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6.2022\caxser\"/>
    </mc:Choice>
  </mc:AlternateContent>
  <bookViews>
    <workbookView xWindow="0" yWindow="0" windowWidth="20490" windowHeight="6855" tabRatio="526" firstSheet="1" activeTab="2"/>
  </bookViews>
  <sheets>
    <sheet name="Caxs g.d." sheetId="8" state="hidden" r:id="rId1"/>
    <sheet name="Caxs t.d" sheetId="9" r:id="rId2"/>
    <sheet name="Caxs g.d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I47" i="9" l="1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S47" i="9"/>
  <c r="AT47" i="9"/>
  <c r="AU47" i="9"/>
  <c r="AV47" i="9"/>
  <c r="AW47" i="9"/>
  <c r="AX47" i="9"/>
  <c r="AY47" i="9"/>
  <c r="AZ47" i="9"/>
  <c r="BA47" i="9"/>
  <c r="BB47" i="9"/>
  <c r="BC47" i="9"/>
  <c r="BD47" i="9"/>
  <c r="BE47" i="9"/>
  <c r="BF47" i="9"/>
  <c r="BG47" i="9"/>
  <c r="BH47" i="9"/>
  <c r="BI47" i="9"/>
  <c r="BJ47" i="9"/>
  <c r="BK47" i="9"/>
  <c r="BL47" i="9"/>
  <c r="BM47" i="9"/>
  <c r="BN47" i="9"/>
  <c r="J47" i="10"/>
  <c r="K47" i="10"/>
  <c r="L47" i="10"/>
  <c r="M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AL47" i="10"/>
  <c r="AM47" i="10"/>
  <c r="AN47" i="10"/>
  <c r="AO47" i="10"/>
  <c r="AP47" i="10"/>
  <c r="AQ47" i="10"/>
  <c r="AR47" i="10"/>
  <c r="AS47" i="10"/>
  <c r="AT47" i="10"/>
  <c r="AU47" i="10"/>
  <c r="AV47" i="10"/>
  <c r="AW47" i="10"/>
  <c r="AX47" i="10"/>
  <c r="AY47" i="10"/>
  <c r="AZ47" i="10"/>
  <c r="BA47" i="10"/>
  <c r="BB47" i="10"/>
  <c r="BC47" i="10"/>
  <c r="BD47" i="10"/>
  <c r="BE47" i="10"/>
  <c r="BF47" i="10"/>
  <c r="BG47" i="10"/>
  <c r="BH47" i="10"/>
  <c r="BI47" i="10"/>
  <c r="BJ47" i="10"/>
  <c r="BK47" i="10"/>
  <c r="BL47" i="10"/>
  <c r="BM47" i="10"/>
  <c r="BN47" i="10"/>
  <c r="BO47" i="10"/>
  <c r="BP47" i="10"/>
  <c r="BQ47" i="10"/>
  <c r="BR47" i="10"/>
  <c r="BS47" i="10"/>
  <c r="BT47" i="10"/>
  <c r="BU47" i="10"/>
  <c r="BV47" i="10"/>
  <c r="BW47" i="10"/>
  <c r="BX47" i="10"/>
  <c r="BY47" i="10"/>
  <c r="BZ47" i="10"/>
  <c r="CA47" i="10"/>
  <c r="CB47" i="10"/>
  <c r="CC47" i="10"/>
  <c r="CD47" i="10"/>
  <c r="CE47" i="10"/>
  <c r="CF47" i="10"/>
  <c r="CG47" i="10"/>
  <c r="CH47" i="10"/>
  <c r="CI47" i="10"/>
  <c r="CJ47" i="10"/>
  <c r="CK47" i="10"/>
  <c r="CL47" i="10"/>
  <c r="CM47" i="10"/>
  <c r="CN47" i="10"/>
  <c r="CO47" i="10"/>
  <c r="CP47" i="10"/>
  <c r="CQ47" i="10"/>
  <c r="CR47" i="10"/>
  <c r="CS47" i="10"/>
  <c r="CT47" i="10"/>
  <c r="CU47" i="10"/>
  <c r="CV47" i="10"/>
  <c r="CW47" i="10"/>
  <c r="CX47" i="10"/>
  <c r="CY47" i="10"/>
  <c r="CZ47" i="10"/>
  <c r="DA47" i="10"/>
  <c r="DB47" i="10"/>
  <c r="DC47" i="10"/>
  <c r="DD47" i="10"/>
  <c r="DE47" i="10"/>
  <c r="DF47" i="10"/>
  <c r="DG47" i="10"/>
  <c r="DH47" i="10"/>
  <c r="DI47" i="10"/>
  <c r="DL47" i="10"/>
  <c r="DM47" i="10"/>
  <c r="DN47" i="10"/>
  <c r="DO47" i="10"/>
  <c r="DP47" i="10"/>
  <c r="DQ47" i="10"/>
  <c r="DK18" i="10"/>
  <c r="DJ18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F10" i="10"/>
  <c r="D10" i="10" s="1"/>
  <c r="G10" i="10"/>
  <c r="E10" i="10" s="1"/>
  <c r="H10" i="10"/>
  <c r="I10" i="10"/>
  <c r="DJ10" i="10"/>
  <c r="DK10" i="10"/>
  <c r="F11" i="10"/>
  <c r="G11" i="10"/>
  <c r="H11" i="10"/>
  <c r="D11" i="10" s="1"/>
  <c r="I11" i="10"/>
  <c r="DJ11" i="10"/>
  <c r="DK11" i="10"/>
  <c r="F12" i="10"/>
  <c r="G12" i="10"/>
  <c r="H12" i="10"/>
  <c r="I12" i="10"/>
  <c r="DJ12" i="10"/>
  <c r="DK12" i="10"/>
  <c r="F13" i="10"/>
  <c r="G13" i="10"/>
  <c r="H13" i="10"/>
  <c r="I13" i="10"/>
  <c r="E13" i="10" s="1"/>
  <c r="DJ13" i="10"/>
  <c r="DK13" i="10"/>
  <c r="F14" i="10"/>
  <c r="D14" i="10" s="1"/>
  <c r="G14" i="10"/>
  <c r="E14" i="10" s="1"/>
  <c r="H14" i="10"/>
  <c r="I14" i="10"/>
  <c r="DJ14" i="10"/>
  <c r="DK14" i="10"/>
  <c r="F15" i="10"/>
  <c r="G15" i="10"/>
  <c r="H15" i="10"/>
  <c r="D15" i="10" s="1"/>
  <c r="I15" i="10"/>
  <c r="E15" i="10" s="1"/>
  <c r="DJ15" i="10"/>
  <c r="DK15" i="10"/>
  <c r="F16" i="10"/>
  <c r="G16" i="10"/>
  <c r="E16" i="10" s="1"/>
  <c r="H16" i="10"/>
  <c r="I16" i="10"/>
  <c r="DJ16" i="10"/>
  <c r="DK16" i="10"/>
  <c r="F17" i="10"/>
  <c r="G17" i="10"/>
  <c r="H17" i="10"/>
  <c r="I17" i="10"/>
  <c r="E17" i="10" s="1"/>
  <c r="DJ17" i="10"/>
  <c r="DK17" i="10"/>
  <c r="F18" i="10"/>
  <c r="G18" i="10"/>
  <c r="E18" i="10" s="1"/>
  <c r="H18" i="10"/>
  <c r="I18" i="10"/>
  <c r="F19" i="10"/>
  <c r="G19" i="10"/>
  <c r="H19" i="10"/>
  <c r="I19" i="10"/>
  <c r="DJ19" i="10"/>
  <c r="DK19" i="10"/>
  <c r="F20" i="10"/>
  <c r="G20" i="10"/>
  <c r="H20" i="10"/>
  <c r="D20" i="10" s="1"/>
  <c r="I20" i="10"/>
  <c r="DJ20" i="10"/>
  <c r="DK20" i="10"/>
  <c r="F21" i="10"/>
  <c r="G21" i="10"/>
  <c r="E21" i="10" s="1"/>
  <c r="H21" i="10"/>
  <c r="I21" i="10"/>
  <c r="DJ21" i="10"/>
  <c r="DK21" i="10"/>
  <c r="F22" i="10"/>
  <c r="G22" i="10"/>
  <c r="H22" i="10"/>
  <c r="D22" i="10" s="1"/>
  <c r="I22" i="10"/>
  <c r="DJ22" i="10"/>
  <c r="DK22" i="10"/>
  <c r="F23" i="10"/>
  <c r="G23" i="10"/>
  <c r="E23" i="10" s="1"/>
  <c r="H23" i="10"/>
  <c r="I23" i="10"/>
  <c r="DJ23" i="10"/>
  <c r="DK23" i="10"/>
  <c r="F24" i="10"/>
  <c r="G24" i="10"/>
  <c r="H24" i="10"/>
  <c r="I24" i="10"/>
  <c r="E24" i="10" s="1"/>
  <c r="DJ24" i="10"/>
  <c r="DK24" i="10"/>
  <c r="F25" i="10"/>
  <c r="G25" i="10"/>
  <c r="E25" i="10" s="1"/>
  <c r="H25" i="10"/>
  <c r="I25" i="10"/>
  <c r="DJ25" i="10"/>
  <c r="DK25" i="10"/>
  <c r="F26" i="10"/>
  <c r="G26" i="10"/>
  <c r="H26" i="10"/>
  <c r="I26" i="10"/>
  <c r="DJ26" i="10"/>
  <c r="DK26" i="10"/>
  <c r="F27" i="10"/>
  <c r="G27" i="10"/>
  <c r="E27" i="10" s="1"/>
  <c r="H27" i="10"/>
  <c r="I27" i="10"/>
  <c r="DJ27" i="10"/>
  <c r="DK27" i="10"/>
  <c r="F28" i="10"/>
  <c r="G28" i="10"/>
  <c r="H28" i="10"/>
  <c r="D28" i="10" s="1"/>
  <c r="I28" i="10"/>
  <c r="E28" i="10" s="1"/>
  <c r="DJ28" i="10"/>
  <c r="DK28" i="10"/>
  <c r="F29" i="10"/>
  <c r="G29" i="10"/>
  <c r="E29" i="10" s="1"/>
  <c r="H29" i="10"/>
  <c r="I29" i="10"/>
  <c r="DJ29" i="10"/>
  <c r="DK29" i="10"/>
  <c r="F30" i="10"/>
  <c r="G30" i="10"/>
  <c r="H30" i="10"/>
  <c r="D30" i="10" s="1"/>
  <c r="I30" i="10"/>
  <c r="DJ30" i="10"/>
  <c r="DK30" i="10"/>
  <c r="F31" i="10"/>
  <c r="G31" i="10"/>
  <c r="H31" i="10"/>
  <c r="I31" i="10"/>
  <c r="DJ31" i="10"/>
  <c r="DK31" i="10"/>
  <c r="F32" i="10"/>
  <c r="G32" i="10"/>
  <c r="H32" i="10"/>
  <c r="I32" i="10"/>
  <c r="E32" i="10" s="1"/>
  <c r="DJ32" i="10"/>
  <c r="DK32" i="10"/>
  <c r="F33" i="10"/>
  <c r="G33" i="10"/>
  <c r="E33" i="10" s="1"/>
  <c r="H33" i="10"/>
  <c r="I33" i="10"/>
  <c r="DJ33" i="10"/>
  <c r="DK33" i="10"/>
  <c r="F34" i="10"/>
  <c r="G34" i="10"/>
  <c r="H34" i="10"/>
  <c r="I34" i="10"/>
  <c r="DJ34" i="10"/>
  <c r="DK34" i="10"/>
  <c r="F35" i="10"/>
  <c r="G35" i="10"/>
  <c r="H35" i="10"/>
  <c r="I35" i="10"/>
  <c r="DJ35" i="10"/>
  <c r="DK35" i="10"/>
  <c r="F36" i="10"/>
  <c r="G36" i="10"/>
  <c r="H36" i="10"/>
  <c r="D36" i="10" s="1"/>
  <c r="I36" i="10"/>
  <c r="E36" i="10" s="1"/>
  <c r="DJ36" i="10"/>
  <c r="DK36" i="10"/>
  <c r="F37" i="10"/>
  <c r="G37" i="10"/>
  <c r="E37" i="10" s="1"/>
  <c r="H37" i="10"/>
  <c r="I37" i="10"/>
  <c r="DJ37" i="10"/>
  <c r="DK37" i="10"/>
  <c r="DK46" i="10"/>
  <c r="DJ46" i="10"/>
  <c r="I46" i="10"/>
  <c r="H46" i="10"/>
  <c r="G46" i="10"/>
  <c r="F46" i="10"/>
  <c r="E46" i="10"/>
  <c r="D46" i="10"/>
  <c r="DK45" i="10"/>
  <c r="DJ45" i="10"/>
  <c r="I45" i="10"/>
  <c r="H45" i="10"/>
  <c r="G45" i="10"/>
  <c r="F45" i="10"/>
  <c r="E45" i="10"/>
  <c r="D45" i="10"/>
  <c r="DK44" i="10"/>
  <c r="DJ44" i="10"/>
  <c r="I44" i="10"/>
  <c r="H44" i="10"/>
  <c r="G44" i="10"/>
  <c r="F44" i="10"/>
  <c r="E44" i="10"/>
  <c r="D44" i="10"/>
  <c r="DK43" i="10"/>
  <c r="DJ43" i="10"/>
  <c r="I43" i="10"/>
  <c r="H43" i="10"/>
  <c r="G43" i="10"/>
  <c r="F43" i="10"/>
  <c r="E43" i="10"/>
  <c r="D43" i="10"/>
  <c r="DK42" i="10"/>
  <c r="DJ42" i="10"/>
  <c r="I42" i="10"/>
  <c r="H42" i="10"/>
  <c r="G42" i="10"/>
  <c r="F42" i="10"/>
  <c r="E42" i="10"/>
  <c r="D42" i="10"/>
  <c r="DK41" i="10"/>
  <c r="DJ41" i="10"/>
  <c r="I41" i="10"/>
  <c r="H41" i="10"/>
  <c r="G41" i="10"/>
  <c r="F41" i="10"/>
  <c r="E41" i="10"/>
  <c r="D41" i="10"/>
  <c r="DK40" i="10"/>
  <c r="DJ40" i="10"/>
  <c r="I40" i="10"/>
  <c r="H40" i="10"/>
  <c r="G40" i="10"/>
  <c r="F40" i="10"/>
  <c r="E40" i="10"/>
  <c r="D40" i="10"/>
  <c r="DK39" i="10"/>
  <c r="DJ39" i="10"/>
  <c r="I39" i="10"/>
  <c r="H39" i="10"/>
  <c r="G39" i="10"/>
  <c r="F39" i="10"/>
  <c r="E39" i="10"/>
  <c r="D39" i="10"/>
  <c r="DK38" i="10"/>
  <c r="DJ38" i="10"/>
  <c r="I38" i="10"/>
  <c r="H38" i="10"/>
  <c r="G38" i="10"/>
  <c r="F38" i="10"/>
  <c r="E38" i="10"/>
  <c r="D38" i="10"/>
  <c r="E13" i="9"/>
  <c r="F13" i="9"/>
  <c r="G13" i="9"/>
  <c r="C13" i="9" s="1"/>
  <c r="H13" i="9"/>
  <c r="D13" i="9" s="1"/>
  <c r="AQ13" i="9"/>
  <c r="AR13" i="9"/>
  <c r="AR46" i="9"/>
  <c r="AQ46" i="9"/>
  <c r="H46" i="9"/>
  <c r="G46" i="9"/>
  <c r="F46" i="9"/>
  <c r="D46" i="9" s="1"/>
  <c r="E46" i="9"/>
  <c r="C46" i="9" s="1"/>
  <c r="AR45" i="9"/>
  <c r="AQ45" i="9"/>
  <c r="H45" i="9"/>
  <c r="G45" i="9"/>
  <c r="F45" i="9"/>
  <c r="D45" i="9" s="1"/>
  <c r="E45" i="9"/>
  <c r="C45" i="9" s="1"/>
  <c r="AR44" i="9"/>
  <c r="AQ44" i="9"/>
  <c r="H44" i="9"/>
  <c r="G44" i="9"/>
  <c r="F44" i="9"/>
  <c r="D44" i="9" s="1"/>
  <c r="E44" i="9"/>
  <c r="C44" i="9" s="1"/>
  <c r="AR43" i="9"/>
  <c r="AQ43" i="9"/>
  <c r="H43" i="9"/>
  <c r="G43" i="9"/>
  <c r="F43" i="9"/>
  <c r="D43" i="9" s="1"/>
  <c r="E43" i="9"/>
  <c r="C43" i="9" s="1"/>
  <c r="AR42" i="9"/>
  <c r="AQ42" i="9"/>
  <c r="H42" i="9"/>
  <c r="G42" i="9"/>
  <c r="F42" i="9"/>
  <c r="D42" i="9" s="1"/>
  <c r="E42" i="9"/>
  <c r="C42" i="9" s="1"/>
  <c r="AR41" i="9"/>
  <c r="AQ41" i="9"/>
  <c r="H41" i="9"/>
  <c r="G41" i="9"/>
  <c r="F41" i="9"/>
  <c r="D41" i="9" s="1"/>
  <c r="E41" i="9"/>
  <c r="C41" i="9" s="1"/>
  <c r="AR40" i="9"/>
  <c r="AQ40" i="9"/>
  <c r="H40" i="9"/>
  <c r="G40" i="9"/>
  <c r="F40" i="9"/>
  <c r="D40" i="9" s="1"/>
  <c r="E40" i="9"/>
  <c r="C40" i="9" s="1"/>
  <c r="AR11" i="9"/>
  <c r="AQ11" i="9"/>
  <c r="H11" i="9"/>
  <c r="G11" i="9"/>
  <c r="F11" i="9"/>
  <c r="D11" i="9" s="1"/>
  <c r="E11" i="9"/>
  <c r="C11" i="9" s="1"/>
  <c r="AR39" i="9"/>
  <c r="AQ39" i="9"/>
  <c r="H39" i="9"/>
  <c r="G39" i="9"/>
  <c r="F39" i="9"/>
  <c r="D39" i="9" s="1"/>
  <c r="E39" i="9"/>
  <c r="C39" i="9" s="1"/>
  <c r="AR38" i="9"/>
  <c r="AQ38" i="9"/>
  <c r="H38" i="9"/>
  <c r="G38" i="9"/>
  <c r="F38" i="9"/>
  <c r="D38" i="9" s="1"/>
  <c r="E38" i="9"/>
  <c r="C38" i="9" s="1"/>
  <c r="AR37" i="9"/>
  <c r="AQ37" i="9"/>
  <c r="H37" i="9"/>
  <c r="G37" i="9"/>
  <c r="F37" i="9"/>
  <c r="D37" i="9" s="1"/>
  <c r="E37" i="9"/>
  <c r="C37" i="9" s="1"/>
  <c r="AR36" i="9"/>
  <c r="AQ36" i="9"/>
  <c r="H36" i="9"/>
  <c r="G36" i="9"/>
  <c r="F36" i="9"/>
  <c r="D36" i="9" s="1"/>
  <c r="E36" i="9"/>
  <c r="C36" i="9" s="1"/>
  <c r="AR35" i="9"/>
  <c r="AQ35" i="9"/>
  <c r="H35" i="9"/>
  <c r="G35" i="9"/>
  <c r="F35" i="9"/>
  <c r="D35" i="9" s="1"/>
  <c r="E35" i="9"/>
  <c r="C35" i="9" s="1"/>
  <c r="AR34" i="9"/>
  <c r="AQ34" i="9"/>
  <c r="H34" i="9"/>
  <c r="G34" i="9"/>
  <c r="F34" i="9"/>
  <c r="E34" i="9"/>
  <c r="C34" i="9" s="1"/>
  <c r="D34" i="9"/>
  <c r="AR33" i="9"/>
  <c r="AQ33" i="9"/>
  <c r="H33" i="9"/>
  <c r="G33" i="9"/>
  <c r="F33" i="9"/>
  <c r="E33" i="9"/>
  <c r="C33" i="9" s="1"/>
  <c r="D33" i="9"/>
  <c r="AR32" i="9"/>
  <c r="AQ32" i="9"/>
  <c r="H32" i="9"/>
  <c r="G32" i="9"/>
  <c r="F32" i="9"/>
  <c r="E32" i="9"/>
  <c r="C32" i="9" s="1"/>
  <c r="D32" i="9"/>
  <c r="AR31" i="9"/>
  <c r="AQ31" i="9"/>
  <c r="H31" i="9"/>
  <c r="G31" i="9"/>
  <c r="F31" i="9"/>
  <c r="E31" i="9"/>
  <c r="D31" i="9"/>
  <c r="AR14" i="9"/>
  <c r="AQ14" i="9"/>
  <c r="H14" i="9"/>
  <c r="G14" i="9"/>
  <c r="C14" i="9" s="1"/>
  <c r="F14" i="9"/>
  <c r="D14" i="9" s="1"/>
  <c r="E14" i="9"/>
  <c r="AR30" i="9"/>
  <c r="AQ30" i="9"/>
  <c r="H30" i="9"/>
  <c r="G30" i="9"/>
  <c r="F30" i="9"/>
  <c r="D30" i="9" s="1"/>
  <c r="E30" i="9"/>
  <c r="AR29" i="9"/>
  <c r="AQ29" i="9"/>
  <c r="H29" i="9"/>
  <c r="G29" i="9"/>
  <c r="F29" i="9"/>
  <c r="D29" i="9" s="1"/>
  <c r="E29" i="9"/>
  <c r="C29" i="9" s="1"/>
  <c r="AR28" i="9"/>
  <c r="AQ28" i="9"/>
  <c r="H28" i="9"/>
  <c r="G28" i="9"/>
  <c r="F28" i="9"/>
  <c r="E28" i="9"/>
  <c r="C28" i="9" s="1"/>
  <c r="D28" i="9"/>
  <c r="AR27" i="9"/>
  <c r="AQ27" i="9"/>
  <c r="H27" i="9"/>
  <c r="G27" i="9"/>
  <c r="F27" i="9"/>
  <c r="E27" i="9"/>
  <c r="AR26" i="9"/>
  <c r="AQ26" i="9"/>
  <c r="H26" i="9"/>
  <c r="G26" i="9"/>
  <c r="F26" i="9"/>
  <c r="D26" i="9" s="1"/>
  <c r="E26" i="9"/>
  <c r="C26" i="9" s="1"/>
  <c r="AR25" i="9"/>
  <c r="AQ25" i="9"/>
  <c r="H25" i="9"/>
  <c r="G25" i="9"/>
  <c r="F25" i="9"/>
  <c r="E25" i="9"/>
  <c r="C25" i="9" s="1"/>
  <c r="D25" i="9"/>
  <c r="AR24" i="9"/>
  <c r="AQ24" i="9"/>
  <c r="H24" i="9"/>
  <c r="G24" i="9"/>
  <c r="F24" i="9"/>
  <c r="E24" i="9"/>
  <c r="D24" i="9"/>
  <c r="AR23" i="9"/>
  <c r="AQ23" i="9"/>
  <c r="H23" i="9"/>
  <c r="G23" i="9"/>
  <c r="F23" i="9"/>
  <c r="D23" i="9" s="1"/>
  <c r="E23" i="9"/>
  <c r="AR17" i="9"/>
  <c r="AQ17" i="9"/>
  <c r="H17" i="9"/>
  <c r="G17" i="9"/>
  <c r="F17" i="9"/>
  <c r="D17" i="9" s="1"/>
  <c r="E17" i="9"/>
  <c r="C17" i="9" s="1"/>
  <c r="AR22" i="9"/>
  <c r="AQ22" i="9"/>
  <c r="H22" i="9"/>
  <c r="G22" i="9"/>
  <c r="F22" i="9"/>
  <c r="D22" i="9" s="1"/>
  <c r="E22" i="9"/>
  <c r="AR15" i="9"/>
  <c r="AQ15" i="9"/>
  <c r="H15" i="9"/>
  <c r="G15" i="9"/>
  <c r="F15" i="9"/>
  <c r="E15" i="9"/>
  <c r="C15" i="9" s="1"/>
  <c r="D15" i="9"/>
  <c r="AR16" i="9"/>
  <c r="AQ16" i="9"/>
  <c r="H16" i="9"/>
  <c r="G16" i="9"/>
  <c r="F16" i="9"/>
  <c r="E16" i="9"/>
  <c r="C16" i="9" s="1"/>
  <c r="AR21" i="9"/>
  <c r="AQ21" i="9"/>
  <c r="H21" i="9"/>
  <c r="G21" i="9"/>
  <c r="F21" i="9"/>
  <c r="D21" i="9" s="1"/>
  <c r="E21" i="9"/>
  <c r="AR20" i="9"/>
  <c r="AQ20" i="9"/>
  <c r="H20" i="9"/>
  <c r="G20" i="9"/>
  <c r="F20" i="9"/>
  <c r="E20" i="9"/>
  <c r="D20" i="9"/>
  <c r="AR19" i="9"/>
  <c r="AQ19" i="9"/>
  <c r="H19" i="9"/>
  <c r="G19" i="9"/>
  <c r="F19" i="9"/>
  <c r="E19" i="9"/>
  <c r="AR18" i="9"/>
  <c r="AQ18" i="9"/>
  <c r="H18" i="9"/>
  <c r="G18" i="9"/>
  <c r="F18" i="9"/>
  <c r="D18" i="9" s="1"/>
  <c r="E18" i="9"/>
  <c r="C18" i="9" s="1"/>
  <c r="AR12" i="9"/>
  <c r="AQ12" i="9"/>
  <c r="H12" i="9"/>
  <c r="G12" i="9"/>
  <c r="F12" i="9"/>
  <c r="E12" i="9"/>
  <c r="AR10" i="9"/>
  <c r="AQ10" i="9"/>
  <c r="H10" i="9"/>
  <c r="G10" i="9"/>
  <c r="F10" i="9"/>
  <c r="D10" i="9" s="1"/>
  <c r="E10" i="9"/>
  <c r="C10" i="9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12" i="8"/>
  <c r="G13" i="8"/>
  <c r="G14" i="8"/>
  <c r="G21" i="8" s="1"/>
  <c r="G15" i="8"/>
  <c r="G16" i="8"/>
  <c r="G17" i="8"/>
  <c r="G18" i="8"/>
  <c r="E18" i="8" s="1"/>
  <c r="G19" i="8"/>
  <c r="G20" i="8"/>
  <c r="G10" i="8"/>
  <c r="E10" i="8" s="1"/>
  <c r="F11" i="8"/>
  <c r="D11" i="8" s="1"/>
  <c r="F12" i="8"/>
  <c r="F13" i="8"/>
  <c r="F14" i="8"/>
  <c r="D14" i="8" s="1"/>
  <c r="F15" i="8"/>
  <c r="D15" i="8" s="1"/>
  <c r="F16" i="8"/>
  <c r="F17" i="8"/>
  <c r="F18" i="8"/>
  <c r="D18" i="8" s="1"/>
  <c r="F19" i="8"/>
  <c r="D19" i="8" s="1"/>
  <c r="F20" i="8"/>
  <c r="F10" i="8"/>
  <c r="D10" i="8"/>
  <c r="H10" i="8"/>
  <c r="I10" i="8"/>
  <c r="H11" i="8"/>
  <c r="I11" i="8"/>
  <c r="E11" i="8" s="1"/>
  <c r="H12" i="8"/>
  <c r="D12" i="8" s="1"/>
  <c r="I12" i="8"/>
  <c r="E12" i="8" s="1"/>
  <c r="H13" i="8"/>
  <c r="D13" i="8" s="1"/>
  <c r="I13" i="8"/>
  <c r="E13" i="8" s="1"/>
  <c r="H14" i="8"/>
  <c r="I14" i="8"/>
  <c r="H15" i="8"/>
  <c r="I15" i="8"/>
  <c r="E15" i="8" s="1"/>
  <c r="H16" i="8"/>
  <c r="D16" i="8"/>
  <c r="I16" i="8"/>
  <c r="E16" i="8" s="1"/>
  <c r="H17" i="8"/>
  <c r="I17" i="8"/>
  <c r="H18" i="8"/>
  <c r="I18" i="8"/>
  <c r="H19" i="8"/>
  <c r="I19" i="8"/>
  <c r="E19" i="8" s="1"/>
  <c r="H20" i="8"/>
  <c r="D20" i="8"/>
  <c r="I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H21" i="8"/>
  <c r="I21" i="8"/>
  <c r="E17" i="8"/>
  <c r="E35" i="10"/>
  <c r="E31" i="10"/>
  <c r="E20" i="10"/>
  <c r="E19" i="10"/>
  <c r="E12" i="10"/>
  <c r="E11" i="10"/>
  <c r="D34" i="10"/>
  <c r="D32" i="10"/>
  <c r="D26" i="10"/>
  <c r="D24" i="10"/>
  <c r="D17" i="10"/>
  <c r="D16" i="10"/>
  <c r="D13" i="10"/>
  <c r="D12" i="10"/>
  <c r="DG21" i="8" l="1"/>
  <c r="F21" i="8"/>
  <c r="E20" i="8"/>
  <c r="E34" i="10"/>
  <c r="E47" i="10" s="1"/>
  <c r="E30" i="10"/>
  <c r="E26" i="10"/>
  <c r="E22" i="10"/>
  <c r="E14" i="8"/>
  <c r="E21" i="8" s="1"/>
  <c r="C12" i="9"/>
  <c r="C19" i="9"/>
  <c r="D16" i="9"/>
  <c r="C27" i="9"/>
  <c r="C31" i="9"/>
  <c r="D17" i="8"/>
  <c r="D21" i="8" s="1"/>
  <c r="D12" i="9"/>
  <c r="C23" i="9"/>
  <c r="D27" i="9"/>
  <c r="C30" i="9"/>
  <c r="DK47" i="10"/>
  <c r="I47" i="10"/>
  <c r="G47" i="10"/>
  <c r="D18" i="10"/>
  <c r="D19" i="9"/>
  <c r="D37" i="10"/>
  <c r="D35" i="10"/>
  <c r="D33" i="10"/>
  <c r="D31" i="10"/>
  <c r="D29" i="10"/>
  <c r="D27" i="10"/>
  <c r="D25" i="10"/>
  <c r="D23" i="10"/>
  <c r="D21" i="10"/>
  <c r="H47" i="10"/>
  <c r="F47" i="10"/>
  <c r="D19" i="10"/>
  <c r="DJ47" i="10"/>
  <c r="C24" i="9"/>
  <c r="C20" i="9"/>
  <c r="C22" i="9"/>
  <c r="C21" i="9"/>
  <c r="E47" i="9"/>
  <c r="G47" i="9"/>
  <c r="AQ47" i="9"/>
  <c r="F47" i="9"/>
  <c r="H47" i="9"/>
  <c r="AR47" i="9"/>
  <c r="D47" i="9"/>
  <c r="C47" i="9" l="1"/>
  <c r="D47" i="10"/>
</calcChain>
</file>

<file path=xl/sharedStrings.xml><?xml version="1.0" encoding="utf-8"?>
<sst xmlns="http://schemas.openxmlformats.org/spreadsheetml/2006/main" count="613" uniqueCount="167">
  <si>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</si>
  <si>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</si>
  <si>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</si>
  <si>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</si>
  <si>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</si>
  <si>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</si>
  <si>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</si>
  <si>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</si>
  <si>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</si>
  <si>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</si>
  <si>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</si>
  <si>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</si>
  <si>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</si>
  <si>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</si>
  <si>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</si>
  <si>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</si>
  <si>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</si>
  <si>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</si>
  <si>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</si>
  <si>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</si>
  <si>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</si>
  <si>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</si>
  <si>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</si>
  <si>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</si>
  <si>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</si>
  <si>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</si>
  <si>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</si>
  <si>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</si>
  <si>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</si>
  <si>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</si>
  <si>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</si>
  <si>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</si>
  <si>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</si>
  <si>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</si>
  <si>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</si>
  <si>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</si>
  <si>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</si>
  <si>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</si>
  <si>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</si>
  <si>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</si>
  <si>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</si>
  <si>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</si>
  <si>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</si>
  <si>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</si>
  <si>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</si>
  <si>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</si>
  <si>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</si>
  <si>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</si>
  <si>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</si>
  <si>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</si>
  <si>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</si>
  <si>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</si>
  <si>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</si>
  <si>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</si>
  <si>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</si>
  <si>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</si>
  <si>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</si>
  <si>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</si>
  <si>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</si>
  <si>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</si>
  <si>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</si>
  <si>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</si>
  <si>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</si>
  <si>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</si>
  <si>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</si>
  <si>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</si>
  <si>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</si>
  <si>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</si>
  <si>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</si>
  <si>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</si>
  <si>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</si>
  <si>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</si>
  <si>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</si>
  <si>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</si>
  <si>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</si>
  <si>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</si>
  <si>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</si>
  <si>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</si>
  <si>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</si>
  <si>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</si>
  <si>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</si>
  <si>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</si>
  <si>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</si>
  <si>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</si>
  <si>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</si>
  <si>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</si>
  <si>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</si>
  <si>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</si>
  <si>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</si>
  <si>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</si>
  <si>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</si>
  <si>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</si>
  <si>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</si>
  <si>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</si>
  <si>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</si>
  <si>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</si>
  <si>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</si>
  <si>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</si>
  <si>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Արագածավան</t>
  </si>
  <si>
    <t>Մեծաձոր (Ավթոնա)</t>
  </si>
  <si>
    <t>Արևուտ (Բառոժ)</t>
  </si>
  <si>
    <t>Թալին</t>
  </si>
  <si>
    <t>Ագարակավան</t>
  </si>
  <si>
    <t>Ակունք</t>
  </si>
  <si>
    <t>Աշնակ</t>
  </si>
  <si>
    <t>Արեգ (Թաթուլ)</t>
  </si>
  <si>
    <t>Գառնահովիտ</t>
  </si>
  <si>
    <t>Դաշտադեմ</t>
  </si>
  <si>
    <t>Դավթաշեն</t>
  </si>
  <si>
    <t>Դիան</t>
  </si>
  <si>
    <t>Եղնիկ</t>
  </si>
  <si>
    <t>Զարինջա</t>
  </si>
  <si>
    <t>Զովասար</t>
  </si>
  <si>
    <t>Իրինդ</t>
  </si>
  <si>
    <t>Ծաղկասար</t>
  </si>
  <si>
    <t>Կաթնաղբյուր</t>
  </si>
  <si>
    <t>Կարմրաշեն</t>
  </si>
  <si>
    <t>Կաքավաձոր</t>
  </si>
  <si>
    <t>Հացաշեն</t>
  </si>
  <si>
    <t>Մաստարա</t>
  </si>
  <si>
    <t>Ն.Բազմաբերդ</t>
  </si>
  <si>
    <t>Ն.Սասնաշեն</t>
  </si>
  <si>
    <t>Ն.Արթիկ</t>
  </si>
  <si>
    <t>Շղարշիկ</t>
  </si>
  <si>
    <t>Ոսկեթաս</t>
  </si>
  <si>
    <t>Պարտիզակ</t>
  </si>
  <si>
    <t>Սուսեր</t>
  </si>
  <si>
    <t>Վ. Բազմաբերդ</t>
  </si>
  <si>
    <t>Վ. Սասնաշեն</t>
  </si>
  <si>
    <t>Ցամաքասար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</si>
  <si>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</si>
  <si>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</si>
  <si>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</si>
  <si>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</si>
  <si>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</si>
  <si>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</si>
  <si>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</si>
  <si>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</si>
  <si>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</si>
  <si>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</si>
  <si>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</si>
  <si>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</si>
  <si>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</si>
  <si>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</si>
  <si>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</si>
  <si>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</si>
  <si>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</si>
  <si>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</si>
  <si>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</si>
  <si>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</si>
  <si>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</si>
  <si>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</si>
  <si>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</si>
  <si>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</si>
  <si>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</si>
  <si>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</si>
  <si>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</si>
  <si>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</si>
  <si>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</si>
  <si>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</si>
  <si>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</si>
  <si>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</si>
  <si>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</si>
  <si>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</si>
  <si>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</si>
  <si>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>ՀՀ Արագածոտնի մարզի համայնքների  բյուջեների ծախսերի վերաբերյալ
(ըստ ծախսերի տնտեսագիտական դասակարգման)  30.06.2022թվականի դրությամբ</t>
  </si>
  <si>
    <t>ՀՀ Արագածոտնի մարզի համայնքների  բյուջեների ծախսերի վերաբերյալ
(ըստ ծախսերի գործառնական  դասակարգման)  30.06.2022թվականի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</si>
</sst>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1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164" fontId="19" fillId="0" borderId="4" xfId="0" applyNumberFormat="1" applyFont="1" applyFill="1" applyBorder="1" applyAlignment="1">
      <alignment horizontal="left" vertical="center"/>
    </xf>
    <xf numFmtId="164" fontId="19" fillId="0" borderId="1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2" fontId="19" fillId="0" borderId="1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25" fillId="0" borderId="3" xfId="0" applyFont="1" applyBorder="1" applyAlignment="1" applyProtection="1">
      <alignment horizontal="center" vertical="center"/>
      <protection locked="0"/>
    </xf>
    <xf numFmtId="0" fontId="28" fillId="13" borderId="0" xfId="0" applyFont="1" applyFill="1" applyProtection="1">
      <protection locked="0"/>
    </xf>
    <xf numFmtId="0" fontId="18" fillId="13" borderId="1" xfId="0" applyFont="1" applyFill="1" applyBorder="1" applyAlignment="1" applyProtection="1">
      <alignment horizontal="center" vertical="center" wrapText="1"/>
      <protection locked="0"/>
    </xf>
    <xf numFmtId="164" fontId="19" fillId="13" borderId="4" xfId="0" applyNumberFormat="1" applyFont="1" applyFill="1" applyBorder="1" applyAlignment="1">
      <alignment horizontal="left" vertical="center"/>
    </xf>
    <xf numFmtId="165" fontId="18" fillId="13" borderId="1" xfId="1" applyNumberFormat="1" applyFont="1" applyFill="1" applyBorder="1" applyAlignment="1" applyProtection="1">
      <alignment horizontal="right" vertical="center"/>
    </xf>
    <xf numFmtId="3" fontId="18" fillId="13" borderId="1" xfId="0" applyNumberFormat="1" applyFont="1" applyFill="1" applyBorder="1" applyAlignment="1" applyProtection="1">
      <alignment horizontal="center" vertical="center" wrapText="1"/>
      <protection locked="0"/>
    </xf>
    <xf numFmtId="165" fontId="18" fillId="13" borderId="1" xfId="0" applyNumberFormat="1" applyFont="1" applyFill="1" applyBorder="1" applyAlignment="1" applyProtection="1">
      <alignment vertical="center" wrapText="1"/>
    </xf>
    <xf numFmtId="0" fontId="19" fillId="13" borderId="0" xfId="0" applyFont="1" applyFill="1" applyAlignment="1" applyProtection="1">
      <alignment horizontal="right"/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4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Protection="1">
      <protection locked="0"/>
    </xf>
    <xf numFmtId="165" fontId="18" fillId="0" borderId="1" xfId="0" applyNumberFormat="1" applyFont="1" applyBorder="1" applyProtection="1">
      <protection locked="0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4" xfId="0" applyFont="1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7" xfId="0" applyFont="1" applyFill="1" applyBorder="1" applyAlignment="1" applyProtection="1">
      <alignment horizontal="left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34" t="s">
        <v>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35" t="s">
        <v>19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36" t="s">
        <v>6</v>
      </c>
      <c r="AK3" s="13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21" t="s">
        <v>4</v>
      </c>
      <c r="C4" s="137" t="s">
        <v>0</v>
      </c>
      <c r="D4" s="122" t="s">
        <v>20</v>
      </c>
      <c r="E4" s="123"/>
      <c r="F4" s="123"/>
      <c r="G4" s="123"/>
      <c r="H4" s="123"/>
      <c r="I4" s="124"/>
      <c r="J4" s="131" t="s">
        <v>34</v>
      </c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3"/>
    </row>
    <row r="5" spans="2:117" ht="16.5" customHeight="1" x14ac:dyDescent="0.2">
      <c r="B5" s="121"/>
      <c r="C5" s="137"/>
      <c r="D5" s="125"/>
      <c r="E5" s="126"/>
      <c r="F5" s="126"/>
      <c r="G5" s="126"/>
      <c r="H5" s="126"/>
      <c r="I5" s="127"/>
      <c r="J5" s="110" t="s">
        <v>35</v>
      </c>
      <c r="K5" s="111"/>
      <c r="L5" s="111"/>
      <c r="M5" s="112"/>
      <c r="N5" s="138" t="s">
        <v>24</v>
      </c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40"/>
      <c r="AD5" s="110" t="s">
        <v>37</v>
      </c>
      <c r="AE5" s="111"/>
      <c r="AF5" s="111"/>
      <c r="AG5" s="112"/>
      <c r="AH5" s="110" t="s">
        <v>38</v>
      </c>
      <c r="AI5" s="111"/>
      <c r="AJ5" s="111"/>
      <c r="AK5" s="112"/>
      <c r="AL5" s="110" t="s">
        <v>39</v>
      </c>
      <c r="AM5" s="111"/>
      <c r="AN5" s="111"/>
      <c r="AO5" s="112"/>
      <c r="AP5" s="117" t="s">
        <v>33</v>
      </c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9"/>
      <c r="BR5" s="110" t="s">
        <v>42</v>
      </c>
      <c r="BS5" s="111"/>
      <c r="BT5" s="111"/>
      <c r="BU5" s="112"/>
      <c r="BV5" s="110" t="s">
        <v>43</v>
      </c>
      <c r="BW5" s="111"/>
      <c r="BX5" s="111"/>
      <c r="BY5" s="112"/>
      <c r="BZ5" s="143" t="s">
        <v>30</v>
      </c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/>
      <c r="CP5" s="106" t="s">
        <v>47</v>
      </c>
      <c r="CQ5" s="106"/>
      <c r="CR5" s="106"/>
      <c r="CS5" s="106"/>
      <c r="CT5" s="144" t="s">
        <v>9</v>
      </c>
      <c r="CU5" s="145"/>
      <c r="CV5" s="145"/>
      <c r="CW5" s="146"/>
      <c r="CX5" s="147" t="s">
        <v>18</v>
      </c>
      <c r="CY5" s="148"/>
      <c r="CZ5" s="148"/>
      <c r="DA5" s="149"/>
      <c r="DB5" s="147" t="s">
        <v>7</v>
      </c>
      <c r="DC5" s="148"/>
      <c r="DD5" s="148"/>
      <c r="DE5" s="149"/>
      <c r="DF5" s="147" t="s">
        <v>8</v>
      </c>
      <c r="DG5" s="148"/>
      <c r="DH5" s="148"/>
      <c r="DI5" s="148"/>
      <c r="DJ5" s="148"/>
      <c r="DK5" s="149"/>
      <c r="DL5" s="142" t="s">
        <v>32</v>
      </c>
      <c r="DM5" s="142"/>
    </row>
    <row r="6" spans="2:117" ht="105.75" customHeight="1" x14ac:dyDescent="0.2">
      <c r="B6" s="121"/>
      <c r="C6" s="137"/>
      <c r="D6" s="128"/>
      <c r="E6" s="129"/>
      <c r="F6" s="129"/>
      <c r="G6" s="129"/>
      <c r="H6" s="129"/>
      <c r="I6" s="130"/>
      <c r="J6" s="113"/>
      <c r="K6" s="114"/>
      <c r="L6" s="114"/>
      <c r="M6" s="115"/>
      <c r="N6" s="116" t="s">
        <v>23</v>
      </c>
      <c r="O6" s="108"/>
      <c r="P6" s="108"/>
      <c r="Q6" s="109"/>
      <c r="R6" s="106" t="s">
        <v>22</v>
      </c>
      <c r="S6" s="106"/>
      <c r="T6" s="106"/>
      <c r="U6" s="106"/>
      <c r="V6" s="106" t="s">
        <v>36</v>
      </c>
      <c r="W6" s="106"/>
      <c r="X6" s="106"/>
      <c r="Y6" s="106"/>
      <c r="Z6" s="106" t="s">
        <v>21</v>
      </c>
      <c r="AA6" s="106"/>
      <c r="AB6" s="106"/>
      <c r="AC6" s="106"/>
      <c r="AD6" s="113"/>
      <c r="AE6" s="114"/>
      <c r="AF6" s="114"/>
      <c r="AG6" s="115"/>
      <c r="AH6" s="113"/>
      <c r="AI6" s="114"/>
      <c r="AJ6" s="114"/>
      <c r="AK6" s="115"/>
      <c r="AL6" s="113"/>
      <c r="AM6" s="114"/>
      <c r="AN6" s="114"/>
      <c r="AO6" s="115"/>
      <c r="AP6" s="103" t="s">
        <v>25</v>
      </c>
      <c r="AQ6" s="104"/>
      <c r="AR6" s="104"/>
      <c r="AS6" s="105"/>
      <c r="AT6" s="103" t="s">
        <v>26</v>
      </c>
      <c r="AU6" s="104"/>
      <c r="AV6" s="104"/>
      <c r="AW6" s="105"/>
      <c r="AX6" s="99" t="s">
        <v>27</v>
      </c>
      <c r="AY6" s="100"/>
      <c r="AZ6" s="100"/>
      <c r="BA6" s="101"/>
      <c r="BB6" s="99" t="s">
        <v>28</v>
      </c>
      <c r="BC6" s="100"/>
      <c r="BD6" s="100"/>
      <c r="BE6" s="101"/>
      <c r="BF6" s="141" t="s">
        <v>29</v>
      </c>
      <c r="BG6" s="141"/>
      <c r="BH6" s="141"/>
      <c r="BI6" s="141"/>
      <c r="BJ6" s="141" t="s">
        <v>40</v>
      </c>
      <c r="BK6" s="141"/>
      <c r="BL6" s="141"/>
      <c r="BM6" s="141"/>
      <c r="BN6" s="141" t="s">
        <v>41</v>
      </c>
      <c r="BO6" s="141"/>
      <c r="BP6" s="141"/>
      <c r="BQ6" s="141"/>
      <c r="BR6" s="113"/>
      <c r="BS6" s="114"/>
      <c r="BT6" s="114"/>
      <c r="BU6" s="115"/>
      <c r="BV6" s="113"/>
      <c r="BW6" s="114"/>
      <c r="BX6" s="114"/>
      <c r="BY6" s="115"/>
      <c r="BZ6" s="96" t="s">
        <v>44</v>
      </c>
      <c r="CA6" s="97"/>
      <c r="CB6" s="97"/>
      <c r="CC6" s="98"/>
      <c r="CD6" s="107" t="s">
        <v>45</v>
      </c>
      <c r="CE6" s="108"/>
      <c r="CF6" s="108"/>
      <c r="CG6" s="109"/>
      <c r="CH6" s="116" t="s">
        <v>46</v>
      </c>
      <c r="CI6" s="108"/>
      <c r="CJ6" s="108"/>
      <c r="CK6" s="109"/>
      <c r="CL6" s="116" t="s">
        <v>48</v>
      </c>
      <c r="CM6" s="108"/>
      <c r="CN6" s="108"/>
      <c r="CO6" s="109"/>
      <c r="CP6" s="106"/>
      <c r="CQ6" s="106"/>
      <c r="CR6" s="106"/>
      <c r="CS6" s="106"/>
      <c r="CT6" s="116"/>
      <c r="CU6" s="108"/>
      <c r="CV6" s="108"/>
      <c r="CW6" s="109"/>
      <c r="CX6" s="150"/>
      <c r="CY6" s="151"/>
      <c r="CZ6" s="151"/>
      <c r="DA6" s="152"/>
      <c r="DB6" s="150"/>
      <c r="DC6" s="151"/>
      <c r="DD6" s="151"/>
      <c r="DE6" s="152"/>
      <c r="DF6" s="150"/>
      <c r="DG6" s="151"/>
      <c r="DH6" s="151"/>
      <c r="DI6" s="151"/>
      <c r="DJ6" s="151"/>
      <c r="DK6" s="152"/>
      <c r="DL6" s="142"/>
      <c r="DM6" s="142"/>
    </row>
    <row r="7" spans="2:117" ht="25.5" customHeight="1" x14ac:dyDescent="0.2">
      <c r="B7" s="121"/>
      <c r="C7" s="137"/>
      <c r="D7" s="102" t="s">
        <v>15</v>
      </c>
      <c r="E7" s="102"/>
      <c r="F7" s="102" t="s">
        <v>14</v>
      </c>
      <c r="G7" s="102"/>
      <c r="H7" s="102" t="s">
        <v>5</v>
      </c>
      <c r="I7" s="102"/>
      <c r="J7" s="102" t="s">
        <v>12</v>
      </c>
      <c r="K7" s="102"/>
      <c r="L7" s="102" t="s">
        <v>13</v>
      </c>
      <c r="M7" s="102"/>
      <c r="N7" s="102" t="s">
        <v>12</v>
      </c>
      <c r="O7" s="102"/>
      <c r="P7" s="102" t="s">
        <v>13</v>
      </c>
      <c r="Q7" s="102"/>
      <c r="R7" s="102" t="s">
        <v>12</v>
      </c>
      <c r="S7" s="102"/>
      <c r="T7" s="102" t="s">
        <v>13</v>
      </c>
      <c r="U7" s="102"/>
      <c r="V7" s="102" t="s">
        <v>12</v>
      </c>
      <c r="W7" s="102"/>
      <c r="X7" s="102" t="s">
        <v>13</v>
      </c>
      <c r="Y7" s="102"/>
      <c r="Z7" s="102" t="s">
        <v>12</v>
      </c>
      <c r="AA7" s="102"/>
      <c r="AB7" s="102" t="s">
        <v>13</v>
      </c>
      <c r="AC7" s="102"/>
      <c r="AD7" s="102" t="s">
        <v>12</v>
      </c>
      <c r="AE7" s="102"/>
      <c r="AF7" s="102" t="s">
        <v>13</v>
      </c>
      <c r="AG7" s="102"/>
      <c r="AH7" s="102" t="s">
        <v>12</v>
      </c>
      <c r="AI7" s="102"/>
      <c r="AJ7" s="102" t="s">
        <v>13</v>
      </c>
      <c r="AK7" s="102"/>
      <c r="AL7" s="102" t="s">
        <v>12</v>
      </c>
      <c r="AM7" s="102"/>
      <c r="AN7" s="102" t="s">
        <v>13</v>
      </c>
      <c r="AO7" s="102"/>
      <c r="AP7" s="102" t="s">
        <v>12</v>
      </c>
      <c r="AQ7" s="102"/>
      <c r="AR7" s="102" t="s">
        <v>13</v>
      </c>
      <c r="AS7" s="102"/>
      <c r="AT7" s="102" t="s">
        <v>12</v>
      </c>
      <c r="AU7" s="102"/>
      <c r="AV7" s="102" t="s">
        <v>13</v>
      </c>
      <c r="AW7" s="102"/>
      <c r="AX7" s="102" t="s">
        <v>12</v>
      </c>
      <c r="AY7" s="102"/>
      <c r="AZ7" s="102" t="s">
        <v>13</v>
      </c>
      <c r="BA7" s="102"/>
      <c r="BB7" s="102" t="s">
        <v>12</v>
      </c>
      <c r="BC7" s="102"/>
      <c r="BD7" s="102" t="s">
        <v>13</v>
      </c>
      <c r="BE7" s="102"/>
      <c r="BF7" s="102" t="s">
        <v>12</v>
      </c>
      <c r="BG7" s="102"/>
      <c r="BH7" s="102" t="s">
        <v>13</v>
      </c>
      <c r="BI7" s="102"/>
      <c r="BJ7" s="102" t="s">
        <v>12</v>
      </c>
      <c r="BK7" s="102"/>
      <c r="BL7" s="102" t="s">
        <v>13</v>
      </c>
      <c r="BM7" s="102"/>
      <c r="BN7" s="102" t="s">
        <v>12</v>
      </c>
      <c r="BO7" s="102"/>
      <c r="BP7" s="102" t="s">
        <v>13</v>
      </c>
      <c r="BQ7" s="102"/>
      <c r="BR7" s="102" t="s">
        <v>12</v>
      </c>
      <c r="BS7" s="102"/>
      <c r="BT7" s="102" t="s">
        <v>13</v>
      </c>
      <c r="BU7" s="102"/>
      <c r="BV7" s="102" t="s">
        <v>12</v>
      </c>
      <c r="BW7" s="102"/>
      <c r="BX7" s="102" t="s">
        <v>13</v>
      </c>
      <c r="BY7" s="102"/>
      <c r="BZ7" s="102" t="s">
        <v>12</v>
      </c>
      <c r="CA7" s="102"/>
      <c r="CB7" s="102" t="s">
        <v>13</v>
      </c>
      <c r="CC7" s="102"/>
      <c r="CD7" s="102" t="s">
        <v>12</v>
      </c>
      <c r="CE7" s="102"/>
      <c r="CF7" s="102" t="s">
        <v>13</v>
      </c>
      <c r="CG7" s="102"/>
      <c r="CH7" s="102" t="s">
        <v>12</v>
      </c>
      <c r="CI7" s="102"/>
      <c r="CJ7" s="102" t="s">
        <v>13</v>
      </c>
      <c r="CK7" s="102"/>
      <c r="CL7" s="102" t="s">
        <v>12</v>
      </c>
      <c r="CM7" s="102"/>
      <c r="CN7" s="102" t="s">
        <v>13</v>
      </c>
      <c r="CO7" s="102"/>
      <c r="CP7" s="102" t="s">
        <v>12</v>
      </c>
      <c r="CQ7" s="102"/>
      <c r="CR7" s="102" t="s">
        <v>13</v>
      </c>
      <c r="CS7" s="102"/>
      <c r="CT7" s="102" t="s">
        <v>12</v>
      </c>
      <c r="CU7" s="102"/>
      <c r="CV7" s="102" t="s">
        <v>13</v>
      </c>
      <c r="CW7" s="102"/>
      <c r="CX7" s="102" t="s">
        <v>12</v>
      </c>
      <c r="CY7" s="102"/>
      <c r="CZ7" s="102" t="s">
        <v>13</v>
      </c>
      <c r="DA7" s="102"/>
      <c r="DB7" s="102" t="s">
        <v>12</v>
      </c>
      <c r="DC7" s="102"/>
      <c r="DD7" s="102" t="s">
        <v>13</v>
      </c>
      <c r="DE7" s="102"/>
      <c r="DF7" s="153" t="s">
        <v>31</v>
      </c>
      <c r="DG7" s="154"/>
      <c r="DH7" s="102" t="s">
        <v>12</v>
      </c>
      <c r="DI7" s="102"/>
      <c r="DJ7" s="102" t="s">
        <v>13</v>
      </c>
      <c r="DK7" s="102"/>
      <c r="DL7" s="102" t="s">
        <v>13</v>
      </c>
      <c r="DM7" s="102"/>
    </row>
    <row r="8" spans="2:117" ht="48" customHeight="1" x14ac:dyDescent="0.2">
      <c r="B8" s="121"/>
      <c r="C8" s="13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20" t="s">
        <v>1</v>
      </c>
      <c r="C21" s="12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9"/>
  <sheetViews>
    <sheetView workbookViewId="0">
      <selection activeCell="C47" sqref="C47:BN47"/>
    </sheetView>
  </sheetViews>
  <sheetFormatPr defaultRowHeight="17.25" x14ac:dyDescent="0.3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 x14ac:dyDescent="0.3">
      <c r="A2" s="169" t="s">
        <v>165</v>
      </c>
      <c r="B2" s="169"/>
      <c r="C2" s="169"/>
      <c r="D2" s="169"/>
      <c r="E2" s="169"/>
      <c r="F2" s="169"/>
      <c r="G2" s="169"/>
      <c r="H2" s="169"/>
      <c r="I2" s="41"/>
      <c r="J2" s="41"/>
      <c r="K2" s="41"/>
      <c r="L2" s="41"/>
      <c r="M2" s="41"/>
      <c r="N2" s="41"/>
      <c r="O2" s="48"/>
      <c r="P2" s="47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5" customFormat="1" ht="15" customHeight="1" x14ac:dyDescent="0.25">
      <c r="A3" s="170" t="s">
        <v>60</v>
      </c>
      <c r="B3" s="168" t="s">
        <v>59</v>
      </c>
      <c r="C3" s="171" t="s">
        <v>67</v>
      </c>
      <c r="D3" s="172"/>
      <c r="E3" s="172"/>
      <c r="F3" s="172"/>
      <c r="G3" s="172"/>
      <c r="H3" s="173"/>
      <c r="I3" s="177" t="s">
        <v>66</v>
      </c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9"/>
      <c r="BC3" s="191"/>
      <c r="BD3" s="191"/>
      <c r="BE3" s="191"/>
      <c r="BF3" s="191"/>
      <c r="BG3" s="191"/>
      <c r="BH3" s="191"/>
      <c r="BI3" s="191"/>
      <c r="BJ3" s="191"/>
      <c r="BK3" s="191"/>
      <c r="BL3" s="191"/>
      <c r="BM3" s="191"/>
      <c r="BN3" s="191"/>
    </row>
    <row r="4" spans="1:66" s="45" customFormat="1" ht="25.5" customHeight="1" x14ac:dyDescent="0.25">
      <c r="A4" s="170"/>
      <c r="B4" s="168"/>
      <c r="C4" s="174"/>
      <c r="D4" s="175"/>
      <c r="E4" s="175"/>
      <c r="F4" s="175"/>
      <c r="G4" s="175"/>
      <c r="H4" s="176"/>
      <c r="I4" s="192" t="s">
        <v>70</v>
      </c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4"/>
      <c r="BC4" s="195" t="s">
        <v>71</v>
      </c>
      <c r="BD4" s="196"/>
      <c r="BE4" s="196"/>
      <c r="BF4" s="196"/>
      <c r="BG4" s="196"/>
      <c r="BH4" s="196"/>
      <c r="BI4" s="155" t="s">
        <v>72</v>
      </c>
      <c r="BJ4" s="155"/>
      <c r="BK4" s="155"/>
      <c r="BL4" s="155"/>
      <c r="BM4" s="155"/>
      <c r="BN4" s="155"/>
    </row>
    <row r="5" spans="1:66" s="45" customFormat="1" ht="0.75" hidden="1" customHeight="1" x14ac:dyDescent="0.25">
      <c r="A5" s="170"/>
      <c r="B5" s="168"/>
      <c r="C5" s="174"/>
      <c r="D5" s="175"/>
      <c r="E5" s="175"/>
      <c r="F5" s="175"/>
      <c r="G5" s="175"/>
      <c r="H5" s="176"/>
      <c r="I5" s="160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97"/>
      <c r="BC5" s="160"/>
      <c r="BD5" s="161"/>
      <c r="BE5" s="161"/>
      <c r="BF5" s="161"/>
      <c r="BG5" s="155" t="s">
        <v>83</v>
      </c>
      <c r="BH5" s="155"/>
      <c r="BI5" s="155" t="s">
        <v>87</v>
      </c>
      <c r="BJ5" s="155"/>
      <c r="BK5" s="155" t="s">
        <v>84</v>
      </c>
      <c r="BL5" s="155"/>
      <c r="BM5" s="155"/>
      <c r="BN5" s="155"/>
    </row>
    <row r="6" spans="1:66" s="45" customFormat="1" ht="43.5" customHeight="1" x14ac:dyDescent="0.25">
      <c r="A6" s="170"/>
      <c r="B6" s="168"/>
      <c r="C6" s="174"/>
      <c r="D6" s="175"/>
      <c r="E6" s="175"/>
      <c r="F6" s="175"/>
      <c r="G6" s="175"/>
      <c r="H6" s="176"/>
      <c r="I6" s="155" t="s">
        <v>58</v>
      </c>
      <c r="J6" s="155"/>
      <c r="K6" s="155"/>
      <c r="L6" s="155"/>
      <c r="M6" s="207" t="s">
        <v>73</v>
      </c>
      <c r="N6" s="208"/>
      <c r="O6" s="181" t="s">
        <v>49</v>
      </c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3"/>
      <c r="AE6" s="184" t="s">
        <v>68</v>
      </c>
      <c r="AF6" s="185"/>
      <c r="AG6" s="184" t="s">
        <v>89</v>
      </c>
      <c r="AH6" s="185"/>
      <c r="AI6" s="156" t="s">
        <v>55</v>
      </c>
      <c r="AJ6" s="157"/>
      <c r="AK6" s="188" t="s">
        <v>77</v>
      </c>
      <c r="AL6" s="168"/>
      <c r="AM6" s="156" t="s">
        <v>55</v>
      </c>
      <c r="AN6" s="157"/>
      <c r="AO6" s="164" t="s">
        <v>78</v>
      </c>
      <c r="AP6" s="164"/>
      <c r="AQ6" s="198" t="s">
        <v>80</v>
      </c>
      <c r="AR6" s="199"/>
      <c r="AS6" s="199"/>
      <c r="AT6" s="199"/>
      <c r="AU6" s="199"/>
      <c r="AV6" s="200"/>
      <c r="AW6" s="156" t="s">
        <v>79</v>
      </c>
      <c r="AX6" s="180"/>
      <c r="AY6" s="180"/>
      <c r="AZ6" s="180"/>
      <c r="BA6" s="180"/>
      <c r="BB6" s="157"/>
      <c r="BC6" s="201" t="s">
        <v>81</v>
      </c>
      <c r="BD6" s="202"/>
      <c r="BE6" s="201" t="s">
        <v>82</v>
      </c>
      <c r="BF6" s="202"/>
      <c r="BG6" s="155"/>
      <c r="BH6" s="155"/>
      <c r="BI6" s="155"/>
      <c r="BJ6" s="155"/>
      <c r="BK6" s="155"/>
      <c r="BL6" s="155"/>
      <c r="BM6" s="155"/>
      <c r="BN6" s="155"/>
    </row>
    <row r="7" spans="1:66" s="45" customFormat="1" ht="112.5" customHeight="1" x14ac:dyDescent="0.25">
      <c r="A7" s="170"/>
      <c r="B7" s="168"/>
      <c r="C7" s="189" t="s">
        <v>65</v>
      </c>
      <c r="D7" s="189"/>
      <c r="E7" s="190" t="s">
        <v>63</v>
      </c>
      <c r="F7" s="190"/>
      <c r="G7" s="167" t="s">
        <v>64</v>
      </c>
      <c r="H7" s="167"/>
      <c r="I7" s="168" t="s">
        <v>69</v>
      </c>
      <c r="J7" s="168"/>
      <c r="K7" s="168" t="s">
        <v>74</v>
      </c>
      <c r="L7" s="168"/>
      <c r="M7" s="209"/>
      <c r="N7" s="210"/>
      <c r="O7" s="156" t="s">
        <v>50</v>
      </c>
      <c r="P7" s="157"/>
      <c r="Q7" s="162" t="s">
        <v>88</v>
      </c>
      <c r="R7" s="163"/>
      <c r="S7" s="156" t="s">
        <v>51</v>
      </c>
      <c r="T7" s="157"/>
      <c r="U7" s="156" t="s">
        <v>52</v>
      </c>
      <c r="V7" s="157"/>
      <c r="W7" s="156" t="s">
        <v>53</v>
      </c>
      <c r="X7" s="157"/>
      <c r="Y7" s="158" t="s">
        <v>54</v>
      </c>
      <c r="Z7" s="159"/>
      <c r="AA7" s="156" t="s">
        <v>56</v>
      </c>
      <c r="AB7" s="157"/>
      <c r="AC7" s="156" t="s">
        <v>57</v>
      </c>
      <c r="AD7" s="157"/>
      <c r="AE7" s="186"/>
      <c r="AF7" s="187"/>
      <c r="AG7" s="186"/>
      <c r="AH7" s="187"/>
      <c r="AI7" s="162" t="s">
        <v>75</v>
      </c>
      <c r="AJ7" s="163"/>
      <c r="AK7" s="168"/>
      <c r="AL7" s="168"/>
      <c r="AM7" s="162" t="s">
        <v>76</v>
      </c>
      <c r="AN7" s="163"/>
      <c r="AO7" s="164"/>
      <c r="AP7" s="164"/>
      <c r="AQ7" s="189" t="s">
        <v>65</v>
      </c>
      <c r="AR7" s="189"/>
      <c r="AS7" s="189" t="s">
        <v>63</v>
      </c>
      <c r="AT7" s="189"/>
      <c r="AU7" s="189" t="s">
        <v>64</v>
      </c>
      <c r="AV7" s="189"/>
      <c r="AW7" s="189" t="s">
        <v>90</v>
      </c>
      <c r="AX7" s="189"/>
      <c r="AY7" s="205" t="s">
        <v>91</v>
      </c>
      <c r="AZ7" s="206"/>
      <c r="BA7" s="165" t="s">
        <v>92</v>
      </c>
      <c r="BB7" s="166"/>
      <c r="BC7" s="203"/>
      <c r="BD7" s="204"/>
      <c r="BE7" s="203"/>
      <c r="BF7" s="204"/>
      <c r="BG7" s="155"/>
      <c r="BH7" s="155"/>
      <c r="BI7" s="155"/>
      <c r="BJ7" s="155"/>
      <c r="BK7" s="155" t="s">
        <v>85</v>
      </c>
      <c r="BL7" s="155"/>
      <c r="BM7" s="155" t="s">
        <v>86</v>
      </c>
      <c r="BN7" s="155"/>
    </row>
    <row r="8" spans="1:66" s="45" customFormat="1" ht="30" customHeight="1" x14ac:dyDescent="0.25">
      <c r="A8" s="170"/>
      <c r="B8" s="168"/>
      <c r="C8" s="46" t="s">
        <v>61</v>
      </c>
      <c r="D8" s="35" t="s">
        <v>62</v>
      </c>
      <c r="E8" s="46" t="s">
        <v>61</v>
      </c>
      <c r="F8" s="35" t="s">
        <v>62</v>
      </c>
      <c r="G8" s="46" t="s">
        <v>61</v>
      </c>
      <c r="H8" s="35" t="s">
        <v>62</v>
      </c>
      <c r="I8" s="46" t="s">
        <v>61</v>
      </c>
      <c r="J8" s="35" t="s">
        <v>62</v>
      </c>
      <c r="K8" s="46" t="s">
        <v>61</v>
      </c>
      <c r="L8" s="35" t="s">
        <v>62</v>
      </c>
      <c r="M8" s="46" t="s">
        <v>61</v>
      </c>
      <c r="N8" s="35" t="s">
        <v>62</v>
      </c>
      <c r="O8" s="46" t="s">
        <v>61</v>
      </c>
      <c r="P8" s="35" t="s">
        <v>62</v>
      </c>
      <c r="Q8" s="46" t="s">
        <v>61</v>
      </c>
      <c r="R8" s="35" t="s">
        <v>62</v>
      </c>
      <c r="S8" s="46" t="s">
        <v>61</v>
      </c>
      <c r="T8" s="35" t="s">
        <v>62</v>
      </c>
      <c r="U8" s="46" t="s">
        <v>61</v>
      </c>
      <c r="V8" s="35" t="s">
        <v>62</v>
      </c>
      <c r="W8" s="46" t="s">
        <v>61</v>
      </c>
      <c r="X8" s="35" t="s">
        <v>62</v>
      </c>
      <c r="Y8" s="46" t="s">
        <v>61</v>
      </c>
      <c r="Z8" s="35" t="s">
        <v>62</v>
      </c>
      <c r="AA8" s="46" t="s">
        <v>61</v>
      </c>
      <c r="AB8" s="35" t="s">
        <v>62</v>
      </c>
      <c r="AC8" s="46" t="s">
        <v>61</v>
      </c>
      <c r="AD8" s="35" t="s">
        <v>62</v>
      </c>
      <c r="AE8" s="46" t="s">
        <v>61</v>
      </c>
      <c r="AF8" s="35" t="s">
        <v>62</v>
      </c>
      <c r="AG8" s="46" t="s">
        <v>61</v>
      </c>
      <c r="AH8" s="35" t="s">
        <v>62</v>
      </c>
      <c r="AI8" s="46" t="s">
        <v>61</v>
      </c>
      <c r="AJ8" s="35" t="s">
        <v>62</v>
      </c>
      <c r="AK8" s="46" t="s">
        <v>61</v>
      </c>
      <c r="AL8" s="35" t="s">
        <v>62</v>
      </c>
      <c r="AM8" s="46" t="s">
        <v>61</v>
      </c>
      <c r="AN8" s="35" t="s">
        <v>62</v>
      </c>
      <c r="AO8" s="46" t="s">
        <v>61</v>
      </c>
      <c r="AP8" s="35" t="s">
        <v>62</v>
      </c>
      <c r="AQ8" s="46" t="s">
        <v>61</v>
      </c>
      <c r="AR8" s="35" t="s">
        <v>62</v>
      </c>
      <c r="AS8" s="46" t="s">
        <v>61</v>
      </c>
      <c r="AT8" s="35" t="s">
        <v>62</v>
      </c>
      <c r="AU8" s="46" t="s">
        <v>61</v>
      </c>
      <c r="AV8" s="35" t="s">
        <v>62</v>
      </c>
      <c r="AW8" s="46" t="s">
        <v>61</v>
      </c>
      <c r="AX8" s="35" t="s">
        <v>62</v>
      </c>
      <c r="AY8" s="46" t="s">
        <v>61</v>
      </c>
      <c r="AZ8" s="35" t="s">
        <v>62</v>
      </c>
      <c r="BA8" s="46" t="s">
        <v>61</v>
      </c>
      <c r="BB8" s="35" t="s">
        <v>62</v>
      </c>
      <c r="BC8" s="46" t="s">
        <v>61</v>
      </c>
      <c r="BD8" s="35" t="s">
        <v>62</v>
      </c>
      <c r="BE8" s="46" t="s">
        <v>61</v>
      </c>
      <c r="BF8" s="35" t="s">
        <v>62</v>
      </c>
      <c r="BG8" s="46" t="s">
        <v>61</v>
      </c>
      <c r="BH8" s="35" t="s">
        <v>62</v>
      </c>
      <c r="BI8" s="46" t="s">
        <v>61</v>
      </c>
      <c r="BJ8" s="35" t="s">
        <v>62</v>
      </c>
      <c r="BK8" s="46" t="s">
        <v>61</v>
      </c>
      <c r="BL8" s="35" t="s">
        <v>62</v>
      </c>
      <c r="BM8" s="46" t="s">
        <v>61</v>
      </c>
      <c r="BN8" s="35" t="s">
        <v>62</v>
      </c>
    </row>
    <row r="9" spans="1:66" s="45" customFormat="1" ht="10.5" customHeight="1" x14ac:dyDescent="0.25">
      <c r="A9" s="92"/>
      <c r="B9" s="92">
        <v>1</v>
      </c>
      <c r="C9" s="92">
        <v>2</v>
      </c>
      <c r="D9" s="92">
        <v>3</v>
      </c>
      <c r="E9" s="92">
        <v>4</v>
      </c>
      <c r="F9" s="92">
        <v>5</v>
      </c>
      <c r="G9" s="92">
        <v>6</v>
      </c>
      <c r="H9" s="92">
        <v>7</v>
      </c>
      <c r="I9" s="92">
        <v>8</v>
      </c>
      <c r="J9" s="92">
        <v>9</v>
      </c>
      <c r="K9" s="92">
        <v>10</v>
      </c>
      <c r="L9" s="92">
        <v>11</v>
      </c>
      <c r="M9" s="92">
        <v>12</v>
      </c>
      <c r="N9" s="92">
        <v>13</v>
      </c>
      <c r="O9" s="92">
        <v>14</v>
      </c>
      <c r="P9" s="92">
        <v>15</v>
      </c>
      <c r="Q9" s="92">
        <v>16</v>
      </c>
      <c r="R9" s="92">
        <v>17</v>
      </c>
      <c r="S9" s="92">
        <v>18</v>
      </c>
      <c r="T9" s="92">
        <v>19</v>
      </c>
      <c r="U9" s="92">
        <v>20</v>
      </c>
      <c r="V9" s="92">
        <v>21</v>
      </c>
      <c r="W9" s="92">
        <v>22</v>
      </c>
      <c r="X9" s="92">
        <v>23</v>
      </c>
      <c r="Y9" s="92">
        <v>24</v>
      </c>
      <c r="Z9" s="92">
        <v>25</v>
      </c>
      <c r="AA9" s="92">
        <v>26</v>
      </c>
      <c r="AB9" s="92">
        <v>27</v>
      </c>
      <c r="AC9" s="92">
        <v>28</v>
      </c>
      <c r="AD9" s="92">
        <v>29</v>
      </c>
      <c r="AE9" s="92">
        <v>30</v>
      </c>
      <c r="AF9" s="92">
        <v>31</v>
      </c>
      <c r="AG9" s="92">
        <v>32</v>
      </c>
      <c r="AH9" s="92">
        <v>33</v>
      </c>
      <c r="AI9" s="92">
        <v>34</v>
      </c>
      <c r="AJ9" s="92">
        <v>35</v>
      </c>
      <c r="AK9" s="92">
        <v>36</v>
      </c>
      <c r="AL9" s="92">
        <v>37</v>
      </c>
      <c r="AM9" s="92">
        <v>38</v>
      </c>
      <c r="AN9" s="92">
        <v>39</v>
      </c>
      <c r="AO9" s="92">
        <v>40</v>
      </c>
      <c r="AP9" s="92">
        <v>41</v>
      </c>
      <c r="AQ9" s="92">
        <v>42</v>
      </c>
      <c r="AR9" s="92">
        <v>43</v>
      </c>
      <c r="AS9" s="92">
        <v>44</v>
      </c>
      <c r="AT9" s="92">
        <v>45</v>
      </c>
      <c r="AU9" s="92">
        <v>46</v>
      </c>
      <c r="AV9" s="92">
        <v>47</v>
      </c>
      <c r="AW9" s="92">
        <v>48</v>
      </c>
      <c r="AX9" s="92">
        <v>49</v>
      </c>
      <c r="AY9" s="92">
        <v>50</v>
      </c>
      <c r="AZ9" s="92">
        <v>51</v>
      </c>
      <c r="BA9" s="92">
        <v>52</v>
      </c>
      <c r="BB9" s="92">
        <v>53</v>
      </c>
      <c r="BC9" s="92">
        <v>54</v>
      </c>
      <c r="BD9" s="92">
        <v>55</v>
      </c>
      <c r="BE9" s="92">
        <v>56</v>
      </c>
      <c r="BF9" s="92">
        <v>57</v>
      </c>
      <c r="BG9" s="92">
        <v>58</v>
      </c>
      <c r="BH9" s="92">
        <v>59</v>
      </c>
      <c r="BI9" s="92">
        <v>60</v>
      </c>
      <c r="BJ9" s="92">
        <v>61</v>
      </c>
      <c r="BK9" s="92">
        <v>62</v>
      </c>
      <c r="BL9" s="92">
        <v>63</v>
      </c>
      <c r="BM9" s="92">
        <v>64</v>
      </c>
      <c r="BN9" s="92">
        <v>65</v>
      </c>
    </row>
    <row r="10" spans="1:66" s="44" customFormat="1" ht="18" customHeight="1" x14ac:dyDescent="0.25">
      <c r="A10" s="50">
        <v>1</v>
      </c>
      <c r="B10" s="51" t="s">
        <v>93</v>
      </c>
      <c r="C10" s="49">
        <f>E10+G10-BA10</f>
        <v>3463926.9182000002</v>
      </c>
      <c r="D10" s="49">
        <f>F10+H10-BB10</f>
        <v>1161420.3905</v>
      </c>
      <c r="E10" s="49">
        <f>I10+K10+M10+AE10+AG10+AK10+AO10+AS10</f>
        <v>2475674</v>
      </c>
      <c r="F10" s="49">
        <f>J10+L10+N10+AF10+AH10+AL10+AP10+AT10</f>
        <v>974260.53449999995</v>
      </c>
      <c r="G10" s="49">
        <f>AY10+BC10+BE10+BG10+BI10+BK10+BM10</f>
        <v>988252.91819999996</v>
      </c>
      <c r="H10" s="49">
        <f>AZ10+BD10+BF10+BH10+BJ10+BL10+BN10</f>
        <v>187159.856</v>
      </c>
      <c r="I10" s="93">
        <v>784398</v>
      </c>
      <c r="J10" s="93">
        <v>340675.49699999997</v>
      </c>
      <c r="K10" s="93">
        <v>0</v>
      </c>
      <c r="L10" s="93">
        <v>0</v>
      </c>
      <c r="M10" s="93">
        <v>186100</v>
      </c>
      <c r="N10" s="93">
        <v>64082.886500000001</v>
      </c>
      <c r="O10" s="93">
        <v>80180</v>
      </c>
      <c r="P10" s="93">
        <v>40353.176599999999</v>
      </c>
      <c r="Q10" s="93">
        <v>6000</v>
      </c>
      <c r="R10" s="93">
        <v>3825.3035</v>
      </c>
      <c r="S10" s="93">
        <v>3000</v>
      </c>
      <c r="T10" s="93">
        <v>1454.8994</v>
      </c>
      <c r="U10" s="93">
        <v>1500</v>
      </c>
      <c r="V10" s="93">
        <v>986.71</v>
      </c>
      <c r="W10" s="93">
        <v>24000</v>
      </c>
      <c r="X10" s="93">
        <v>2784</v>
      </c>
      <c r="Y10" s="93">
        <v>15000</v>
      </c>
      <c r="Z10" s="93">
        <v>1395</v>
      </c>
      <c r="AA10" s="93">
        <v>8000</v>
      </c>
      <c r="AB10" s="93">
        <v>1304</v>
      </c>
      <c r="AC10" s="93">
        <v>49000</v>
      </c>
      <c r="AD10" s="93">
        <v>10722.786</v>
      </c>
      <c r="AE10" s="93">
        <v>0</v>
      </c>
      <c r="AF10" s="93">
        <v>0</v>
      </c>
      <c r="AG10" s="93">
        <v>849176</v>
      </c>
      <c r="AH10" s="93">
        <v>292536.522</v>
      </c>
      <c r="AI10" s="93">
        <v>847176</v>
      </c>
      <c r="AJ10" s="93">
        <v>292536.522</v>
      </c>
      <c r="AK10" s="93">
        <v>466000</v>
      </c>
      <c r="AL10" s="93">
        <v>262365.03899999999</v>
      </c>
      <c r="AM10" s="93">
        <v>424000</v>
      </c>
      <c r="AN10" s="93">
        <v>241543.08499999999</v>
      </c>
      <c r="AO10" s="93">
        <v>50000</v>
      </c>
      <c r="AP10" s="93">
        <v>10804</v>
      </c>
      <c r="AQ10" s="49">
        <f>AS10+AU10-BA10</f>
        <v>140000</v>
      </c>
      <c r="AR10" s="49">
        <f>AT10+AV10-BB10</f>
        <v>3796.59</v>
      </c>
      <c r="AS10" s="93">
        <v>140000</v>
      </c>
      <c r="AT10" s="93">
        <v>3796.59</v>
      </c>
      <c r="AU10" s="93">
        <v>0</v>
      </c>
      <c r="AV10" s="93">
        <v>0</v>
      </c>
      <c r="AW10" s="93">
        <v>135000</v>
      </c>
      <c r="AX10" s="93">
        <v>0</v>
      </c>
      <c r="AY10" s="93">
        <v>0</v>
      </c>
      <c r="AZ10" s="93">
        <v>0</v>
      </c>
      <c r="BA10" s="93">
        <v>0</v>
      </c>
      <c r="BB10" s="93">
        <v>0</v>
      </c>
      <c r="BC10" s="93">
        <v>1695700</v>
      </c>
      <c r="BD10" s="93">
        <v>397192.26</v>
      </c>
      <c r="BE10" s="93">
        <v>228300</v>
      </c>
      <c r="BF10" s="93">
        <v>11614</v>
      </c>
      <c r="BG10" s="93">
        <v>0</v>
      </c>
      <c r="BH10" s="93">
        <v>0</v>
      </c>
      <c r="BI10" s="93">
        <v>-200000</v>
      </c>
      <c r="BJ10" s="93">
        <v>-245.5</v>
      </c>
      <c r="BK10" s="93">
        <v>-735747.08180000004</v>
      </c>
      <c r="BL10" s="93">
        <v>-221400.90400000001</v>
      </c>
      <c r="BM10" s="94">
        <v>0</v>
      </c>
      <c r="BN10" s="94">
        <v>0</v>
      </c>
    </row>
    <row r="11" spans="1:66" ht="16.5" customHeight="1" x14ac:dyDescent="0.3">
      <c r="A11" s="50">
        <v>2</v>
      </c>
      <c r="B11" s="51" t="s">
        <v>94</v>
      </c>
      <c r="C11" s="49">
        <f>E11+G11-BA11</f>
        <v>1323971.9927000003</v>
      </c>
      <c r="D11" s="49">
        <f>F11+H11-BB11</f>
        <v>529853.01749999996</v>
      </c>
      <c r="E11" s="49">
        <f>I11+K11+M11+AE11+AG11+AK11+AO11+AS11</f>
        <v>1082119.6267000001</v>
      </c>
      <c r="F11" s="49">
        <f>J11+L11+N11+AF11+AH11+AL11+AP11+AT11</f>
        <v>495020.74050000001</v>
      </c>
      <c r="G11" s="49">
        <f>AY11+BC11+BE11+BG11+BI11+BK11+BM11</f>
        <v>416652.36600000004</v>
      </c>
      <c r="H11" s="49">
        <f>AZ11+BD11+BF11+BH11+BJ11+BL11+BN11</f>
        <v>34832.276999999995</v>
      </c>
      <c r="I11" s="93">
        <v>162107.20000000001</v>
      </c>
      <c r="J11" s="93">
        <v>131635.84700000001</v>
      </c>
      <c r="K11" s="93">
        <v>0</v>
      </c>
      <c r="L11" s="93">
        <v>0</v>
      </c>
      <c r="M11" s="93">
        <v>161739.7267</v>
      </c>
      <c r="N11" s="93">
        <v>91052.334499999997</v>
      </c>
      <c r="O11" s="93">
        <v>43902.8</v>
      </c>
      <c r="P11" s="93">
        <v>35082.1662</v>
      </c>
      <c r="Q11" s="93">
        <v>9227.9</v>
      </c>
      <c r="R11" s="93">
        <v>8174.6490999999996</v>
      </c>
      <c r="S11" s="93">
        <v>3080.4</v>
      </c>
      <c r="T11" s="93">
        <v>1276.9490000000001</v>
      </c>
      <c r="U11" s="93">
        <v>900</v>
      </c>
      <c r="V11" s="93">
        <v>78.599999999999994</v>
      </c>
      <c r="W11" s="93">
        <v>38775.426700000004</v>
      </c>
      <c r="X11" s="93">
        <v>23347.694</v>
      </c>
      <c r="Y11" s="93">
        <v>26875.4267</v>
      </c>
      <c r="Z11" s="93">
        <v>20755.394</v>
      </c>
      <c r="AA11" s="93">
        <v>26149.7</v>
      </c>
      <c r="AB11" s="93">
        <v>7181.5</v>
      </c>
      <c r="AC11" s="93">
        <v>32053.5</v>
      </c>
      <c r="AD11" s="93">
        <v>14532.7482</v>
      </c>
      <c r="AE11" s="93">
        <v>0</v>
      </c>
      <c r="AF11" s="93">
        <v>0</v>
      </c>
      <c r="AG11" s="93">
        <v>0</v>
      </c>
      <c r="AH11" s="93">
        <v>0</v>
      </c>
      <c r="AI11" s="93">
        <v>0</v>
      </c>
      <c r="AJ11" s="93">
        <v>0</v>
      </c>
      <c r="AK11" s="93">
        <v>537282.4</v>
      </c>
      <c r="AL11" s="93">
        <v>267296.86599999998</v>
      </c>
      <c r="AM11" s="93">
        <v>484634</v>
      </c>
      <c r="AN11" s="93">
        <v>230090.56599999999</v>
      </c>
      <c r="AO11" s="93">
        <v>14240.3</v>
      </c>
      <c r="AP11" s="93">
        <v>4317.7650000000003</v>
      </c>
      <c r="AQ11" s="49">
        <f>AS11+AU11-BA11</f>
        <v>31950</v>
      </c>
      <c r="AR11" s="49">
        <f>AT11+AV11-BB11</f>
        <v>717.928</v>
      </c>
      <c r="AS11" s="93">
        <v>206750</v>
      </c>
      <c r="AT11" s="93">
        <v>717.928</v>
      </c>
      <c r="AU11" s="93">
        <v>0</v>
      </c>
      <c r="AV11" s="93">
        <v>0</v>
      </c>
      <c r="AW11" s="93">
        <v>204800</v>
      </c>
      <c r="AX11" s="93">
        <v>0</v>
      </c>
      <c r="AY11" s="93">
        <v>0</v>
      </c>
      <c r="AZ11" s="93">
        <v>0</v>
      </c>
      <c r="BA11" s="93">
        <v>174800</v>
      </c>
      <c r="BB11" s="93">
        <v>0</v>
      </c>
      <c r="BC11" s="93">
        <v>740549.05960000004</v>
      </c>
      <c r="BD11" s="93">
        <v>91153.911999999997</v>
      </c>
      <c r="BE11" s="93">
        <v>38103.306400000001</v>
      </c>
      <c r="BF11" s="93">
        <v>3914.1689999999999</v>
      </c>
      <c r="BG11" s="93">
        <v>0</v>
      </c>
      <c r="BH11" s="93">
        <v>0</v>
      </c>
      <c r="BI11" s="93">
        <v>-26000</v>
      </c>
      <c r="BJ11" s="93">
        <v>0</v>
      </c>
      <c r="BK11" s="93">
        <v>-336000</v>
      </c>
      <c r="BL11" s="93">
        <v>-60235.803999999996</v>
      </c>
      <c r="BM11" s="94">
        <v>0</v>
      </c>
      <c r="BN11" s="94">
        <v>0</v>
      </c>
    </row>
    <row r="12" spans="1:66" s="44" customFormat="1" ht="18" customHeight="1" x14ac:dyDescent="0.25">
      <c r="A12" s="50">
        <v>3</v>
      </c>
      <c r="B12" s="51" t="s">
        <v>95</v>
      </c>
      <c r="C12" s="49">
        <f t="shared" ref="C12:C46" si="0">E12+G12-BA12</f>
        <v>0</v>
      </c>
      <c r="D12" s="49">
        <f t="shared" ref="D12:D35" si="1">F12+H12-BB12</f>
        <v>84080.044999999984</v>
      </c>
      <c r="E12" s="49">
        <f t="shared" ref="E12:F35" si="2">I12+K12+M12+AE12+AG12+AK12+AO12+AS12</f>
        <v>0</v>
      </c>
      <c r="F12" s="49">
        <f t="shared" si="2"/>
        <v>89114.845399999991</v>
      </c>
      <c r="G12" s="49">
        <f t="shared" ref="G12:H35" si="3">AY12+BC12+BE12+BG12+BI12+BK12+BM12</f>
        <v>0</v>
      </c>
      <c r="H12" s="49">
        <f t="shared" si="3"/>
        <v>-5034.8004000000001</v>
      </c>
      <c r="I12" s="93">
        <v>0</v>
      </c>
      <c r="J12" s="93">
        <v>23243.034</v>
      </c>
      <c r="K12" s="93">
        <v>0</v>
      </c>
      <c r="L12" s="93">
        <v>0</v>
      </c>
      <c r="M12" s="93">
        <v>0</v>
      </c>
      <c r="N12" s="93">
        <v>4996.8113999999996</v>
      </c>
      <c r="O12" s="93">
        <v>0</v>
      </c>
      <c r="P12" s="93">
        <v>2404.3519999999999</v>
      </c>
      <c r="Q12" s="93">
        <v>0</v>
      </c>
      <c r="R12" s="93">
        <v>8.9837000000000007</v>
      </c>
      <c r="S12" s="93">
        <v>0</v>
      </c>
      <c r="T12" s="93">
        <v>257.1807</v>
      </c>
      <c r="U12" s="93">
        <v>0</v>
      </c>
      <c r="V12" s="93">
        <v>83.2</v>
      </c>
      <c r="W12" s="93">
        <v>0</v>
      </c>
      <c r="X12" s="93">
        <v>580</v>
      </c>
      <c r="Y12" s="93">
        <v>0</v>
      </c>
      <c r="Z12" s="93">
        <v>413</v>
      </c>
      <c r="AA12" s="93">
        <v>0</v>
      </c>
      <c r="AB12" s="93">
        <v>0</v>
      </c>
      <c r="AC12" s="93">
        <v>0</v>
      </c>
      <c r="AD12" s="93">
        <v>1314.54</v>
      </c>
      <c r="AE12" s="93">
        <v>0</v>
      </c>
      <c r="AF12" s="93">
        <v>0</v>
      </c>
      <c r="AG12" s="93">
        <v>0</v>
      </c>
      <c r="AH12" s="93">
        <v>60860</v>
      </c>
      <c r="AI12" s="93">
        <v>0</v>
      </c>
      <c r="AJ12" s="93">
        <v>60860</v>
      </c>
      <c r="AK12" s="93">
        <v>0</v>
      </c>
      <c r="AL12" s="93">
        <v>0</v>
      </c>
      <c r="AM12" s="93">
        <v>0</v>
      </c>
      <c r="AN12" s="93">
        <v>0</v>
      </c>
      <c r="AO12" s="93">
        <v>0</v>
      </c>
      <c r="AP12" s="93">
        <v>0</v>
      </c>
      <c r="AQ12" s="49">
        <f t="shared" ref="AQ12:AR35" si="4">AS12+AU12-BA12</f>
        <v>0</v>
      </c>
      <c r="AR12" s="49">
        <f t="shared" si="4"/>
        <v>15</v>
      </c>
      <c r="AS12" s="93">
        <v>0</v>
      </c>
      <c r="AT12" s="93">
        <v>15</v>
      </c>
      <c r="AU12" s="93">
        <v>0</v>
      </c>
      <c r="AV12" s="93">
        <v>0</v>
      </c>
      <c r="AW12" s="93">
        <v>0</v>
      </c>
      <c r="AX12" s="93">
        <v>0</v>
      </c>
      <c r="AY12" s="93">
        <v>0</v>
      </c>
      <c r="AZ12" s="93">
        <v>0</v>
      </c>
      <c r="BA12" s="93">
        <v>0</v>
      </c>
      <c r="BB12" s="93">
        <v>0</v>
      </c>
      <c r="BC12" s="93">
        <v>0</v>
      </c>
      <c r="BD12" s="93">
        <v>1822.672</v>
      </c>
      <c r="BE12" s="93">
        <v>0</v>
      </c>
      <c r="BF12" s="93">
        <v>1247.9996000000001</v>
      </c>
      <c r="BG12" s="93">
        <v>0</v>
      </c>
      <c r="BH12" s="93">
        <v>0</v>
      </c>
      <c r="BI12" s="93">
        <v>0</v>
      </c>
      <c r="BJ12" s="93">
        <v>0</v>
      </c>
      <c r="BK12" s="93">
        <v>0</v>
      </c>
      <c r="BL12" s="93">
        <v>-8105.4719999999998</v>
      </c>
      <c r="BM12" s="94">
        <v>0</v>
      </c>
      <c r="BN12" s="94">
        <v>0</v>
      </c>
    </row>
    <row r="13" spans="1:66" s="44" customFormat="1" ht="19.5" customHeight="1" x14ac:dyDescent="0.25">
      <c r="A13" s="50">
        <v>4</v>
      </c>
      <c r="B13" s="51" t="s">
        <v>96</v>
      </c>
      <c r="C13" s="49">
        <f t="shared" si="0"/>
        <v>0</v>
      </c>
      <c r="D13" s="49">
        <f t="shared" ref="D13:D17" si="5">F13+H13-BB13</f>
        <v>9433.1722000000009</v>
      </c>
      <c r="E13" s="49">
        <f t="shared" ref="E13:F17" si="6">I13+K13+M13+AE13+AG13+AK13+AO13+AS13</f>
        <v>0</v>
      </c>
      <c r="F13" s="49">
        <f t="shared" si="6"/>
        <v>9433.1722000000009</v>
      </c>
      <c r="G13" s="49">
        <f t="shared" ref="G13:H17" si="7">AY13+BC13+BE13+BG13+BI13+BK13+BM13</f>
        <v>0</v>
      </c>
      <c r="H13" s="49">
        <f t="shared" si="7"/>
        <v>0</v>
      </c>
      <c r="I13" s="93">
        <v>0</v>
      </c>
      <c r="J13" s="93">
        <v>7611.5709999999999</v>
      </c>
      <c r="K13" s="93">
        <v>0</v>
      </c>
      <c r="L13" s="93">
        <v>0</v>
      </c>
      <c r="M13" s="93">
        <v>0</v>
      </c>
      <c r="N13" s="93">
        <v>1821.6012000000001</v>
      </c>
      <c r="O13" s="93">
        <v>0</v>
      </c>
      <c r="P13" s="93">
        <v>630.85119999999995</v>
      </c>
      <c r="Q13" s="93">
        <v>0</v>
      </c>
      <c r="R13" s="93">
        <v>0</v>
      </c>
      <c r="S13" s="93">
        <v>0</v>
      </c>
      <c r="T13" s="93">
        <v>45</v>
      </c>
      <c r="U13" s="93">
        <v>0</v>
      </c>
      <c r="V13" s="93">
        <v>0</v>
      </c>
      <c r="W13" s="93">
        <v>0</v>
      </c>
      <c r="X13" s="93">
        <v>538</v>
      </c>
      <c r="Y13" s="93">
        <v>0</v>
      </c>
      <c r="Z13" s="93">
        <v>250</v>
      </c>
      <c r="AA13" s="93">
        <v>0</v>
      </c>
      <c r="AB13" s="93">
        <v>0</v>
      </c>
      <c r="AC13" s="93">
        <v>0</v>
      </c>
      <c r="AD13" s="93">
        <v>607.75</v>
      </c>
      <c r="AE13" s="93">
        <v>0</v>
      </c>
      <c r="AF13" s="93">
        <v>0</v>
      </c>
      <c r="AG13" s="93">
        <v>0</v>
      </c>
      <c r="AH13" s="93">
        <v>0</v>
      </c>
      <c r="AI13" s="93">
        <v>0</v>
      </c>
      <c r="AJ13" s="93">
        <v>0</v>
      </c>
      <c r="AK13" s="93">
        <v>0</v>
      </c>
      <c r="AL13" s="93">
        <v>0</v>
      </c>
      <c r="AM13" s="93">
        <v>0</v>
      </c>
      <c r="AN13" s="93">
        <v>0</v>
      </c>
      <c r="AO13" s="93">
        <v>0</v>
      </c>
      <c r="AP13" s="93">
        <v>0</v>
      </c>
      <c r="AQ13" s="49">
        <f t="shared" ref="AQ13:AR17" si="8">AS13+AU13-BA13</f>
        <v>0</v>
      </c>
      <c r="AR13" s="49">
        <f t="shared" si="8"/>
        <v>0</v>
      </c>
      <c r="AS13" s="93">
        <v>0</v>
      </c>
      <c r="AT13" s="93">
        <v>0</v>
      </c>
      <c r="AU13" s="93">
        <v>0</v>
      </c>
      <c r="AV13" s="93">
        <v>0</v>
      </c>
      <c r="AW13" s="93">
        <v>0</v>
      </c>
      <c r="AX13" s="93">
        <v>0</v>
      </c>
      <c r="AY13" s="93">
        <v>0</v>
      </c>
      <c r="AZ13" s="93">
        <v>0</v>
      </c>
      <c r="BA13" s="93">
        <v>0</v>
      </c>
      <c r="BB13" s="93">
        <v>0</v>
      </c>
      <c r="BC13" s="93">
        <v>0</v>
      </c>
      <c r="BD13" s="93">
        <v>0</v>
      </c>
      <c r="BE13" s="93">
        <v>0</v>
      </c>
      <c r="BF13" s="93">
        <v>0</v>
      </c>
      <c r="BG13" s="93">
        <v>0</v>
      </c>
      <c r="BH13" s="93">
        <v>0</v>
      </c>
      <c r="BI13" s="93">
        <v>0</v>
      </c>
      <c r="BJ13" s="93">
        <v>0</v>
      </c>
      <c r="BK13" s="93">
        <v>0</v>
      </c>
      <c r="BL13" s="93">
        <v>0</v>
      </c>
      <c r="BM13" s="94">
        <v>0</v>
      </c>
      <c r="BN13" s="94">
        <v>0</v>
      </c>
    </row>
    <row r="14" spans="1:66" ht="16.5" customHeight="1" x14ac:dyDescent="0.3">
      <c r="A14" s="50">
        <v>5</v>
      </c>
      <c r="B14" s="51" t="s">
        <v>97</v>
      </c>
      <c r="C14" s="49">
        <f t="shared" si="0"/>
        <v>278832.7</v>
      </c>
      <c r="D14" s="49">
        <f t="shared" si="5"/>
        <v>30289.4215</v>
      </c>
      <c r="E14" s="49">
        <f t="shared" si="6"/>
        <v>187273.60000000001</v>
      </c>
      <c r="F14" s="49">
        <f t="shared" si="6"/>
        <v>30289.4215</v>
      </c>
      <c r="G14" s="49">
        <f t="shared" si="7"/>
        <v>128359.1</v>
      </c>
      <c r="H14" s="49">
        <f t="shared" si="7"/>
        <v>0</v>
      </c>
      <c r="I14" s="93">
        <v>64500</v>
      </c>
      <c r="J14" s="93">
        <v>23006.571</v>
      </c>
      <c r="K14" s="93">
        <v>0</v>
      </c>
      <c r="L14" s="93">
        <v>0</v>
      </c>
      <c r="M14" s="93">
        <v>73131.600000000006</v>
      </c>
      <c r="N14" s="93">
        <v>6236.8504999999996</v>
      </c>
      <c r="O14" s="93">
        <v>6000</v>
      </c>
      <c r="P14" s="93">
        <v>3197.91</v>
      </c>
      <c r="Q14" s="93">
        <v>2320</v>
      </c>
      <c r="R14" s="93">
        <v>95</v>
      </c>
      <c r="S14" s="93">
        <v>500</v>
      </c>
      <c r="T14" s="93">
        <v>60</v>
      </c>
      <c r="U14" s="93">
        <v>700</v>
      </c>
      <c r="V14" s="93">
        <v>0</v>
      </c>
      <c r="W14" s="93">
        <v>9900</v>
      </c>
      <c r="X14" s="93">
        <v>195.6</v>
      </c>
      <c r="Y14" s="93">
        <v>4500</v>
      </c>
      <c r="Z14" s="93">
        <v>0</v>
      </c>
      <c r="AA14" s="93">
        <v>26400</v>
      </c>
      <c r="AB14" s="93">
        <v>1213.5999999999999</v>
      </c>
      <c r="AC14" s="93">
        <v>15300</v>
      </c>
      <c r="AD14" s="93">
        <v>576.54049999999995</v>
      </c>
      <c r="AE14" s="93">
        <v>0</v>
      </c>
      <c r="AF14" s="93">
        <v>0</v>
      </c>
      <c r="AG14" s="93">
        <v>0</v>
      </c>
      <c r="AH14" s="93">
        <v>0</v>
      </c>
      <c r="AI14" s="93">
        <v>0</v>
      </c>
      <c r="AJ14" s="93">
        <v>0</v>
      </c>
      <c r="AK14" s="93">
        <v>2000</v>
      </c>
      <c r="AL14" s="93">
        <v>0</v>
      </c>
      <c r="AM14" s="93">
        <v>2000</v>
      </c>
      <c r="AN14" s="93">
        <v>0</v>
      </c>
      <c r="AO14" s="93">
        <v>9000</v>
      </c>
      <c r="AP14" s="93">
        <v>1020</v>
      </c>
      <c r="AQ14" s="49">
        <f t="shared" si="8"/>
        <v>1842</v>
      </c>
      <c r="AR14" s="49">
        <f t="shared" si="8"/>
        <v>26</v>
      </c>
      <c r="AS14" s="93">
        <v>38642</v>
      </c>
      <c r="AT14" s="93">
        <v>26</v>
      </c>
      <c r="AU14" s="93">
        <v>0</v>
      </c>
      <c r="AV14" s="93">
        <v>0</v>
      </c>
      <c r="AW14" s="93">
        <v>36800</v>
      </c>
      <c r="AX14" s="93">
        <v>0</v>
      </c>
      <c r="AY14" s="93">
        <v>0</v>
      </c>
      <c r="AZ14" s="93">
        <v>0</v>
      </c>
      <c r="BA14" s="93">
        <v>36800</v>
      </c>
      <c r="BB14" s="93">
        <v>0</v>
      </c>
      <c r="BC14" s="93">
        <v>124798.1</v>
      </c>
      <c r="BD14" s="93">
        <v>0</v>
      </c>
      <c r="BE14" s="93">
        <v>3561</v>
      </c>
      <c r="BF14" s="93">
        <v>0</v>
      </c>
      <c r="BG14" s="93">
        <v>0</v>
      </c>
      <c r="BH14" s="93">
        <v>0</v>
      </c>
      <c r="BI14" s="93">
        <v>0</v>
      </c>
      <c r="BJ14" s="93">
        <v>0</v>
      </c>
      <c r="BK14" s="93">
        <v>0</v>
      </c>
      <c r="BL14" s="93">
        <v>0</v>
      </c>
      <c r="BM14" s="94">
        <v>0</v>
      </c>
      <c r="BN14" s="94">
        <v>0</v>
      </c>
    </row>
    <row r="15" spans="1:66" s="44" customFormat="1" ht="19.5" customHeight="1" x14ac:dyDescent="0.25">
      <c r="A15" s="50">
        <v>6</v>
      </c>
      <c r="B15" s="52" t="s">
        <v>98</v>
      </c>
      <c r="C15" s="49">
        <f t="shared" si="0"/>
        <v>0</v>
      </c>
      <c r="D15" s="49">
        <f t="shared" si="5"/>
        <v>4886.6850000000004</v>
      </c>
      <c r="E15" s="49">
        <f t="shared" si="6"/>
        <v>0</v>
      </c>
      <c r="F15" s="49">
        <f t="shared" si="6"/>
        <v>4886.6850000000004</v>
      </c>
      <c r="G15" s="49">
        <f t="shared" si="7"/>
        <v>0</v>
      </c>
      <c r="H15" s="49">
        <f t="shared" si="7"/>
        <v>0</v>
      </c>
      <c r="I15" s="93">
        <v>0</v>
      </c>
      <c r="J15" s="93">
        <v>4045.4070000000002</v>
      </c>
      <c r="K15" s="93">
        <v>0</v>
      </c>
      <c r="L15" s="93">
        <v>0</v>
      </c>
      <c r="M15" s="93">
        <v>0</v>
      </c>
      <c r="N15" s="93">
        <v>841.27800000000002</v>
      </c>
      <c r="O15" s="93">
        <v>0</v>
      </c>
      <c r="P15" s="93">
        <v>250.428</v>
      </c>
      <c r="Q15" s="93">
        <v>0</v>
      </c>
      <c r="R15" s="93">
        <v>0</v>
      </c>
      <c r="S15" s="93">
        <v>0</v>
      </c>
      <c r="T15" s="93">
        <v>60</v>
      </c>
      <c r="U15" s="93">
        <v>0</v>
      </c>
      <c r="V15" s="93">
        <v>0</v>
      </c>
      <c r="W15" s="93">
        <v>0</v>
      </c>
      <c r="X15" s="93">
        <v>376</v>
      </c>
      <c r="Y15" s="93">
        <v>0</v>
      </c>
      <c r="Z15" s="93">
        <v>160</v>
      </c>
      <c r="AA15" s="93">
        <v>0</v>
      </c>
      <c r="AB15" s="93">
        <v>0</v>
      </c>
      <c r="AC15" s="93">
        <v>0</v>
      </c>
      <c r="AD15" s="93">
        <v>154.85</v>
      </c>
      <c r="AE15" s="93">
        <v>0</v>
      </c>
      <c r="AF15" s="93">
        <v>0</v>
      </c>
      <c r="AG15" s="93">
        <v>0</v>
      </c>
      <c r="AH15" s="93">
        <v>0</v>
      </c>
      <c r="AI15" s="93">
        <v>0</v>
      </c>
      <c r="AJ15" s="93">
        <v>0</v>
      </c>
      <c r="AK15" s="93">
        <v>0</v>
      </c>
      <c r="AL15" s="93">
        <v>0</v>
      </c>
      <c r="AM15" s="93">
        <v>0</v>
      </c>
      <c r="AN15" s="93">
        <v>0</v>
      </c>
      <c r="AO15" s="93">
        <v>0</v>
      </c>
      <c r="AP15" s="93">
        <v>0</v>
      </c>
      <c r="AQ15" s="49">
        <f t="shared" si="8"/>
        <v>0</v>
      </c>
      <c r="AR15" s="49">
        <f t="shared" si="8"/>
        <v>0</v>
      </c>
      <c r="AS15" s="93">
        <v>0</v>
      </c>
      <c r="AT15" s="93">
        <v>0</v>
      </c>
      <c r="AU15" s="93">
        <v>0</v>
      </c>
      <c r="AV15" s="93">
        <v>0</v>
      </c>
      <c r="AW15" s="93">
        <v>0</v>
      </c>
      <c r="AX15" s="93">
        <v>0</v>
      </c>
      <c r="AY15" s="93">
        <v>0</v>
      </c>
      <c r="AZ15" s="93">
        <v>0</v>
      </c>
      <c r="BA15" s="93">
        <v>0</v>
      </c>
      <c r="BB15" s="93">
        <v>0</v>
      </c>
      <c r="BC15" s="93">
        <v>0</v>
      </c>
      <c r="BD15" s="93">
        <v>0</v>
      </c>
      <c r="BE15" s="93">
        <v>0</v>
      </c>
      <c r="BF15" s="93">
        <v>0</v>
      </c>
      <c r="BG15" s="93">
        <v>0</v>
      </c>
      <c r="BH15" s="93">
        <v>0</v>
      </c>
      <c r="BI15" s="93">
        <v>0</v>
      </c>
      <c r="BJ15" s="93">
        <v>0</v>
      </c>
      <c r="BK15" s="93">
        <v>0</v>
      </c>
      <c r="BL15" s="93">
        <v>0</v>
      </c>
      <c r="BM15" s="94">
        <v>0</v>
      </c>
      <c r="BN15" s="94">
        <v>0</v>
      </c>
    </row>
    <row r="16" spans="1:66" s="44" customFormat="1" ht="19.5" customHeight="1" x14ac:dyDescent="0.25">
      <c r="A16" s="50">
        <v>7</v>
      </c>
      <c r="B16" s="52" t="s">
        <v>99</v>
      </c>
      <c r="C16" s="49">
        <f t="shared" si="0"/>
        <v>0</v>
      </c>
      <c r="D16" s="49">
        <f t="shared" si="5"/>
        <v>12207.739500000001</v>
      </c>
      <c r="E16" s="49">
        <f t="shared" si="6"/>
        <v>0</v>
      </c>
      <c r="F16" s="49">
        <f t="shared" si="6"/>
        <v>11507.739500000001</v>
      </c>
      <c r="G16" s="49">
        <f t="shared" si="7"/>
        <v>0</v>
      </c>
      <c r="H16" s="49">
        <f t="shared" si="7"/>
        <v>700</v>
      </c>
      <c r="I16" s="93">
        <v>0</v>
      </c>
      <c r="J16" s="93">
        <v>9390.4500000000007</v>
      </c>
      <c r="K16" s="93">
        <v>0</v>
      </c>
      <c r="L16" s="93">
        <v>0</v>
      </c>
      <c r="M16" s="93">
        <v>0</v>
      </c>
      <c r="N16" s="93">
        <v>1077.2895000000001</v>
      </c>
      <c r="O16" s="93">
        <v>0</v>
      </c>
      <c r="P16" s="93">
        <v>557.68899999999996</v>
      </c>
      <c r="Q16" s="93">
        <v>0</v>
      </c>
      <c r="R16" s="93">
        <v>0</v>
      </c>
      <c r="S16" s="93">
        <v>0</v>
      </c>
      <c r="T16" s="93">
        <v>61</v>
      </c>
      <c r="U16" s="93">
        <v>0</v>
      </c>
      <c r="V16" s="93">
        <v>0</v>
      </c>
      <c r="W16" s="93">
        <v>0</v>
      </c>
      <c r="X16" s="93">
        <v>57.4</v>
      </c>
      <c r="Y16" s="93">
        <v>0</v>
      </c>
      <c r="Z16" s="93">
        <v>0</v>
      </c>
      <c r="AA16" s="93">
        <v>0</v>
      </c>
      <c r="AB16" s="93">
        <v>7</v>
      </c>
      <c r="AC16" s="93">
        <v>0</v>
      </c>
      <c r="AD16" s="93">
        <v>394.20049999999998</v>
      </c>
      <c r="AE16" s="93">
        <v>0</v>
      </c>
      <c r="AF16" s="93">
        <v>0</v>
      </c>
      <c r="AG16" s="93">
        <v>0</v>
      </c>
      <c r="AH16" s="93">
        <v>1000</v>
      </c>
      <c r="AI16" s="93">
        <v>0</v>
      </c>
      <c r="AJ16" s="93">
        <v>1000</v>
      </c>
      <c r="AK16" s="93">
        <v>0</v>
      </c>
      <c r="AL16" s="93">
        <v>0</v>
      </c>
      <c r="AM16" s="93">
        <v>0</v>
      </c>
      <c r="AN16" s="93">
        <v>0</v>
      </c>
      <c r="AO16" s="93">
        <v>0</v>
      </c>
      <c r="AP16" s="93">
        <v>0</v>
      </c>
      <c r="AQ16" s="49">
        <f t="shared" si="8"/>
        <v>0</v>
      </c>
      <c r="AR16" s="49">
        <f t="shared" si="8"/>
        <v>40</v>
      </c>
      <c r="AS16" s="93">
        <v>0</v>
      </c>
      <c r="AT16" s="93">
        <v>40</v>
      </c>
      <c r="AU16" s="93">
        <v>0</v>
      </c>
      <c r="AV16" s="93">
        <v>0</v>
      </c>
      <c r="AW16" s="93">
        <v>0</v>
      </c>
      <c r="AX16" s="93">
        <v>0</v>
      </c>
      <c r="AY16" s="93">
        <v>0</v>
      </c>
      <c r="AZ16" s="93">
        <v>0</v>
      </c>
      <c r="BA16" s="93">
        <v>0</v>
      </c>
      <c r="BB16" s="93">
        <v>0</v>
      </c>
      <c r="BC16" s="93">
        <v>0</v>
      </c>
      <c r="BD16" s="93">
        <v>0</v>
      </c>
      <c r="BE16" s="93">
        <v>0</v>
      </c>
      <c r="BF16" s="93">
        <v>700</v>
      </c>
      <c r="BG16" s="93">
        <v>0</v>
      </c>
      <c r="BH16" s="93">
        <v>0</v>
      </c>
      <c r="BI16" s="93">
        <v>0</v>
      </c>
      <c r="BJ16" s="93">
        <v>0</v>
      </c>
      <c r="BK16" s="93">
        <v>0</v>
      </c>
      <c r="BL16" s="93">
        <v>0</v>
      </c>
      <c r="BM16" s="94">
        <v>0</v>
      </c>
      <c r="BN16" s="94">
        <v>0</v>
      </c>
    </row>
    <row r="17" spans="1:66" ht="16.5" customHeight="1" x14ac:dyDescent="0.3">
      <c r="A17" s="50">
        <v>8</v>
      </c>
      <c r="B17" s="52" t="s">
        <v>100</v>
      </c>
      <c r="C17" s="49">
        <f t="shared" si="0"/>
        <v>14533.213199999998</v>
      </c>
      <c r="D17" s="49">
        <f t="shared" si="5"/>
        <v>4815.6904999999997</v>
      </c>
      <c r="E17" s="49">
        <f t="shared" si="6"/>
        <v>12821</v>
      </c>
      <c r="F17" s="49">
        <f t="shared" si="6"/>
        <v>3965.6904999999997</v>
      </c>
      <c r="G17" s="49">
        <f t="shared" si="7"/>
        <v>3712.2132000000001</v>
      </c>
      <c r="H17" s="49">
        <f t="shared" si="7"/>
        <v>850</v>
      </c>
      <c r="I17" s="93">
        <v>9207</v>
      </c>
      <c r="J17" s="93">
        <v>3560.1889999999999</v>
      </c>
      <c r="K17" s="93">
        <v>0</v>
      </c>
      <c r="L17" s="93">
        <v>0</v>
      </c>
      <c r="M17" s="93">
        <v>1304</v>
      </c>
      <c r="N17" s="93">
        <v>384.92349999999999</v>
      </c>
      <c r="O17" s="93">
        <v>200</v>
      </c>
      <c r="P17" s="93">
        <v>26.923500000000001</v>
      </c>
      <c r="Q17" s="93">
        <v>0</v>
      </c>
      <c r="R17" s="93">
        <v>0</v>
      </c>
      <c r="S17" s="93">
        <v>144</v>
      </c>
      <c r="T17" s="93">
        <v>0</v>
      </c>
      <c r="U17" s="93">
        <v>0</v>
      </c>
      <c r="V17" s="93">
        <v>0</v>
      </c>
      <c r="W17" s="93">
        <v>720</v>
      </c>
      <c r="X17" s="93">
        <v>312</v>
      </c>
      <c r="Y17" s="93">
        <v>620</v>
      </c>
      <c r="Z17" s="93">
        <v>300</v>
      </c>
      <c r="AA17" s="93">
        <v>0</v>
      </c>
      <c r="AB17" s="93">
        <v>0</v>
      </c>
      <c r="AC17" s="93">
        <v>220</v>
      </c>
      <c r="AD17" s="93">
        <v>46</v>
      </c>
      <c r="AE17" s="93">
        <v>0</v>
      </c>
      <c r="AF17" s="93">
        <v>0</v>
      </c>
      <c r="AG17" s="93">
        <v>0</v>
      </c>
      <c r="AH17" s="93">
        <v>0</v>
      </c>
      <c r="AI17" s="93">
        <v>0</v>
      </c>
      <c r="AJ17" s="93">
        <v>0</v>
      </c>
      <c r="AK17" s="93">
        <v>0</v>
      </c>
      <c r="AL17" s="93">
        <v>0</v>
      </c>
      <c r="AM17" s="93">
        <v>0</v>
      </c>
      <c r="AN17" s="93">
        <v>0</v>
      </c>
      <c r="AO17" s="93">
        <v>250</v>
      </c>
      <c r="AP17" s="93">
        <v>0</v>
      </c>
      <c r="AQ17" s="49">
        <f t="shared" si="8"/>
        <v>60</v>
      </c>
      <c r="AR17" s="49">
        <f t="shared" si="8"/>
        <v>20.577999999999999</v>
      </c>
      <c r="AS17" s="93">
        <v>2060</v>
      </c>
      <c r="AT17" s="93">
        <v>20.577999999999999</v>
      </c>
      <c r="AU17" s="93">
        <v>0</v>
      </c>
      <c r="AV17" s="93">
        <v>0</v>
      </c>
      <c r="AW17" s="93">
        <v>2000</v>
      </c>
      <c r="AX17" s="93">
        <v>0</v>
      </c>
      <c r="AY17" s="93">
        <v>0</v>
      </c>
      <c r="AZ17" s="93">
        <v>0</v>
      </c>
      <c r="BA17" s="93">
        <v>2000</v>
      </c>
      <c r="BB17" s="93">
        <v>0</v>
      </c>
      <c r="BC17" s="93">
        <v>2800</v>
      </c>
      <c r="BD17" s="93">
        <v>0</v>
      </c>
      <c r="BE17" s="93">
        <v>912.21320000000003</v>
      </c>
      <c r="BF17" s="93">
        <v>850</v>
      </c>
      <c r="BG17" s="93">
        <v>0</v>
      </c>
      <c r="BH17" s="93">
        <v>0</v>
      </c>
      <c r="BI17" s="93">
        <v>0</v>
      </c>
      <c r="BJ17" s="93">
        <v>0</v>
      </c>
      <c r="BK17" s="93">
        <v>0</v>
      </c>
      <c r="BL17" s="93">
        <v>0</v>
      </c>
      <c r="BM17" s="94">
        <v>0</v>
      </c>
      <c r="BN17" s="94">
        <v>0</v>
      </c>
    </row>
    <row r="18" spans="1:66" s="85" customFormat="1" ht="18" customHeight="1" x14ac:dyDescent="0.25">
      <c r="A18" s="83">
        <v>9</v>
      </c>
      <c r="B18" s="81" t="s">
        <v>101</v>
      </c>
      <c r="C18" s="84">
        <f t="shared" si="0"/>
        <v>549429.40430000005</v>
      </c>
      <c r="D18" s="84">
        <f t="shared" si="1"/>
        <v>172791.96659999999</v>
      </c>
      <c r="E18" s="84">
        <f t="shared" si="2"/>
        <v>443391.9964</v>
      </c>
      <c r="F18" s="84">
        <f t="shared" si="2"/>
        <v>161560.68359999999</v>
      </c>
      <c r="G18" s="84">
        <f t="shared" si="3"/>
        <v>144794.40789999999</v>
      </c>
      <c r="H18" s="84">
        <f t="shared" si="3"/>
        <v>11231.282999999999</v>
      </c>
      <c r="I18" s="93">
        <v>100912</v>
      </c>
      <c r="J18" s="93">
        <v>40778.160000000003</v>
      </c>
      <c r="K18" s="93">
        <v>0</v>
      </c>
      <c r="L18" s="93">
        <v>0</v>
      </c>
      <c r="M18" s="93">
        <v>64168.896399999998</v>
      </c>
      <c r="N18" s="93">
        <v>22044.3246</v>
      </c>
      <c r="O18" s="93">
        <v>13117.9964</v>
      </c>
      <c r="P18" s="93">
        <v>5576.9565000000002</v>
      </c>
      <c r="Q18" s="93">
        <v>0</v>
      </c>
      <c r="R18" s="93">
        <v>0</v>
      </c>
      <c r="S18" s="93">
        <v>1246.9000000000001</v>
      </c>
      <c r="T18" s="93">
        <v>528.88610000000006</v>
      </c>
      <c r="U18" s="93">
        <v>420</v>
      </c>
      <c r="V18" s="93">
        <v>0</v>
      </c>
      <c r="W18" s="93">
        <v>12134</v>
      </c>
      <c r="X18" s="93">
        <v>3129.35</v>
      </c>
      <c r="Y18" s="93">
        <v>4200</v>
      </c>
      <c r="Z18" s="93">
        <v>1029.5</v>
      </c>
      <c r="AA18" s="93">
        <v>7200</v>
      </c>
      <c r="AB18" s="93">
        <v>363.13</v>
      </c>
      <c r="AC18" s="93">
        <v>20000</v>
      </c>
      <c r="AD18" s="93">
        <v>7432.7110000000002</v>
      </c>
      <c r="AE18" s="93">
        <v>0</v>
      </c>
      <c r="AF18" s="93">
        <v>0</v>
      </c>
      <c r="AG18" s="93">
        <v>197554.1</v>
      </c>
      <c r="AH18" s="93">
        <v>83087.198999999993</v>
      </c>
      <c r="AI18" s="93">
        <v>197554.1</v>
      </c>
      <c r="AJ18" s="93">
        <v>83087.198999999993</v>
      </c>
      <c r="AK18" s="93">
        <v>8000</v>
      </c>
      <c r="AL18" s="93">
        <v>3588</v>
      </c>
      <c r="AM18" s="93">
        <v>8000</v>
      </c>
      <c r="AN18" s="93">
        <v>3588</v>
      </c>
      <c r="AO18" s="93">
        <v>25000</v>
      </c>
      <c r="AP18" s="93">
        <v>9480</v>
      </c>
      <c r="AQ18" s="84">
        <f t="shared" si="4"/>
        <v>9000</v>
      </c>
      <c r="AR18" s="84">
        <f t="shared" si="4"/>
        <v>2583</v>
      </c>
      <c r="AS18" s="93">
        <v>47757</v>
      </c>
      <c r="AT18" s="93">
        <v>2583</v>
      </c>
      <c r="AU18" s="93">
        <v>0</v>
      </c>
      <c r="AV18" s="93">
        <v>0</v>
      </c>
      <c r="AW18" s="93">
        <v>38757</v>
      </c>
      <c r="AX18" s="93">
        <v>0</v>
      </c>
      <c r="AY18" s="93">
        <v>0</v>
      </c>
      <c r="AZ18" s="93">
        <v>0</v>
      </c>
      <c r="BA18" s="93">
        <v>38757</v>
      </c>
      <c r="BB18" s="93">
        <v>0</v>
      </c>
      <c r="BC18" s="93">
        <v>150594.40789999999</v>
      </c>
      <c r="BD18" s="93">
        <v>21407.769</v>
      </c>
      <c r="BE18" s="93">
        <v>14200</v>
      </c>
      <c r="BF18" s="93">
        <v>4504.1000000000004</v>
      </c>
      <c r="BG18" s="93">
        <v>0</v>
      </c>
      <c r="BH18" s="93">
        <v>0</v>
      </c>
      <c r="BI18" s="93">
        <v>0</v>
      </c>
      <c r="BJ18" s="93">
        <v>0</v>
      </c>
      <c r="BK18" s="93">
        <v>-20000</v>
      </c>
      <c r="BL18" s="93">
        <v>-14680.585999999999</v>
      </c>
      <c r="BM18" s="94">
        <v>0</v>
      </c>
      <c r="BN18" s="94">
        <v>0</v>
      </c>
    </row>
    <row r="19" spans="1:66" s="44" customFormat="1" ht="19.5" customHeight="1" x14ac:dyDescent="0.25">
      <c r="A19" s="50">
        <v>10</v>
      </c>
      <c r="B19" s="54" t="s">
        <v>102</v>
      </c>
      <c r="C19" s="49">
        <f t="shared" si="0"/>
        <v>0</v>
      </c>
      <c r="D19" s="49">
        <f t="shared" si="1"/>
        <v>6405.8613999999998</v>
      </c>
      <c r="E19" s="49">
        <f t="shared" si="2"/>
        <v>0</v>
      </c>
      <c r="F19" s="49">
        <f t="shared" si="2"/>
        <v>6405.8613999999998</v>
      </c>
      <c r="G19" s="49">
        <f t="shared" si="3"/>
        <v>0</v>
      </c>
      <c r="H19" s="49">
        <f t="shared" si="3"/>
        <v>0</v>
      </c>
      <c r="I19" s="93">
        <v>0</v>
      </c>
      <c r="J19" s="93">
        <v>4824.0039999999999</v>
      </c>
      <c r="K19" s="93">
        <v>0</v>
      </c>
      <c r="L19" s="93">
        <v>0</v>
      </c>
      <c r="M19" s="93">
        <v>0</v>
      </c>
      <c r="N19" s="93">
        <v>1441.8574000000001</v>
      </c>
      <c r="O19" s="93">
        <v>0</v>
      </c>
      <c r="P19" s="93">
        <v>606.38639999999998</v>
      </c>
      <c r="Q19" s="93">
        <v>0</v>
      </c>
      <c r="R19" s="93">
        <v>0</v>
      </c>
      <c r="S19" s="93">
        <v>0</v>
      </c>
      <c r="T19" s="93">
        <v>92.864999999999995</v>
      </c>
      <c r="U19" s="93">
        <v>0</v>
      </c>
      <c r="V19" s="93">
        <v>0</v>
      </c>
      <c r="W19" s="93">
        <v>0</v>
      </c>
      <c r="X19" s="93">
        <v>384.50599999999997</v>
      </c>
      <c r="Y19" s="93">
        <v>0</v>
      </c>
      <c r="Z19" s="93">
        <v>191.30600000000001</v>
      </c>
      <c r="AA19" s="93">
        <v>0</v>
      </c>
      <c r="AB19" s="93">
        <v>0</v>
      </c>
      <c r="AC19" s="93">
        <v>0</v>
      </c>
      <c r="AD19" s="93">
        <v>358.1</v>
      </c>
      <c r="AE19" s="93">
        <v>0</v>
      </c>
      <c r="AF19" s="93">
        <v>0</v>
      </c>
      <c r="AG19" s="93">
        <v>0</v>
      </c>
      <c r="AH19" s="93">
        <v>0</v>
      </c>
      <c r="AI19" s="93">
        <v>0</v>
      </c>
      <c r="AJ19" s="93">
        <v>0</v>
      </c>
      <c r="AK19" s="93">
        <v>0</v>
      </c>
      <c r="AL19" s="93">
        <v>0</v>
      </c>
      <c r="AM19" s="93">
        <v>0</v>
      </c>
      <c r="AN19" s="93">
        <v>0</v>
      </c>
      <c r="AO19" s="93">
        <v>0</v>
      </c>
      <c r="AP19" s="93">
        <v>140</v>
      </c>
      <c r="AQ19" s="49">
        <f t="shared" si="4"/>
        <v>0</v>
      </c>
      <c r="AR19" s="49">
        <f t="shared" si="4"/>
        <v>0</v>
      </c>
      <c r="AS19" s="93">
        <v>0</v>
      </c>
      <c r="AT19" s="93">
        <v>0</v>
      </c>
      <c r="AU19" s="93">
        <v>0</v>
      </c>
      <c r="AV19" s="93">
        <v>0</v>
      </c>
      <c r="AW19" s="93">
        <v>0</v>
      </c>
      <c r="AX19" s="93">
        <v>0</v>
      </c>
      <c r="AY19" s="93">
        <v>0</v>
      </c>
      <c r="AZ19" s="93">
        <v>0</v>
      </c>
      <c r="BA19" s="93">
        <v>0</v>
      </c>
      <c r="BB19" s="93">
        <v>0</v>
      </c>
      <c r="BC19" s="93">
        <v>0</v>
      </c>
      <c r="BD19" s="93">
        <v>0</v>
      </c>
      <c r="BE19" s="93">
        <v>0</v>
      </c>
      <c r="BF19" s="93">
        <v>0</v>
      </c>
      <c r="BG19" s="93">
        <v>0</v>
      </c>
      <c r="BH19" s="93">
        <v>0</v>
      </c>
      <c r="BI19" s="93">
        <v>0</v>
      </c>
      <c r="BJ19" s="93">
        <v>0</v>
      </c>
      <c r="BK19" s="93">
        <v>0</v>
      </c>
      <c r="BL19" s="93">
        <v>0</v>
      </c>
      <c r="BM19" s="94">
        <v>0</v>
      </c>
      <c r="BN19" s="94">
        <v>0</v>
      </c>
    </row>
    <row r="20" spans="1:66" s="44" customFormat="1" ht="19.5" customHeight="1" x14ac:dyDescent="0.25">
      <c r="A20" s="50">
        <v>11</v>
      </c>
      <c r="B20" s="52" t="s">
        <v>103</v>
      </c>
      <c r="C20" s="49">
        <f t="shared" si="0"/>
        <v>50619.9179</v>
      </c>
      <c r="D20" s="49">
        <f t="shared" si="1"/>
        <v>12905.225200000001</v>
      </c>
      <c r="E20" s="49">
        <f t="shared" si="2"/>
        <v>41193.800000000003</v>
      </c>
      <c r="F20" s="49">
        <f t="shared" si="2"/>
        <v>12197.225200000001</v>
      </c>
      <c r="G20" s="49">
        <f t="shared" si="3"/>
        <v>9426.1178999999993</v>
      </c>
      <c r="H20" s="49">
        <f t="shared" si="3"/>
        <v>708</v>
      </c>
      <c r="I20" s="93">
        <v>30826.9</v>
      </c>
      <c r="J20" s="93">
        <v>10832.504000000001</v>
      </c>
      <c r="K20" s="93">
        <v>0</v>
      </c>
      <c r="L20" s="93">
        <v>0</v>
      </c>
      <c r="M20" s="93">
        <v>6309.6</v>
      </c>
      <c r="N20" s="93">
        <v>1345.7212</v>
      </c>
      <c r="O20" s="93">
        <v>1409.6</v>
      </c>
      <c r="P20" s="93">
        <v>407.43729999999999</v>
      </c>
      <c r="Q20" s="93">
        <v>0</v>
      </c>
      <c r="R20" s="93">
        <v>0</v>
      </c>
      <c r="S20" s="93">
        <v>450</v>
      </c>
      <c r="T20" s="93">
        <v>62.8339</v>
      </c>
      <c r="U20" s="93">
        <v>200</v>
      </c>
      <c r="V20" s="93">
        <v>30</v>
      </c>
      <c r="W20" s="93">
        <v>650</v>
      </c>
      <c r="X20" s="93">
        <v>50</v>
      </c>
      <c r="Y20" s="93">
        <v>500</v>
      </c>
      <c r="Z20" s="93">
        <v>0</v>
      </c>
      <c r="AA20" s="93">
        <v>1400</v>
      </c>
      <c r="AB20" s="93">
        <v>652.5</v>
      </c>
      <c r="AC20" s="93">
        <v>2000</v>
      </c>
      <c r="AD20" s="93">
        <v>80.95</v>
      </c>
      <c r="AE20" s="93">
        <v>0</v>
      </c>
      <c r="AF20" s="93">
        <v>0</v>
      </c>
      <c r="AG20" s="93">
        <v>0</v>
      </c>
      <c r="AH20" s="93">
        <v>0</v>
      </c>
      <c r="AI20" s="93">
        <v>0</v>
      </c>
      <c r="AJ20" s="93">
        <v>0</v>
      </c>
      <c r="AK20" s="93">
        <v>0</v>
      </c>
      <c r="AL20" s="93">
        <v>0</v>
      </c>
      <c r="AM20" s="93">
        <v>0</v>
      </c>
      <c r="AN20" s="93">
        <v>0</v>
      </c>
      <c r="AO20" s="93">
        <v>800</v>
      </c>
      <c r="AP20" s="93">
        <v>0</v>
      </c>
      <c r="AQ20" s="49">
        <f t="shared" si="4"/>
        <v>3257.3</v>
      </c>
      <c r="AR20" s="49">
        <f t="shared" si="4"/>
        <v>19</v>
      </c>
      <c r="AS20" s="93">
        <v>3257.3</v>
      </c>
      <c r="AT20" s="93">
        <v>19</v>
      </c>
      <c r="AU20" s="93">
        <v>0</v>
      </c>
      <c r="AV20" s="93">
        <v>0</v>
      </c>
      <c r="AW20" s="93">
        <v>3057.3</v>
      </c>
      <c r="AX20" s="93">
        <v>0</v>
      </c>
      <c r="AY20" s="93">
        <v>0</v>
      </c>
      <c r="AZ20" s="93">
        <v>0</v>
      </c>
      <c r="BA20" s="93">
        <v>0</v>
      </c>
      <c r="BB20" s="93">
        <v>0</v>
      </c>
      <c r="BC20" s="93">
        <v>7500</v>
      </c>
      <c r="BD20" s="93">
        <v>0</v>
      </c>
      <c r="BE20" s="93">
        <v>1926.1179</v>
      </c>
      <c r="BF20" s="93">
        <v>708</v>
      </c>
      <c r="BG20" s="93">
        <v>0</v>
      </c>
      <c r="BH20" s="93">
        <v>0</v>
      </c>
      <c r="BI20" s="93">
        <v>0</v>
      </c>
      <c r="BJ20" s="93">
        <v>0</v>
      </c>
      <c r="BK20" s="93">
        <v>0</v>
      </c>
      <c r="BL20" s="93">
        <v>0</v>
      </c>
      <c r="BM20" s="94">
        <v>0</v>
      </c>
      <c r="BN20" s="94">
        <v>0</v>
      </c>
    </row>
    <row r="21" spans="1:66" s="44" customFormat="1" ht="19.5" customHeight="1" x14ac:dyDescent="0.25">
      <c r="A21" s="50">
        <v>12</v>
      </c>
      <c r="B21" s="52" t="s">
        <v>104</v>
      </c>
      <c r="C21" s="49">
        <f t="shared" si="0"/>
        <v>0</v>
      </c>
      <c r="D21" s="49">
        <f t="shared" si="1"/>
        <v>3085.2890000000002</v>
      </c>
      <c r="E21" s="49">
        <f t="shared" si="2"/>
        <v>0</v>
      </c>
      <c r="F21" s="49">
        <f t="shared" si="2"/>
        <v>3085.2890000000002</v>
      </c>
      <c r="G21" s="49">
        <f t="shared" si="3"/>
        <v>0</v>
      </c>
      <c r="H21" s="49">
        <f t="shared" si="3"/>
        <v>0</v>
      </c>
      <c r="I21" s="93">
        <v>0</v>
      </c>
      <c r="J21" s="93">
        <v>2455.7570000000001</v>
      </c>
      <c r="K21" s="93">
        <v>0</v>
      </c>
      <c r="L21" s="93">
        <v>0</v>
      </c>
      <c r="M21" s="93">
        <v>0</v>
      </c>
      <c r="N21" s="93">
        <v>629.53200000000004</v>
      </c>
      <c r="O21" s="93">
        <v>0</v>
      </c>
      <c r="P21" s="93">
        <v>29.532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52</v>
      </c>
      <c r="Y21" s="93">
        <v>0</v>
      </c>
      <c r="Z21" s="93">
        <v>0</v>
      </c>
      <c r="AA21" s="93">
        <v>0</v>
      </c>
      <c r="AB21" s="93">
        <v>0</v>
      </c>
      <c r="AC21" s="93">
        <v>0</v>
      </c>
      <c r="AD21" s="93">
        <v>548</v>
      </c>
      <c r="AE21" s="93">
        <v>0</v>
      </c>
      <c r="AF21" s="93">
        <v>0</v>
      </c>
      <c r="AG21" s="93">
        <v>0</v>
      </c>
      <c r="AH21" s="93">
        <v>0</v>
      </c>
      <c r="AI21" s="93">
        <v>0</v>
      </c>
      <c r="AJ21" s="93">
        <v>0</v>
      </c>
      <c r="AK21" s="93">
        <v>0</v>
      </c>
      <c r="AL21" s="93">
        <v>0</v>
      </c>
      <c r="AM21" s="93">
        <v>0</v>
      </c>
      <c r="AN21" s="93">
        <v>0</v>
      </c>
      <c r="AO21" s="93">
        <v>0</v>
      </c>
      <c r="AP21" s="93">
        <v>0</v>
      </c>
      <c r="AQ21" s="49">
        <f t="shared" si="4"/>
        <v>0</v>
      </c>
      <c r="AR21" s="49">
        <f t="shared" si="4"/>
        <v>0</v>
      </c>
      <c r="AS21" s="93">
        <v>0</v>
      </c>
      <c r="AT21" s="93">
        <v>0</v>
      </c>
      <c r="AU21" s="93">
        <v>0</v>
      </c>
      <c r="AV21" s="93">
        <v>0</v>
      </c>
      <c r="AW21" s="93">
        <v>0</v>
      </c>
      <c r="AX21" s="93">
        <v>0</v>
      </c>
      <c r="AY21" s="93">
        <v>0</v>
      </c>
      <c r="AZ21" s="93">
        <v>0</v>
      </c>
      <c r="BA21" s="93">
        <v>0</v>
      </c>
      <c r="BB21" s="93">
        <v>0</v>
      </c>
      <c r="BC21" s="93">
        <v>0</v>
      </c>
      <c r="BD21" s="93">
        <v>0</v>
      </c>
      <c r="BE21" s="93">
        <v>0</v>
      </c>
      <c r="BF21" s="93">
        <v>0</v>
      </c>
      <c r="BG21" s="93">
        <v>0</v>
      </c>
      <c r="BH21" s="93">
        <v>0</v>
      </c>
      <c r="BI21" s="93">
        <v>0</v>
      </c>
      <c r="BJ21" s="93">
        <v>0</v>
      </c>
      <c r="BK21" s="93">
        <v>0</v>
      </c>
      <c r="BL21" s="93">
        <v>0</v>
      </c>
      <c r="BM21" s="94">
        <v>0</v>
      </c>
      <c r="BN21" s="94">
        <v>0</v>
      </c>
    </row>
    <row r="22" spans="1:66" s="44" customFormat="1" ht="21" customHeight="1" x14ac:dyDescent="0.25">
      <c r="A22" s="50">
        <v>13</v>
      </c>
      <c r="B22" s="52" t="s">
        <v>105</v>
      </c>
      <c r="C22" s="49">
        <f t="shared" si="0"/>
        <v>0</v>
      </c>
      <c r="D22" s="49">
        <f t="shared" si="1"/>
        <v>6281.0362000000005</v>
      </c>
      <c r="E22" s="49">
        <f t="shared" si="2"/>
        <v>0</v>
      </c>
      <c r="F22" s="49">
        <f t="shared" si="2"/>
        <v>5599.4362000000001</v>
      </c>
      <c r="G22" s="49">
        <f t="shared" si="3"/>
        <v>0</v>
      </c>
      <c r="H22" s="49">
        <f t="shared" si="3"/>
        <v>681.6</v>
      </c>
      <c r="I22" s="93">
        <v>0</v>
      </c>
      <c r="J22" s="93">
        <v>4647.268</v>
      </c>
      <c r="K22" s="93">
        <v>0</v>
      </c>
      <c r="L22" s="93">
        <v>0</v>
      </c>
      <c r="M22" s="93">
        <v>0</v>
      </c>
      <c r="N22" s="93">
        <v>894.3682</v>
      </c>
      <c r="O22" s="93">
        <v>0</v>
      </c>
      <c r="P22" s="93">
        <v>379.91800000000001</v>
      </c>
      <c r="Q22" s="93">
        <v>0</v>
      </c>
      <c r="R22" s="93">
        <v>0</v>
      </c>
      <c r="S22" s="93">
        <v>0</v>
      </c>
      <c r="T22" s="93">
        <v>54</v>
      </c>
      <c r="U22" s="93">
        <v>0</v>
      </c>
      <c r="V22" s="93">
        <v>0</v>
      </c>
      <c r="W22" s="93">
        <v>0</v>
      </c>
      <c r="X22" s="93">
        <v>36</v>
      </c>
      <c r="Y22" s="93">
        <v>0</v>
      </c>
      <c r="Z22" s="93">
        <v>0</v>
      </c>
      <c r="AA22" s="93">
        <v>0</v>
      </c>
      <c r="AB22" s="93">
        <v>0</v>
      </c>
      <c r="AC22" s="93">
        <v>0</v>
      </c>
      <c r="AD22" s="93">
        <v>368.4502</v>
      </c>
      <c r="AE22" s="93">
        <v>0</v>
      </c>
      <c r="AF22" s="93">
        <v>0</v>
      </c>
      <c r="AG22" s="93">
        <v>0</v>
      </c>
      <c r="AH22" s="93">
        <v>0</v>
      </c>
      <c r="AI22" s="93">
        <v>0</v>
      </c>
      <c r="AJ22" s="93">
        <v>0</v>
      </c>
      <c r="AK22" s="93">
        <v>0</v>
      </c>
      <c r="AL22" s="93">
        <v>0</v>
      </c>
      <c r="AM22" s="93">
        <v>0</v>
      </c>
      <c r="AN22" s="93">
        <v>0</v>
      </c>
      <c r="AO22" s="93">
        <v>0</v>
      </c>
      <c r="AP22" s="93">
        <v>0</v>
      </c>
      <c r="AQ22" s="49">
        <f t="shared" si="4"/>
        <v>0</v>
      </c>
      <c r="AR22" s="49">
        <f t="shared" si="4"/>
        <v>57.8</v>
      </c>
      <c r="AS22" s="93">
        <v>0</v>
      </c>
      <c r="AT22" s="93">
        <v>57.8</v>
      </c>
      <c r="AU22" s="93">
        <v>0</v>
      </c>
      <c r="AV22" s="93">
        <v>0</v>
      </c>
      <c r="AW22" s="93">
        <v>0</v>
      </c>
      <c r="AX22" s="93">
        <v>0</v>
      </c>
      <c r="AY22" s="93">
        <v>0</v>
      </c>
      <c r="AZ22" s="93">
        <v>0</v>
      </c>
      <c r="BA22" s="93">
        <v>0</v>
      </c>
      <c r="BB22" s="93">
        <v>0</v>
      </c>
      <c r="BC22" s="93">
        <v>0</v>
      </c>
      <c r="BD22" s="93">
        <v>681.6</v>
      </c>
      <c r="BE22" s="93">
        <v>0</v>
      </c>
      <c r="BF22" s="93">
        <v>0</v>
      </c>
      <c r="BG22" s="93">
        <v>0</v>
      </c>
      <c r="BH22" s="93">
        <v>0</v>
      </c>
      <c r="BI22" s="93">
        <v>0</v>
      </c>
      <c r="BJ22" s="93">
        <v>0</v>
      </c>
      <c r="BK22" s="93">
        <v>0</v>
      </c>
      <c r="BL22" s="93">
        <v>0</v>
      </c>
      <c r="BM22" s="94">
        <v>0</v>
      </c>
      <c r="BN22" s="94">
        <v>0</v>
      </c>
    </row>
    <row r="23" spans="1:66" ht="16.5" customHeight="1" x14ac:dyDescent="0.3">
      <c r="A23" s="50">
        <v>14</v>
      </c>
      <c r="B23" s="52" t="s">
        <v>106</v>
      </c>
      <c r="C23" s="49">
        <f t="shared" si="0"/>
        <v>0</v>
      </c>
      <c r="D23" s="49">
        <f t="shared" si="1"/>
        <v>4957.7266</v>
      </c>
      <c r="E23" s="49">
        <f t="shared" si="2"/>
        <v>0</v>
      </c>
      <c r="F23" s="49">
        <f t="shared" si="2"/>
        <v>4957.7266</v>
      </c>
      <c r="G23" s="49">
        <f t="shared" si="3"/>
        <v>0</v>
      </c>
      <c r="H23" s="49">
        <f t="shared" si="3"/>
        <v>0</v>
      </c>
      <c r="I23" s="93">
        <v>0</v>
      </c>
      <c r="J23" s="93">
        <v>4340.8500000000004</v>
      </c>
      <c r="K23" s="93">
        <v>0</v>
      </c>
      <c r="L23" s="93">
        <v>0</v>
      </c>
      <c r="M23" s="93">
        <v>0</v>
      </c>
      <c r="N23" s="93">
        <v>616.87660000000005</v>
      </c>
      <c r="O23" s="93">
        <v>0</v>
      </c>
      <c r="P23" s="93">
        <v>355.6266</v>
      </c>
      <c r="Q23" s="93">
        <v>0</v>
      </c>
      <c r="R23" s="93">
        <v>0</v>
      </c>
      <c r="S23" s="93">
        <v>0</v>
      </c>
      <c r="T23" s="93">
        <v>16.8</v>
      </c>
      <c r="U23" s="93">
        <v>0</v>
      </c>
      <c r="V23" s="93">
        <v>0</v>
      </c>
      <c r="W23" s="93">
        <v>0</v>
      </c>
      <c r="X23" s="93">
        <v>65.599999999999994</v>
      </c>
      <c r="Y23" s="93">
        <v>0</v>
      </c>
      <c r="Z23" s="93">
        <v>0</v>
      </c>
      <c r="AA23" s="93">
        <v>0</v>
      </c>
      <c r="AB23" s="93">
        <v>0</v>
      </c>
      <c r="AC23" s="93">
        <v>0</v>
      </c>
      <c r="AD23" s="93">
        <v>158.85</v>
      </c>
      <c r="AE23" s="93">
        <v>0</v>
      </c>
      <c r="AF23" s="93">
        <v>0</v>
      </c>
      <c r="AG23" s="93">
        <v>0</v>
      </c>
      <c r="AH23" s="93">
        <v>0</v>
      </c>
      <c r="AI23" s="93">
        <v>0</v>
      </c>
      <c r="AJ23" s="93">
        <v>0</v>
      </c>
      <c r="AK23" s="93">
        <v>0</v>
      </c>
      <c r="AL23" s="93">
        <v>0</v>
      </c>
      <c r="AM23" s="93">
        <v>0</v>
      </c>
      <c r="AN23" s="93">
        <v>0</v>
      </c>
      <c r="AO23" s="93">
        <v>0</v>
      </c>
      <c r="AP23" s="93">
        <v>0</v>
      </c>
      <c r="AQ23" s="49">
        <f t="shared" si="4"/>
        <v>0</v>
      </c>
      <c r="AR23" s="49">
        <f t="shared" si="4"/>
        <v>0</v>
      </c>
      <c r="AS23" s="93">
        <v>0</v>
      </c>
      <c r="AT23" s="93">
        <v>0</v>
      </c>
      <c r="AU23" s="93">
        <v>0</v>
      </c>
      <c r="AV23" s="93">
        <v>0</v>
      </c>
      <c r="AW23" s="93">
        <v>0</v>
      </c>
      <c r="AX23" s="93">
        <v>0</v>
      </c>
      <c r="AY23" s="93">
        <v>0</v>
      </c>
      <c r="AZ23" s="93">
        <v>0</v>
      </c>
      <c r="BA23" s="93">
        <v>0</v>
      </c>
      <c r="BB23" s="93">
        <v>0</v>
      </c>
      <c r="BC23" s="93">
        <v>0</v>
      </c>
      <c r="BD23" s="93">
        <v>0</v>
      </c>
      <c r="BE23" s="93">
        <v>0</v>
      </c>
      <c r="BF23" s="93">
        <v>0</v>
      </c>
      <c r="BG23" s="93">
        <v>0</v>
      </c>
      <c r="BH23" s="93">
        <v>0</v>
      </c>
      <c r="BI23" s="93">
        <v>0</v>
      </c>
      <c r="BJ23" s="93">
        <v>0</v>
      </c>
      <c r="BK23" s="93">
        <v>0</v>
      </c>
      <c r="BL23" s="93">
        <v>0</v>
      </c>
      <c r="BM23" s="94">
        <v>0</v>
      </c>
      <c r="BN23" s="94">
        <v>0</v>
      </c>
    </row>
    <row r="24" spans="1:66" ht="16.5" customHeight="1" x14ac:dyDescent="0.3">
      <c r="A24" s="50">
        <v>15</v>
      </c>
      <c r="B24" s="52" t="s">
        <v>107</v>
      </c>
      <c r="C24" s="49">
        <f t="shared" si="0"/>
        <v>0</v>
      </c>
      <c r="D24" s="49">
        <f t="shared" si="1"/>
        <v>1114.9444000000001</v>
      </c>
      <c r="E24" s="49">
        <f t="shared" si="2"/>
        <v>0</v>
      </c>
      <c r="F24" s="49">
        <f t="shared" si="2"/>
        <v>1114.9444000000001</v>
      </c>
      <c r="G24" s="49">
        <f t="shared" si="3"/>
        <v>0</v>
      </c>
      <c r="H24" s="49">
        <f t="shared" si="3"/>
        <v>0</v>
      </c>
      <c r="I24" s="93">
        <v>0</v>
      </c>
      <c r="J24" s="93">
        <v>1001.428</v>
      </c>
      <c r="K24" s="93">
        <v>0</v>
      </c>
      <c r="L24" s="93">
        <v>0</v>
      </c>
      <c r="M24" s="93">
        <v>0</v>
      </c>
      <c r="N24" s="93">
        <v>113.5164</v>
      </c>
      <c r="O24" s="93">
        <v>0</v>
      </c>
      <c r="P24" s="93">
        <v>65.516400000000004</v>
      </c>
      <c r="Q24" s="93">
        <v>0</v>
      </c>
      <c r="R24" s="93">
        <v>0</v>
      </c>
      <c r="S24" s="93">
        <v>0</v>
      </c>
      <c r="T24" s="93">
        <v>48</v>
      </c>
      <c r="U24" s="93">
        <v>0</v>
      </c>
      <c r="V24" s="93">
        <v>0</v>
      </c>
      <c r="W24" s="93">
        <v>0</v>
      </c>
      <c r="X24" s="93">
        <v>0</v>
      </c>
      <c r="Y24" s="93">
        <v>0</v>
      </c>
      <c r="Z24" s="93">
        <v>0</v>
      </c>
      <c r="AA24" s="93">
        <v>0</v>
      </c>
      <c r="AB24" s="93">
        <v>0</v>
      </c>
      <c r="AC24" s="93">
        <v>0</v>
      </c>
      <c r="AD24" s="93">
        <v>0</v>
      </c>
      <c r="AE24" s="93">
        <v>0</v>
      </c>
      <c r="AF24" s="93">
        <v>0</v>
      </c>
      <c r="AG24" s="93">
        <v>0</v>
      </c>
      <c r="AH24" s="93">
        <v>0</v>
      </c>
      <c r="AI24" s="93">
        <v>0</v>
      </c>
      <c r="AJ24" s="93">
        <v>0</v>
      </c>
      <c r="AK24" s="93">
        <v>0</v>
      </c>
      <c r="AL24" s="93">
        <v>0</v>
      </c>
      <c r="AM24" s="93">
        <v>0</v>
      </c>
      <c r="AN24" s="93">
        <v>0</v>
      </c>
      <c r="AO24" s="93">
        <v>0</v>
      </c>
      <c r="AP24" s="93">
        <v>0</v>
      </c>
      <c r="AQ24" s="49">
        <f t="shared" si="4"/>
        <v>0</v>
      </c>
      <c r="AR24" s="49">
        <f t="shared" si="4"/>
        <v>0</v>
      </c>
      <c r="AS24" s="93">
        <v>0</v>
      </c>
      <c r="AT24" s="93">
        <v>0</v>
      </c>
      <c r="AU24" s="93">
        <v>0</v>
      </c>
      <c r="AV24" s="93">
        <v>0</v>
      </c>
      <c r="AW24" s="93">
        <v>0</v>
      </c>
      <c r="AX24" s="93">
        <v>0</v>
      </c>
      <c r="AY24" s="93">
        <v>0</v>
      </c>
      <c r="AZ24" s="93">
        <v>0</v>
      </c>
      <c r="BA24" s="93">
        <v>0</v>
      </c>
      <c r="BB24" s="93">
        <v>0</v>
      </c>
      <c r="BC24" s="93">
        <v>0</v>
      </c>
      <c r="BD24" s="93">
        <v>0</v>
      </c>
      <c r="BE24" s="93">
        <v>0</v>
      </c>
      <c r="BF24" s="93">
        <v>0</v>
      </c>
      <c r="BG24" s="93">
        <v>0</v>
      </c>
      <c r="BH24" s="93">
        <v>0</v>
      </c>
      <c r="BI24" s="93">
        <v>0</v>
      </c>
      <c r="BJ24" s="93">
        <v>0</v>
      </c>
      <c r="BK24" s="93">
        <v>0</v>
      </c>
      <c r="BL24" s="93">
        <v>0</v>
      </c>
      <c r="BM24" s="94">
        <v>0</v>
      </c>
      <c r="BN24" s="94">
        <v>0</v>
      </c>
    </row>
    <row r="25" spans="1:66" ht="16.5" customHeight="1" x14ac:dyDescent="0.3">
      <c r="A25" s="50">
        <v>16</v>
      </c>
      <c r="B25" s="52" t="s">
        <v>108</v>
      </c>
      <c r="C25" s="49">
        <f t="shared" si="0"/>
        <v>0</v>
      </c>
      <c r="D25" s="49">
        <f t="shared" si="1"/>
        <v>3662.6020000000003</v>
      </c>
      <c r="E25" s="49">
        <f t="shared" si="2"/>
        <v>0</v>
      </c>
      <c r="F25" s="49">
        <f t="shared" si="2"/>
        <v>3662.6020000000003</v>
      </c>
      <c r="G25" s="49">
        <f t="shared" si="3"/>
        <v>0</v>
      </c>
      <c r="H25" s="49">
        <f t="shared" si="3"/>
        <v>0</v>
      </c>
      <c r="I25" s="93">
        <v>0</v>
      </c>
      <c r="J25" s="93">
        <v>3205.2620000000002</v>
      </c>
      <c r="K25" s="93">
        <v>0</v>
      </c>
      <c r="L25" s="93">
        <v>0</v>
      </c>
      <c r="M25" s="93">
        <v>0</v>
      </c>
      <c r="N25" s="93">
        <v>457.34</v>
      </c>
      <c r="O25" s="93">
        <v>0</v>
      </c>
      <c r="P25" s="93">
        <v>273.74</v>
      </c>
      <c r="Q25" s="93">
        <v>0</v>
      </c>
      <c r="R25" s="93">
        <v>0</v>
      </c>
      <c r="S25" s="93">
        <v>0</v>
      </c>
      <c r="T25" s="93">
        <v>60</v>
      </c>
      <c r="U25" s="93">
        <v>0</v>
      </c>
      <c r="V25" s="93">
        <v>0</v>
      </c>
      <c r="W25" s="93">
        <v>0</v>
      </c>
      <c r="X25" s="93">
        <v>108.6</v>
      </c>
      <c r="Y25" s="93">
        <v>0</v>
      </c>
      <c r="Z25" s="93">
        <v>0</v>
      </c>
      <c r="AA25" s="93">
        <v>0</v>
      </c>
      <c r="AB25" s="93">
        <v>0</v>
      </c>
      <c r="AC25" s="93">
        <v>0</v>
      </c>
      <c r="AD25" s="93">
        <v>0</v>
      </c>
      <c r="AE25" s="93">
        <v>0</v>
      </c>
      <c r="AF25" s="93">
        <v>0</v>
      </c>
      <c r="AG25" s="93">
        <v>0</v>
      </c>
      <c r="AH25" s="93">
        <v>0</v>
      </c>
      <c r="AI25" s="93">
        <v>0</v>
      </c>
      <c r="AJ25" s="93">
        <v>0</v>
      </c>
      <c r="AK25" s="93">
        <v>0</v>
      </c>
      <c r="AL25" s="93">
        <v>0</v>
      </c>
      <c r="AM25" s="93">
        <v>0</v>
      </c>
      <c r="AN25" s="93">
        <v>0</v>
      </c>
      <c r="AO25" s="93">
        <v>0</v>
      </c>
      <c r="AP25" s="93">
        <v>0</v>
      </c>
      <c r="AQ25" s="49">
        <f t="shared" si="4"/>
        <v>0</v>
      </c>
      <c r="AR25" s="49">
        <f t="shared" si="4"/>
        <v>0</v>
      </c>
      <c r="AS25" s="93">
        <v>0</v>
      </c>
      <c r="AT25" s="93">
        <v>0</v>
      </c>
      <c r="AU25" s="93">
        <v>0</v>
      </c>
      <c r="AV25" s="93">
        <v>0</v>
      </c>
      <c r="AW25" s="93">
        <v>0</v>
      </c>
      <c r="AX25" s="93">
        <v>0</v>
      </c>
      <c r="AY25" s="93">
        <v>0</v>
      </c>
      <c r="AZ25" s="93">
        <v>0</v>
      </c>
      <c r="BA25" s="93">
        <v>0</v>
      </c>
      <c r="BB25" s="93">
        <v>0</v>
      </c>
      <c r="BC25" s="93">
        <v>0</v>
      </c>
      <c r="BD25" s="93">
        <v>0</v>
      </c>
      <c r="BE25" s="93">
        <v>0</v>
      </c>
      <c r="BF25" s="93">
        <v>0</v>
      </c>
      <c r="BG25" s="93">
        <v>0</v>
      </c>
      <c r="BH25" s="93">
        <v>0</v>
      </c>
      <c r="BI25" s="93">
        <v>0</v>
      </c>
      <c r="BJ25" s="93">
        <v>0</v>
      </c>
      <c r="BK25" s="93">
        <v>0</v>
      </c>
      <c r="BL25" s="93">
        <v>0</v>
      </c>
      <c r="BM25" s="94">
        <v>0</v>
      </c>
      <c r="BN25" s="94">
        <v>0</v>
      </c>
    </row>
    <row r="26" spans="1:66" ht="16.5" customHeight="1" x14ac:dyDescent="0.3">
      <c r="A26" s="50">
        <v>17</v>
      </c>
      <c r="B26" s="52" t="s">
        <v>109</v>
      </c>
      <c r="C26" s="49">
        <f t="shared" si="0"/>
        <v>0</v>
      </c>
      <c r="D26" s="49">
        <f t="shared" si="1"/>
        <v>5357.6563999999998</v>
      </c>
      <c r="E26" s="49">
        <f t="shared" si="2"/>
        <v>0</v>
      </c>
      <c r="F26" s="49">
        <f t="shared" si="2"/>
        <v>5357.6563999999998</v>
      </c>
      <c r="G26" s="49">
        <f t="shared" si="3"/>
        <v>0</v>
      </c>
      <c r="H26" s="49">
        <f t="shared" si="3"/>
        <v>0</v>
      </c>
      <c r="I26" s="93">
        <v>0</v>
      </c>
      <c r="J26" s="93">
        <v>4036.4859999999999</v>
      </c>
      <c r="K26" s="93">
        <v>0</v>
      </c>
      <c r="L26" s="93">
        <v>0</v>
      </c>
      <c r="M26" s="93">
        <v>0</v>
      </c>
      <c r="N26" s="93">
        <v>1321.1704</v>
      </c>
      <c r="O26" s="93">
        <v>0</v>
      </c>
      <c r="P26" s="93">
        <v>408.9504</v>
      </c>
      <c r="Q26" s="93">
        <v>0</v>
      </c>
      <c r="R26" s="93">
        <v>0</v>
      </c>
      <c r="S26" s="93">
        <v>0</v>
      </c>
      <c r="T26" s="93">
        <v>63.058999999999997</v>
      </c>
      <c r="U26" s="93">
        <v>0</v>
      </c>
      <c r="V26" s="93">
        <v>0</v>
      </c>
      <c r="W26" s="93">
        <v>0</v>
      </c>
      <c r="X26" s="93">
        <v>300</v>
      </c>
      <c r="Y26" s="93">
        <v>0</v>
      </c>
      <c r="Z26" s="93">
        <v>105</v>
      </c>
      <c r="AA26" s="93">
        <v>0</v>
      </c>
      <c r="AB26" s="93">
        <v>0</v>
      </c>
      <c r="AC26" s="93">
        <v>0</v>
      </c>
      <c r="AD26" s="93">
        <v>533.1</v>
      </c>
      <c r="AE26" s="93">
        <v>0</v>
      </c>
      <c r="AF26" s="93">
        <v>0</v>
      </c>
      <c r="AG26" s="93">
        <v>0</v>
      </c>
      <c r="AH26" s="93">
        <v>0</v>
      </c>
      <c r="AI26" s="93">
        <v>0</v>
      </c>
      <c r="AJ26" s="93">
        <v>0</v>
      </c>
      <c r="AK26" s="93">
        <v>0</v>
      </c>
      <c r="AL26" s="93">
        <v>0</v>
      </c>
      <c r="AM26" s="93">
        <v>0</v>
      </c>
      <c r="AN26" s="93">
        <v>0</v>
      </c>
      <c r="AO26" s="93">
        <v>0</v>
      </c>
      <c r="AP26" s="93">
        <v>0</v>
      </c>
      <c r="AQ26" s="49">
        <f t="shared" si="4"/>
        <v>0</v>
      </c>
      <c r="AR26" s="49">
        <f t="shared" si="4"/>
        <v>0</v>
      </c>
      <c r="AS26" s="93">
        <v>0</v>
      </c>
      <c r="AT26" s="93">
        <v>0</v>
      </c>
      <c r="AU26" s="93">
        <v>0</v>
      </c>
      <c r="AV26" s="93">
        <v>0</v>
      </c>
      <c r="AW26" s="93">
        <v>0</v>
      </c>
      <c r="AX26" s="93">
        <v>0</v>
      </c>
      <c r="AY26" s="93">
        <v>0</v>
      </c>
      <c r="AZ26" s="93">
        <v>0</v>
      </c>
      <c r="BA26" s="93">
        <v>0</v>
      </c>
      <c r="BB26" s="93">
        <v>0</v>
      </c>
      <c r="BC26" s="93">
        <v>0</v>
      </c>
      <c r="BD26" s="93">
        <v>0</v>
      </c>
      <c r="BE26" s="93">
        <v>0</v>
      </c>
      <c r="BF26" s="93">
        <v>0</v>
      </c>
      <c r="BG26" s="93">
        <v>0</v>
      </c>
      <c r="BH26" s="93">
        <v>0</v>
      </c>
      <c r="BI26" s="93">
        <v>0</v>
      </c>
      <c r="BJ26" s="93">
        <v>0</v>
      </c>
      <c r="BK26" s="93">
        <v>0</v>
      </c>
      <c r="BL26" s="93">
        <v>0</v>
      </c>
      <c r="BM26" s="94">
        <v>0</v>
      </c>
      <c r="BN26" s="94">
        <v>0</v>
      </c>
    </row>
    <row r="27" spans="1:66" ht="16.5" customHeight="1" x14ac:dyDescent="0.3">
      <c r="A27" s="50">
        <v>18</v>
      </c>
      <c r="B27" s="52" t="s">
        <v>110</v>
      </c>
      <c r="C27" s="49">
        <f t="shared" si="0"/>
        <v>0</v>
      </c>
      <c r="D27" s="49">
        <f t="shared" si="1"/>
        <v>5994.5465000000004</v>
      </c>
      <c r="E27" s="49">
        <f t="shared" si="2"/>
        <v>0</v>
      </c>
      <c r="F27" s="49">
        <f t="shared" si="2"/>
        <v>5994.5465000000004</v>
      </c>
      <c r="G27" s="49">
        <f t="shared" si="3"/>
        <v>0</v>
      </c>
      <c r="H27" s="49">
        <f t="shared" si="3"/>
        <v>0</v>
      </c>
      <c r="I27" s="93">
        <v>0</v>
      </c>
      <c r="J27" s="93">
        <v>4857.7020000000002</v>
      </c>
      <c r="K27" s="93">
        <v>0</v>
      </c>
      <c r="L27" s="93">
        <v>0</v>
      </c>
      <c r="M27" s="93">
        <v>0</v>
      </c>
      <c r="N27" s="93">
        <v>1111.8444999999999</v>
      </c>
      <c r="O27" s="93">
        <v>0</v>
      </c>
      <c r="P27" s="93">
        <v>364.2045</v>
      </c>
      <c r="Q27" s="93">
        <v>0</v>
      </c>
      <c r="R27" s="93">
        <v>0</v>
      </c>
      <c r="S27" s="93">
        <v>0</v>
      </c>
      <c r="T27" s="93">
        <v>32</v>
      </c>
      <c r="U27" s="93">
        <v>0</v>
      </c>
      <c r="V27" s="93">
        <v>0</v>
      </c>
      <c r="W27" s="93">
        <v>0</v>
      </c>
      <c r="X27" s="93">
        <v>399.2</v>
      </c>
      <c r="Y27" s="93">
        <v>0</v>
      </c>
      <c r="Z27" s="93">
        <v>200</v>
      </c>
      <c r="AA27" s="93">
        <v>0</v>
      </c>
      <c r="AB27" s="93">
        <v>0</v>
      </c>
      <c r="AC27" s="93">
        <v>0</v>
      </c>
      <c r="AD27" s="93">
        <v>316.44</v>
      </c>
      <c r="AE27" s="93">
        <v>0</v>
      </c>
      <c r="AF27" s="93">
        <v>0</v>
      </c>
      <c r="AG27" s="93">
        <v>0</v>
      </c>
      <c r="AH27" s="93">
        <v>0</v>
      </c>
      <c r="AI27" s="93">
        <v>0</v>
      </c>
      <c r="AJ27" s="93">
        <v>0</v>
      </c>
      <c r="AK27" s="93">
        <v>0</v>
      </c>
      <c r="AL27" s="93">
        <v>0</v>
      </c>
      <c r="AM27" s="93">
        <v>0</v>
      </c>
      <c r="AN27" s="93">
        <v>0</v>
      </c>
      <c r="AO27" s="93">
        <v>0</v>
      </c>
      <c r="AP27" s="93">
        <v>25</v>
      </c>
      <c r="AQ27" s="49">
        <f t="shared" si="4"/>
        <v>0</v>
      </c>
      <c r="AR27" s="49">
        <f t="shared" si="4"/>
        <v>0</v>
      </c>
      <c r="AS27" s="93">
        <v>0</v>
      </c>
      <c r="AT27" s="93">
        <v>0</v>
      </c>
      <c r="AU27" s="93">
        <v>0</v>
      </c>
      <c r="AV27" s="93">
        <v>0</v>
      </c>
      <c r="AW27" s="93">
        <v>0</v>
      </c>
      <c r="AX27" s="93">
        <v>0</v>
      </c>
      <c r="AY27" s="93">
        <v>0</v>
      </c>
      <c r="AZ27" s="93">
        <v>0</v>
      </c>
      <c r="BA27" s="93">
        <v>0</v>
      </c>
      <c r="BB27" s="93">
        <v>0</v>
      </c>
      <c r="BC27" s="93">
        <v>0</v>
      </c>
      <c r="BD27" s="93">
        <v>0</v>
      </c>
      <c r="BE27" s="93">
        <v>0</v>
      </c>
      <c r="BF27" s="93">
        <v>0</v>
      </c>
      <c r="BG27" s="93">
        <v>0</v>
      </c>
      <c r="BH27" s="93">
        <v>0</v>
      </c>
      <c r="BI27" s="93">
        <v>0</v>
      </c>
      <c r="BJ27" s="93">
        <v>0</v>
      </c>
      <c r="BK27" s="93">
        <v>0</v>
      </c>
      <c r="BL27" s="93">
        <v>0</v>
      </c>
      <c r="BM27" s="94">
        <v>0</v>
      </c>
      <c r="BN27" s="94">
        <v>0</v>
      </c>
    </row>
    <row r="28" spans="1:66" ht="16.5" customHeight="1" x14ac:dyDescent="0.3">
      <c r="A28" s="50">
        <v>19</v>
      </c>
      <c r="B28" s="52" t="s">
        <v>111</v>
      </c>
      <c r="C28" s="49">
        <f t="shared" si="0"/>
        <v>0</v>
      </c>
      <c r="D28" s="49">
        <f t="shared" si="1"/>
        <v>5426.2022999999999</v>
      </c>
      <c r="E28" s="49">
        <f t="shared" si="2"/>
        <v>0</v>
      </c>
      <c r="F28" s="49">
        <f t="shared" si="2"/>
        <v>5426.2022999999999</v>
      </c>
      <c r="G28" s="49">
        <f t="shared" si="3"/>
        <v>0</v>
      </c>
      <c r="H28" s="49">
        <f t="shared" si="3"/>
        <v>0</v>
      </c>
      <c r="I28" s="93">
        <v>0</v>
      </c>
      <c r="J28" s="93">
        <v>4230.12</v>
      </c>
      <c r="K28" s="93">
        <v>0</v>
      </c>
      <c r="L28" s="93">
        <v>0</v>
      </c>
      <c r="M28" s="93">
        <v>0</v>
      </c>
      <c r="N28" s="93">
        <v>1196.0823</v>
      </c>
      <c r="O28" s="93">
        <v>0</v>
      </c>
      <c r="P28" s="93">
        <v>286.88209999999998</v>
      </c>
      <c r="Q28" s="93">
        <v>0</v>
      </c>
      <c r="R28" s="93">
        <v>0</v>
      </c>
      <c r="S28" s="93">
        <v>0</v>
      </c>
      <c r="T28" s="93">
        <v>105</v>
      </c>
      <c r="U28" s="93">
        <v>0</v>
      </c>
      <c r="V28" s="93">
        <v>0</v>
      </c>
      <c r="W28" s="93">
        <v>0</v>
      </c>
      <c r="X28" s="93">
        <v>245</v>
      </c>
      <c r="Y28" s="93">
        <v>0</v>
      </c>
      <c r="Z28" s="93">
        <v>0</v>
      </c>
      <c r="AA28" s="93">
        <v>0</v>
      </c>
      <c r="AB28" s="93">
        <v>0</v>
      </c>
      <c r="AC28" s="93">
        <v>0</v>
      </c>
      <c r="AD28" s="93">
        <v>524.2002</v>
      </c>
      <c r="AE28" s="93">
        <v>0</v>
      </c>
      <c r="AF28" s="93">
        <v>0</v>
      </c>
      <c r="AG28" s="93">
        <v>0</v>
      </c>
      <c r="AH28" s="93">
        <v>0</v>
      </c>
      <c r="AI28" s="93">
        <v>0</v>
      </c>
      <c r="AJ28" s="93">
        <v>0</v>
      </c>
      <c r="AK28" s="93">
        <v>0</v>
      </c>
      <c r="AL28" s="93">
        <v>0</v>
      </c>
      <c r="AM28" s="93">
        <v>0</v>
      </c>
      <c r="AN28" s="93">
        <v>0</v>
      </c>
      <c r="AO28" s="93">
        <v>0</v>
      </c>
      <c r="AP28" s="93">
        <v>0</v>
      </c>
      <c r="AQ28" s="49">
        <f t="shared" si="4"/>
        <v>0</v>
      </c>
      <c r="AR28" s="49">
        <f t="shared" si="4"/>
        <v>0</v>
      </c>
      <c r="AS28" s="93">
        <v>0</v>
      </c>
      <c r="AT28" s="93">
        <v>0</v>
      </c>
      <c r="AU28" s="93">
        <v>0</v>
      </c>
      <c r="AV28" s="93">
        <v>0</v>
      </c>
      <c r="AW28" s="93">
        <v>0</v>
      </c>
      <c r="AX28" s="93">
        <v>0</v>
      </c>
      <c r="AY28" s="93">
        <v>0</v>
      </c>
      <c r="AZ28" s="93">
        <v>0</v>
      </c>
      <c r="BA28" s="93">
        <v>0</v>
      </c>
      <c r="BB28" s="93">
        <v>0</v>
      </c>
      <c r="BC28" s="93">
        <v>0</v>
      </c>
      <c r="BD28" s="93">
        <v>0</v>
      </c>
      <c r="BE28" s="93">
        <v>0</v>
      </c>
      <c r="BF28" s="93">
        <v>0</v>
      </c>
      <c r="BG28" s="93">
        <v>0</v>
      </c>
      <c r="BH28" s="93">
        <v>0</v>
      </c>
      <c r="BI28" s="93">
        <v>0</v>
      </c>
      <c r="BJ28" s="93">
        <v>0</v>
      </c>
      <c r="BK28" s="93">
        <v>0</v>
      </c>
      <c r="BL28" s="93">
        <v>0</v>
      </c>
      <c r="BM28" s="94">
        <v>0</v>
      </c>
      <c r="BN28" s="94">
        <v>0</v>
      </c>
    </row>
    <row r="29" spans="1:66" ht="16.5" customHeight="1" x14ac:dyDescent="0.3">
      <c r="A29" s="50">
        <v>20</v>
      </c>
      <c r="B29" s="53" t="s">
        <v>112</v>
      </c>
      <c r="C29" s="49">
        <f t="shared" si="0"/>
        <v>478750.63500000001</v>
      </c>
      <c r="D29" s="49">
        <f t="shared" si="1"/>
        <v>179061.22230000002</v>
      </c>
      <c r="E29" s="49">
        <f t="shared" si="2"/>
        <v>418362.47090000001</v>
      </c>
      <c r="F29" s="49">
        <f t="shared" si="2"/>
        <v>151103.52170000001</v>
      </c>
      <c r="G29" s="49">
        <f t="shared" si="3"/>
        <v>131388.16409999999</v>
      </c>
      <c r="H29" s="49">
        <f t="shared" si="3"/>
        <v>27957.700599999996</v>
      </c>
      <c r="I29" s="93">
        <v>121000</v>
      </c>
      <c r="J29" s="93">
        <v>56716.040999999997</v>
      </c>
      <c r="K29" s="93">
        <v>0</v>
      </c>
      <c r="L29" s="93">
        <v>0</v>
      </c>
      <c r="M29" s="93">
        <v>63362.4709</v>
      </c>
      <c r="N29" s="93">
        <v>25635.259699999999</v>
      </c>
      <c r="O29" s="93">
        <v>15500</v>
      </c>
      <c r="P29" s="93">
        <v>14383.689</v>
      </c>
      <c r="Q29" s="93">
        <v>0</v>
      </c>
      <c r="R29" s="93">
        <v>0</v>
      </c>
      <c r="S29" s="93">
        <v>1500</v>
      </c>
      <c r="T29" s="93">
        <v>453.16629999999998</v>
      </c>
      <c r="U29" s="93">
        <v>1000</v>
      </c>
      <c r="V29" s="93">
        <v>40</v>
      </c>
      <c r="W29" s="93">
        <v>10000</v>
      </c>
      <c r="X29" s="93">
        <v>2143.16</v>
      </c>
      <c r="Y29" s="93">
        <v>2500</v>
      </c>
      <c r="Z29" s="93">
        <v>270.05</v>
      </c>
      <c r="AA29" s="93">
        <v>7500</v>
      </c>
      <c r="AB29" s="93">
        <v>1374.1</v>
      </c>
      <c r="AC29" s="93">
        <v>22862.4709</v>
      </c>
      <c r="AD29" s="93">
        <v>6673.8944000000001</v>
      </c>
      <c r="AE29" s="93">
        <v>0</v>
      </c>
      <c r="AF29" s="93">
        <v>0</v>
      </c>
      <c r="AG29" s="93">
        <v>146000</v>
      </c>
      <c r="AH29" s="93">
        <v>56855.002</v>
      </c>
      <c r="AI29" s="93">
        <v>0</v>
      </c>
      <c r="AJ29" s="93">
        <v>0</v>
      </c>
      <c r="AK29" s="93">
        <v>0</v>
      </c>
      <c r="AL29" s="93">
        <v>0</v>
      </c>
      <c r="AM29" s="93">
        <v>0</v>
      </c>
      <c r="AN29" s="93">
        <v>0</v>
      </c>
      <c r="AO29" s="93">
        <v>15000</v>
      </c>
      <c r="AP29" s="93">
        <v>11185</v>
      </c>
      <c r="AQ29" s="49">
        <f t="shared" si="4"/>
        <v>2000</v>
      </c>
      <c r="AR29" s="49">
        <f t="shared" si="4"/>
        <v>712.21900000000005</v>
      </c>
      <c r="AS29" s="93">
        <v>73000</v>
      </c>
      <c r="AT29" s="93">
        <v>712.21900000000005</v>
      </c>
      <c r="AU29" s="93">
        <v>0</v>
      </c>
      <c r="AV29" s="93">
        <v>0</v>
      </c>
      <c r="AW29" s="93">
        <v>71000</v>
      </c>
      <c r="AX29" s="93">
        <v>0</v>
      </c>
      <c r="AY29" s="93">
        <v>0</v>
      </c>
      <c r="AZ29" s="93">
        <v>0</v>
      </c>
      <c r="BA29" s="93">
        <v>71000</v>
      </c>
      <c r="BB29" s="93">
        <v>0</v>
      </c>
      <c r="BC29" s="93">
        <v>131388.16409999999</v>
      </c>
      <c r="BD29" s="93">
        <v>28253.87</v>
      </c>
      <c r="BE29" s="93">
        <v>0</v>
      </c>
      <c r="BF29" s="93">
        <v>0</v>
      </c>
      <c r="BG29" s="93">
        <v>0</v>
      </c>
      <c r="BH29" s="93">
        <v>0</v>
      </c>
      <c r="BI29" s="93">
        <v>0</v>
      </c>
      <c r="BJ29" s="93">
        <v>-181.74</v>
      </c>
      <c r="BK29" s="93">
        <v>0</v>
      </c>
      <c r="BL29" s="93">
        <v>-114.4294</v>
      </c>
      <c r="BM29" s="94">
        <v>0</v>
      </c>
      <c r="BN29" s="94">
        <v>0</v>
      </c>
    </row>
    <row r="30" spans="1:66" ht="16.5" customHeight="1" x14ac:dyDescent="0.3">
      <c r="A30" s="50">
        <v>21</v>
      </c>
      <c r="B30" s="53" t="s">
        <v>113</v>
      </c>
      <c r="C30" s="49">
        <f t="shared" si="0"/>
        <v>0</v>
      </c>
      <c r="D30" s="49">
        <f t="shared" si="1"/>
        <v>1283.0250000000001</v>
      </c>
      <c r="E30" s="49">
        <f t="shared" si="2"/>
        <v>0</v>
      </c>
      <c r="F30" s="49">
        <f t="shared" si="2"/>
        <v>1283.0250000000001</v>
      </c>
      <c r="G30" s="49">
        <f t="shared" si="3"/>
        <v>0</v>
      </c>
      <c r="H30" s="49">
        <f t="shared" si="3"/>
        <v>0</v>
      </c>
      <c r="I30" s="93">
        <v>0</v>
      </c>
      <c r="J30" s="93">
        <v>1283.0250000000001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3">
        <v>0</v>
      </c>
      <c r="W30" s="93">
        <v>0</v>
      </c>
      <c r="X30" s="93">
        <v>0</v>
      </c>
      <c r="Y30" s="93">
        <v>0</v>
      </c>
      <c r="Z30" s="93">
        <v>0</v>
      </c>
      <c r="AA30" s="93">
        <v>0</v>
      </c>
      <c r="AB30" s="93">
        <v>0</v>
      </c>
      <c r="AC30" s="93">
        <v>0</v>
      </c>
      <c r="AD30" s="93">
        <v>0</v>
      </c>
      <c r="AE30" s="93">
        <v>0</v>
      </c>
      <c r="AF30" s="93">
        <v>0</v>
      </c>
      <c r="AG30" s="93">
        <v>0</v>
      </c>
      <c r="AH30" s="93">
        <v>0</v>
      </c>
      <c r="AI30" s="93">
        <v>0</v>
      </c>
      <c r="AJ30" s="93">
        <v>0</v>
      </c>
      <c r="AK30" s="93">
        <v>0</v>
      </c>
      <c r="AL30" s="93">
        <v>0</v>
      </c>
      <c r="AM30" s="93">
        <v>0</v>
      </c>
      <c r="AN30" s="93">
        <v>0</v>
      </c>
      <c r="AO30" s="93">
        <v>0</v>
      </c>
      <c r="AP30" s="93">
        <v>0</v>
      </c>
      <c r="AQ30" s="49">
        <f t="shared" si="4"/>
        <v>0</v>
      </c>
      <c r="AR30" s="49">
        <f t="shared" si="4"/>
        <v>0</v>
      </c>
      <c r="AS30" s="93">
        <v>0</v>
      </c>
      <c r="AT30" s="93">
        <v>0</v>
      </c>
      <c r="AU30" s="93">
        <v>0</v>
      </c>
      <c r="AV30" s="93">
        <v>0</v>
      </c>
      <c r="AW30" s="93">
        <v>0</v>
      </c>
      <c r="AX30" s="93">
        <v>0</v>
      </c>
      <c r="AY30" s="93">
        <v>0</v>
      </c>
      <c r="AZ30" s="93">
        <v>0</v>
      </c>
      <c r="BA30" s="93">
        <v>0</v>
      </c>
      <c r="BB30" s="93">
        <v>0</v>
      </c>
      <c r="BC30" s="93">
        <v>0</v>
      </c>
      <c r="BD30" s="93">
        <v>0</v>
      </c>
      <c r="BE30" s="93">
        <v>0</v>
      </c>
      <c r="BF30" s="93">
        <v>0</v>
      </c>
      <c r="BG30" s="93">
        <v>0</v>
      </c>
      <c r="BH30" s="93">
        <v>0</v>
      </c>
      <c r="BI30" s="93">
        <v>0</v>
      </c>
      <c r="BJ30" s="93">
        <v>0</v>
      </c>
      <c r="BK30" s="93">
        <v>0</v>
      </c>
      <c r="BL30" s="93">
        <v>0</v>
      </c>
      <c r="BM30" s="94">
        <v>0</v>
      </c>
      <c r="BN30" s="94">
        <v>0</v>
      </c>
    </row>
    <row r="31" spans="1:66" ht="16.5" customHeight="1" x14ac:dyDescent="0.3">
      <c r="A31" s="50">
        <v>22</v>
      </c>
      <c r="B31" s="53" t="s">
        <v>114</v>
      </c>
      <c r="C31" s="49">
        <f t="shared" si="0"/>
        <v>0</v>
      </c>
      <c r="D31" s="49">
        <f t="shared" si="1"/>
        <v>14421.2749</v>
      </c>
      <c r="E31" s="49">
        <f t="shared" si="2"/>
        <v>0</v>
      </c>
      <c r="F31" s="49">
        <f t="shared" si="2"/>
        <v>14293.4249</v>
      </c>
      <c r="G31" s="49">
        <f t="shared" si="3"/>
        <v>0</v>
      </c>
      <c r="H31" s="49">
        <f t="shared" si="3"/>
        <v>127.85</v>
      </c>
      <c r="I31" s="93">
        <v>0</v>
      </c>
      <c r="J31" s="93">
        <v>11457.888999999999</v>
      </c>
      <c r="K31" s="93">
        <v>0</v>
      </c>
      <c r="L31" s="93">
        <v>0</v>
      </c>
      <c r="M31" s="93">
        <v>0</v>
      </c>
      <c r="N31" s="93">
        <v>1353.5359000000001</v>
      </c>
      <c r="O31" s="93">
        <v>0</v>
      </c>
      <c r="P31" s="93">
        <v>672.01440000000002</v>
      </c>
      <c r="Q31" s="93">
        <v>0</v>
      </c>
      <c r="R31" s="93">
        <v>0</v>
      </c>
      <c r="S31" s="93">
        <v>0</v>
      </c>
      <c r="T31" s="93">
        <v>131.0215</v>
      </c>
      <c r="U31" s="93">
        <v>0</v>
      </c>
      <c r="V31" s="93">
        <v>0</v>
      </c>
      <c r="W31" s="93">
        <v>0</v>
      </c>
      <c r="X31" s="93">
        <v>240.5</v>
      </c>
      <c r="Y31" s="93">
        <v>0</v>
      </c>
      <c r="Z31" s="93">
        <v>134.9</v>
      </c>
      <c r="AA31" s="93">
        <v>0</v>
      </c>
      <c r="AB31" s="93">
        <v>0</v>
      </c>
      <c r="AC31" s="93">
        <v>0</v>
      </c>
      <c r="AD31" s="93">
        <v>310</v>
      </c>
      <c r="AE31" s="93">
        <v>0</v>
      </c>
      <c r="AF31" s="93">
        <v>0</v>
      </c>
      <c r="AG31" s="93">
        <v>0</v>
      </c>
      <c r="AH31" s="93">
        <v>1000</v>
      </c>
      <c r="AI31" s="93">
        <v>0</v>
      </c>
      <c r="AJ31" s="93">
        <v>1000</v>
      </c>
      <c r="AK31" s="93">
        <v>0</v>
      </c>
      <c r="AL31" s="93">
        <v>0</v>
      </c>
      <c r="AM31" s="93">
        <v>0</v>
      </c>
      <c r="AN31" s="93">
        <v>0</v>
      </c>
      <c r="AO31" s="93">
        <v>0</v>
      </c>
      <c r="AP31" s="93">
        <v>330</v>
      </c>
      <c r="AQ31" s="49">
        <f t="shared" si="4"/>
        <v>0</v>
      </c>
      <c r="AR31" s="49">
        <f t="shared" si="4"/>
        <v>152</v>
      </c>
      <c r="AS31" s="93">
        <v>0</v>
      </c>
      <c r="AT31" s="93">
        <v>152</v>
      </c>
      <c r="AU31" s="93">
        <v>0</v>
      </c>
      <c r="AV31" s="93">
        <v>0</v>
      </c>
      <c r="AW31" s="93">
        <v>0</v>
      </c>
      <c r="AX31" s="93">
        <v>0</v>
      </c>
      <c r="AY31" s="93">
        <v>0</v>
      </c>
      <c r="AZ31" s="93">
        <v>0</v>
      </c>
      <c r="BA31" s="93">
        <v>0</v>
      </c>
      <c r="BB31" s="93">
        <v>0</v>
      </c>
      <c r="BC31" s="93">
        <v>0</v>
      </c>
      <c r="BD31" s="93">
        <v>0</v>
      </c>
      <c r="BE31" s="93">
        <v>0</v>
      </c>
      <c r="BF31" s="93">
        <v>127.85</v>
      </c>
      <c r="BG31" s="93">
        <v>0</v>
      </c>
      <c r="BH31" s="93">
        <v>0</v>
      </c>
      <c r="BI31" s="93">
        <v>0</v>
      </c>
      <c r="BJ31" s="93">
        <v>0</v>
      </c>
      <c r="BK31" s="93">
        <v>0</v>
      </c>
      <c r="BL31" s="93">
        <v>0</v>
      </c>
      <c r="BM31" s="94">
        <v>0</v>
      </c>
      <c r="BN31" s="94">
        <v>0</v>
      </c>
    </row>
    <row r="32" spans="1:66" ht="16.5" customHeight="1" x14ac:dyDescent="0.3">
      <c r="A32" s="50">
        <v>23</v>
      </c>
      <c r="B32" s="53" t="s">
        <v>115</v>
      </c>
      <c r="C32" s="49">
        <f t="shared" si="0"/>
        <v>0</v>
      </c>
      <c r="D32" s="49">
        <f t="shared" si="1"/>
        <v>6523.0234</v>
      </c>
      <c r="E32" s="49">
        <f t="shared" si="2"/>
        <v>0</v>
      </c>
      <c r="F32" s="49">
        <f t="shared" si="2"/>
        <v>6523.0234</v>
      </c>
      <c r="G32" s="49">
        <f t="shared" si="3"/>
        <v>0</v>
      </c>
      <c r="H32" s="49">
        <f t="shared" si="3"/>
        <v>0</v>
      </c>
      <c r="I32" s="93">
        <v>0</v>
      </c>
      <c r="J32" s="93">
        <v>5078.8180000000002</v>
      </c>
      <c r="K32" s="93">
        <v>0</v>
      </c>
      <c r="L32" s="93">
        <v>0</v>
      </c>
      <c r="M32" s="93">
        <v>0</v>
      </c>
      <c r="N32" s="93">
        <v>1059.2054000000001</v>
      </c>
      <c r="O32" s="93">
        <v>0</v>
      </c>
      <c r="P32" s="93">
        <v>373.87540000000001</v>
      </c>
      <c r="Q32" s="93">
        <v>0</v>
      </c>
      <c r="R32" s="93">
        <v>0</v>
      </c>
      <c r="S32" s="93">
        <v>0</v>
      </c>
      <c r="T32" s="93">
        <v>60</v>
      </c>
      <c r="U32" s="93">
        <v>0</v>
      </c>
      <c r="V32" s="93">
        <v>0</v>
      </c>
      <c r="W32" s="93">
        <v>0</v>
      </c>
      <c r="X32" s="93">
        <v>130.19999999999999</v>
      </c>
      <c r="Y32" s="93">
        <v>0</v>
      </c>
      <c r="Z32" s="93">
        <v>18</v>
      </c>
      <c r="AA32" s="93">
        <v>0</v>
      </c>
      <c r="AB32" s="93">
        <v>0</v>
      </c>
      <c r="AC32" s="93">
        <v>0</v>
      </c>
      <c r="AD32" s="93">
        <v>495.13</v>
      </c>
      <c r="AE32" s="93">
        <v>0</v>
      </c>
      <c r="AF32" s="93">
        <v>0</v>
      </c>
      <c r="AG32" s="93">
        <v>0</v>
      </c>
      <c r="AH32" s="93">
        <v>0</v>
      </c>
      <c r="AI32" s="93">
        <v>0</v>
      </c>
      <c r="AJ32" s="93">
        <v>0</v>
      </c>
      <c r="AK32" s="93">
        <v>0</v>
      </c>
      <c r="AL32" s="93">
        <v>0</v>
      </c>
      <c r="AM32" s="93">
        <v>0</v>
      </c>
      <c r="AN32" s="93">
        <v>0</v>
      </c>
      <c r="AO32" s="93">
        <v>0</v>
      </c>
      <c r="AP32" s="93">
        <v>385</v>
      </c>
      <c r="AQ32" s="49">
        <f t="shared" si="4"/>
        <v>0</v>
      </c>
      <c r="AR32" s="49">
        <f t="shared" si="4"/>
        <v>0</v>
      </c>
      <c r="AS32" s="93">
        <v>0</v>
      </c>
      <c r="AT32" s="93">
        <v>0</v>
      </c>
      <c r="AU32" s="93">
        <v>0</v>
      </c>
      <c r="AV32" s="93">
        <v>0</v>
      </c>
      <c r="AW32" s="93">
        <v>0</v>
      </c>
      <c r="AX32" s="93">
        <v>0</v>
      </c>
      <c r="AY32" s="93">
        <v>0</v>
      </c>
      <c r="AZ32" s="93">
        <v>0</v>
      </c>
      <c r="BA32" s="93">
        <v>0</v>
      </c>
      <c r="BB32" s="93">
        <v>0</v>
      </c>
      <c r="BC32" s="93">
        <v>0</v>
      </c>
      <c r="BD32" s="93">
        <v>0</v>
      </c>
      <c r="BE32" s="93">
        <v>0</v>
      </c>
      <c r="BF32" s="93">
        <v>0</v>
      </c>
      <c r="BG32" s="93">
        <v>0</v>
      </c>
      <c r="BH32" s="93">
        <v>0</v>
      </c>
      <c r="BI32" s="93">
        <v>0</v>
      </c>
      <c r="BJ32" s="93">
        <v>0</v>
      </c>
      <c r="BK32" s="93">
        <v>0</v>
      </c>
      <c r="BL32" s="93">
        <v>0</v>
      </c>
      <c r="BM32" s="94">
        <v>0</v>
      </c>
      <c r="BN32" s="94">
        <v>0</v>
      </c>
    </row>
    <row r="33" spans="1:66" ht="16.5" customHeight="1" x14ac:dyDescent="0.3">
      <c r="A33" s="50">
        <v>24</v>
      </c>
      <c r="B33" s="53" t="s">
        <v>116</v>
      </c>
      <c r="C33" s="49">
        <f t="shared" si="0"/>
        <v>0</v>
      </c>
      <c r="D33" s="49">
        <f t="shared" si="1"/>
        <v>9104.8552999999993</v>
      </c>
      <c r="E33" s="49">
        <f t="shared" si="2"/>
        <v>0</v>
      </c>
      <c r="F33" s="49">
        <f t="shared" si="2"/>
        <v>9104.8552999999993</v>
      </c>
      <c r="G33" s="49">
        <f t="shared" si="3"/>
        <v>0</v>
      </c>
      <c r="H33" s="49">
        <f t="shared" si="3"/>
        <v>0</v>
      </c>
      <c r="I33" s="93">
        <v>0</v>
      </c>
      <c r="J33" s="93">
        <v>8594.6869999999999</v>
      </c>
      <c r="K33" s="93">
        <v>0</v>
      </c>
      <c r="L33" s="93">
        <v>0</v>
      </c>
      <c r="M33" s="93">
        <v>0</v>
      </c>
      <c r="N33" s="93">
        <v>510.16829999999999</v>
      </c>
      <c r="O33" s="93">
        <v>0</v>
      </c>
      <c r="P33" s="93">
        <v>166.56829999999999</v>
      </c>
      <c r="Q33" s="93">
        <v>0</v>
      </c>
      <c r="R33" s="93">
        <v>0</v>
      </c>
      <c r="S33" s="93">
        <v>0</v>
      </c>
      <c r="T33" s="93">
        <v>54.6</v>
      </c>
      <c r="U33" s="93">
        <v>0</v>
      </c>
      <c r="V33" s="93">
        <v>0</v>
      </c>
      <c r="W33" s="93">
        <v>0</v>
      </c>
      <c r="X33" s="93">
        <v>289</v>
      </c>
      <c r="Y33" s="93">
        <v>0</v>
      </c>
      <c r="Z33" s="93">
        <v>150</v>
      </c>
      <c r="AA33" s="93">
        <v>0</v>
      </c>
      <c r="AB33" s="93">
        <v>0</v>
      </c>
      <c r="AC33" s="93">
        <v>0</v>
      </c>
      <c r="AD33" s="93">
        <v>0</v>
      </c>
      <c r="AE33" s="93">
        <v>0</v>
      </c>
      <c r="AF33" s="93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0</v>
      </c>
      <c r="AN33" s="93">
        <v>0</v>
      </c>
      <c r="AO33" s="93">
        <v>0</v>
      </c>
      <c r="AP33" s="93">
        <v>0</v>
      </c>
      <c r="AQ33" s="49">
        <f t="shared" si="4"/>
        <v>0</v>
      </c>
      <c r="AR33" s="49">
        <f t="shared" si="4"/>
        <v>0</v>
      </c>
      <c r="AS33" s="93">
        <v>0</v>
      </c>
      <c r="AT33" s="93">
        <v>0</v>
      </c>
      <c r="AU33" s="93">
        <v>0</v>
      </c>
      <c r="AV33" s="93">
        <v>0</v>
      </c>
      <c r="AW33" s="93">
        <v>0</v>
      </c>
      <c r="AX33" s="93">
        <v>0</v>
      </c>
      <c r="AY33" s="93">
        <v>0</v>
      </c>
      <c r="AZ33" s="93">
        <v>0</v>
      </c>
      <c r="BA33" s="93">
        <v>0</v>
      </c>
      <c r="BB33" s="93">
        <v>0</v>
      </c>
      <c r="BC33" s="93">
        <v>0</v>
      </c>
      <c r="BD33" s="93">
        <v>0</v>
      </c>
      <c r="BE33" s="93">
        <v>0</v>
      </c>
      <c r="BF33" s="93">
        <v>0</v>
      </c>
      <c r="BG33" s="93">
        <v>0</v>
      </c>
      <c r="BH33" s="93">
        <v>0</v>
      </c>
      <c r="BI33" s="93">
        <v>0</v>
      </c>
      <c r="BJ33" s="93">
        <v>0</v>
      </c>
      <c r="BK33" s="93">
        <v>0</v>
      </c>
      <c r="BL33" s="93">
        <v>0</v>
      </c>
      <c r="BM33" s="94">
        <v>0</v>
      </c>
      <c r="BN33" s="94">
        <v>0</v>
      </c>
    </row>
    <row r="34" spans="1:66" ht="16.5" customHeight="1" x14ac:dyDescent="0.3">
      <c r="A34" s="50">
        <v>25</v>
      </c>
      <c r="B34" s="53" t="s">
        <v>117</v>
      </c>
      <c r="C34" s="49">
        <f t="shared" si="0"/>
        <v>0</v>
      </c>
      <c r="D34" s="49">
        <f t="shared" si="1"/>
        <v>2941.5641000000001</v>
      </c>
      <c r="E34" s="49">
        <f t="shared" si="2"/>
        <v>0</v>
      </c>
      <c r="F34" s="49">
        <f t="shared" si="2"/>
        <v>2941.5641000000001</v>
      </c>
      <c r="G34" s="49">
        <f t="shared" si="3"/>
        <v>0</v>
      </c>
      <c r="H34" s="49">
        <f t="shared" si="3"/>
        <v>0</v>
      </c>
      <c r="I34" s="93">
        <v>0</v>
      </c>
      <c r="J34" s="93">
        <v>2717.3240000000001</v>
      </c>
      <c r="K34" s="93">
        <v>0</v>
      </c>
      <c r="L34" s="93">
        <v>0</v>
      </c>
      <c r="M34" s="93">
        <v>0</v>
      </c>
      <c r="N34" s="93">
        <v>224.24010000000001</v>
      </c>
      <c r="O34" s="93">
        <v>0</v>
      </c>
      <c r="P34" s="93">
        <v>61.240099999999998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25</v>
      </c>
      <c r="Y34" s="93">
        <v>0</v>
      </c>
      <c r="Z34" s="93">
        <v>0</v>
      </c>
      <c r="AA34" s="93">
        <v>0</v>
      </c>
      <c r="AB34" s="93">
        <v>138</v>
      </c>
      <c r="AC34" s="93">
        <v>0</v>
      </c>
      <c r="AD34" s="93">
        <v>0</v>
      </c>
      <c r="AE34" s="93">
        <v>0</v>
      </c>
      <c r="AF34" s="93">
        <v>0</v>
      </c>
      <c r="AG34" s="93">
        <v>0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0</v>
      </c>
      <c r="AN34" s="93">
        <v>0</v>
      </c>
      <c r="AO34" s="93">
        <v>0</v>
      </c>
      <c r="AP34" s="93">
        <v>0</v>
      </c>
      <c r="AQ34" s="49">
        <f t="shared" si="4"/>
        <v>0</v>
      </c>
      <c r="AR34" s="49">
        <f t="shared" si="4"/>
        <v>0</v>
      </c>
      <c r="AS34" s="93">
        <v>0</v>
      </c>
      <c r="AT34" s="93">
        <v>0</v>
      </c>
      <c r="AU34" s="93">
        <v>0</v>
      </c>
      <c r="AV34" s="93">
        <v>0</v>
      </c>
      <c r="AW34" s="93">
        <v>0</v>
      </c>
      <c r="AX34" s="93">
        <v>0</v>
      </c>
      <c r="AY34" s="93">
        <v>0</v>
      </c>
      <c r="AZ34" s="93">
        <v>0</v>
      </c>
      <c r="BA34" s="93">
        <v>0</v>
      </c>
      <c r="BB34" s="93">
        <v>0</v>
      </c>
      <c r="BC34" s="93">
        <v>0</v>
      </c>
      <c r="BD34" s="93">
        <v>0</v>
      </c>
      <c r="BE34" s="93">
        <v>0</v>
      </c>
      <c r="BF34" s="93">
        <v>0</v>
      </c>
      <c r="BG34" s="93">
        <v>0</v>
      </c>
      <c r="BH34" s="93">
        <v>0</v>
      </c>
      <c r="BI34" s="93">
        <v>0</v>
      </c>
      <c r="BJ34" s="93">
        <v>0</v>
      </c>
      <c r="BK34" s="93">
        <v>0</v>
      </c>
      <c r="BL34" s="93">
        <v>0</v>
      </c>
      <c r="BM34" s="94">
        <v>0</v>
      </c>
      <c r="BN34" s="94">
        <v>0</v>
      </c>
    </row>
    <row r="35" spans="1:66" ht="16.5" customHeight="1" x14ac:dyDescent="0.3">
      <c r="A35" s="50">
        <v>26</v>
      </c>
      <c r="B35" s="55" t="s">
        <v>118</v>
      </c>
      <c r="C35" s="49">
        <f t="shared" si="0"/>
        <v>0</v>
      </c>
      <c r="D35" s="49">
        <f t="shared" si="1"/>
        <v>25917.154700000003</v>
      </c>
      <c r="E35" s="49">
        <f t="shared" si="2"/>
        <v>0</v>
      </c>
      <c r="F35" s="49">
        <f t="shared" si="2"/>
        <v>25517.154700000003</v>
      </c>
      <c r="G35" s="49">
        <f t="shared" si="3"/>
        <v>0</v>
      </c>
      <c r="H35" s="49">
        <f t="shared" si="3"/>
        <v>400</v>
      </c>
      <c r="I35" s="93">
        <v>0</v>
      </c>
      <c r="J35" s="93">
        <v>6542.3530000000001</v>
      </c>
      <c r="K35" s="93">
        <v>0</v>
      </c>
      <c r="L35" s="93">
        <v>0</v>
      </c>
      <c r="M35" s="93">
        <v>0</v>
      </c>
      <c r="N35" s="93">
        <v>3712.3326999999999</v>
      </c>
      <c r="O35" s="93">
        <v>0</v>
      </c>
      <c r="P35" s="93">
        <v>1680.8711000000001</v>
      </c>
      <c r="Q35" s="93">
        <v>0</v>
      </c>
      <c r="R35" s="93">
        <v>1319.394</v>
      </c>
      <c r="S35" s="93">
        <v>0</v>
      </c>
      <c r="T35" s="93">
        <v>96.903599999999997</v>
      </c>
      <c r="U35" s="93">
        <v>0</v>
      </c>
      <c r="V35" s="93">
        <v>0</v>
      </c>
      <c r="W35" s="93">
        <v>0</v>
      </c>
      <c r="X35" s="93">
        <v>161.6</v>
      </c>
      <c r="Y35" s="93">
        <v>0</v>
      </c>
      <c r="Z35" s="93">
        <v>0</v>
      </c>
      <c r="AA35" s="93">
        <v>0</v>
      </c>
      <c r="AB35" s="93">
        <v>168.7</v>
      </c>
      <c r="AC35" s="93">
        <v>0</v>
      </c>
      <c r="AD35" s="93">
        <v>238.31</v>
      </c>
      <c r="AE35" s="93">
        <v>0</v>
      </c>
      <c r="AF35" s="93">
        <v>0</v>
      </c>
      <c r="AG35" s="93">
        <v>0</v>
      </c>
      <c r="AH35" s="93">
        <v>15100</v>
      </c>
      <c r="AI35" s="93">
        <v>0</v>
      </c>
      <c r="AJ35" s="93">
        <v>15100</v>
      </c>
      <c r="AK35" s="93">
        <v>0</v>
      </c>
      <c r="AL35" s="93">
        <v>0</v>
      </c>
      <c r="AM35" s="93">
        <v>0</v>
      </c>
      <c r="AN35" s="93">
        <v>0</v>
      </c>
      <c r="AO35" s="93">
        <v>0</v>
      </c>
      <c r="AP35" s="93">
        <v>150</v>
      </c>
      <c r="AQ35" s="49">
        <f t="shared" si="4"/>
        <v>0</v>
      </c>
      <c r="AR35" s="49">
        <f t="shared" si="4"/>
        <v>12.468999999999999</v>
      </c>
      <c r="AS35" s="93">
        <v>0</v>
      </c>
      <c r="AT35" s="93">
        <v>12.468999999999999</v>
      </c>
      <c r="AU35" s="93">
        <v>0</v>
      </c>
      <c r="AV35" s="93">
        <v>0</v>
      </c>
      <c r="AW35" s="93">
        <v>0</v>
      </c>
      <c r="AX35" s="93">
        <v>0</v>
      </c>
      <c r="AY35" s="93">
        <v>0</v>
      </c>
      <c r="AZ35" s="93">
        <v>0</v>
      </c>
      <c r="BA35" s="93">
        <v>0</v>
      </c>
      <c r="BB35" s="93">
        <v>0</v>
      </c>
      <c r="BC35" s="93">
        <v>0</v>
      </c>
      <c r="BD35" s="93">
        <v>0</v>
      </c>
      <c r="BE35" s="93">
        <v>0</v>
      </c>
      <c r="BF35" s="93">
        <v>400</v>
      </c>
      <c r="BG35" s="93">
        <v>0</v>
      </c>
      <c r="BH35" s="93">
        <v>0</v>
      </c>
      <c r="BI35" s="93">
        <v>0</v>
      </c>
      <c r="BJ35" s="93">
        <v>0</v>
      </c>
      <c r="BK35" s="93">
        <v>0</v>
      </c>
      <c r="BL35" s="93">
        <v>0</v>
      </c>
      <c r="BM35" s="94">
        <v>0</v>
      </c>
      <c r="BN35" s="94">
        <v>0</v>
      </c>
    </row>
    <row r="36" spans="1:66" ht="16.5" customHeight="1" x14ac:dyDescent="0.3">
      <c r="A36" s="50">
        <v>27</v>
      </c>
      <c r="B36" s="54" t="s">
        <v>119</v>
      </c>
      <c r="C36" s="49">
        <f t="shared" si="0"/>
        <v>0</v>
      </c>
      <c r="D36" s="49">
        <f t="shared" ref="D36:D46" si="9">F36+H36-BB36</f>
        <v>11558.929</v>
      </c>
      <c r="E36" s="49">
        <f t="shared" ref="E36:F46" si="10">I36+K36+M36+AE36+AG36+AK36+AO36+AS36</f>
        <v>0</v>
      </c>
      <c r="F36" s="49">
        <f t="shared" si="10"/>
        <v>11558.929</v>
      </c>
      <c r="G36" s="49">
        <f t="shared" ref="G36:H46" si="11">AY36+BC36+BE36+BG36+BI36+BK36+BM36</f>
        <v>0</v>
      </c>
      <c r="H36" s="49">
        <f t="shared" si="11"/>
        <v>0</v>
      </c>
      <c r="I36" s="93">
        <v>0</v>
      </c>
      <c r="J36" s="93">
        <v>8833.5730000000003</v>
      </c>
      <c r="K36" s="93">
        <v>0</v>
      </c>
      <c r="L36" s="93">
        <v>0</v>
      </c>
      <c r="M36" s="93">
        <v>0</v>
      </c>
      <c r="N36" s="93">
        <v>1842.356</v>
      </c>
      <c r="O36" s="93">
        <v>0</v>
      </c>
      <c r="P36" s="93">
        <v>660.73400000000004</v>
      </c>
      <c r="Q36" s="93">
        <v>0</v>
      </c>
      <c r="R36" s="93">
        <v>0</v>
      </c>
      <c r="S36" s="93">
        <v>0</v>
      </c>
      <c r="T36" s="93">
        <v>29.422000000000001</v>
      </c>
      <c r="U36" s="93">
        <v>0</v>
      </c>
      <c r="V36" s="93">
        <v>0</v>
      </c>
      <c r="W36" s="93">
        <v>0</v>
      </c>
      <c r="X36" s="93">
        <v>548.79999999999995</v>
      </c>
      <c r="Y36" s="93">
        <v>0</v>
      </c>
      <c r="Z36" s="93">
        <v>375</v>
      </c>
      <c r="AA36" s="93">
        <v>0</v>
      </c>
      <c r="AB36" s="93">
        <v>200.5</v>
      </c>
      <c r="AC36" s="93">
        <v>0</v>
      </c>
      <c r="AD36" s="93">
        <v>402.9</v>
      </c>
      <c r="AE36" s="93">
        <v>0</v>
      </c>
      <c r="AF36" s="93">
        <v>0</v>
      </c>
      <c r="AG36" s="93">
        <v>0</v>
      </c>
      <c r="AH36" s="93">
        <v>683</v>
      </c>
      <c r="AI36" s="93">
        <v>0</v>
      </c>
      <c r="AJ36" s="93">
        <v>683</v>
      </c>
      <c r="AK36" s="93">
        <v>0</v>
      </c>
      <c r="AL36" s="93">
        <v>0</v>
      </c>
      <c r="AM36" s="93">
        <v>0</v>
      </c>
      <c r="AN36" s="93">
        <v>0</v>
      </c>
      <c r="AO36" s="93">
        <v>0</v>
      </c>
      <c r="AP36" s="93">
        <v>200</v>
      </c>
      <c r="AQ36" s="49">
        <f t="shared" ref="AQ36:AR46" si="12">AS36+AU36-BA36</f>
        <v>0</v>
      </c>
      <c r="AR36" s="49">
        <f t="shared" si="12"/>
        <v>0</v>
      </c>
      <c r="AS36" s="93">
        <v>0</v>
      </c>
      <c r="AT36" s="93">
        <v>0</v>
      </c>
      <c r="AU36" s="93">
        <v>0</v>
      </c>
      <c r="AV36" s="93">
        <v>0</v>
      </c>
      <c r="AW36" s="93"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93"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  <c r="BK36" s="93">
        <v>0</v>
      </c>
      <c r="BL36" s="93">
        <v>0</v>
      </c>
      <c r="BM36" s="94">
        <v>0</v>
      </c>
      <c r="BN36" s="94">
        <v>0</v>
      </c>
    </row>
    <row r="37" spans="1:66" ht="16.5" customHeight="1" x14ac:dyDescent="0.3">
      <c r="A37" s="50">
        <v>28</v>
      </c>
      <c r="B37" s="54" t="s">
        <v>120</v>
      </c>
      <c r="C37" s="49">
        <f t="shared" si="0"/>
        <v>0</v>
      </c>
      <c r="D37" s="49">
        <f t="shared" si="9"/>
        <v>6857.1112000000003</v>
      </c>
      <c r="E37" s="49">
        <f t="shared" si="10"/>
        <v>0</v>
      </c>
      <c r="F37" s="49">
        <f t="shared" si="10"/>
        <v>6857.1112000000003</v>
      </c>
      <c r="G37" s="49">
        <f t="shared" si="11"/>
        <v>0</v>
      </c>
      <c r="H37" s="49">
        <f t="shared" si="11"/>
        <v>0</v>
      </c>
      <c r="I37" s="93">
        <v>0</v>
      </c>
      <c r="J37" s="93">
        <v>4513.1610000000001</v>
      </c>
      <c r="K37" s="93">
        <v>0</v>
      </c>
      <c r="L37" s="93">
        <v>0</v>
      </c>
      <c r="M37" s="93">
        <v>0</v>
      </c>
      <c r="N37" s="93">
        <v>340.93520000000001</v>
      </c>
      <c r="O37" s="93">
        <v>0</v>
      </c>
      <c r="P37" s="93">
        <v>252.5352</v>
      </c>
      <c r="Q37" s="93">
        <v>0</v>
      </c>
      <c r="R37" s="93">
        <v>0</v>
      </c>
      <c r="S37" s="93">
        <v>0</v>
      </c>
      <c r="T37" s="93">
        <v>50</v>
      </c>
      <c r="U37" s="93">
        <v>0</v>
      </c>
      <c r="V37" s="93">
        <v>0</v>
      </c>
      <c r="W37" s="93">
        <v>0</v>
      </c>
      <c r="X37" s="93">
        <v>38.4</v>
      </c>
      <c r="Y37" s="93">
        <v>0</v>
      </c>
      <c r="Z37" s="93">
        <v>0</v>
      </c>
      <c r="AA37" s="93">
        <v>0</v>
      </c>
      <c r="AB37" s="93">
        <v>0</v>
      </c>
      <c r="AC37" s="93">
        <v>0</v>
      </c>
      <c r="AD37" s="93">
        <v>0</v>
      </c>
      <c r="AE37" s="93">
        <v>0</v>
      </c>
      <c r="AF37" s="93">
        <v>0</v>
      </c>
      <c r="AG37" s="93">
        <v>0</v>
      </c>
      <c r="AH37" s="93">
        <v>2000</v>
      </c>
      <c r="AI37" s="93">
        <v>0</v>
      </c>
      <c r="AJ37" s="93">
        <v>2000</v>
      </c>
      <c r="AK37" s="93">
        <v>0</v>
      </c>
      <c r="AL37" s="93">
        <v>0</v>
      </c>
      <c r="AM37" s="93">
        <v>0</v>
      </c>
      <c r="AN37" s="93">
        <v>0</v>
      </c>
      <c r="AO37" s="93">
        <v>0</v>
      </c>
      <c r="AP37" s="93">
        <v>0</v>
      </c>
      <c r="AQ37" s="49">
        <f t="shared" si="12"/>
        <v>0</v>
      </c>
      <c r="AR37" s="49">
        <f t="shared" si="12"/>
        <v>3.0150000000000001</v>
      </c>
      <c r="AS37" s="93">
        <v>0</v>
      </c>
      <c r="AT37" s="93">
        <v>3.0150000000000001</v>
      </c>
      <c r="AU37" s="93">
        <v>0</v>
      </c>
      <c r="AV37" s="93">
        <v>0</v>
      </c>
      <c r="AW37" s="93">
        <v>0</v>
      </c>
      <c r="AX37" s="93">
        <v>0</v>
      </c>
      <c r="AY37" s="93">
        <v>0</v>
      </c>
      <c r="AZ37" s="93">
        <v>0</v>
      </c>
      <c r="BA37" s="93">
        <v>0</v>
      </c>
      <c r="BB37" s="93">
        <v>0</v>
      </c>
      <c r="BC37" s="93">
        <v>0</v>
      </c>
      <c r="BD37" s="93">
        <v>0</v>
      </c>
      <c r="BE37" s="93">
        <v>0</v>
      </c>
      <c r="BF37" s="93">
        <v>0</v>
      </c>
      <c r="BG37" s="93">
        <v>0</v>
      </c>
      <c r="BH37" s="93">
        <v>0</v>
      </c>
      <c r="BI37" s="93">
        <v>0</v>
      </c>
      <c r="BJ37" s="93">
        <v>0</v>
      </c>
      <c r="BK37" s="93">
        <v>0</v>
      </c>
      <c r="BL37" s="93">
        <v>0</v>
      </c>
      <c r="BM37" s="94">
        <v>0</v>
      </c>
      <c r="BN37" s="94">
        <v>0</v>
      </c>
    </row>
    <row r="38" spans="1:66" ht="16.5" customHeight="1" x14ac:dyDescent="0.3">
      <c r="A38" s="50">
        <v>29</v>
      </c>
      <c r="B38" s="56" t="s">
        <v>121</v>
      </c>
      <c r="C38" s="49">
        <f t="shared" si="0"/>
        <v>0</v>
      </c>
      <c r="D38" s="49">
        <f t="shared" si="9"/>
        <v>4412.2566999999999</v>
      </c>
      <c r="E38" s="49">
        <f t="shared" si="10"/>
        <v>0</v>
      </c>
      <c r="F38" s="49">
        <f t="shared" si="10"/>
        <v>4412.2566999999999</v>
      </c>
      <c r="G38" s="49">
        <f t="shared" si="11"/>
        <v>0</v>
      </c>
      <c r="H38" s="49">
        <f t="shared" si="11"/>
        <v>0</v>
      </c>
      <c r="I38" s="93">
        <v>0</v>
      </c>
      <c r="J38" s="93">
        <v>3491.9369999999999</v>
      </c>
      <c r="K38" s="93">
        <v>0</v>
      </c>
      <c r="L38" s="93">
        <v>0</v>
      </c>
      <c r="M38" s="93">
        <v>0</v>
      </c>
      <c r="N38" s="93">
        <v>860.31970000000001</v>
      </c>
      <c r="O38" s="93">
        <v>0</v>
      </c>
      <c r="P38" s="93">
        <v>173.3997</v>
      </c>
      <c r="Q38" s="93">
        <v>0</v>
      </c>
      <c r="R38" s="93">
        <v>0</v>
      </c>
      <c r="S38" s="93">
        <v>0</v>
      </c>
      <c r="T38" s="93">
        <v>36</v>
      </c>
      <c r="U38" s="93">
        <v>0</v>
      </c>
      <c r="V38" s="93">
        <v>0</v>
      </c>
      <c r="W38" s="93">
        <v>0</v>
      </c>
      <c r="X38" s="93">
        <v>269.60000000000002</v>
      </c>
      <c r="Y38" s="93">
        <v>0</v>
      </c>
      <c r="Z38" s="93">
        <v>32.4</v>
      </c>
      <c r="AA38" s="93">
        <v>0</v>
      </c>
      <c r="AB38" s="93">
        <v>0</v>
      </c>
      <c r="AC38" s="93">
        <v>0</v>
      </c>
      <c r="AD38" s="93">
        <v>381.32</v>
      </c>
      <c r="AE38" s="93">
        <v>0</v>
      </c>
      <c r="AF38" s="93">
        <v>0</v>
      </c>
      <c r="AG38" s="93">
        <v>0</v>
      </c>
      <c r="AH38" s="93">
        <v>0</v>
      </c>
      <c r="AI38" s="93">
        <v>0</v>
      </c>
      <c r="AJ38" s="93">
        <v>0</v>
      </c>
      <c r="AK38" s="93">
        <v>0</v>
      </c>
      <c r="AL38" s="93">
        <v>0</v>
      </c>
      <c r="AM38" s="93">
        <v>0</v>
      </c>
      <c r="AN38" s="93">
        <v>0</v>
      </c>
      <c r="AO38" s="93">
        <v>0</v>
      </c>
      <c r="AP38" s="93">
        <v>60</v>
      </c>
      <c r="AQ38" s="49">
        <f t="shared" si="12"/>
        <v>0</v>
      </c>
      <c r="AR38" s="49">
        <f t="shared" si="12"/>
        <v>0</v>
      </c>
      <c r="AS38" s="93">
        <v>0</v>
      </c>
      <c r="AT38" s="93">
        <v>0</v>
      </c>
      <c r="AU38" s="93">
        <v>0</v>
      </c>
      <c r="AV38" s="93">
        <v>0</v>
      </c>
      <c r="AW38" s="93">
        <v>0</v>
      </c>
      <c r="AX38" s="93">
        <v>0</v>
      </c>
      <c r="AY38" s="93">
        <v>0</v>
      </c>
      <c r="AZ38" s="93">
        <v>0</v>
      </c>
      <c r="BA38" s="93">
        <v>0</v>
      </c>
      <c r="BB38" s="93">
        <v>0</v>
      </c>
      <c r="BC38" s="93">
        <v>0</v>
      </c>
      <c r="BD38" s="93">
        <v>0</v>
      </c>
      <c r="BE38" s="93">
        <v>0</v>
      </c>
      <c r="BF38" s="93">
        <v>0</v>
      </c>
      <c r="BG38" s="93">
        <v>0</v>
      </c>
      <c r="BH38" s="93">
        <v>0</v>
      </c>
      <c r="BI38" s="93">
        <v>0</v>
      </c>
      <c r="BJ38" s="93">
        <v>0</v>
      </c>
      <c r="BK38" s="93">
        <v>0</v>
      </c>
      <c r="BL38" s="93">
        <v>0</v>
      </c>
      <c r="BM38" s="94">
        <v>0</v>
      </c>
      <c r="BN38" s="94">
        <v>0</v>
      </c>
    </row>
    <row r="39" spans="1:66" ht="16.5" customHeight="1" x14ac:dyDescent="0.3">
      <c r="A39" s="50">
        <v>30</v>
      </c>
      <c r="B39" s="54" t="s">
        <v>122</v>
      </c>
      <c r="C39" s="49">
        <f t="shared" si="0"/>
        <v>72641.916200000007</v>
      </c>
      <c r="D39" s="49">
        <f t="shared" si="9"/>
        <v>39692.958299999998</v>
      </c>
      <c r="E39" s="49">
        <f t="shared" si="10"/>
        <v>50930.2</v>
      </c>
      <c r="F39" s="49">
        <f t="shared" si="10"/>
        <v>21238.0713</v>
      </c>
      <c r="G39" s="49">
        <f t="shared" si="11"/>
        <v>33371.716200000003</v>
      </c>
      <c r="H39" s="49">
        <f t="shared" si="11"/>
        <v>25854.886999999999</v>
      </c>
      <c r="I39" s="93">
        <v>21400</v>
      </c>
      <c r="J39" s="93">
        <v>6246.241</v>
      </c>
      <c r="K39" s="93">
        <v>0</v>
      </c>
      <c r="L39" s="93">
        <v>0</v>
      </c>
      <c r="M39" s="93">
        <v>11770.2</v>
      </c>
      <c r="N39" s="93">
        <v>3014.6743000000001</v>
      </c>
      <c r="O39" s="93">
        <v>1793.8</v>
      </c>
      <c r="P39" s="93">
        <v>392.24470000000002</v>
      </c>
      <c r="Q39" s="93">
        <v>1200</v>
      </c>
      <c r="R39" s="93">
        <v>1.3442000000000001</v>
      </c>
      <c r="S39" s="93">
        <v>300</v>
      </c>
      <c r="T39" s="93">
        <v>142.4</v>
      </c>
      <c r="U39" s="93">
        <v>300</v>
      </c>
      <c r="V39" s="93">
        <v>0</v>
      </c>
      <c r="W39" s="93">
        <v>2650</v>
      </c>
      <c r="X39" s="93">
        <v>505.2</v>
      </c>
      <c r="Y39" s="93">
        <v>500</v>
      </c>
      <c r="Z39" s="93">
        <v>0</v>
      </c>
      <c r="AA39" s="93">
        <v>700</v>
      </c>
      <c r="AB39" s="93">
        <v>60</v>
      </c>
      <c r="AC39" s="93">
        <v>2000</v>
      </c>
      <c r="AD39" s="93">
        <v>727.99940000000004</v>
      </c>
      <c r="AE39" s="93">
        <v>0</v>
      </c>
      <c r="AF39" s="93">
        <v>0</v>
      </c>
      <c r="AG39" s="93">
        <v>0</v>
      </c>
      <c r="AH39" s="93">
        <v>0</v>
      </c>
      <c r="AI39" s="93">
        <v>0</v>
      </c>
      <c r="AJ39" s="93">
        <v>0</v>
      </c>
      <c r="AK39" s="93">
        <v>0</v>
      </c>
      <c r="AL39" s="93">
        <v>0</v>
      </c>
      <c r="AM39" s="93">
        <v>0</v>
      </c>
      <c r="AN39" s="93">
        <v>0</v>
      </c>
      <c r="AO39" s="93">
        <v>4600</v>
      </c>
      <c r="AP39" s="93">
        <v>4500</v>
      </c>
      <c r="AQ39" s="49">
        <f t="shared" si="12"/>
        <v>1500</v>
      </c>
      <c r="AR39" s="49">
        <f t="shared" si="12"/>
        <v>77.155999999999949</v>
      </c>
      <c r="AS39" s="93">
        <v>13160</v>
      </c>
      <c r="AT39" s="93">
        <v>7477.1559999999999</v>
      </c>
      <c r="AU39" s="93">
        <v>0</v>
      </c>
      <c r="AV39" s="93">
        <v>0</v>
      </c>
      <c r="AW39" s="93">
        <v>11660</v>
      </c>
      <c r="AX39" s="93">
        <v>7400</v>
      </c>
      <c r="AY39" s="93">
        <v>0</v>
      </c>
      <c r="AZ39" s="93">
        <v>0</v>
      </c>
      <c r="BA39" s="93">
        <v>11660</v>
      </c>
      <c r="BB39" s="93">
        <v>7400</v>
      </c>
      <c r="BC39" s="93">
        <v>25634.844000000001</v>
      </c>
      <c r="BD39" s="93">
        <v>22216.713</v>
      </c>
      <c r="BE39" s="93">
        <v>7736.8721999999998</v>
      </c>
      <c r="BF39" s="93">
        <v>7431.8</v>
      </c>
      <c r="BG39" s="93">
        <v>0</v>
      </c>
      <c r="BH39" s="93">
        <v>0</v>
      </c>
      <c r="BI39" s="93">
        <v>0</v>
      </c>
      <c r="BJ39" s="93">
        <v>0</v>
      </c>
      <c r="BK39" s="93">
        <v>0</v>
      </c>
      <c r="BL39" s="93">
        <v>-3793.6260000000002</v>
      </c>
      <c r="BM39" s="94">
        <v>0</v>
      </c>
      <c r="BN39" s="94">
        <v>0</v>
      </c>
    </row>
    <row r="40" spans="1:66" ht="16.5" customHeight="1" x14ac:dyDescent="0.3">
      <c r="A40" s="50">
        <v>31</v>
      </c>
      <c r="B40" s="56" t="s">
        <v>123</v>
      </c>
      <c r="C40" s="49">
        <f t="shared" si="0"/>
        <v>0</v>
      </c>
      <c r="D40" s="49">
        <f t="shared" si="9"/>
        <v>5953.6319000000003</v>
      </c>
      <c r="E40" s="49">
        <f t="shared" si="10"/>
        <v>0</v>
      </c>
      <c r="F40" s="49">
        <f t="shared" si="10"/>
        <v>5958.2069000000001</v>
      </c>
      <c r="G40" s="49">
        <f t="shared" si="11"/>
        <v>0</v>
      </c>
      <c r="H40" s="49">
        <f t="shared" si="11"/>
        <v>-4.5750000000000002</v>
      </c>
      <c r="I40" s="93">
        <v>0</v>
      </c>
      <c r="J40" s="93">
        <v>5675.701</v>
      </c>
      <c r="K40" s="93">
        <v>0</v>
      </c>
      <c r="L40" s="93">
        <v>0</v>
      </c>
      <c r="M40" s="93">
        <v>0</v>
      </c>
      <c r="N40" s="93">
        <v>282.5059</v>
      </c>
      <c r="O40" s="93">
        <v>0</v>
      </c>
      <c r="P40" s="93">
        <v>120.5059</v>
      </c>
      <c r="Q40" s="93">
        <v>0</v>
      </c>
      <c r="R40" s="93">
        <v>0</v>
      </c>
      <c r="S40" s="93">
        <v>0</v>
      </c>
      <c r="T40" s="93">
        <v>36</v>
      </c>
      <c r="U40" s="93">
        <v>0</v>
      </c>
      <c r="V40" s="93">
        <v>0</v>
      </c>
      <c r="W40" s="93">
        <v>0</v>
      </c>
      <c r="X40" s="93">
        <v>100</v>
      </c>
      <c r="Y40" s="93">
        <v>0</v>
      </c>
      <c r="Z40" s="93">
        <v>0</v>
      </c>
      <c r="AA40" s="93">
        <v>0</v>
      </c>
      <c r="AB40" s="93">
        <v>0</v>
      </c>
      <c r="AC40" s="93">
        <v>0</v>
      </c>
      <c r="AD40" s="93">
        <v>26</v>
      </c>
      <c r="AE40" s="93">
        <v>0</v>
      </c>
      <c r="AF40" s="93">
        <v>0</v>
      </c>
      <c r="AG40" s="93">
        <v>0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0</v>
      </c>
      <c r="AN40" s="93">
        <v>0</v>
      </c>
      <c r="AO40" s="93">
        <v>0</v>
      </c>
      <c r="AP40" s="93">
        <v>0</v>
      </c>
      <c r="AQ40" s="49">
        <f t="shared" si="12"/>
        <v>0</v>
      </c>
      <c r="AR40" s="49">
        <f t="shared" si="12"/>
        <v>0</v>
      </c>
      <c r="AS40" s="93">
        <v>0</v>
      </c>
      <c r="AT40" s="93">
        <v>0</v>
      </c>
      <c r="AU40" s="93">
        <v>0</v>
      </c>
      <c r="AV40" s="93">
        <v>0</v>
      </c>
      <c r="AW40" s="93">
        <v>0</v>
      </c>
      <c r="AX40" s="93">
        <v>0</v>
      </c>
      <c r="AY40" s="93">
        <v>0</v>
      </c>
      <c r="AZ40" s="93">
        <v>0</v>
      </c>
      <c r="BA40" s="93">
        <v>0</v>
      </c>
      <c r="BB40" s="93">
        <v>0</v>
      </c>
      <c r="BC40" s="93">
        <v>0</v>
      </c>
      <c r="BD40" s="93">
        <v>0</v>
      </c>
      <c r="BE40" s="93">
        <v>0</v>
      </c>
      <c r="BF40" s="93">
        <v>0</v>
      </c>
      <c r="BG40" s="93">
        <v>0</v>
      </c>
      <c r="BH40" s="93">
        <v>0</v>
      </c>
      <c r="BI40" s="93">
        <v>0</v>
      </c>
      <c r="BJ40" s="93">
        <v>0</v>
      </c>
      <c r="BK40" s="93">
        <v>0</v>
      </c>
      <c r="BL40" s="93">
        <v>-4.5750000000000002</v>
      </c>
      <c r="BM40" s="94">
        <v>0</v>
      </c>
      <c r="BN40" s="94">
        <v>0</v>
      </c>
    </row>
    <row r="41" spans="1:66" ht="16.5" customHeight="1" x14ac:dyDescent="0.3">
      <c r="A41" s="50">
        <v>32</v>
      </c>
      <c r="B41" s="54" t="s">
        <v>124</v>
      </c>
      <c r="C41" s="49">
        <f t="shared" si="0"/>
        <v>0</v>
      </c>
      <c r="D41" s="49">
        <f t="shared" si="9"/>
        <v>5172.2245000000003</v>
      </c>
      <c r="E41" s="49">
        <f t="shared" si="10"/>
        <v>0</v>
      </c>
      <c r="F41" s="49">
        <f t="shared" si="10"/>
        <v>5172.2245000000003</v>
      </c>
      <c r="G41" s="49">
        <f t="shared" si="11"/>
        <v>0</v>
      </c>
      <c r="H41" s="49">
        <f t="shared" si="11"/>
        <v>0</v>
      </c>
      <c r="I41" s="93">
        <v>0</v>
      </c>
      <c r="J41" s="93">
        <v>4714.63</v>
      </c>
      <c r="K41" s="93">
        <v>0</v>
      </c>
      <c r="L41" s="93">
        <v>0</v>
      </c>
      <c r="M41" s="93">
        <v>0</v>
      </c>
      <c r="N41" s="93">
        <v>457.59449999999998</v>
      </c>
      <c r="O41" s="93">
        <v>0</v>
      </c>
      <c r="P41" s="93">
        <v>236.2045</v>
      </c>
      <c r="Q41" s="93">
        <v>0</v>
      </c>
      <c r="R41" s="93">
        <v>0</v>
      </c>
      <c r="S41" s="93">
        <v>0</v>
      </c>
      <c r="T41" s="93">
        <v>60</v>
      </c>
      <c r="U41" s="93">
        <v>0</v>
      </c>
      <c r="V41" s="93">
        <v>0</v>
      </c>
      <c r="W41" s="93">
        <v>0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161.38999999999999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49">
        <f t="shared" si="12"/>
        <v>0</v>
      </c>
      <c r="AR41" s="49">
        <f t="shared" si="12"/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3">
        <v>0</v>
      </c>
      <c r="AY41" s="93">
        <v>0</v>
      </c>
      <c r="AZ41" s="93">
        <v>0</v>
      </c>
      <c r="BA41" s="93">
        <v>0</v>
      </c>
      <c r="BB41" s="93">
        <v>0</v>
      </c>
      <c r="BC41" s="93">
        <v>0</v>
      </c>
      <c r="BD41" s="93">
        <v>0</v>
      </c>
      <c r="BE41" s="93">
        <v>0</v>
      </c>
      <c r="BF41" s="93">
        <v>0</v>
      </c>
      <c r="BG41" s="93">
        <v>0</v>
      </c>
      <c r="BH41" s="93">
        <v>0</v>
      </c>
      <c r="BI41" s="93">
        <v>0</v>
      </c>
      <c r="BJ41" s="93">
        <v>0</v>
      </c>
      <c r="BK41" s="93">
        <v>0</v>
      </c>
      <c r="BL41" s="93">
        <v>0</v>
      </c>
      <c r="BM41" s="94">
        <v>0</v>
      </c>
      <c r="BN41" s="94">
        <v>0</v>
      </c>
    </row>
    <row r="42" spans="1:66" ht="16.5" customHeight="1" x14ac:dyDescent="0.3">
      <c r="A42" s="50">
        <v>33</v>
      </c>
      <c r="B42" s="54" t="s">
        <v>125</v>
      </c>
      <c r="C42" s="49">
        <f t="shared" si="0"/>
        <v>0</v>
      </c>
      <c r="D42" s="49">
        <f t="shared" si="9"/>
        <v>2775.7977000000001</v>
      </c>
      <c r="E42" s="49">
        <f t="shared" si="10"/>
        <v>0</v>
      </c>
      <c r="F42" s="49">
        <f t="shared" si="10"/>
        <v>2775.7977000000001</v>
      </c>
      <c r="G42" s="49">
        <f t="shared" si="11"/>
        <v>0</v>
      </c>
      <c r="H42" s="49">
        <f t="shared" si="11"/>
        <v>0</v>
      </c>
      <c r="I42" s="93">
        <v>0</v>
      </c>
      <c r="J42" s="93">
        <v>2060.3200000000002</v>
      </c>
      <c r="K42" s="93">
        <v>0</v>
      </c>
      <c r="L42" s="93">
        <v>0</v>
      </c>
      <c r="M42" s="93">
        <v>0</v>
      </c>
      <c r="N42" s="93">
        <v>715.47770000000003</v>
      </c>
      <c r="O42" s="93">
        <v>0</v>
      </c>
      <c r="P42" s="93">
        <v>137.15369999999999</v>
      </c>
      <c r="Q42" s="93">
        <v>0</v>
      </c>
      <c r="R42" s="93">
        <v>486.32400000000001</v>
      </c>
      <c r="S42" s="93">
        <v>0</v>
      </c>
      <c r="T42" s="93">
        <v>25</v>
      </c>
      <c r="U42" s="93">
        <v>0</v>
      </c>
      <c r="V42" s="93">
        <v>0</v>
      </c>
      <c r="W42" s="93">
        <v>0</v>
      </c>
      <c r="X42" s="93">
        <v>30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37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49">
        <f t="shared" si="12"/>
        <v>0</v>
      </c>
      <c r="AR42" s="49">
        <f t="shared" si="12"/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3">
        <v>0</v>
      </c>
      <c r="AY42" s="93">
        <v>0</v>
      </c>
      <c r="AZ42" s="93">
        <v>0</v>
      </c>
      <c r="BA42" s="93">
        <v>0</v>
      </c>
      <c r="BB42" s="93">
        <v>0</v>
      </c>
      <c r="BC42" s="93">
        <v>0</v>
      </c>
      <c r="BD42" s="93">
        <v>0</v>
      </c>
      <c r="BE42" s="93">
        <v>0</v>
      </c>
      <c r="BF42" s="93">
        <v>0</v>
      </c>
      <c r="BG42" s="93">
        <v>0</v>
      </c>
      <c r="BH42" s="93">
        <v>0</v>
      </c>
      <c r="BI42" s="93">
        <v>0</v>
      </c>
      <c r="BJ42" s="93">
        <v>0</v>
      </c>
      <c r="BK42" s="93">
        <v>0</v>
      </c>
      <c r="BL42" s="93">
        <v>0</v>
      </c>
      <c r="BM42" s="94">
        <v>0</v>
      </c>
      <c r="BN42" s="94">
        <v>0</v>
      </c>
    </row>
    <row r="43" spans="1:66" ht="16.5" customHeight="1" x14ac:dyDescent="0.3">
      <c r="A43" s="50">
        <v>34</v>
      </c>
      <c r="B43" s="54" t="s">
        <v>126</v>
      </c>
      <c r="C43" s="49">
        <f t="shared" si="0"/>
        <v>0</v>
      </c>
      <c r="D43" s="49">
        <f t="shared" si="9"/>
        <v>1542.924</v>
      </c>
      <c r="E43" s="49">
        <f t="shared" si="10"/>
        <v>0</v>
      </c>
      <c r="F43" s="49">
        <f t="shared" si="10"/>
        <v>1542.924</v>
      </c>
      <c r="G43" s="49">
        <f t="shared" si="11"/>
        <v>0</v>
      </c>
      <c r="H43" s="49">
        <f t="shared" si="11"/>
        <v>0</v>
      </c>
      <c r="I43" s="93">
        <v>0</v>
      </c>
      <c r="J43" s="93">
        <v>1318.095</v>
      </c>
      <c r="K43" s="93">
        <v>0</v>
      </c>
      <c r="L43" s="93">
        <v>0</v>
      </c>
      <c r="M43" s="93">
        <v>0</v>
      </c>
      <c r="N43" s="93">
        <v>204.82900000000001</v>
      </c>
      <c r="O43" s="93">
        <v>0</v>
      </c>
      <c r="P43" s="93">
        <v>109.729</v>
      </c>
      <c r="Q43" s="93">
        <v>0</v>
      </c>
      <c r="R43" s="93">
        <v>0</v>
      </c>
      <c r="S43" s="93">
        <v>0</v>
      </c>
      <c r="T43" s="93">
        <v>33</v>
      </c>
      <c r="U43" s="93">
        <v>0</v>
      </c>
      <c r="V43" s="93">
        <v>0</v>
      </c>
      <c r="W43" s="93">
        <v>0</v>
      </c>
      <c r="X43" s="93">
        <v>33.6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28.5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49">
        <f t="shared" si="12"/>
        <v>0</v>
      </c>
      <c r="AR43" s="49">
        <f t="shared" si="12"/>
        <v>20</v>
      </c>
      <c r="AS43" s="93">
        <v>0</v>
      </c>
      <c r="AT43" s="93">
        <v>20</v>
      </c>
      <c r="AU43" s="93">
        <v>0</v>
      </c>
      <c r="AV43" s="93">
        <v>0</v>
      </c>
      <c r="AW43" s="93">
        <v>0</v>
      </c>
      <c r="AX43" s="93">
        <v>0</v>
      </c>
      <c r="AY43" s="93">
        <v>0</v>
      </c>
      <c r="AZ43" s="93">
        <v>0</v>
      </c>
      <c r="BA43" s="93">
        <v>0</v>
      </c>
      <c r="BB43" s="93">
        <v>0</v>
      </c>
      <c r="BC43" s="93">
        <v>0</v>
      </c>
      <c r="BD43" s="93">
        <v>0</v>
      </c>
      <c r="BE43" s="93">
        <v>0</v>
      </c>
      <c r="BF43" s="93">
        <v>0</v>
      </c>
      <c r="BG43" s="93">
        <v>0</v>
      </c>
      <c r="BH43" s="93">
        <v>0</v>
      </c>
      <c r="BI43" s="93">
        <v>0</v>
      </c>
      <c r="BJ43" s="93">
        <v>0</v>
      </c>
      <c r="BK43" s="93">
        <v>0</v>
      </c>
      <c r="BL43" s="93">
        <v>0</v>
      </c>
      <c r="BM43" s="94">
        <v>0</v>
      </c>
      <c r="BN43" s="94">
        <v>0</v>
      </c>
    </row>
    <row r="44" spans="1:66" ht="16.5" customHeight="1" x14ac:dyDescent="0.3">
      <c r="A44" s="50">
        <v>35</v>
      </c>
      <c r="B44" s="54" t="s">
        <v>127</v>
      </c>
      <c r="C44" s="49">
        <f t="shared" si="0"/>
        <v>0</v>
      </c>
      <c r="D44" s="49">
        <f t="shared" si="9"/>
        <v>4283.6989000000003</v>
      </c>
      <c r="E44" s="49">
        <f t="shared" si="10"/>
        <v>0</v>
      </c>
      <c r="F44" s="49">
        <f t="shared" si="10"/>
        <v>4283.6989000000003</v>
      </c>
      <c r="G44" s="49">
        <f t="shared" si="11"/>
        <v>0</v>
      </c>
      <c r="H44" s="49">
        <f t="shared" si="11"/>
        <v>0</v>
      </c>
      <c r="I44" s="93">
        <v>0</v>
      </c>
      <c r="J44" s="93">
        <v>4016.2809999999999</v>
      </c>
      <c r="K44" s="93">
        <v>0</v>
      </c>
      <c r="L44" s="93">
        <v>0</v>
      </c>
      <c r="M44" s="93">
        <v>0</v>
      </c>
      <c r="N44" s="93">
        <v>267.41789999999997</v>
      </c>
      <c r="O44" s="93">
        <v>0</v>
      </c>
      <c r="P44" s="93">
        <v>73.117900000000006</v>
      </c>
      <c r="Q44" s="93">
        <v>0</v>
      </c>
      <c r="R44" s="93">
        <v>0</v>
      </c>
      <c r="S44" s="93">
        <v>0</v>
      </c>
      <c r="T44" s="93">
        <v>45</v>
      </c>
      <c r="U44" s="93">
        <v>0</v>
      </c>
      <c r="V44" s="93">
        <v>0</v>
      </c>
      <c r="W44" s="93">
        <v>0</v>
      </c>
      <c r="X44" s="93">
        <v>129.80000000000001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19.5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49">
        <f t="shared" si="12"/>
        <v>0</v>
      </c>
      <c r="AR44" s="49">
        <f t="shared" si="12"/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3">
        <v>0</v>
      </c>
      <c r="AY44" s="93">
        <v>0</v>
      </c>
      <c r="AZ44" s="93">
        <v>0</v>
      </c>
      <c r="BA44" s="93">
        <v>0</v>
      </c>
      <c r="BB44" s="93">
        <v>0</v>
      </c>
      <c r="BC44" s="93">
        <v>0</v>
      </c>
      <c r="BD44" s="93">
        <v>0</v>
      </c>
      <c r="BE44" s="93">
        <v>0</v>
      </c>
      <c r="BF44" s="93">
        <v>0</v>
      </c>
      <c r="BG44" s="93">
        <v>0</v>
      </c>
      <c r="BH44" s="93">
        <v>0</v>
      </c>
      <c r="BI44" s="93">
        <v>0</v>
      </c>
      <c r="BJ44" s="93">
        <v>0</v>
      </c>
      <c r="BK44" s="93">
        <v>0</v>
      </c>
      <c r="BL44" s="93">
        <v>0</v>
      </c>
      <c r="BM44" s="94">
        <v>0</v>
      </c>
      <c r="BN44" s="94">
        <v>0</v>
      </c>
    </row>
    <row r="45" spans="1:66" ht="16.5" customHeight="1" x14ac:dyDescent="0.3">
      <c r="A45" s="50">
        <v>36</v>
      </c>
      <c r="B45" s="54" t="s">
        <v>128</v>
      </c>
      <c r="C45" s="49">
        <f t="shared" si="0"/>
        <v>0</v>
      </c>
      <c r="D45" s="49">
        <f t="shared" si="9"/>
        <v>3484.1835000000001</v>
      </c>
      <c r="E45" s="49">
        <f t="shared" si="10"/>
        <v>0</v>
      </c>
      <c r="F45" s="49">
        <f t="shared" si="10"/>
        <v>3484.1835000000001</v>
      </c>
      <c r="G45" s="49">
        <f t="shared" si="11"/>
        <v>0</v>
      </c>
      <c r="H45" s="49">
        <f t="shared" si="11"/>
        <v>0</v>
      </c>
      <c r="I45" s="93">
        <v>0</v>
      </c>
      <c r="J45" s="93">
        <v>3376.857</v>
      </c>
      <c r="K45" s="93">
        <v>0</v>
      </c>
      <c r="L45" s="93">
        <v>0</v>
      </c>
      <c r="M45" s="93">
        <v>0</v>
      </c>
      <c r="N45" s="93">
        <v>107.3265</v>
      </c>
      <c r="O45" s="93">
        <v>0</v>
      </c>
      <c r="P45" s="93">
        <v>107.3265</v>
      </c>
      <c r="Q45" s="93">
        <v>0</v>
      </c>
      <c r="R45" s="93">
        <v>0</v>
      </c>
      <c r="S45" s="93">
        <v>0</v>
      </c>
      <c r="T45" s="93">
        <v>0</v>
      </c>
      <c r="U45" s="93">
        <v>0</v>
      </c>
      <c r="V45" s="93">
        <v>0</v>
      </c>
      <c r="W45" s="93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49">
        <f t="shared" si="12"/>
        <v>0</v>
      </c>
      <c r="AR45" s="49">
        <f t="shared" si="12"/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3">
        <v>0</v>
      </c>
      <c r="AY45" s="93">
        <v>0</v>
      </c>
      <c r="AZ45" s="93">
        <v>0</v>
      </c>
      <c r="BA45" s="93">
        <v>0</v>
      </c>
      <c r="BB45" s="93">
        <v>0</v>
      </c>
      <c r="BC45" s="93">
        <v>0</v>
      </c>
      <c r="BD45" s="93">
        <v>0</v>
      </c>
      <c r="BE45" s="93">
        <v>0</v>
      </c>
      <c r="BF45" s="93">
        <v>0</v>
      </c>
      <c r="BG45" s="93">
        <v>0</v>
      </c>
      <c r="BH45" s="93">
        <v>0</v>
      </c>
      <c r="BI45" s="93">
        <v>0</v>
      </c>
      <c r="BJ45" s="93">
        <v>0</v>
      </c>
      <c r="BK45" s="93">
        <v>0</v>
      </c>
      <c r="BL45" s="93">
        <v>0</v>
      </c>
      <c r="BM45" s="94">
        <v>0</v>
      </c>
      <c r="BN45" s="94">
        <v>0</v>
      </c>
    </row>
    <row r="46" spans="1:66" ht="16.5" customHeight="1" x14ac:dyDescent="0.3">
      <c r="A46" s="50">
        <v>37</v>
      </c>
      <c r="B46" s="54" t="s">
        <v>129</v>
      </c>
      <c r="C46" s="49">
        <f t="shared" si="0"/>
        <v>0</v>
      </c>
      <c r="D46" s="49">
        <f t="shared" si="9"/>
        <v>4281.9173000000001</v>
      </c>
      <c r="E46" s="49">
        <f t="shared" si="10"/>
        <v>0</v>
      </c>
      <c r="F46" s="49">
        <f t="shared" si="10"/>
        <v>4281.9173000000001</v>
      </c>
      <c r="G46" s="49">
        <f t="shared" si="11"/>
        <v>0</v>
      </c>
      <c r="H46" s="49">
        <f t="shared" si="11"/>
        <v>0</v>
      </c>
      <c r="I46" s="93">
        <v>0</v>
      </c>
      <c r="J46" s="93">
        <v>3506.5329999999999</v>
      </c>
      <c r="K46" s="93">
        <v>0</v>
      </c>
      <c r="L46" s="93">
        <v>0</v>
      </c>
      <c r="M46" s="93">
        <v>0</v>
      </c>
      <c r="N46" s="93">
        <v>775.38430000000005</v>
      </c>
      <c r="O46" s="93">
        <v>0</v>
      </c>
      <c r="P46" s="93">
        <v>266.4633</v>
      </c>
      <c r="Q46" s="93">
        <v>0</v>
      </c>
      <c r="R46" s="93">
        <v>0</v>
      </c>
      <c r="S46" s="93">
        <v>0</v>
      </c>
      <c r="T46" s="93">
        <v>0</v>
      </c>
      <c r="U46" s="93">
        <v>0</v>
      </c>
      <c r="V46" s="93">
        <v>0</v>
      </c>
      <c r="W46" s="93">
        <v>0</v>
      </c>
      <c r="X46" s="93">
        <v>354.8</v>
      </c>
      <c r="Y46" s="93">
        <v>0</v>
      </c>
      <c r="Z46" s="93">
        <v>350</v>
      </c>
      <c r="AA46" s="93">
        <v>0</v>
      </c>
      <c r="AB46" s="93">
        <v>0</v>
      </c>
      <c r="AC46" s="93">
        <v>0</v>
      </c>
      <c r="AD46" s="93">
        <v>143</v>
      </c>
      <c r="AE46" s="93">
        <v>0</v>
      </c>
      <c r="AF46" s="93">
        <v>0</v>
      </c>
      <c r="AG46" s="93">
        <v>0</v>
      </c>
      <c r="AH46" s="93">
        <v>0</v>
      </c>
      <c r="AI46" s="93">
        <v>0</v>
      </c>
      <c r="AJ46" s="93">
        <v>0</v>
      </c>
      <c r="AK46" s="93">
        <v>0</v>
      </c>
      <c r="AL46" s="93">
        <v>0</v>
      </c>
      <c r="AM46" s="93">
        <v>0</v>
      </c>
      <c r="AN46" s="93">
        <v>0</v>
      </c>
      <c r="AO46" s="93">
        <v>0</v>
      </c>
      <c r="AP46" s="93">
        <v>0</v>
      </c>
      <c r="AQ46" s="49">
        <f t="shared" si="12"/>
        <v>0</v>
      </c>
      <c r="AR46" s="49">
        <f t="shared" si="12"/>
        <v>0</v>
      </c>
      <c r="AS46" s="93">
        <v>0</v>
      </c>
      <c r="AT46" s="93">
        <v>0</v>
      </c>
      <c r="AU46" s="93">
        <v>0</v>
      </c>
      <c r="AV46" s="93">
        <v>0</v>
      </c>
      <c r="AW46" s="93">
        <v>0</v>
      </c>
      <c r="AX46" s="93">
        <v>0</v>
      </c>
      <c r="AY46" s="93">
        <v>0</v>
      </c>
      <c r="AZ46" s="93">
        <v>0</v>
      </c>
      <c r="BA46" s="93">
        <v>0</v>
      </c>
      <c r="BB46" s="93">
        <v>0</v>
      </c>
      <c r="BC46" s="93">
        <v>0</v>
      </c>
      <c r="BD46" s="93">
        <v>0</v>
      </c>
      <c r="BE46" s="93">
        <v>0</v>
      </c>
      <c r="BF46" s="93">
        <v>0</v>
      </c>
      <c r="BG46" s="93">
        <v>0</v>
      </c>
      <c r="BH46" s="93">
        <v>0</v>
      </c>
      <c r="BI46" s="93">
        <v>0</v>
      </c>
      <c r="BJ46" s="93">
        <v>0</v>
      </c>
      <c r="BK46" s="93">
        <v>0</v>
      </c>
      <c r="BL46" s="93">
        <v>0</v>
      </c>
      <c r="BM46" s="94">
        <v>0</v>
      </c>
      <c r="BN46" s="94">
        <v>0</v>
      </c>
    </row>
    <row r="47" spans="1:66" ht="16.5" customHeight="1" x14ac:dyDescent="0.3">
      <c r="A47" s="50"/>
      <c r="B47" s="95" t="s">
        <v>163</v>
      </c>
      <c r="C47" s="49">
        <f>SUM(C10:C46)</f>
        <v>6232706.6975000007</v>
      </c>
      <c r="D47" s="49">
        <f t="shared" ref="D47:BN47" si="13">SUM(D10:D46)</f>
        <v>2394236.970999999</v>
      </c>
      <c r="E47" s="49">
        <f t="shared" si="13"/>
        <v>4711766.6940000001</v>
      </c>
      <c r="F47" s="49">
        <f t="shared" si="13"/>
        <v>2116172.8927999996</v>
      </c>
      <c r="G47" s="49">
        <f t="shared" si="13"/>
        <v>1855957.0035000001</v>
      </c>
      <c r="H47" s="49">
        <f t="shared" si="13"/>
        <v>285464.07819999999</v>
      </c>
      <c r="I47" s="49">
        <f t="shared" si="13"/>
        <v>1294351.0999999999</v>
      </c>
      <c r="J47" s="49">
        <f t="shared" si="13"/>
        <v>768521.57299999986</v>
      </c>
      <c r="K47" s="49">
        <f t="shared" si="13"/>
        <v>0</v>
      </c>
      <c r="L47" s="49">
        <f t="shared" si="13"/>
        <v>0</v>
      </c>
      <c r="M47" s="49">
        <f t="shared" si="13"/>
        <v>567886.49399999983</v>
      </c>
      <c r="N47" s="49">
        <f t="shared" si="13"/>
        <v>243030.17179999998</v>
      </c>
      <c r="O47" s="49">
        <f t="shared" si="13"/>
        <v>162104.19639999999</v>
      </c>
      <c r="P47" s="49">
        <f t="shared" si="13"/>
        <v>111126.31940000004</v>
      </c>
      <c r="Q47" s="49">
        <f t="shared" si="13"/>
        <v>18747.900000000001</v>
      </c>
      <c r="R47" s="49">
        <f t="shared" si="13"/>
        <v>13910.998500000002</v>
      </c>
      <c r="S47" s="49">
        <f t="shared" si="13"/>
        <v>10221.299999999999</v>
      </c>
      <c r="T47" s="49">
        <f t="shared" si="13"/>
        <v>5530.9864999999991</v>
      </c>
      <c r="U47" s="49">
        <f t="shared" si="13"/>
        <v>5020</v>
      </c>
      <c r="V47" s="49">
        <f t="shared" si="13"/>
        <v>1218.51</v>
      </c>
      <c r="W47" s="49">
        <f t="shared" si="13"/>
        <v>98829.426700000011</v>
      </c>
      <c r="X47" s="49">
        <f t="shared" si="13"/>
        <v>37960.61</v>
      </c>
      <c r="Y47" s="49">
        <f t="shared" si="13"/>
        <v>54695.426699999996</v>
      </c>
      <c r="Z47" s="49">
        <f t="shared" si="13"/>
        <v>26129.550000000003</v>
      </c>
      <c r="AA47" s="49">
        <f t="shared" si="13"/>
        <v>77349.7</v>
      </c>
      <c r="AB47" s="49">
        <f t="shared" si="13"/>
        <v>12663.03</v>
      </c>
      <c r="AC47" s="49">
        <f t="shared" si="13"/>
        <v>143435.97090000001</v>
      </c>
      <c r="AD47" s="49">
        <f t="shared" si="13"/>
        <v>48315.160399999986</v>
      </c>
      <c r="AE47" s="49">
        <f t="shared" si="13"/>
        <v>0</v>
      </c>
      <c r="AF47" s="49">
        <f t="shared" si="13"/>
        <v>0</v>
      </c>
      <c r="AG47" s="49">
        <f t="shared" si="13"/>
        <v>1192730.1000000001</v>
      </c>
      <c r="AH47" s="49">
        <f t="shared" si="13"/>
        <v>513121.723</v>
      </c>
      <c r="AI47" s="49">
        <f t="shared" si="13"/>
        <v>1044730.1</v>
      </c>
      <c r="AJ47" s="49">
        <f t="shared" si="13"/>
        <v>456266.72100000002</v>
      </c>
      <c r="AK47" s="49">
        <f t="shared" si="13"/>
        <v>1013282.4</v>
      </c>
      <c r="AL47" s="49">
        <f t="shared" si="13"/>
        <v>533249.90500000003</v>
      </c>
      <c r="AM47" s="49">
        <f t="shared" si="13"/>
        <v>918634</v>
      </c>
      <c r="AN47" s="49">
        <f t="shared" si="13"/>
        <v>475221.65099999995</v>
      </c>
      <c r="AO47" s="49">
        <f t="shared" si="13"/>
        <v>118890.3</v>
      </c>
      <c r="AP47" s="49">
        <f t="shared" si="13"/>
        <v>42596.764999999999</v>
      </c>
      <c r="AQ47" s="49">
        <f t="shared" si="13"/>
        <v>189609.3</v>
      </c>
      <c r="AR47" s="49">
        <f t="shared" si="13"/>
        <v>8252.755000000001</v>
      </c>
      <c r="AS47" s="49">
        <f t="shared" si="13"/>
        <v>524626.30000000005</v>
      </c>
      <c r="AT47" s="49">
        <f t="shared" si="13"/>
        <v>15652.755000000001</v>
      </c>
      <c r="AU47" s="49">
        <f t="shared" si="13"/>
        <v>0</v>
      </c>
      <c r="AV47" s="49">
        <f t="shared" si="13"/>
        <v>0</v>
      </c>
      <c r="AW47" s="49">
        <f t="shared" si="13"/>
        <v>503074.3</v>
      </c>
      <c r="AX47" s="49">
        <f t="shared" si="13"/>
        <v>7400</v>
      </c>
      <c r="AY47" s="49">
        <f t="shared" si="13"/>
        <v>0</v>
      </c>
      <c r="AZ47" s="49">
        <f t="shared" si="13"/>
        <v>0</v>
      </c>
      <c r="BA47" s="49">
        <f t="shared" si="13"/>
        <v>335017</v>
      </c>
      <c r="BB47" s="49">
        <f t="shared" si="13"/>
        <v>7400</v>
      </c>
      <c r="BC47" s="49">
        <f t="shared" si="13"/>
        <v>2878964.5756000006</v>
      </c>
      <c r="BD47" s="49">
        <f t="shared" si="13"/>
        <v>562728.79599999997</v>
      </c>
      <c r="BE47" s="49">
        <f t="shared" si="13"/>
        <v>294739.5097</v>
      </c>
      <c r="BF47" s="49">
        <f t="shared" si="13"/>
        <v>31497.918600000001</v>
      </c>
      <c r="BG47" s="49">
        <f t="shared" si="13"/>
        <v>0</v>
      </c>
      <c r="BH47" s="49">
        <f t="shared" si="13"/>
        <v>0</v>
      </c>
      <c r="BI47" s="49">
        <f t="shared" si="13"/>
        <v>-226000</v>
      </c>
      <c r="BJ47" s="49">
        <f t="shared" si="13"/>
        <v>-427.24</v>
      </c>
      <c r="BK47" s="49">
        <f t="shared" si="13"/>
        <v>-1091747.0818</v>
      </c>
      <c r="BL47" s="49">
        <f t="shared" si="13"/>
        <v>-308335.39640000003</v>
      </c>
      <c r="BM47" s="49">
        <f t="shared" si="13"/>
        <v>0</v>
      </c>
      <c r="BN47" s="49">
        <f t="shared" si="13"/>
        <v>0</v>
      </c>
    </row>
    <row r="49" spans="6:6" x14ac:dyDescent="0.3">
      <c r="F49" s="86"/>
    </row>
  </sheetData>
  <protectedRanges>
    <protectedRange sqref="AS10:BN12 AS14:BN17 AT18:BB18 BD18:BN18 AT19:AV46 AX19:AZ46 BB19:BB46 BD19:BD46 BF19:BJ46 BL19:BN46" name="Range3"/>
    <protectedRange sqref="B47" name="Range1"/>
    <protectedRange sqref="I10:AP12 I14:AP17 AH18:AN18 J18:L46 N18:N46 P18:P46 R18:R46 T18:T46 V18:V46 X18:X46 Z18:Z46 AB18:AB46 AD18:AF46 AP18:AP46 AL19:AN46 AJ19:AJ46 AH19:AH46" name="Range2"/>
    <protectedRange sqref="B23:B39 B20:B21" name="Range1_6"/>
    <protectedRange sqref="B27" name="Range1_1_2"/>
    <protectedRange sqref="I18" name="Range2_1_1"/>
    <protectedRange sqref="M18" name="Range2_1_1_1"/>
    <protectedRange sqref="O18" name="Range2_1_1_2"/>
    <protectedRange sqref="Q18" name="Range2_1_1_3"/>
    <protectedRange sqref="S18" name="Range2_1_1_4"/>
    <protectedRange sqref="U18" name="Range2_1_1_5"/>
    <protectedRange sqref="W18" name="Range2_1_1_6"/>
    <protectedRange sqref="Y18" name="Range2_1_1_7"/>
    <protectedRange sqref="AA18" name="Range2_1_1_8"/>
    <protectedRange sqref="AC18" name="Range2_1_1_9"/>
    <protectedRange sqref="AG18" name="Range2_1_1_10"/>
    <protectedRange sqref="AO18" name="Range2_1_1_11"/>
    <protectedRange sqref="AS18" name="Range3_1_1"/>
    <protectedRange sqref="BC18" name="Range3_1_2"/>
    <protectedRange sqref="I19:I46" name="Range2_1"/>
    <protectedRange sqref="M19:M46" name="Range2_1_2"/>
    <protectedRange sqref="O19:O46" name="Range2_1_3"/>
    <protectedRange sqref="Q19:Q46" name="Range2_1_4"/>
    <protectedRange sqref="S19:S46" name="Range2_1_5"/>
    <protectedRange sqref="U19:U46" name="Range2_1_6"/>
    <protectedRange sqref="W19:W46" name="Range2_1_7"/>
    <protectedRange sqref="Y19:Y46" name="Range2_1_8"/>
    <protectedRange sqref="AA19:AA46" name="Range2_1_9"/>
    <protectedRange sqref="AC19:AC46" name="Range2_1_10"/>
    <protectedRange sqref="AO19:AO46" name="Range2_1_11"/>
    <protectedRange sqref="AS19:AS46" name="Range3_1"/>
    <protectedRange sqref="AW19:AW46" name="Range3_1_3"/>
    <protectedRange sqref="BA19:BA46" name="Range3_1_4"/>
    <protectedRange sqref="BC19:BC46" name="Range3_1_5"/>
    <protectedRange sqref="BE19:BE46" name="Range3_1_6"/>
    <protectedRange sqref="BK19:BK46" name="Range3_1_7"/>
    <protectedRange sqref="AK19:AK46" name="Range2_1_12"/>
    <protectedRange sqref="AI19:AI46" name="Range2_1_13"/>
    <protectedRange sqref="AG19:AG46" name="Range2_1_14"/>
  </protectedRanges>
  <mergeCells count="50"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G7:H7"/>
    <mergeCell ref="I7:J7"/>
    <mergeCell ref="K7:L7"/>
    <mergeCell ref="BK7:BL7"/>
    <mergeCell ref="Q7:R7"/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14"/>
  <sheetViews>
    <sheetView tabSelected="1" topLeftCell="DC34" workbookViewId="0">
      <selection activeCell="AH47" sqref="AH47:DQ47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26.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5" width="9.125" style="40" customWidth="1"/>
    <col min="76" max="76" width="12.125" style="40" customWidth="1"/>
    <col min="77" max="77" width="9.125" style="40" customWidth="1"/>
    <col min="78" max="78" width="10.25" style="40" customWidth="1"/>
    <col min="79" max="79" width="7.625" style="40" customWidth="1"/>
    <col min="80" max="80" width="11.1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5" width="8.875" style="40" customWidth="1"/>
    <col min="96" max="96" width="10.625" style="40" customWidth="1"/>
    <col min="97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8.5" style="40" customWidth="1"/>
    <col min="104" max="104" width="10.3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1" style="40" customWidth="1"/>
    <col min="121" max="121" width="10.875" style="40" customWidth="1"/>
    <col min="122" max="122" width="20.875" style="40" customWidth="1"/>
    <col min="123" max="16384" width="9" style="40"/>
  </cols>
  <sheetData>
    <row r="1" spans="1:122" ht="17.25" customHeight="1" x14ac:dyDescent="0.3"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25.5" customHeight="1" x14ac:dyDescent="0.3">
      <c r="B2" s="225" t="s">
        <v>166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89"/>
      <c r="S2" s="89"/>
      <c r="T2" s="89"/>
      <c r="U2" s="89"/>
      <c r="V2" s="57"/>
      <c r="W2" s="57"/>
      <c r="X2" s="57"/>
      <c r="Y2" s="57"/>
      <c r="Z2" s="57"/>
      <c r="AA2" s="57"/>
      <c r="AB2" s="57"/>
      <c r="AC2" s="57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8"/>
      <c r="DG2" s="58"/>
      <c r="DH2" s="58"/>
      <c r="DI2" s="58"/>
      <c r="DJ2" s="58"/>
      <c r="DK2" s="58"/>
      <c r="DL2" s="58"/>
      <c r="DM2" s="58"/>
      <c r="DN2" s="58"/>
      <c r="DO2" s="58"/>
    </row>
    <row r="3" spans="1:122" ht="12.75" customHeight="1" x14ac:dyDescent="0.3">
      <c r="C3" s="59"/>
      <c r="D3" s="59"/>
      <c r="E3" s="59"/>
      <c r="F3" s="60"/>
      <c r="G3" s="60"/>
      <c r="H3" s="60"/>
      <c r="I3" s="60"/>
      <c r="J3" s="60"/>
      <c r="K3" s="60"/>
      <c r="L3" s="60"/>
      <c r="M3" s="60"/>
      <c r="N3" s="60"/>
      <c r="O3" s="60"/>
      <c r="P3" s="78" t="s">
        <v>164</v>
      </c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226"/>
      <c r="AC3" s="226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1"/>
      <c r="DC3" s="61"/>
      <c r="DD3" s="61"/>
      <c r="DE3" s="61"/>
    </row>
    <row r="4" spans="1:122" s="62" customFormat="1" ht="12.75" customHeight="1" x14ac:dyDescent="0.3">
      <c r="B4" s="227" t="s">
        <v>60</v>
      </c>
      <c r="C4" s="230" t="s">
        <v>59</v>
      </c>
      <c r="D4" s="216" t="s">
        <v>130</v>
      </c>
      <c r="E4" s="217"/>
      <c r="F4" s="217"/>
      <c r="G4" s="217"/>
      <c r="H4" s="217"/>
      <c r="I4" s="218"/>
      <c r="J4" s="236" t="s">
        <v>131</v>
      </c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37"/>
      <c r="BL4" s="237"/>
      <c r="BM4" s="237"/>
      <c r="BN4" s="237"/>
      <c r="BO4" s="237"/>
      <c r="BP4" s="237"/>
      <c r="BQ4" s="237"/>
      <c r="BR4" s="237"/>
      <c r="BS4" s="237"/>
      <c r="BT4" s="237"/>
      <c r="BU4" s="237"/>
      <c r="BV4" s="237"/>
      <c r="BW4" s="237"/>
      <c r="BX4" s="237"/>
      <c r="BY4" s="237"/>
      <c r="BZ4" s="237"/>
      <c r="CA4" s="237"/>
      <c r="CB4" s="237"/>
      <c r="CC4" s="237"/>
      <c r="CD4" s="237"/>
      <c r="CE4" s="237"/>
      <c r="CF4" s="237"/>
      <c r="CG4" s="237"/>
      <c r="CH4" s="237"/>
      <c r="CI4" s="237"/>
      <c r="CJ4" s="237"/>
      <c r="CK4" s="237"/>
      <c r="CL4" s="237"/>
      <c r="CM4" s="237"/>
      <c r="CN4" s="237"/>
      <c r="CO4" s="237"/>
      <c r="CP4" s="237"/>
      <c r="CQ4" s="237"/>
      <c r="CR4" s="237"/>
      <c r="CS4" s="237"/>
      <c r="CT4" s="237"/>
      <c r="CU4" s="237"/>
      <c r="CV4" s="237"/>
      <c r="CW4" s="237"/>
      <c r="CX4" s="237"/>
      <c r="CY4" s="237"/>
      <c r="CZ4" s="237"/>
      <c r="DA4" s="237"/>
      <c r="DB4" s="237"/>
      <c r="DC4" s="237"/>
      <c r="DD4" s="237"/>
      <c r="DE4" s="237"/>
      <c r="DF4" s="237"/>
      <c r="DG4" s="237"/>
      <c r="DH4" s="237"/>
      <c r="DI4" s="237"/>
      <c r="DJ4" s="237"/>
      <c r="DK4" s="237"/>
      <c r="DL4" s="237"/>
      <c r="DM4" s="237"/>
      <c r="DN4" s="237"/>
      <c r="DO4" s="237"/>
      <c r="DP4" s="237"/>
      <c r="DQ4" s="238"/>
    </row>
    <row r="5" spans="1:122" s="62" customFormat="1" ht="15.75" customHeight="1" x14ac:dyDescent="0.3">
      <c r="B5" s="228"/>
      <c r="C5" s="231"/>
      <c r="D5" s="233"/>
      <c r="E5" s="234"/>
      <c r="F5" s="234"/>
      <c r="G5" s="234"/>
      <c r="H5" s="234"/>
      <c r="I5" s="235"/>
      <c r="J5" s="216" t="s">
        <v>132</v>
      </c>
      <c r="K5" s="217"/>
      <c r="L5" s="217"/>
      <c r="M5" s="218"/>
      <c r="N5" s="242" t="s">
        <v>133</v>
      </c>
      <c r="O5" s="243"/>
      <c r="P5" s="243"/>
      <c r="Q5" s="243"/>
      <c r="R5" s="243"/>
      <c r="S5" s="243"/>
      <c r="T5" s="243"/>
      <c r="U5" s="244"/>
      <c r="V5" s="216" t="s">
        <v>134</v>
      </c>
      <c r="W5" s="217"/>
      <c r="X5" s="217"/>
      <c r="Y5" s="218"/>
      <c r="Z5" s="216" t="s">
        <v>135</v>
      </c>
      <c r="AA5" s="217"/>
      <c r="AB5" s="217"/>
      <c r="AC5" s="218"/>
      <c r="AD5" s="216" t="s">
        <v>136</v>
      </c>
      <c r="AE5" s="217"/>
      <c r="AF5" s="217"/>
      <c r="AG5" s="218"/>
      <c r="AH5" s="241" t="s">
        <v>131</v>
      </c>
      <c r="AI5" s="239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4"/>
      <c r="AX5" s="216" t="s">
        <v>137</v>
      </c>
      <c r="AY5" s="217"/>
      <c r="AZ5" s="217"/>
      <c r="BA5" s="218"/>
      <c r="BB5" s="65" t="s">
        <v>55</v>
      </c>
      <c r="BC5" s="65"/>
      <c r="BD5" s="65"/>
      <c r="BE5" s="65"/>
      <c r="BF5" s="65"/>
      <c r="BG5" s="65"/>
      <c r="BH5" s="65"/>
      <c r="BI5" s="65"/>
      <c r="BJ5" s="216" t="s">
        <v>138</v>
      </c>
      <c r="BK5" s="217"/>
      <c r="BL5" s="217"/>
      <c r="BM5" s="218"/>
      <c r="BN5" s="66" t="s">
        <v>139</v>
      </c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239"/>
      <c r="CC5" s="239"/>
      <c r="CD5" s="239"/>
      <c r="CE5" s="239"/>
      <c r="CF5" s="239"/>
      <c r="CG5" s="240"/>
      <c r="CH5" s="216" t="s">
        <v>140</v>
      </c>
      <c r="CI5" s="217"/>
      <c r="CJ5" s="217"/>
      <c r="CK5" s="218"/>
      <c r="CL5" s="216" t="s">
        <v>141</v>
      </c>
      <c r="CM5" s="217"/>
      <c r="CN5" s="217"/>
      <c r="CO5" s="218"/>
      <c r="CP5" s="88" t="s">
        <v>139</v>
      </c>
      <c r="CQ5" s="88"/>
      <c r="CR5" s="88"/>
      <c r="CS5" s="88"/>
      <c r="CT5" s="88"/>
      <c r="CU5" s="88"/>
      <c r="CV5" s="88"/>
      <c r="CW5" s="88"/>
      <c r="CX5" s="216" t="s">
        <v>142</v>
      </c>
      <c r="CY5" s="217"/>
      <c r="CZ5" s="217"/>
      <c r="DA5" s="218"/>
      <c r="DB5" s="67" t="s">
        <v>139</v>
      </c>
      <c r="DC5" s="67"/>
      <c r="DD5" s="67"/>
      <c r="DE5" s="67"/>
      <c r="DF5" s="216" t="s">
        <v>143</v>
      </c>
      <c r="DG5" s="217"/>
      <c r="DH5" s="217"/>
      <c r="DI5" s="218"/>
      <c r="DJ5" s="216" t="s">
        <v>144</v>
      </c>
      <c r="DK5" s="217"/>
      <c r="DL5" s="217"/>
      <c r="DM5" s="217"/>
      <c r="DN5" s="217"/>
      <c r="DO5" s="218"/>
      <c r="DP5" s="184" t="s">
        <v>145</v>
      </c>
      <c r="DQ5" s="185"/>
    </row>
    <row r="6" spans="1:122" s="62" customFormat="1" ht="80.25" customHeight="1" x14ac:dyDescent="0.3">
      <c r="B6" s="228"/>
      <c r="C6" s="231"/>
      <c r="D6" s="219"/>
      <c r="E6" s="220"/>
      <c r="F6" s="220"/>
      <c r="G6" s="220"/>
      <c r="H6" s="220"/>
      <c r="I6" s="221"/>
      <c r="J6" s="219"/>
      <c r="K6" s="220"/>
      <c r="L6" s="220"/>
      <c r="M6" s="221"/>
      <c r="N6" s="213" t="s">
        <v>146</v>
      </c>
      <c r="O6" s="214"/>
      <c r="P6" s="214"/>
      <c r="Q6" s="215"/>
      <c r="R6" s="213" t="s">
        <v>147</v>
      </c>
      <c r="S6" s="214"/>
      <c r="T6" s="214"/>
      <c r="U6" s="215"/>
      <c r="V6" s="219"/>
      <c r="W6" s="220"/>
      <c r="X6" s="220"/>
      <c r="Y6" s="221"/>
      <c r="Z6" s="219"/>
      <c r="AA6" s="220"/>
      <c r="AB6" s="220"/>
      <c r="AC6" s="221"/>
      <c r="AD6" s="219"/>
      <c r="AE6" s="220"/>
      <c r="AF6" s="220"/>
      <c r="AG6" s="221"/>
      <c r="AH6" s="213" t="s">
        <v>148</v>
      </c>
      <c r="AI6" s="214"/>
      <c r="AJ6" s="214"/>
      <c r="AK6" s="215"/>
      <c r="AL6" s="213" t="s">
        <v>149</v>
      </c>
      <c r="AM6" s="214"/>
      <c r="AN6" s="214"/>
      <c r="AO6" s="215"/>
      <c r="AP6" s="213" t="s">
        <v>150</v>
      </c>
      <c r="AQ6" s="214"/>
      <c r="AR6" s="214"/>
      <c r="AS6" s="215"/>
      <c r="AT6" s="213" t="s">
        <v>151</v>
      </c>
      <c r="AU6" s="214"/>
      <c r="AV6" s="214"/>
      <c r="AW6" s="215"/>
      <c r="AX6" s="219"/>
      <c r="AY6" s="220"/>
      <c r="AZ6" s="220"/>
      <c r="BA6" s="221"/>
      <c r="BB6" s="213" t="s">
        <v>152</v>
      </c>
      <c r="BC6" s="214"/>
      <c r="BD6" s="214"/>
      <c r="BE6" s="215"/>
      <c r="BF6" s="213" t="s">
        <v>153</v>
      </c>
      <c r="BG6" s="214"/>
      <c r="BH6" s="214"/>
      <c r="BI6" s="215"/>
      <c r="BJ6" s="219"/>
      <c r="BK6" s="220"/>
      <c r="BL6" s="220"/>
      <c r="BM6" s="221"/>
      <c r="BN6" s="213" t="s">
        <v>154</v>
      </c>
      <c r="BO6" s="214"/>
      <c r="BP6" s="214"/>
      <c r="BQ6" s="215"/>
      <c r="BR6" s="213" t="s">
        <v>155</v>
      </c>
      <c r="BS6" s="214"/>
      <c r="BT6" s="214"/>
      <c r="BU6" s="215"/>
      <c r="BV6" s="213" t="s">
        <v>156</v>
      </c>
      <c r="BW6" s="214"/>
      <c r="BX6" s="214"/>
      <c r="BY6" s="215"/>
      <c r="BZ6" s="213" t="s">
        <v>157</v>
      </c>
      <c r="CA6" s="214"/>
      <c r="CB6" s="214"/>
      <c r="CC6" s="215"/>
      <c r="CD6" s="213" t="s">
        <v>158</v>
      </c>
      <c r="CE6" s="214"/>
      <c r="CF6" s="214"/>
      <c r="CG6" s="215"/>
      <c r="CH6" s="219"/>
      <c r="CI6" s="220"/>
      <c r="CJ6" s="220"/>
      <c r="CK6" s="221"/>
      <c r="CL6" s="219"/>
      <c r="CM6" s="220"/>
      <c r="CN6" s="220"/>
      <c r="CO6" s="221"/>
      <c r="CP6" s="213" t="s">
        <v>159</v>
      </c>
      <c r="CQ6" s="214"/>
      <c r="CR6" s="214"/>
      <c r="CS6" s="215"/>
      <c r="CT6" s="213" t="s">
        <v>160</v>
      </c>
      <c r="CU6" s="214"/>
      <c r="CV6" s="214"/>
      <c r="CW6" s="215"/>
      <c r="CX6" s="219"/>
      <c r="CY6" s="220"/>
      <c r="CZ6" s="220"/>
      <c r="DA6" s="221"/>
      <c r="DB6" s="213" t="s">
        <v>161</v>
      </c>
      <c r="DC6" s="214"/>
      <c r="DD6" s="214"/>
      <c r="DE6" s="215"/>
      <c r="DF6" s="219"/>
      <c r="DG6" s="220"/>
      <c r="DH6" s="220"/>
      <c r="DI6" s="221"/>
      <c r="DJ6" s="219"/>
      <c r="DK6" s="220"/>
      <c r="DL6" s="220"/>
      <c r="DM6" s="220"/>
      <c r="DN6" s="220"/>
      <c r="DO6" s="221"/>
      <c r="DP6" s="186"/>
      <c r="DQ6" s="187"/>
      <c r="DR6" s="68"/>
    </row>
    <row r="7" spans="1:122" s="62" customFormat="1" ht="72.75" customHeight="1" x14ac:dyDescent="0.3">
      <c r="B7" s="228"/>
      <c r="C7" s="231"/>
      <c r="D7" s="222" t="s">
        <v>162</v>
      </c>
      <c r="E7" s="223"/>
      <c r="F7" s="211" t="s">
        <v>63</v>
      </c>
      <c r="G7" s="212"/>
      <c r="H7" s="211" t="s">
        <v>64</v>
      </c>
      <c r="I7" s="212"/>
      <c r="J7" s="211" t="s">
        <v>63</v>
      </c>
      <c r="K7" s="212"/>
      <c r="L7" s="211" t="s">
        <v>64</v>
      </c>
      <c r="M7" s="212"/>
      <c r="N7" s="211" t="s">
        <v>63</v>
      </c>
      <c r="O7" s="212"/>
      <c r="P7" s="211" t="s">
        <v>64</v>
      </c>
      <c r="Q7" s="212"/>
      <c r="R7" s="211" t="s">
        <v>63</v>
      </c>
      <c r="S7" s="212"/>
      <c r="T7" s="211" t="s">
        <v>64</v>
      </c>
      <c r="U7" s="212"/>
      <c r="V7" s="211" t="s">
        <v>63</v>
      </c>
      <c r="W7" s="212"/>
      <c r="X7" s="211" t="s">
        <v>64</v>
      </c>
      <c r="Y7" s="212"/>
      <c r="Z7" s="211" t="s">
        <v>63</v>
      </c>
      <c r="AA7" s="212"/>
      <c r="AB7" s="211" t="s">
        <v>64</v>
      </c>
      <c r="AC7" s="212"/>
      <c r="AD7" s="211" t="s">
        <v>63</v>
      </c>
      <c r="AE7" s="212"/>
      <c r="AF7" s="211" t="s">
        <v>64</v>
      </c>
      <c r="AG7" s="212"/>
      <c r="AH7" s="211" t="s">
        <v>63</v>
      </c>
      <c r="AI7" s="212"/>
      <c r="AJ7" s="211" t="s">
        <v>64</v>
      </c>
      <c r="AK7" s="212"/>
      <c r="AL7" s="211" t="s">
        <v>63</v>
      </c>
      <c r="AM7" s="212"/>
      <c r="AN7" s="211" t="s">
        <v>64</v>
      </c>
      <c r="AO7" s="212"/>
      <c r="AP7" s="211" t="s">
        <v>63</v>
      </c>
      <c r="AQ7" s="212"/>
      <c r="AR7" s="211" t="s">
        <v>64</v>
      </c>
      <c r="AS7" s="212"/>
      <c r="AT7" s="211" t="s">
        <v>63</v>
      </c>
      <c r="AU7" s="212"/>
      <c r="AV7" s="211" t="s">
        <v>64</v>
      </c>
      <c r="AW7" s="212"/>
      <c r="AX7" s="211" t="s">
        <v>63</v>
      </c>
      <c r="AY7" s="212"/>
      <c r="AZ7" s="211" t="s">
        <v>64</v>
      </c>
      <c r="BA7" s="212"/>
      <c r="BB7" s="211" t="s">
        <v>63</v>
      </c>
      <c r="BC7" s="212"/>
      <c r="BD7" s="211" t="s">
        <v>64</v>
      </c>
      <c r="BE7" s="212"/>
      <c r="BF7" s="211" t="s">
        <v>63</v>
      </c>
      <c r="BG7" s="212"/>
      <c r="BH7" s="211" t="s">
        <v>64</v>
      </c>
      <c r="BI7" s="212"/>
      <c r="BJ7" s="211" t="s">
        <v>63</v>
      </c>
      <c r="BK7" s="212"/>
      <c r="BL7" s="211" t="s">
        <v>64</v>
      </c>
      <c r="BM7" s="212"/>
      <c r="BN7" s="211" t="s">
        <v>63</v>
      </c>
      <c r="BO7" s="212"/>
      <c r="BP7" s="211" t="s">
        <v>64</v>
      </c>
      <c r="BQ7" s="212"/>
      <c r="BR7" s="211" t="s">
        <v>63</v>
      </c>
      <c r="BS7" s="212"/>
      <c r="BT7" s="211" t="s">
        <v>64</v>
      </c>
      <c r="BU7" s="212"/>
      <c r="BV7" s="211" t="s">
        <v>63</v>
      </c>
      <c r="BW7" s="212"/>
      <c r="BX7" s="211" t="s">
        <v>64</v>
      </c>
      <c r="BY7" s="212"/>
      <c r="BZ7" s="211" t="s">
        <v>63</v>
      </c>
      <c r="CA7" s="212"/>
      <c r="CB7" s="211" t="s">
        <v>64</v>
      </c>
      <c r="CC7" s="212"/>
      <c r="CD7" s="211" t="s">
        <v>63</v>
      </c>
      <c r="CE7" s="212"/>
      <c r="CF7" s="211" t="s">
        <v>64</v>
      </c>
      <c r="CG7" s="212"/>
      <c r="CH7" s="211" t="s">
        <v>63</v>
      </c>
      <c r="CI7" s="212"/>
      <c r="CJ7" s="211" t="s">
        <v>64</v>
      </c>
      <c r="CK7" s="212"/>
      <c r="CL7" s="211" t="s">
        <v>63</v>
      </c>
      <c r="CM7" s="212"/>
      <c r="CN7" s="211" t="s">
        <v>64</v>
      </c>
      <c r="CO7" s="212"/>
      <c r="CP7" s="211" t="s">
        <v>63</v>
      </c>
      <c r="CQ7" s="212"/>
      <c r="CR7" s="211" t="s">
        <v>64</v>
      </c>
      <c r="CS7" s="212"/>
      <c r="CT7" s="211" t="s">
        <v>63</v>
      </c>
      <c r="CU7" s="212"/>
      <c r="CV7" s="211" t="s">
        <v>64</v>
      </c>
      <c r="CW7" s="212"/>
      <c r="CX7" s="211" t="s">
        <v>63</v>
      </c>
      <c r="CY7" s="212"/>
      <c r="CZ7" s="211" t="s">
        <v>64</v>
      </c>
      <c r="DA7" s="212"/>
      <c r="DB7" s="211" t="s">
        <v>63</v>
      </c>
      <c r="DC7" s="212"/>
      <c r="DD7" s="211" t="s">
        <v>64</v>
      </c>
      <c r="DE7" s="212"/>
      <c r="DF7" s="211" t="s">
        <v>63</v>
      </c>
      <c r="DG7" s="212"/>
      <c r="DH7" s="211" t="s">
        <v>64</v>
      </c>
      <c r="DI7" s="212"/>
      <c r="DJ7" s="211" t="s">
        <v>163</v>
      </c>
      <c r="DK7" s="212"/>
      <c r="DL7" s="211" t="s">
        <v>63</v>
      </c>
      <c r="DM7" s="212"/>
      <c r="DN7" s="211" t="s">
        <v>64</v>
      </c>
      <c r="DO7" s="212"/>
      <c r="DP7" s="211" t="s">
        <v>64</v>
      </c>
      <c r="DQ7" s="212"/>
    </row>
    <row r="8" spans="1:122" s="62" customFormat="1" ht="32.25" customHeight="1" x14ac:dyDescent="0.3">
      <c r="B8" s="229"/>
      <c r="C8" s="232"/>
      <c r="D8" s="69" t="s">
        <v>61</v>
      </c>
      <c r="E8" s="70" t="s">
        <v>62</v>
      </c>
      <c r="F8" s="69" t="s">
        <v>61</v>
      </c>
      <c r="G8" s="70" t="s">
        <v>62</v>
      </c>
      <c r="H8" s="69" t="s">
        <v>61</v>
      </c>
      <c r="I8" s="70" t="s">
        <v>62</v>
      </c>
      <c r="J8" s="69" t="s">
        <v>61</v>
      </c>
      <c r="K8" s="70" t="s">
        <v>62</v>
      </c>
      <c r="L8" s="69" t="s">
        <v>61</v>
      </c>
      <c r="M8" s="70" t="s">
        <v>62</v>
      </c>
      <c r="N8" s="69" t="s">
        <v>61</v>
      </c>
      <c r="O8" s="70" t="s">
        <v>62</v>
      </c>
      <c r="P8" s="69" t="s">
        <v>61</v>
      </c>
      <c r="Q8" s="70" t="s">
        <v>62</v>
      </c>
      <c r="R8" s="69" t="s">
        <v>61</v>
      </c>
      <c r="S8" s="70" t="s">
        <v>62</v>
      </c>
      <c r="T8" s="69" t="s">
        <v>61</v>
      </c>
      <c r="U8" s="70" t="s">
        <v>62</v>
      </c>
      <c r="V8" s="69" t="s">
        <v>61</v>
      </c>
      <c r="W8" s="70" t="s">
        <v>62</v>
      </c>
      <c r="X8" s="69" t="s">
        <v>61</v>
      </c>
      <c r="Y8" s="70" t="s">
        <v>62</v>
      </c>
      <c r="Z8" s="69" t="s">
        <v>61</v>
      </c>
      <c r="AA8" s="70" t="s">
        <v>62</v>
      </c>
      <c r="AB8" s="69" t="s">
        <v>61</v>
      </c>
      <c r="AC8" s="70" t="s">
        <v>62</v>
      </c>
      <c r="AD8" s="69" t="s">
        <v>61</v>
      </c>
      <c r="AE8" s="70" t="s">
        <v>62</v>
      </c>
      <c r="AF8" s="69" t="s">
        <v>61</v>
      </c>
      <c r="AG8" s="70" t="s">
        <v>62</v>
      </c>
      <c r="AH8" s="69" t="s">
        <v>61</v>
      </c>
      <c r="AI8" s="70" t="s">
        <v>62</v>
      </c>
      <c r="AJ8" s="69" t="s">
        <v>61</v>
      </c>
      <c r="AK8" s="70" t="s">
        <v>62</v>
      </c>
      <c r="AL8" s="69" t="s">
        <v>61</v>
      </c>
      <c r="AM8" s="70" t="s">
        <v>62</v>
      </c>
      <c r="AN8" s="69" t="s">
        <v>61</v>
      </c>
      <c r="AO8" s="70" t="s">
        <v>62</v>
      </c>
      <c r="AP8" s="69" t="s">
        <v>61</v>
      </c>
      <c r="AQ8" s="70" t="s">
        <v>62</v>
      </c>
      <c r="AR8" s="69" t="s">
        <v>61</v>
      </c>
      <c r="AS8" s="70" t="s">
        <v>62</v>
      </c>
      <c r="AT8" s="69" t="s">
        <v>61</v>
      </c>
      <c r="AU8" s="70" t="s">
        <v>62</v>
      </c>
      <c r="AV8" s="69" t="s">
        <v>61</v>
      </c>
      <c r="AW8" s="70" t="s">
        <v>62</v>
      </c>
      <c r="AX8" s="69" t="s">
        <v>61</v>
      </c>
      <c r="AY8" s="70" t="s">
        <v>62</v>
      </c>
      <c r="AZ8" s="69" t="s">
        <v>61</v>
      </c>
      <c r="BA8" s="70" t="s">
        <v>62</v>
      </c>
      <c r="BB8" s="69" t="s">
        <v>61</v>
      </c>
      <c r="BC8" s="70" t="s">
        <v>62</v>
      </c>
      <c r="BD8" s="69" t="s">
        <v>61</v>
      </c>
      <c r="BE8" s="70" t="s">
        <v>62</v>
      </c>
      <c r="BF8" s="69" t="s">
        <v>61</v>
      </c>
      <c r="BG8" s="70" t="s">
        <v>62</v>
      </c>
      <c r="BH8" s="69" t="s">
        <v>61</v>
      </c>
      <c r="BI8" s="70" t="s">
        <v>62</v>
      </c>
      <c r="BJ8" s="69" t="s">
        <v>61</v>
      </c>
      <c r="BK8" s="70" t="s">
        <v>62</v>
      </c>
      <c r="BL8" s="69" t="s">
        <v>61</v>
      </c>
      <c r="BM8" s="70" t="s">
        <v>62</v>
      </c>
      <c r="BN8" s="69" t="s">
        <v>61</v>
      </c>
      <c r="BO8" s="70" t="s">
        <v>62</v>
      </c>
      <c r="BP8" s="69" t="s">
        <v>61</v>
      </c>
      <c r="BQ8" s="70" t="s">
        <v>62</v>
      </c>
      <c r="BR8" s="69" t="s">
        <v>61</v>
      </c>
      <c r="BS8" s="70" t="s">
        <v>62</v>
      </c>
      <c r="BT8" s="69" t="s">
        <v>61</v>
      </c>
      <c r="BU8" s="70" t="s">
        <v>62</v>
      </c>
      <c r="BV8" s="69" t="s">
        <v>61</v>
      </c>
      <c r="BW8" s="70" t="s">
        <v>62</v>
      </c>
      <c r="BX8" s="69" t="s">
        <v>61</v>
      </c>
      <c r="BY8" s="70" t="s">
        <v>62</v>
      </c>
      <c r="BZ8" s="69" t="s">
        <v>61</v>
      </c>
      <c r="CA8" s="70" t="s">
        <v>62</v>
      </c>
      <c r="CB8" s="69" t="s">
        <v>61</v>
      </c>
      <c r="CC8" s="70" t="s">
        <v>62</v>
      </c>
      <c r="CD8" s="69" t="s">
        <v>61</v>
      </c>
      <c r="CE8" s="70" t="s">
        <v>62</v>
      </c>
      <c r="CF8" s="69" t="s">
        <v>61</v>
      </c>
      <c r="CG8" s="70" t="s">
        <v>62</v>
      </c>
      <c r="CH8" s="69" t="s">
        <v>61</v>
      </c>
      <c r="CI8" s="70" t="s">
        <v>62</v>
      </c>
      <c r="CJ8" s="69" t="s">
        <v>61</v>
      </c>
      <c r="CK8" s="70" t="s">
        <v>62</v>
      </c>
      <c r="CL8" s="69" t="s">
        <v>61</v>
      </c>
      <c r="CM8" s="70" t="s">
        <v>62</v>
      </c>
      <c r="CN8" s="69" t="s">
        <v>61</v>
      </c>
      <c r="CO8" s="70" t="s">
        <v>62</v>
      </c>
      <c r="CP8" s="69" t="s">
        <v>61</v>
      </c>
      <c r="CQ8" s="70" t="s">
        <v>62</v>
      </c>
      <c r="CR8" s="69" t="s">
        <v>61</v>
      </c>
      <c r="CS8" s="70" t="s">
        <v>62</v>
      </c>
      <c r="CT8" s="69" t="s">
        <v>61</v>
      </c>
      <c r="CU8" s="70" t="s">
        <v>62</v>
      </c>
      <c r="CV8" s="69" t="s">
        <v>61</v>
      </c>
      <c r="CW8" s="70" t="s">
        <v>62</v>
      </c>
      <c r="CX8" s="69" t="s">
        <v>61</v>
      </c>
      <c r="CY8" s="70" t="s">
        <v>62</v>
      </c>
      <c r="CZ8" s="69" t="s">
        <v>61</v>
      </c>
      <c r="DA8" s="70" t="s">
        <v>62</v>
      </c>
      <c r="DB8" s="69" t="s">
        <v>61</v>
      </c>
      <c r="DC8" s="70" t="s">
        <v>62</v>
      </c>
      <c r="DD8" s="69" t="s">
        <v>61</v>
      </c>
      <c r="DE8" s="70" t="s">
        <v>62</v>
      </c>
      <c r="DF8" s="69" t="s">
        <v>61</v>
      </c>
      <c r="DG8" s="70" t="s">
        <v>62</v>
      </c>
      <c r="DH8" s="69" t="s">
        <v>61</v>
      </c>
      <c r="DI8" s="70" t="s">
        <v>62</v>
      </c>
      <c r="DJ8" s="69" t="s">
        <v>61</v>
      </c>
      <c r="DK8" s="70" t="s">
        <v>62</v>
      </c>
      <c r="DL8" s="69" t="s">
        <v>61</v>
      </c>
      <c r="DM8" s="70" t="s">
        <v>62</v>
      </c>
      <c r="DN8" s="69" t="s">
        <v>61</v>
      </c>
      <c r="DO8" s="70" t="s">
        <v>62</v>
      </c>
      <c r="DP8" s="69" t="s">
        <v>61</v>
      </c>
      <c r="DQ8" s="70" t="s">
        <v>62</v>
      </c>
    </row>
    <row r="9" spans="1:122" s="62" customFormat="1" ht="15" customHeight="1" x14ac:dyDescent="0.3">
      <c r="B9" s="71"/>
      <c r="C9" s="87">
        <v>1</v>
      </c>
      <c r="D9" s="87">
        <f>C9+1</f>
        <v>2</v>
      </c>
      <c r="E9" s="87">
        <f t="shared" ref="E9:BP9" si="0">D9+1</f>
        <v>3</v>
      </c>
      <c r="F9" s="87">
        <f t="shared" si="0"/>
        <v>4</v>
      </c>
      <c r="G9" s="87">
        <f t="shared" si="0"/>
        <v>5</v>
      </c>
      <c r="H9" s="87">
        <f t="shared" si="0"/>
        <v>6</v>
      </c>
      <c r="I9" s="87">
        <f t="shared" si="0"/>
        <v>7</v>
      </c>
      <c r="J9" s="87">
        <f t="shared" si="0"/>
        <v>8</v>
      </c>
      <c r="K9" s="87">
        <f t="shared" si="0"/>
        <v>9</v>
      </c>
      <c r="L9" s="87">
        <f t="shared" si="0"/>
        <v>10</v>
      </c>
      <c r="M9" s="87">
        <f t="shared" si="0"/>
        <v>11</v>
      </c>
      <c r="N9" s="87">
        <f t="shared" si="0"/>
        <v>12</v>
      </c>
      <c r="O9" s="87">
        <f t="shared" si="0"/>
        <v>13</v>
      </c>
      <c r="P9" s="87">
        <f t="shared" si="0"/>
        <v>14</v>
      </c>
      <c r="Q9" s="87">
        <f t="shared" si="0"/>
        <v>15</v>
      </c>
      <c r="R9" s="87">
        <f t="shared" si="0"/>
        <v>16</v>
      </c>
      <c r="S9" s="87">
        <f t="shared" si="0"/>
        <v>17</v>
      </c>
      <c r="T9" s="87">
        <f t="shared" si="0"/>
        <v>18</v>
      </c>
      <c r="U9" s="87">
        <f t="shared" si="0"/>
        <v>19</v>
      </c>
      <c r="V9" s="87">
        <f t="shared" si="0"/>
        <v>20</v>
      </c>
      <c r="W9" s="87">
        <f t="shared" si="0"/>
        <v>21</v>
      </c>
      <c r="X9" s="87">
        <f t="shared" si="0"/>
        <v>22</v>
      </c>
      <c r="Y9" s="87">
        <f t="shared" si="0"/>
        <v>23</v>
      </c>
      <c r="Z9" s="87">
        <f t="shared" si="0"/>
        <v>24</v>
      </c>
      <c r="AA9" s="87">
        <f t="shared" si="0"/>
        <v>25</v>
      </c>
      <c r="AB9" s="87">
        <f t="shared" si="0"/>
        <v>26</v>
      </c>
      <c r="AC9" s="87">
        <f t="shared" si="0"/>
        <v>27</v>
      </c>
      <c r="AD9" s="87">
        <f t="shared" si="0"/>
        <v>28</v>
      </c>
      <c r="AE9" s="87">
        <f t="shared" si="0"/>
        <v>29</v>
      </c>
      <c r="AF9" s="87">
        <f t="shared" si="0"/>
        <v>30</v>
      </c>
      <c r="AG9" s="87">
        <f t="shared" si="0"/>
        <v>31</v>
      </c>
      <c r="AH9" s="87">
        <f t="shared" si="0"/>
        <v>32</v>
      </c>
      <c r="AI9" s="87">
        <f t="shared" si="0"/>
        <v>33</v>
      </c>
      <c r="AJ9" s="87">
        <f t="shared" si="0"/>
        <v>34</v>
      </c>
      <c r="AK9" s="87">
        <f t="shared" si="0"/>
        <v>35</v>
      </c>
      <c r="AL9" s="87">
        <f t="shared" si="0"/>
        <v>36</v>
      </c>
      <c r="AM9" s="87">
        <f t="shared" si="0"/>
        <v>37</v>
      </c>
      <c r="AN9" s="87">
        <f t="shared" si="0"/>
        <v>38</v>
      </c>
      <c r="AO9" s="87">
        <f t="shared" si="0"/>
        <v>39</v>
      </c>
      <c r="AP9" s="87">
        <f t="shared" si="0"/>
        <v>40</v>
      </c>
      <c r="AQ9" s="87">
        <f t="shared" si="0"/>
        <v>41</v>
      </c>
      <c r="AR9" s="87">
        <f t="shared" si="0"/>
        <v>42</v>
      </c>
      <c r="AS9" s="87">
        <f t="shared" si="0"/>
        <v>43</v>
      </c>
      <c r="AT9" s="87">
        <f t="shared" si="0"/>
        <v>44</v>
      </c>
      <c r="AU9" s="87">
        <f t="shared" si="0"/>
        <v>45</v>
      </c>
      <c r="AV9" s="87">
        <f t="shared" si="0"/>
        <v>46</v>
      </c>
      <c r="AW9" s="87">
        <f t="shared" si="0"/>
        <v>47</v>
      </c>
      <c r="AX9" s="87">
        <f t="shared" si="0"/>
        <v>48</v>
      </c>
      <c r="AY9" s="87">
        <f t="shared" si="0"/>
        <v>49</v>
      </c>
      <c r="AZ9" s="87">
        <f t="shared" si="0"/>
        <v>50</v>
      </c>
      <c r="BA9" s="87">
        <f t="shared" si="0"/>
        <v>51</v>
      </c>
      <c r="BB9" s="87">
        <f t="shared" si="0"/>
        <v>52</v>
      </c>
      <c r="BC9" s="87">
        <f t="shared" si="0"/>
        <v>53</v>
      </c>
      <c r="BD9" s="87">
        <f t="shared" si="0"/>
        <v>54</v>
      </c>
      <c r="BE9" s="87">
        <f t="shared" si="0"/>
        <v>55</v>
      </c>
      <c r="BF9" s="87">
        <f t="shared" si="0"/>
        <v>56</v>
      </c>
      <c r="BG9" s="87">
        <f t="shared" si="0"/>
        <v>57</v>
      </c>
      <c r="BH9" s="87">
        <f t="shared" si="0"/>
        <v>58</v>
      </c>
      <c r="BI9" s="87">
        <f t="shared" si="0"/>
        <v>59</v>
      </c>
      <c r="BJ9" s="87">
        <f t="shared" si="0"/>
        <v>60</v>
      </c>
      <c r="BK9" s="87">
        <f t="shared" si="0"/>
        <v>61</v>
      </c>
      <c r="BL9" s="87">
        <f t="shared" si="0"/>
        <v>62</v>
      </c>
      <c r="BM9" s="87">
        <f t="shared" si="0"/>
        <v>63</v>
      </c>
      <c r="BN9" s="87">
        <f t="shared" si="0"/>
        <v>64</v>
      </c>
      <c r="BO9" s="87">
        <f t="shared" si="0"/>
        <v>65</v>
      </c>
      <c r="BP9" s="87">
        <f t="shared" si="0"/>
        <v>66</v>
      </c>
      <c r="BQ9" s="87">
        <f t="shared" ref="BQ9:DQ9" si="1">BP9+1</f>
        <v>67</v>
      </c>
      <c r="BR9" s="87">
        <f t="shared" si="1"/>
        <v>68</v>
      </c>
      <c r="BS9" s="87">
        <f t="shared" si="1"/>
        <v>69</v>
      </c>
      <c r="BT9" s="87">
        <f t="shared" si="1"/>
        <v>70</v>
      </c>
      <c r="BU9" s="87">
        <f t="shared" si="1"/>
        <v>71</v>
      </c>
      <c r="BV9" s="87">
        <f t="shared" si="1"/>
        <v>72</v>
      </c>
      <c r="BW9" s="87">
        <f t="shared" si="1"/>
        <v>73</v>
      </c>
      <c r="BX9" s="87">
        <f t="shared" si="1"/>
        <v>74</v>
      </c>
      <c r="BY9" s="87">
        <f t="shared" si="1"/>
        <v>75</v>
      </c>
      <c r="BZ9" s="87">
        <f t="shared" si="1"/>
        <v>76</v>
      </c>
      <c r="CA9" s="87">
        <f t="shared" si="1"/>
        <v>77</v>
      </c>
      <c r="CB9" s="87">
        <f t="shared" si="1"/>
        <v>78</v>
      </c>
      <c r="CC9" s="87">
        <f t="shared" si="1"/>
        <v>79</v>
      </c>
      <c r="CD9" s="87">
        <f t="shared" si="1"/>
        <v>80</v>
      </c>
      <c r="CE9" s="87">
        <f t="shared" si="1"/>
        <v>81</v>
      </c>
      <c r="CF9" s="87">
        <f t="shared" si="1"/>
        <v>82</v>
      </c>
      <c r="CG9" s="87">
        <f t="shared" si="1"/>
        <v>83</v>
      </c>
      <c r="CH9" s="87">
        <f t="shared" si="1"/>
        <v>84</v>
      </c>
      <c r="CI9" s="87">
        <f t="shared" si="1"/>
        <v>85</v>
      </c>
      <c r="CJ9" s="87">
        <f t="shared" si="1"/>
        <v>86</v>
      </c>
      <c r="CK9" s="87">
        <f t="shared" si="1"/>
        <v>87</v>
      </c>
      <c r="CL9" s="87">
        <f t="shared" si="1"/>
        <v>88</v>
      </c>
      <c r="CM9" s="87">
        <f t="shared" si="1"/>
        <v>89</v>
      </c>
      <c r="CN9" s="87">
        <f t="shared" si="1"/>
        <v>90</v>
      </c>
      <c r="CO9" s="87">
        <f t="shared" si="1"/>
        <v>91</v>
      </c>
      <c r="CP9" s="87">
        <f t="shared" si="1"/>
        <v>92</v>
      </c>
      <c r="CQ9" s="87">
        <f t="shared" si="1"/>
        <v>93</v>
      </c>
      <c r="CR9" s="87">
        <f t="shared" si="1"/>
        <v>94</v>
      </c>
      <c r="CS9" s="87">
        <f t="shared" si="1"/>
        <v>95</v>
      </c>
      <c r="CT9" s="87">
        <f t="shared" si="1"/>
        <v>96</v>
      </c>
      <c r="CU9" s="87">
        <f t="shared" si="1"/>
        <v>97</v>
      </c>
      <c r="CV9" s="87">
        <f t="shared" si="1"/>
        <v>98</v>
      </c>
      <c r="CW9" s="87">
        <f t="shared" si="1"/>
        <v>99</v>
      </c>
      <c r="CX9" s="87">
        <f t="shared" si="1"/>
        <v>100</v>
      </c>
      <c r="CY9" s="87">
        <f t="shared" si="1"/>
        <v>101</v>
      </c>
      <c r="CZ9" s="87">
        <f t="shared" si="1"/>
        <v>102</v>
      </c>
      <c r="DA9" s="87">
        <f t="shared" si="1"/>
        <v>103</v>
      </c>
      <c r="DB9" s="87">
        <f t="shared" si="1"/>
        <v>104</v>
      </c>
      <c r="DC9" s="87">
        <f t="shared" si="1"/>
        <v>105</v>
      </c>
      <c r="DD9" s="87">
        <f t="shared" si="1"/>
        <v>106</v>
      </c>
      <c r="DE9" s="87">
        <f t="shared" si="1"/>
        <v>107</v>
      </c>
      <c r="DF9" s="87">
        <f t="shared" si="1"/>
        <v>108</v>
      </c>
      <c r="DG9" s="87">
        <f t="shared" si="1"/>
        <v>109</v>
      </c>
      <c r="DH9" s="87">
        <f t="shared" si="1"/>
        <v>110</v>
      </c>
      <c r="DI9" s="87">
        <f t="shared" si="1"/>
        <v>111</v>
      </c>
      <c r="DJ9" s="87">
        <f t="shared" si="1"/>
        <v>112</v>
      </c>
      <c r="DK9" s="87">
        <f t="shared" si="1"/>
        <v>113</v>
      </c>
      <c r="DL9" s="87">
        <f t="shared" si="1"/>
        <v>114</v>
      </c>
      <c r="DM9" s="87">
        <f t="shared" si="1"/>
        <v>115</v>
      </c>
      <c r="DN9" s="87">
        <f t="shared" si="1"/>
        <v>116</v>
      </c>
      <c r="DO9" s="87">
        <f t="shared" si="1"/>
        <v>117</v>
      </c>
      <c r="DP9" s="87">
        <f t="shared" si="1"/>
        <v>118</v>
      </c>
      <c r="DQ9" s="87">
        <f t="shared" si="1"/>
        <v>119</v>
      </c>
    </row>
    <row r="10" spans="1:122" s="72" customFormat="1" ht="21" customHeight="1" x14ac:dyDescent="0.25">
      <c r="B10" s="73">
        <v>1</v>
      </c>
      <c r="C10" s="51" t="s">
        <v>93</v>
      </c>
      <c r="D10" s="74">
        <f>F10+H10-DP10</f>
        <v>3463926.9182000002</v>
      </c>
      <c r="E10" s="74">
        <f>G10+I10-DQ10</f>
        <v>1161420.3905</v>
      </c>
      <c r="F10" s="74">
        <f t="shared" ref="F10:I11" si="2">J10+V10+Z10+AD10+AX10+BJ10+CH10+CL10+CX10+DF10+DL10</f>
        <v>2475674</v>
      </c>
      <c r="G10" s="74">
        <f t="shared" si="2"/>
        <v>974260.53450000007</v>
      </c>
      <c r="H10" s="74">
        <f t="shared" si="2"/>
        <v>988252.91819999996</v>
      </c>
      <c r="I10" s="74">
        <f t="shared" si="2"/>
        <v>187159.856</v>
      </c>
      <c r="J10" s="90">
        <v>961098</v>
      </c>
      <c r="K10" s="90">
        <v>398256.5123</v>
      </c>
      <c r="L10" s="90">
        <v>312000</v>
      </c>
      <c r="M10" s="90">
        <v>12557.758</v>
      </c>
      <c r="N10" s="90">
        <v>949100</v>
      </c>
      <c r="O10" s="90">
        <v>392073.94449999998</v>
      </c>
      <c r="P10" s="90">
        <v>289000</v>
      </c>
      <c r="Q10" s="90">
        <v>11157.758</v>
      </c>
      <c r="R10" s="90">
        <v>5000</v>
      </c>
      <c r="S10" s="90">
        <v>2167.0198</v>
      </c>
      <c r="T10" s="90">
        <v>23000</v>
      </c>
      <c r="U10" s="90">
        <v>1400</v>
      </c>
      <c r="V10" s="90">
        <v>0</v>
      </c>
      <c r="W10" s="90">
        <v>0</v>
      </c>
      <c r="X10" s="90">
        <v>0</v>
      </c>
      <c r="Y10" s="90">
        <v>0</v>
      </c>
      <c r="Z10" s="90">
        <v>0</v>
      </c>
      <c r="AA10" s="90">
        <v>0</v>
      </c>
      <c r="AB10" s="90">
        <v>0</v>
      </c>
      <c r="AC10" s="90">
        <v>0</v>
      </c>
      <c r="AD10" s="90">
        <v>22000</v>
      </c>
      <c r="AE10" s="90">
        <v>12406.073</v>
      </c>
      <c r="AF10" s="90">
        <v>-195747.08180000001</v>
      </c>
      <c r="AG10" s="90">
        <v>-32223.848999999998</v>
      </c>
      <c r="AH10" s="90">
        <v>21000</v>
      </c>
      <c r="AI10" s="90">
        <v>12406.073</v>
      </c>
      <c r="AJ10" s="90">
        <v>77000</v>
      </c>
      <c r="AK10" s="90">
        <v>14296.491</v>
      </c>
      <c r="AL10" s="90">
        <v>0</v>
      </c>
      <c r="AM10" s="90">
        <v>0</v>
      </c>
      <c r="AN10" s="90">
        <v>51000</v>
      </c>
      <c r="AO10" s="90">
        <v>23737.599999999999</v>
      </c>
      <c r="AP10" s="90">
        <v>1000</v>
      </c>
      <c r="AQ10" s="90">
        <v>0</v>
      </c>
      <c r="AR10" s="90">
        <v>612000</v>
      </c>
      <c r="AS10" s="90">
        <v>151388.46400000001</v>
      </c>
      <c r="AT10" s="90">
        <v>0</v>
      </c>
      <c r="AU10" s="90">
        <v>0</v>
      </c>
      <c r="AV10" s="90">
        <v>-935747.08180000004</v>
      </c>
      <c r="AW10" s="90">
        <v>-221646.40400000001</v>
      </c>
      <c r="AX10" s="90">
        <v>209000</v>
      </c>
      <c r="AY10" s="90">
        <v>156411.89300000001</v>
      </c>
      <c r="AZ10" s="90">
        <v>140000</v>
      </c>
      <c r="BA10" s="90">
        <v>0</v>
      </c>
      <c r="BB10" s="90">
        <v>209000</v>
      </c>
      <c r="BC10" s="90">
        <v>156008.89300000001</v>
      </c>
      <c r="BD10" s="90">
        <v>140000</v>
      </c>
      <c r="BE10" s="90">
        <v>0</v>
      </c>
      <c r="BF10" s="90">
        <v>0</v>
      </c>
      <c r="BG10" s="90">
        <v>403</v>
      </c>
      <c r="BH10" s="90">
        <v>0</v>
      </c>
      <c r="BI10" s="90">
        <v>0</v>
      </c>
      <c r="BJ10" s="90">
        <v>218400</v>
      </c>
      <c r="BK10" s="90">
        <v>92774.123200000002</v>
      </c>
      <c r="BL10" s="90">
        <v>462000</v>
      </c>
      <c r="BM10" s="90">
        <v>84775.959000000003</v>
      </c>
      <c r="BN10" s="90">
        <v>150000</v>
      </c>
      <c r="BO10" s="90">
        <v>53814.904000000002</v>
      </c>
      <c r="BP10" s="90">
        <v>204000</v>
      </c>
      <c r="BQ10" s="90">
        <v>0</v>
      </c>
      <c r="BR10" s="90">
        <v>0</v>
      </c>
      <c r="BS10" s="90">
        <v>0</v>
      </c>
      <c r="BT10" s="90">
        <v>0</v>
      </c>
      <c r="BU10" s="90">
        <v>0</v>
      </c>
      <c r="BV10" s="90">
        <v>68400</v>
      </c>
      <c r="BW10" s="90">
        <v>37692.734700000001</v>
      </c>
      <c r="BX10" s="90">
        <v>54000</v>
      </c>
      <c r="BY10" s="90">
        <v>39512.667000000001</v>
      </c>
      <c r="BZ10" s="90">
        <v>0</v>
      </c>
      <c r="CA10" s="90">
        <v>1266.4845</v>
      </c>
      <c r="CB10" s="90">
        <v>204000</v>
      </c>
      <c r="CC10" s="90">
        <v>45263.292000000001</v>
      </c>
      <c r="CD10" s="90">
        <v>0</v>
      </c>
      <c r="CE10" s="90">
        <v>0</v>
      </c>
      <c r="CF10" s="90">
        <v>0</v>
      </c>
      <c r="CG10" s="90">
        <v>0</v>
      </c>
      <c r="CH10" s="90">
        <v>0</v>
      </c>
      <c r="CI10" s="90">
        <v>0</v>
      </c>
      <c r="CJ10" s="90">
        <v>15000</v>
      </c>
      <c r="CK10" s="90">
        <v>4035</v>
      </c>
      <c r="CL10" s="90">
        <v>49000</v>
      </c>
      <c r="CM10" s="90">
        <v>23442.811399999999</v>
      </c>
      <c r="CN10" s="90">
        <v>168000</v>
      </c>
      <c r="CO10" s="90">
        <v>112840.988</v>
      </c>
      <c r="CP10" s="90">
        <v>45000</v>
      </c>
      <c r="CQ10" s="90">
        <v>23238.811399999999</v>
      </c>
      <c r="CR10" s="90">
        <v>24000</v>
      </c>
      <c r="CS10" s="90">
        <v>22954.17</v>
      </c>
      <c r="CT10" s="90">
        <v>35000</v>
      </c>
      <c r="CU10" s="90">
        <v>20784.223000000002</v>
      </c>
      <c r="CV10" s="90">
        <v>24000</v>
      </c>
      <c r="CW10" s="90">
        <v>22954.17</v>
      </c>
      <c r="CX10" s="90">
        <v>838176</v>
      </c>
      <c r="CY10" s="90">
        <v>281465.12160000001</v>
      </c>
      <c r="CZ10" s="90">
        <v>87000</v>
      </c>
      <c r="DA10" s="90">
        <v>5174</v>
      </c>
      <c r="DB10" s="90">
        <v>670000</v>
      </c>
      <c r="DC10" s="90">
        <v>233843.96900000001</v>
      </c>
      <c r="DD10" s="90">
        <v>87000</v>
      </c>
      <c r="DE10" s="90">
        <v>5174</v>
      </c>
      <c r="DF10" s="90">
        <v>43000</v>
      </c>
      <c r="DG10" s="90">
        <v>9504</v>
      </c>
      <c r="DH10" s="90">
        <v>0</v>
      </c>
      <c r="DI10" s="90">
        <v>0</v>
      </c>
      <c r="DJ10" s="74">
        <f>DL10+DN10-DP10</f>
        <v>135000</v>
      </c>
      <c r="DK10" s="74">
        <f>DM10+DO10-DQ10</f>
        <v>0</v>
      </c>
      <c r="DL10" s="90">
        <v>135000</v>
      </c>
      <c r="DM10" s="90">
        <v>0</v>
      </c>
      <c r="DN10" s="90">
        <v>0</v>
      </c>
      <c r="DO10" s="90">
        <v>0</v>
      </c>
      <c r="DP10" s="90">
        <v>0</v>
      </c>
      <c r="DQ10" s="90">
        <v>0</v>
      </c>
    </row>
    <row r="11" spans="1:122" ht="16.5" customHeight="1" x14ac:dyDescent="0.3">
      <c r="A11" s="75"/>
      <c r="B11" s="73">
        <v>2</v>
      </c>
      <c r="C11" s="51" t="s">
        <v>94</v>
      </c>
      <c r="D11" s="74">
        <f>F11+H11-DP11</f>
        <v>72641.916200000007</v>
      </c>
      <c r="E11" s="74">
        <f>G11+I11-DQ11</f>
        <v>39692.958299999998</v>
      </c>
      <c r="F11" s="74">
        <f t="shared" si="2"/>
        <v>50930.2</v>
      </c>
      <c r="G11" s="74">
        <f t="shared" si="2"/>
        <v>21238.071300000003</v>
      </c>
      <c r="H11" s="74">
        <f t="shared" si="2"/>
        <v>33371.716200000003</v>
      </c>
      <c r="I11" s="74">
        <f t="shared" si="2"/>
        <v>25854.886999999999</v>
      </c>
      <c r="J11" s="90">
        <v>30670.2</v>
      </c>
      <c r="K11" s="90">
        <v>8402.5853000000006</v>
      </c>
      <c r="L11" s="90">
        <v>656.87220000000002</v>
      </c>
      <c r="M11" s="90">
        <v>361.8</v>
      </c>
      <c r="N11" s="90">
        <v>28670.2</v>
      </c>
      <c r="O11" s="90">
        <v>8200.4292999999998</v>
      </c>
      <c r="P11" s="90">
        <v>656.87220000000002</v>
      </c>
      <c r="Q11" s="90">
        <v>361.8</v>
      </c>
      <c r="R11" s="90">
        <v>1000</v>
      </c>
      <c r="S11" s="90">
        <v>59.155999999999999</v>
      </c>
      <c r="T11" s="90">
        <v>0</v>
      </c>
      <c r="U11" s="90">
        <v>0</v>
      </c>
      <c r="V11" s="90">
        <v>0</v>
      </c>
      <c r="W11" s="90">
        <v>0</v>
      </c>
      <c r="X11" s="90">
        <v>0</v>
      </c>
      <c r="Y11" s="90">
        <v>0</v>
      </c>
      <c r="Z11" s="90">
        <v>0</v>
      </c>
      <c r="AA11" s="90">
        <v>0</v>
      </c>
      <c r="AB11" s="90">
        <v>0</v>
      </c>
      <c r="AC11" s="90">
        <v>0</v>
      </c>
      <c r="AD11" s="90">
        <v>2000</v>
      </c>
      <c r="AE11" s="90">
        <v>935.48599999999999</v>
      </c>
      <c r="AF11" s="90">
        <v>26634.844000000001</v>
      </c>
      <c r="AG11" s="90">
        <v>19413.087</v>
      </c>
      <c r="AH11" s="90">
        <v>0</v>
      </c>
      <c r="AI11" s="90">
        <v>0</v>
      </c>
      <c r="AJ11" s="90">
        <v>0</v>
      </c>
      <c r="AK11" s="90">
        <v>0</v>
      </c>
      <c r="AL11" s="90">
        <v>0</v>
      </c>
      <c r="AM11" s="90">
        <v>0</v>
      </c>
      <c r="AN11" s="90">
        <v>0</v>
      </c>
      <c r="AO11" s="90">
        <v>0</v>
      </c>
      <c r="AP11" s="90">
        <v>2000</v>
      </c>
      <c r="AQ11" s="90">
        <v>935.48599999999999</v>
      </c>
      <c r="AR11" s="90">
        <v>26634.844000000001</v>
      </c>
      <c r="AS11" s="90">
        <v>23206.713</v>
      </c>
      <c r="AT11" s="90">
        <v>0</v>
      </c>
      <c r="AU11" s="90">
        <v>0</v>
      </c>
      <c r="AV11" s="90">
        <v>0</v>
      </c>
      <c r="AW11" s="90">
        <v>-3793.6260000000002</v>
      </c>
      <c r="AX11" s="90">
        <v>900</v>
      </c>
      <c r="AY11" s="90">
        <v>0</v>
      </c>
      <c r="AZ11" s="90">
        <v>0</v>
      </c>
      <c r="BA11" s="90">
        <v>0</v>
      </c>
      <c r="BB11" s="90">
        <v>900</v>
      </c>
      <c r="BC11" s="90">
        <v>0</v>
      </c>
      <c r="BD11" s="90">
        <v>0</v>
      </c>
      <c r="BE11" s="90">
        <v>0</v>
      </c>
      <c r="BF11" s="90">
        <v>0</v>
      </c>
      <c r="BG11" s="90">
        <v>0</v>
      </c>
      <c r="BH11" s="90">
        <v>0</v>
      </c>
      <c r="BI11" s="90">
        <v>0</v>
      </c>
      <c r="BJ11" s="90">
        <v>700</v>
      </c>
      <c r="BK11" s="90">
        <v>0</v>
      </c>
      <c r="BL11" s="90">
        <v>6080</v>
      </c>
      <c r="BM11" s="90">
        <v>6080</v>
      </c>
      <c r="BN11" s="90">
        <v>0</v>
      </c>
      <c r="BO11" s="90">
        <v>0</v>
      </c>
      <c r="BP11" s="90">
        <v>0</v>
      </c>
      <c r="BQ11" s="90">
        <v>0</v>
      </c>
      <c r="BR11" s="90">
        <v>0</v>
      </c>
      <c r="BS11" s="90">
        <v>0</v>
      </c>
      <c r="BT11" s="90">
        <v>0</v>
      </c>
      <c r="BU11" s="90">
        <v>0</v>
      </c>
      <c r="BV11" s="90">
        <v>200</v>
      </c>
      <c r="BW11" s="90">
        <v>0</v>
      </c>
      <c r="BX11" s="90">
        <v>0</v>
      </c>
      <c r="BY11" s="90">
        <v>0</v>
      </c>
      <c r="BZ11" s="90">
        <v>500</v>
      </c>
      <c r="CA11" s="90">
        <v>0</v>
      </c>
      <c r="CB11" s="90">
        <v>6080</v>
      </c>
      <c r="CC11" s="90">
        <v>6080</v>
      </c>
      <c r="CD11" s="90">
        <v>0</v>
      </c>
      <c r="CE11" s="90">
        <v>0</v>
      </c>
      <c r="CF11" s="90">
        <v>0</v>
      </c>
      <c r="CG11" s="90">
        <v>0</v>
      </c>
      <c r="CH11" s="90">
        <v>0</v>
      </c>
      <c r="CI11" s="90">
        <v>0</v>
      </c>
      <c r="CJ11" s="90">
        <v>0</v>
      </c>
      <c r="CK11" s="90">
        <v>0</v>
      </c>
      <c r="CL11" s="90">
        <v>400</v>
      </c>
      <c r="CM11" s="90">
        <v>0</v>
      </c>
      <c r="CN11" s="90">
        <v>0</v>
      </c>
      <c r="CO11" s="90">
        <v>0</v>
      </c>
      <c r="CP11" s="90">
        <v>100</v>
      </c>
      <c r="CQ11" s="90">
        <v>0</v>
      </c>
      <c r="CR11" s="90">
        <v>0</v>
      </c>
      <c r="CS11" s="90">
        <v>0</v>
      </c>
      <c r="CT11" s="90">
        <v>100</v>
      </c>
      <c r="CU11" s="90">
        <v>0</v>
      </c>
      <c r="CV11" s="90">
        <v>0</v>
      </c>
      <c r="CW11" s="90">
        <v>0</v>
      </c>
      <c r="CX11" s="90">
        <v>0</v>
      </c>
      <c r="CY11" s="90">
        <v>0</v>
      </c>
      <c r="CZ11" s="90">
        <v>0</v>
      </c>
      <c r="DA11" s="90">
        <v>0</v>
      </c>
      <c r="DB11" s="90">
        <v>0</v>
      </c>
      <c r="DC11" s="90">
        <v>0</v>
      </c>
      <c r="DD11" s="90">
        <v>0</v>
      </c>
      <c r="DE11" s="90">
        <v>0</v>
      </c>
      <c r="DF11" s="90">
        <v>4600</v>
      </c>
      <c r="DG11" s="90">
        <v>4500</v>
      </c>
      <c r="DH11" s="90">
        <v>0</v>
      </c>
      <c r="DI11" s="90">
        <v>0</v>
      </c>
      <c r="DJ11" s="74">
        <f>DL11+DN11-DP11</f>
        <v>0</v>
      </c>
      <c r="DK11" s="74">
        <f>DM11+DO11-DQ11</f>
        <v>0</v>
      </c>
      <c r="DL11" s="90">
        <v>11660</v>
      </c>
      <c r="DM11" s="90">
        <v>7400</v>
      </c>
      <c r="DN11" s="90">
        <v>0</v>
      </c>
      <c r="DO11" s="90">
        <v>0</v>
      </c>
      <c r="DP11" s="90">
        <v>11660</v>
      </c>
      <c r="DQ11" s="90">
        <v>7400</v>
      </c>
    </row>
    <row r="12" spans="1:122" s="72" customFormat="1" ht="21" customHeight="1" x14ac:dyDescent="0.25">
      <c r="B12" s="73">
        <v>3</v>
      </c>
      <c r="C12" s="51" t="s">
        <v>95</v>
      </c>
      <c r="D12" s="74">
        <f t="shared" ref="D12:E35" si="3">F12+H12-DP12</f>
        <v>1323971.9927000001</v>
      </c>
      <c r="E12" s="74">
        <f t="shared" si="3"/>
        <v>529853.01749999996</v>
      </c>
      <c r="F12" s="74">
        <f t="shared" ref="F12:I35" si="4">J12+V12+Z12+AD12+AX12+BJ12+CH12+CL12+CX12+DF12+DL12</f>
        <v>1082119.6267000001</v>
      </c>
      <c r="G12" s="74">
        <f t="shared" si="4"/>
        <v>495020.74049999996</v>
      </c>
      <c r="H12" s="74">
        <f t="shared" si="4"/>
        <v>416652.36599999998</v>
      </c>
      <c r="I12" s="74">
        <f t="shared" si="4"/>
        <v>34832.277000000002</v>
      </c>
      <c r="J12" s="90">
        <v>264596.92670000001</v>
      </c>
      <c r="K12" s="90">
        <v>172459.07560000001</v>
      </c>
      <c r="L12" s="90">
        <v>203059.1</v>
      </c>
      <c r="M12" s="90">
        <v>4534.1689999999999</v>
      </c>
      <c r="N12" s="90">
        <v>228519.7267</v>
      </c>
      <c r="O12" s="90">
        <v>157569.39559999999</v>
      </c>
      <c r="P12" s="90">
        <v>33559.1</v>
      </c>
      <c r="Q12" s="90">
        <v>2310</v>
      </c>
      <c r="R12" s="90">
        <v>33850</v>
      </c>
      <c r="S12" s="90">
        <v>13788.223</v>
      </c>
      <c r="T12" s="90">
        <v>169500</v>
      </c>
      <c r="U12" s="90">
        <v>2224.1689999999999</v>
      </c>
      <c r="V12" s="90">
        <v>1000</v>
      </c>
      <c r="W12" s="90">
        <v>0</v>
      </c>
      <c r="X12" s="90">
        <v>0</v>
      </c>
      <c r="Y12" s="90">
        <v>0</v>
      </c>
      <c r="Z12" s="90">
        <v>0</v>
      </c>
      <c r="AA12" s="90">
        <v>0</v>
      </c>
      <c r="AB12" s="90">
        <v>0</v>
      </c>
      <c r="AC12" s="90">
        <v>0</v>
      </c>
      <c r="AD12" s="90">
        <v>6500</v>
      </c>
      <c r="AE12" s="90">
        <v>4500</v>
      </c>
      <c r="AF12" s="90">
        <v>42072.659599999999</v>
      </c>
      <c r="AG12" s="90">
        <v>30298.108</v>
      </c>
      <c r="AH12" s="90">
        <v>0</v>
      </c>
      <c r="AI12" s="90">
        <v>0</v>
      </c>
      <c r="AJ12" s="90">
        <v>0</v>
      </c>
      <c r="AK12" s="90">
        <v>0</v>
      </c>
      <c r="AL12" s="90">
        <v>0</v>
      </c>
      <c r="AM12" s="90">
        <v>0</v>
      </c>
      <c r="AN12" s="90">
        <v>0</v>
      </c>
      <c r="AO12" s="90">
        <v>0</v>
      </c>
      <c r="AP12" s="90">
        <v>6500</v>
      </c>
      <c r="AQ12" s="90">
        <v>4500</v>
      </c>
      <c r="AR12" s="90">
        <v>404072.65960000001</v>
      </c>
      <c r="AS12" s="90">
        <v>90533.911999999997</v>
      </c>
      <c r="AT12" s="90">
        <v>0</v>
      </c>
      <c r="AU12" s="90">
        <v>0</v>
      </c>
      <c r="AV12" s="90">
        <v>-362000</v>
      </c>
      <c r="AW12" s="90">
        <v>-60235.803999999996</v>
      </c>
      <c r="AX12" s="90">
        <v>0</v>
      </c>
      <c r="AY12" s="90">
        <v>0</v>
      </c>
      <c r="AZ12" s="90">
        <v>0</v>
      </c>
      <c r="BA12" s="90">
        <v>0</v>
      </c>
      <c r="BB12" s="90">
        <v>0</v>
      </c>
      <c r="BC12" s="90">
        <v>0</v>
      </c>
      <c r="BD12" s="90">
        <v>0</v>
      </c>
      <c r="BE12" s="90">
        <v>0</v>
      </c>
      <c r="BF12" s="90">
        <v>0</v>
      </c>
      <c r="BG12" s="90">
        <v>0</v>
      </c>
      <c r="BH12" s="90">
        <v>0</v>
      </c>
      <c r="BI12" s="90">
        <v>0</v>
      </c>
      <c r="BJ12" s="90">
        <v>315732.40000000002</v>
      </c>
      <c r="BK12" s="90">
        <v>165655.77789999999</v>
      </c>
      <c r="BL12" s="90">
        <v>164820.60639999999</v>
      </c>
      <c r="BM12" s="90">
        <v>0</v>
      </c>
      <c r="BN12" s="90">
        <v>0</v>
      </c>
      <c r="BO12" s="90">
        <v>0</v>
      </c>
      <c r="BP12" s="90">
        <v>111917</v>
      </c>
      <c r="BQ12" s="90">
        <v>0</v>
      </c>
      <c r="BR12" s="90">
        <v>0</v>
      </c>
      <c r="BS12" s="90">
        <v>0</v>
      </c>
      <c r="BT12" s="90">
        <v>0</v>
      </c>
      <c r="BU12" s="90">
        <v>0</v>
      </c>
      <c r="BV12" s="90">
        <v>0</v>
      </c>
      <c r="BW12" s="90">
        <v>0</v>
      </c>
      <c r="BX12" s="90">
        <v>48903.606399999997</v>
      </c>
      <c r="BY12" s="90">
        <v>0</v>
      </c>
      <c r="BZ12" s="90">
        <v>35000</v>
      </c>
      <c r="CA12" s="90">
        <v>26704.033899999999</v>
      </c>
      <c r="CB12" s="90">
        <v>4000</v>
      </c>
      <c r="CC12" s="90">
        <v>0</v>
      </c>
      <c r="CD12" s="90">
        <v>280732.40000000002</v>
      </c>
      <c r="CE12" s="90">
        <v>138951.74400000001</v>
      </c>
      <c r="CF12" s="90">
        <v>0</v>
      </c>
      <c r="CG12" s="90">
        <v>0</v>
      </c>
      <c r="CH12" s="90">
        <v>0</v>
      </c>
      <c r="CI12" s="90">
        <v>0</v>
      </c>
      <c r="CJ12" s="90">
        <v>0</v>
      </c>
      <c r="CK12" s="90">
        <v>0</v>
      </c>
      <c r="CL12" s="90">
        <v>54055</v>
      </c>
      <c r="CM12" s="90">
        <v>36383</v>
      </c>
      <c r="CN12" s="90">
        <v>2400</v>
      </c>
      <c r="CO12" s="90">
        <v>0</v>
      </c>
      <c r="CP12" s="90">
        <v>29755</v>
      </c>
      <c r="CQ12" s="90">
        <v>16640</v>
      </c>
      <c r="CR12" s="90">
        <v>2000</v>
      </c>
      <c r="CS12" s="90">
        <v>0</v>
      </c>
      <c r="CT12" s="90">
        <v>19205</v>
      </c>
      <c r="CU12" s="90">
        <v>11705</v>
      </c>
      <c r="CV12" s="90">
        <v>2000</v>
      </c>
      <c r="CW12" s="90">
        <v>0</v>
      </c>
      <c r="CX12" s="90">
        <v>224395</v>
      </c>
      <c r="CY12" s="90">
        <v>111705.122</v>
      </c>
      <c r="CZ12" s="90">
        <v>4300</v>
      </c>
      <c r="DA12" s="90">
        <v>0</v>
      </c>
      <c r="DB12" s="90">
        <v>129943</v>
      </c>
      <c r="DC12" s="90">
        <v>58934.122000000003</v>
      </c>
      <c r="DD12" s="90">
        <v>2000</v>
      </c>
      <c r="DE12" s="90">
        <v>0</v>
      </c>
      <c r="DF12" s="90">
        <v>11040.3</v>
      </c>
      <c r="DG12" s="90">
        <v>4317.7650000000003</v>
      </c>
      <c r="DH12" s="90">
        <v>0</v>
      </c>
      <c r="DI12" s="90">
        <v>0</v>
      </c>
      <c r="DJ12" s="74">
        <f t="shared" ref="DJ12:DK35" si="5">DL12+DN12-DP12</f>
        <v>30000</v>
      </c>
      <c r="DK12" s="74">
        <f t="shared" si="5"/>
        <v>0</v>
      </c>
      <c r="DL12" s="90">
        <v>204800</v>
      </c>
      <c r="DM12" s="90">
        <v>0</v>
      </c>
      <c r="DN12" s="90">
        <v>0</v>
      </c>
      <c r="DO12" s="90">
        <v>0</v>
      </c>
      <c r="DP12" s="90">
        <v>174800</v>
      </c>
      <c r="DQ12" s="90">
        <v>0</v>
      </c>
    </row>
    <row r="13" spans="1:122" s="72" customFormat="1" ht="20.25" customHeight="1" x14ac:dyDescent="0.25">
      <c r="B13" s="73">
        <v>4</v>
      </c>
      <c r="C13" s="51" t="s">
        <v>96</v>
      </c>
      <c r="D13" s="74">
        <f t="shared" ref="D13:E17" si="6">F13+H13-DP13</f>
        <v>278832.7</v>
      </c>
      <c r="E13" s="74">
        <f t="shared" si="6"/>
        <v>30289.4215</v>
      </c>
      <c r="F13" s="74">
        <f t="shared" ref="F13:I17" si="7">J13+V13+Z13+AD13+AX13+BJ13+CH13+CL13+CX13+DF13+DL13</f>
        <v>187273.60000000001</v>
      </c>
      <c r="G13" s="74">
        <f t="shared" si="7"/>
        <v>30289.4215</v>
      </c>
      <c r="H13" s="74">
        <f t="shared" si="7"/>
        <v>128359.1</v>
      </c>
      <c r="I13" s="74">
        <f t="shared" si="7"/>
        <v>0</v>
      </c>
      <c r="J13" s="90">
        <v>112742</v>
      </c>
      <c r="K13" s="90">
        <v>29174.4215</v>
      </c>
      <c r="L13" s="90">
        <v>561</v>
      </c>
      <c r="M13" s="90">
        <v>0</v>
      </c>
      <c r="N13" s="90">
        <v>104742</v>
      </c>
      <c r="O13" s="90">
        <v>28926.4215</v>
      </c>
      <c r="P13" s="90">
        <v>561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0</v>
      </c>
      <c r="W13" s="90">
        <v>0</v>
      </c>
      <c r="X13" s="90">
        <v>0</v>
      </c>
      <c r="Y13" s="90">
        <v>0</v>
      </c>
      <c r="Z13" s="90">
        <v>0</v>
      </c>
      <c r="AA13" s="90">
        <v>0</v>
      </c>
      <c r="AB13" s="90">
        <v>0</v>
      </c>
      <c r="AC13" s="90">
        <v>0</v>
      </c>
      <c r="AD13" s="90">
        <v>0</v>
      </c>
      <c r="AE13" s="90">
        <v>0</v>
      </c>
      <c r="AF13" s="90">
        <v>122298.1</v>
      </c>
      <c r="AG13" s="90">
        <v>0</v>
      </c>
      <c r="AH13" s="90">
        <v>0</v>
      </c>
      <c r="AI13" s="90">
        <v>0</v>
      </c>
      <c r="AJ13" s="90">
        <v>0</v>
      </c>
      <c r="AK13" s="90">
        <v>0</v>
      </c>
      <c r="AL13" s="90">
        <v>0</v>
      </c>
      <c r="AM13" s="90">
        <v>0</v>
      </c>
      <c r="AN13" s="90">
        <v>0</v>
      </c>
      <c r="AO13" s="90">
        <v>0</v>
      </c>
      <c r="AP13" s="90">
        <v>0</v>
      </c>
      <c r="AQ13" s="90">
        <v>0</v>
      </c>
      <c r="AR13" s="90">
        <v>122298.1</v>
      </c>
      <c r="AS13" s="90">
        <v>0</v>
      </c>
      <c r="AT13" s="90">
        <v>0</v>
      </c>
      <c r="AU13" s="90">
        <v>0</v>
      </c>
      <c r="AV13" s="90">
        <v>0</v>
      </c>
      <c r="AW13" s="90">
        <v>0</v>
      </c>
      <c r="AX13" s="90">
        <v>1620</v>
      </c>
      <c r="AY13" s="90">
        <v>95</v>
      </c>
      <c r="AZ13" s="90">
        <v>0</v>
      </c>
      <c r="BA13" s="90">
        <v>0</v>
      </c>
      <c r="BB13" s="90">
        <v>1620</v>
      </c>
      <c r="BC13" s="90">
        <v>95</v>
      </c>
      <c r="BD13" s="90">
        <v>0</v>
      </c>
      <c r="BE13" s="90">
        <v>0</v>
      </c>
      <c r="BF13" s="90">
        <v>0</v>
      </c>
      <c r="BG13" s="90">
        <v>0</v>
      </c>
      <c r="BH13" s="90">
        <v>0</v>
      </c>
      <c r="BI13" s="90">
        <v>0</v>
      </c>
      <c r="BJ13" s="90">
        <v>25111.599999999999</v>
      </c>
      <c r="BK13" s="90">
        <v>0</v>
      </c>
      <c r="BL13" s="90">
        <v>5500</v>
      </c>
      <c r="BM13" s="90">
        <v>0</v>
      </c>
      <c r="BN13" s="90">
        <v>0</v>
      </c>
      <c r="BO13" s="90">
        <v>0</v>
      </c>
      <c r="BP13" s="90">
        <v>0</v>
      </c>
      <c r="BQ13" s="90">
        <v>0</v>
      </c>
      <c r="BR13" s="90">
        <v>0</v>
      </c>
      <c r="BS13" s="90">
        <v>0</v>
      </c>
      <c r="BT13" s="90">
        <v>0</v>
      </c>
      <c r="BU13" s="90">
        <v>0</v>
      </c>
      <c r="BV13" s="90">
        <v>15000</v>
      </c>
      <c r="BW13" s="90">
        <v>0</v>
      </c>
      <c r="BX13" s="90">
        <v>5500</v>
      </c>
      <c r="BY13" s="90">
        <v>0</v>
      </c>
      <c r="BZ13" s="90">
        <v>10111.6</v>
      </c>
      <c r="CA13" s="90">
        <v>0</v>
      </c>
      <c r="CB13" s="90">
        <v>0</v>
      </c>
      <c r="CC13" s="90">
        <v>0</v>
      </c>
      <c r="CD13" s="90">
        <v>0</v>
      </c>
      <c r="CE13" s="90">
        <v>0</v>
      </c>
      <c r="CF13" s="90">
        <v>0</v>
      </c>
      <c r="CG13" s="90">
        <v>0</v>
      </c>
      <c r="CH13" s="90">
        <v>0</v>
      </c>
      <c r="CI13" s="90">
        <v>0</v>
      </c>
      <c r="CJ13" s="90">
        <v>0</v>
      </c>
      <c r="CK13" s="90">
        <v>0</v>
      </c>
      <c r="CL13" s="90">
        <v>0</v>
      </c>
      <c r="CM13" s="90">
        <v>0</v>
      </c>
      <c r="CN13" s="90">
        <v>0</v>
      </c>
      <c r="CO13" s="90">
        <v>0</v>
      </c>
      <c r="CP13" s="90">
        <v>0</v>
      </c>
      <c r="CQ13" s="90">
        <v>0</v>
      </c>
      <c r="CR13" s="90">
        <v>0</v>
      </c>
      <c r="CS13" s="90">
        <v>0</v>
      </c>
      <c r="CT13" s="90">
        <v>0</v>
      </c>
      <c r="CU13" s="90">
        <v>0</v>
      </c>
      <c r="CV13" s="90">
        <v>0</v>
      </c>
      <c r="CW13" s="90">
        <v>0</v>
      </c>
      <c r="CX13" s="90">
        <v>4000</v>
      </c>
      <c r="CY13" s="90">
        <v>0</v>
      </c>
      <c r="CZ13" s="90">
        <v>0</v>
      </c>
      <c r="DA13" s="90">
        <v>0</v>
      </c>
      <c r="DB13" s="90">
        <v>0</v>
      </c>
      <c r="DC13" s="90">
        <v>0</v>
      </c>
      <c r="DD13" s="90">
        <v>0</v>
      </c>
      <c r="DE13" s="90">
        <v>0</v>
      </c>
      <c r="DF13" s="90">
        <v>7000</v>
      </c>
      <c r="DG13" s="90">
        <v>1020</v>
      </c>
      <c r="DH13" s="90">
        <v>0</v>
      </c>
      <c r="DI13" s="90">
        <v>0</v>
      </c>
      <c r="DJ13" s="74">
        <f t="shared" ref="DJ13:DK18" si="8">DL13+DN13-DP13</f>
        <v>0</v>
      </c>
      <c r="DK13" s="74">
        <f t="shared" si="8"/>
        <v>0</v>
      </c>
      <c r="DL13" s="90">
        <v>36800</v>
      </c>
      <c r="DM13" s="90">
        <v>0</v>
      </c>
      <c r="DN13" s="90">
        <v>0</v>
      </c>
      <c r="DO13" s="90">
        <v>0</v>
      </c>
      <c r="DP13" s="90">
        <v>36800</v>
      </c>
      <c r="DQ13" s="90">
        <v>0</v>
      </c>
    </row>
    <row r="14" spans="1:122" ht="16.5" customHeight="1" x14ac:dyDescent="0.3">
      <c r="A14" s="75"/>
      <c r="B14" s="73">
        <v>5</v>
      </c>
      <c r="C14" s="51" t="s">
        <v>97</v>
      </c>
      <c r="D14" s="74">
        <f t="shared" si="6"/>
        <v>478750.63500000001</v>
      </c>
      <c r="E14" s="74">
        <f t="shared" si="6"/>
        <v>179061.22230000002</v>
      </c>
      <c r="F14" s="74">
        <f t="shared" si="7"/>
        <v>418362.47089999996</v>
      </c>
      <c r="G14" s="74">
        <f t="shared" si="7"/>
        <v>151103.52170000001</v>
      </c>
      <c r="H14" s="74">
        <f t="shared" si="7"/>
        <v>131388.16409999999</v>
      </c>
      <c r="I14" s="74">
        <f t="shared" si="7"/>
        <v>27957.7006</v>
      </c>
      <c r="J14" s="90">
        <v>180362.47089999999</v>
      </c>
      <c r="K14" s="90">
        <v>83063.519700000004</v>
      </c>
      <c r="L14" s="90">
        <v>28253.87</v>
      </c>
      <c r="M14" s="90">
        <v>28253.87</v>
      </c>
      <c r="N14" s="90">
        <v>161500</v>
      </c>
      <c r="O14" s="90">
        <v>79257.250700000004</v>
      </c>
      <c r="P14" s="90">
        <v>28253.87</v>
      </c>
      <c r="Q14" s="90">
        <v>28253.87</v>
      </c>
      <c r="R14" s="90">
        <v>0</v>
      </c>
      <c r="S14" s="90">
        <v>0</v>
      </c>
      <c r="T14" s="90">
        <v>0</v>
      </c>
      <c r="U14" s="90">
        <v>0</v>
      </c>
      <c r="V14" s="90">
        <v>0</v>
      </c>
      <c r="W14" s="90">
        <v>0</v>
      </c>
      <c r="X14" s="90">
        <v>0</v>
      </c>
      <c r="Y14" s="90">
        <v>0</v>
      </c>
      <c r="Z14" s="90">
        <v>0</v>
      </c>
      <c r="AA14" s="90">
        <v>0</v>
      </c>
      <c r="AB14" s="90">
        <v>0</v>
      </c>
      <c r="AC14" s="90">
        <v>0</v>
      </c>
      <c r="AD14" s="90">
        <v>0</v>
      </c>
      <c r="AE14" s="90">
        <v>0</v>
      </c>
      <c r="AF14" s="90">
        <v>103134.2941</v>
      </c>
      <c r="AG14" s="90">
        <v>-296.1694</v>
      </c>
      <c r="AH14" s="90">
        <v>0</v>
      </c>
      <c r="AI14" s="90">
        <v>0</v>
      </c>
      <c r="AJ14" s="90">
        <v>0</v>
      </c>
      <c r="AK14" s="90">
        <v>0</v>
      </c>
      <c r="AL14" s="90">
        <v>0</v>
      </c>
      <c r="AM14" s="90">
        <v>0</v>
      </c>
      <c r="AN14" s="90">
        <v>103134.2941</v>
      </c>
      <c r="AO14" s="90">
        <v>0</v>
      </c>
      <c r="AP14" s="90">
        <v>0</v>
      </c>
      <c r="AQ14" s="90">
        <v>0</v>
      </c>
      <c r="AR14" s="90">
        <v>0</v>
      </c>
      <c r="AS14" s="90">
        <v>0</v>
      </c>
      <c r="AT14" s="90">
        <v>0</v>
      </c>
      <c r="AU14" s="90">
        <v>0</v>
      </c>
      <c r="AV14" s="90">
        <v>0</v>
      </c>
      <c r="AW14" s="90">
        <v>-296.1694</v>
      </c>
      <c r="AX14" s="90">
        <v>0</v>
      </c>
      <c r="AY14" s="90">
        <v>0</v>
      </c>
      <c r="AZ14" s="90">
        <v>0</v>
      </c>
      <c r="BA14" s="90">
        <v>0</v>
      </c>
      <c r="BB14" s="90">
        <v>0</v>
      </c>
      <c r="BC14" s="90">
        <v>0</v>
      </c>
      <c r="BD14" s="90">
        <v>0</v>
      </c>
      <c r="BE14" s="90">
        <v>0</v>
      </c>
      <c r="BF14" s="90">
        <v>0</v>
      </c>
      <c r="BG14" s="90">
        <v>0</v>
      </c>
      <c r="BH14" s="90">
        <v>0</v>
      </c>
      <c r="BI14" s="90">
        <v>0</v>
      </c>
      <c r="BJ14" s="90">
        <v>46000</v>
      </c>
      <c r="BK14" s="90">
        <v>17469.008000000002</v>
      </c>
      <c r="BL14" s="90">
        <v>0</v>
      </c>
      <c r="BM14" s="90">
        <v>0</v>
      </c>
      <c r="BN14" s="90">
        <v>0</v>
      </c>
      <c r="BO14" s="90">
        <v>0</v>
      </c>
      <c r="BP14" s="90">
        <v>0</v>
      </c>
      <c r="BQ14" s="90">
        <v>0</v>
      </c>
      <c r="BR14" s="90">
        <v>0</v>
      </c>
      <c r="BS14" s="90">
        <v>0</v>
      </c>
      <c r="BT14" s="90">
        <v>0</v>
      </c>
      <c r="BU14" s="90">
        <v>0</v>
      </c>
      <c r="BV14" s="90">
        <v>40000</v>
      </c>
      <c r="BW14" s="90">
        <v>17469.008000000002</v>
      </c>
      <c r="BX14" s="90">
        <v>0</v>
      </c>
      <c r="BY14" s="90">
        <v>0</v>
      </c>
      <c r="BZ14" s="90">
        <v>6000</v>
      </c>
      <c r="CA14" s="90">
        <v>0</v>
      </c>
      <c r="CB14" s="90">
        <v>0</v>
      </c>
      <c r="CC14" s="90">
        <v>0</v>
      </c>
      <c r="CD14" s="90">
        <v>0</v>
      </c>
      <c r="CE14" s="90">
        <v>0</v>
      </c>
      <c r="CF14" s="90">
        <v>0</v>
      </c>
      <c r="CG14" s="90">
        <v>0</v>
      </c>
      <c r="CH14" s="90">
        <v>0</v>
      </c>
      <c r="CI14" s="90">
        <v>0</v>
      </c>
      <c r="CJ14" s="90">
        <v>0</v>
      </c>
      <c r="CK14" s="90">
        <v>0</v>
      </c>
      <c r="CL14" s="90">
        <v>40000</v>
      </c>
      <c r="CM14" s="90">
        <v>18370.558000000001</v>
      </c>
      <c r="CN14" s="90">
        <v>0</v>
      </c>
      <c r="CO14" s="90">
        <v>0</v>
      </c>
      <c r="CP14" s="90">
        <v>40000</v>
      </c>
      <c r="CQ14" s="90">
        <v>18370.558000000001</v>
      </c>
      <c r="CR14" s="90">
        <v>0</v>
      </c>
      <c r="CS14" s="90">
        <v>0</v>
      </c>
      <c r="CT14" s="90">
        <v>40000</v>
      </c>
      <c r="CU14" s="90">
        <v>18370.558000000001</v>
      </c>
      <c r="CV14" s="90">
        <v>0</v>
      </c>
      <c r="CW14" s="90">
        <v>0</v>
      </c>
      <c r="CX14" s="90">
        <v>71000</v>
      </c>
      <c r="CY14" s="90">
        <v>26015.436000000002</v>
      </c>
      <c r="CZ14" s="90">
        <v>0</v>
      </c>
      <c r="DA14" s="90">
        <v>0</v>
      </c>
      <c r="DB14" s="90">
        <v>47000</v>
      </c>
      <c r="DC14" s="90">
        <v>14025.745000000001</v>
      </c>
      <c r="DD14" s="90">
        <v>0</v>
      </c>
      <c r="DE14" s="90">
        <v>0</v>
      </c>
      <c r="DF14" s="90">
        <v>10000</v>
      </c>
      <c r="DG14" s="90">
        <v>6185</v>
      </c>
      <c r="DH14" s="90">
        <v>0</v>
      </c>
      <c r="DI14" s="90">
        <v>0</v>
      </c>
      <c r="DJ14" s="74">
        <f t="shared" si="8"/>
        <v>0</v>
      </c>
      <c r="DK14" s="74">
        <f t="shared" si="8"/>
        <v>0</v>
      </c>
      <c r="DL14" s="90">
        <v>71000</v>
      </c>
      <c r="DM14" s="90">
        <v>0</v>
      </c>
      <c r="DN14" s="90">
        <v>0</v>
      </c>
      <c r="DO14" s="90">
        <v>0</v>
      </c>
      <c r="DP14" s="90">
        <v>71000</v>
      </c>
      <c r="DQ14" s="90">
        <v>0</v>
      </c>
    </row>
    <row r="15" spans="1:122" ht="16.5" customHeight="1" x14ac:dyDescent="0.3">
      <c r="A15" s="75"/>
      <c r="B15" s="73">
        <v>6</v>
      </c>
      <c r="C15" s="52" t="s">
        <v>98</v>
      </c>
      <c r="D15" s="74">
        <f t="shared" si="6"/>
        <v>549429.40430000005</v>
      </c>
      <c r="E15" s="74">
        <f t="shared" si="6"/>
        <v>172791.96659999999</v>
      </c>
      <c r="F15" s="74">
        <f t="shared" si="7"/>
        <v>443391.9964</v>
      </c>
      <c r="G15" s="74">
        <f t="shared" si="7"/>
        <v>161560.68359999999</v>
      </c>
      <c r="H15" s="74">
        <f t="shared" si="7"/>
        <v>144794.40789999999</v>
      </c>
      <c r="I15" s="74">
        <f t="shared" si="7"/>
        <v>11231.282999999999</v>
      </c>
      <c r="J15" s="90">
        <v>153641.19639999999</v>
      </c>
      <c r="K15" s="90">
        <v>58337.67</v>
      </c>
      <c r="L15" s="90">
        <v>164794.40789999999</v>
      </c>
      <c r="M15" s="90">
        <v>25911.868999999999</v>
      </c>
      <c r="N15" s="90">
        <v>119341.1964</v>
      </c>
      <c r="O15" s="90">
        <v>43534.27</v>
      </c>
      <c r="P15" s="90">
        <v>5000</v>
      </c>
      <c r="Q15" s="90">
        <v>624.1</v>
      </c>
      <c r="R15" s="90">
        <v>34300</v>
      </c>
      <c r="S15" s="90">
        <v>14803.4</v>
      </c>
      <c r="T15" s="90">
        <v>159794.40789999999</v>
      </c>
      <c r="U15" s="90">
        <v>25287.769</v>
      </c>
      <c r="V15" s="90">
        <v>0</v>
      </c>
      <c r="W15" s="90">
        <v>0</v>
      </c>
      <c r="X15" s="90">
        <v>0</v>
      </c>
      <c r="Y15" s="90">
        <v>0</v>
      </c>
      <c r="Z15" s="90">
        <v>0</v>
      </c>
      <c r="AA15" s="90">
        <v>0</v>
      </c>
      <c r="AB15" s="90">
        <v>0</v>
      </c>
      <c r="AC15" s="90">
        <v>0</v>
      </c>
      <c r="AD15" s="90">
        <v>0</v>
      </c>
      <c r="AE15" s="90">
        <v>0</v>
      </c>
      <c r="AF15" s="90">
        <v>-20000</v>
      </c>
      <c r="AG15" s="90">
        <v>-14680.585999999999</v>
      </c>
      <c r="AH15" s="90">
        <v>0</v>
      </c>
      <c r="AI15" s="90">
        <v>0</v>
      </c>
      <c r="AJ15" s="90">
        <v>0</v>
      </c>
      <c r="AK15" s="90">
        <v>0</v>
      </c>
      <c r="AL15" s="90">
        <v>0</v>
      </c>
      <c r="AM15" s="90">
        <v>0</v>
      </c>
      <c r="AN15" s="90">
        <v>0</v>
      </c>
      <c r="AO15" s="90">
        <v>0</v>
      </c>
      <c r="AP15" s="90">
        <v>0</v>
      </c>
      <c r="AQ15" s="90">
        <v>0</v>
      </c>
      <c r="AR15" s="90">
        <v>0</v>
      </c>
      <c r="AS15" s="90">
        <v>0</v>
      </c>
      <c r="AT15" s="90">
        <v>0</v>
      </c>
      <c r="AU15" s="90">
        <v>0</v>
      </c>
      <c r="AV15" s="90">
        <v>-20000</v>
      </c>
      <c r="AW15" s="90">
        <v>-14680.585999999999</v>
      </c>
      <c r="AX15" s="90">
        <v>19320</v>
      </c>
      <c r="AY15" s="90">
        <v>6853.442</v>
      </c>
      <c r="AZ15" s="90">
        <v>0</v>
      </c>
      <c r="BA15" s="90">
        <v>0</v>
      </c>
      <c r="BB15" s="90">
        <v>19320</v>
      </c>
      <c r="BC15" s="90">
        <v>6853.442</v>
      </c>
      <c r="BD15" s="90">
        <v>0</v>
      </c>
      <c r="BE15" s="90">
        <v>0</v>
      </c>
      <c r="BF15" s="90">
        <v>0</v>
      </c>
      <c r="BG15" s="90">
        <v>0</v>
      </c>
      <c r="BH15" s="90">
        <v>0</v>
      </c>
      <c r="BI15" s="90">
        <v>0</v>
      </c>
      <c r="BJ15" s="90">
        <v>81861.100000000006</v>
      </c>
      <c r="BK15" s="90">
        <v>32754.632000000001</v>
      </c>
      <c r="BL15" s="90">
        <v>0</v>
      </c>
      <c r="BM15" s="90">
        <v>0</v>
      </c>
      <c r="BN15" s="90">
        <v>0</v>
      </c>
      <c r="BO15" s="90">
        <v>0</v>
      </c>
      <c r="BP15" s="90">
        <v>0</v>
      </c>
      <c r="BQ15" s="90">
        <v>0</v>
      </c>
      <c r="BR15" s="90">
        <v>0</v>
      </c>
      <c r="BS15" s="90">
        <v>0</v>
      </c>
      <c r="BT15" s="90">
        <v>0</v>
      </c>
      <c r="BU15" s="90">
        <v>0</v>
      </c>
      <c r="BV15" s="90">
        <v>0</v>
      </c>
      <c r="BW15" s="90">
        <v>0</v>
      </c>
      <c r="BX15" s="90">
        <v>0</v>
      </c>
      <c r="BY15" s="90">
        <v>0</v>
      </c>
      <c r="BZ15" s="90">
        <v>0</v>
      </c>
      <c r="CA15" s="90">
        <v>0</v>
      </c>
      <c r="CB15" s="90">
        <v>0</v>
      </c>
      <c r="CC15" s="90">
        <v>0</v>
      </c>
      <c r="CD15" s="90">
        <v>81861.100000000006</v>
      </c>
      <c r="CE15" s="90">
        <v>32754.632000000001</v>
      </c>
      <c r="CF15" s="90">
        <v>0</v>
      </c>
      <c r="CG15" s="90">
        <v>0</v>
      </c>
      <c r="CH15" s="90">
        <v>0</v>
      </c>
      <c r="CI15" s="90">
        <v>0</v>
      </c>
      <c r="CJ15" s="90">
        <v>0</v>
      </c>
      <c r="CK15" s="90">
        <v>0</v>
      </c>
      <c r="CL15" s="90">
        <v>28439.7</v>
      </c>
      <c r="CM15" s="90">
        <v>10655.8146</v>
      </c>
      <c r="CN15" s="90">
        <v>0</v>
      </c>
      <c r="CO15" s="90">
        <v>0</v>
      </c>
      <c r="CP15" s="90">
        <v>28439.7</v>
      </c>
      <c r="CQ15" s="90">
        <v>10655.8146</v>
      </c>
      <c r="CR15" s="90">
        <v>0</v>
      </c>
      <c r="CS15" s="90">
        <v>0</v>
      </c>
      <c r="CT15" s="90">
        <v>23804.7</v>
      </c>
      <c r="CU15" s="90">
        <v>9202.6656000000003</v>
      </c>
      <c r="CV15" s="90">
        <v>0</v>
      </c>
      <c r="CW15" s="90">
        <v>0</v>
      </c>
      <c r="CX15" s="90">
        <v>96373</v>
      </c>
      <c r="CY15" s="90">
        <v>43479.125</v>
      </c>
      <c r="CZ15" s="90">
        <v>0</v>
      </c>
      <c r="DA15" s="90">
        <v>0</v>
      </c>
      <c r="DB15" s="90">
        <v>71556</v>
      </c>
      <c r="DC15" s="90">
        <v>32162.89</v>
      </c>
      <c r="DD15" s="90">
        <v>0</v>
      </c>
      <c r="DE15" s="90">
        <v>0</v>
      </c>
      <c r="DF15" s="90">
        <v>25000</v>
      </c>
      <c r="DG15" s="90">
        <v>9480</v>
      </c>
      <c r="DH15" s="90">
        <v>0</v>
      </c>
      <c r="DI15" s="90">
        <v>0</v>
      </c>
      <c r="DJ15" s="74">
        <f t="shared" si="8"/>
        <v>0</v>
      </c>
      <c r="DK15" s="74">
        <f t="shared" si="8"/>
        <v>0</v>
      </c>
      <c r="DL15" s="90">
        <v>38757</v>
      </c>
      <c r="DM15" s="90">
        <v>0</v>
      </c>
      <c r="DN15" s="90">
        <v>0</v>
      </c>
      <c r="DO15" s="90">
        <v>0</v>
      </c>
      <c r="DP15" s="90">
        <v>38757</v>
      </c>
      <c r="DQ15" s="90">
        <v>0</v>
      </c>
    </row>
    <row r="16" spans="1:122" ht="16.5" customHeight="1" x14ac:dyDescent="0.3">
      <c r="A16" s="75"/>
      <c r="B16" s="73">
        <v>7</v>
      </c>
      <c r="C16" s="52" t="s">
        <v>99</v>
      </c>
      <c r="D16" s="74">
        <f t="shared" si="6"/>
        <v>14533.213199999998</v>
      </c>
      <c r="E16" s="74">
        <f t="shared" si="6"/>
        <v>4815.6905000000006</v>
      </c>
      <c r="F16" s="74">
        <f t="shared" si="7"/>
        <v>12821</v>
      </c>
      <c r="G16" s="74">
        <f t="shared" si="7"/>
        <v>3965.6905000000002</v>
      </c>
      <c r="H16" s="74">
        <f t="shared" si="7"/>
        <v>3712.2132000000001</v>
      </c>
      <c r="I16" s="74">
        <f t="shared" si="7"/>
        <v>850</v>
      </c>
      <c r="J16" s="90">
        <v>10431</v>
      </c>
      <c r="K16" s="90">
        <v>3965.1125000000002</v>
      </c>
      <c r="L16" s="90">
        <v>867.21320000000003</v>
      </c>
      <c r="M16" s="90">
        <v>450</v>
      </c>
      <c r="N16" s="90">
        <v>10371</v>
      </c>
      <c r="O16" s="90">
        <v>3965.1125000000002</v>
      </c>
      <c r="P16" s="90">
        <v>467.21319999999997</v>
      </c>
      <c r="Q16" s="90">
        <v>450</v>
      </c>
      <c r="R16" s="90">
        <v>60</v>
      </c>
      <c r="S16" s="90">
        <v>0</v>
      </c>
      <c r="T16" s="90">
        <v>400</v>
      </c>
      <c r="U16" s="90">
        <v>0</v>
      </c>
      <c r="V16" s="90">
        <v>0</v>
      </c>
      <c r="W16" s="90">
        <v>0</v>
      </c>
      <c r="X16" s="90">
        <v>0</v>
      </c>
      <c r="Y16" s="90">
        <v>0</v>
      </c>
      <c r="Z16" s="90">
        <v>0</v>
      </c>
      <c r="AA16" s="90">
        <v>0</v>
      </c>
      <c r="AB16" s="90">
        <v>0</v>
      </c>
      <c r="AC16" s="90">
        <v>0</v>
      </c>
      <c r="AD16" s="90">
        <v>0</v>
      </c>
      <c r="AE16" s="90">
        <v>0</v>
      </c>
      <c r="AF16" s="90">
        <v>0</v>
      </c>
      <c r="AG16" s="90">
        <v>0</v>
      </c>
      <c r="AH16" s="90">
        <v>0</v>
      </c>
      <c r="AI16" s="90">
        <v>0</v>
      </c>
      <c r="AJ16" s="90">
        <v>0</v>
      </c>
      <c r="AK16" s="90">
        <v>0</v>
      </c>
      <c r="AL16" s="90">
        <v>0</v>
      </c>
      <c r="AM16" s="90">
        <v>0</v>
      </c>
      <c r="AN16" s="90">
        <v>0</v>
      </c>
      <c r="AO16" s="90">
        <v>0</v>
      </c>
      <c r="AP16" s="90">
        <v>0</v>
      </c>
      <c r="AQ16" s="90">
        <v>0</v>
      </c>
      <c r="AR16" s="90">
        <v>0</v>
      </c>
      <c r="AS16" s="90">
        <v>0</v>
      </c>
      <c r="AT16" s="90">
        <v>0</v>
      </c>
      <c r="AU16" s="90">
        <v>0</v>
      </c>
      <c r="AV16" s="90">
        <v>0</v>
      </c>
      <c r="AW16" s="90">
        <v>0</v>
      </c>
      <c r="AX16" s="90">
        <v>50</v>
      </c>
      <c r="AY16" s="90">
        <v>0</v>
      </c>
      <c r="AZ16" s="90">
        <v>0</v>
      </c>
      <c r="BA16" s="90">
        <v>0</v>
      </c>
      <c r="BB16" s="90">
        <v>50</v>
      </c>
      <c r="BC16" s="90">
        <v>0</v>
      </c>
      <c r="BD16" s="90">
        <v>0</v>
      </c>
      <c r="BE16" s="90">
        <v>0</v>
      </c>
      <c r="BF16" s="90">
        <v>0</v>
      </c>
      <c r="BG16" s="90">
        <v>0</v>
      </c>
      <c r="BH16" s="90">
        <v>0</v>
      </c>
      <c r="BI16" s="90">
        <v>0</v>
      </c>
      <c r="BJ16" s="90">
        <v>40</v>
      </c>
      <c r="BK16" s="90">
        <v>0.57799999999999996</v>
      </c>
      <c r="BL16" s="90">
        <v>2845</v>
      </c>
      <c r="BM16" s="90">
        <v>400</v>
      </c>
      <c r="BN16" s="90">
        <v>0</v>
      </c>
      <c r="BO16" s="90">
        <v>0</v>
      </c>
      <c r="BP16" s="90">
        <v>0</v>
      </c>
      <c r="BQ16" s="90">
        <v>0</v>
      </c>
      <c r="BR16" s="90">
        <v>0</v>
      </c>
      <c r="BS16" s="90">
        <v>0</v>
      </c>
      <c r="BT16" s="90">
        <v>0</v>
      </c>
      <c r="BU16" s="90">
        <v>0</v>
      </c>
      <c r="BV16" s="90">
        <v>40</v>
      </c>
      <c r="BW16" s="90">
        <v>0.57799999999999996</v>
      </c>
      <c r="BX16" s="90">
        <v>2000</v>
      </c>
      <c r="BY16" s="90">
        <v>400</v>
      </c>
      <c r="BZ16" s="90">
        <v>0</v>
      </c>
      <c r="CA16" s="90">
        <v>0</v>
      </c>
      <c r="CB16" s="90">
        <v>845</v>
      </c>
      <c r="CC16" s="90">
        <v>0</v>
      </c>
      <c r="CD16" s="90">
        <v>0</v>
      </c>
      <c r="CE16" s="90">
        <v>0</v>
      </c>
      <c r="CF16" s="90">
        <v>0</v>
      </c>
      <c r="CG16" s="90">
        <v>0</v>
      </c>
      <c r="CH16" s="90">
        <v>0</v>
      </c>
      <c r="CI16" s="90">
        <v>0</v>
      </c>
      <c r="CJ16" s="90">
        <v>0</v>
      </c>
      <c r="CK16" s="90">
        <v>0</v>
      </c>
      <c r="CL16" s="90">
        <v>50</v>
      </c>
      <c r="CM16" s="90">
        <v>0</v>
      </c>
      <c r="CN16" s="90">
        <v>0</v>
      </c>
      <c r="CO16" s="90">
        <v>0</v>
      </c>
      <c r="CP16" s="90">
        <v>50</v>
      </c>
      <c r="CQ16" s="90">
        <v>0</v>
      </c>
      <c r="CR16" s="90">
        <v>0</v>
      </c>
      <c r="CS16" s="90">
        <v>0</v>
      </c>
      <c r="CT16" s="90">
        <v>0</v>
      </c>
      <c r="CU16" s="90">
        <v>0</v>
      </c>
      <c r="CV16" s="90">
        <v>0</v>
      </c>
      <c r="CW16" s="90">
        <v>0</v>
      </c>
      <c r="CX16" s="90">
        <v>0</v>
      </c>
      <c r="CY16" s="90">
        <v>0</v>
      </c>
      <c r="CZ16" s="90">
        <v>0</v>
      </c>
      <c r="DA16" s="90">
        <v>0</v>
      </c>
      <c r="DB16" s="90">
        <v>0</v>
      </c>
      <c r="DC16" s="90">
        <v>0</v>
      </c>
      <c r="DD16" s="90">
        <v>0</v>
      </c>
      <c r="DE16" s="90">
        <v>0</v>
      </c>
      <c r="DF16" s="90">
        <v>250</v>
      </c>
      <c r="DG16" s="90">
        <v>0</v>
      </c>
      <c r="DH16" s="90">
        <v>0</v>
      </c>
      <c r="DI16" s="90">
        <v>0</v>
      </c>
      <c r="DJ16" s="74">
        <f t="shared" si="8"/>
        <v>0</v>
      </c>
      <c r="DK16" s="74">
        <f t="shared" si="8"/>
        <v>0</v>
      </c>
      <c r="DL16" s="90">
        <v>2000</v>
      </c>
      <c r="DM16" s="90">
        <v>0</v>
      </c>
      <c r="DN16" s="90">
        <v>0</v>
      </c>
      <c r="DO16" s="90">
        <v>0</v>
      </c>
      <c r="DP16" s="90">
        <v>2000</v>
      </c>
      <c r="DQ16" s="90">
        <v>0</v>
      </c>
    </row>
    <row r="17" spans="1:121" ht="16.5" customHeight="1" x14ac:dyDescent="0.3">
      <c r="A17" s="75"/>
      <c r="B17" s="73">
        <v>8</v>
      </c>
      <c r="C17" s="52" t="s">
        <v>100</v>
      </c>
      <c r="D17" s="74">
        <f t="shared" si="6"/>
        <v>50619.9179</v>
      </c>
      <c r="E17" s="74">
        <f t="shared" si="6"/>
        <v>12905.225200000001</v>
      </c>
      <c r="F17" s="74">
        <f t="shared" si="7"/>
        <v>41193.800000000003</v>
      </c>
      <c r="G17" s="74">
        <f t="shared" si="7"/>
        <v>12197.225200000001</v>
      </c>
      <c r="H17" s="74">
        <f t="shared" si="7"/>
        <v>9426.1178999999993</v>
      </c>
      <c r="I17" s="74">
        <f t="shared" si="7"/>
        <v>708</v>
      </c>
      <c r="J17" s="90">
        <v>32836.5</v>
      </c>
      <c r="K17" s="90">
        <v>11827.9699</v>
      </c>
      <c r="L17" s="90">
        <v>1000</v>
      </c>
      <c r="M17" s="90">
        <v>708</v>
      </c>
      <c r="N17" s="90">
        <v>32836.5</v>
      </c>
      <c r="O17" s="90">
        <v>11827.9699</v>
      </c>
      <c r="P17" s="90">
        <v>1000</v>
      </c>
      <c r="Q17" s="90">
        <v>708</v>
      </c>
      <c r="R17" s="90">
        <v>0</v>
      </c>
      <c r="S17" s="90">
        <v>0</v>
      </c>
      <c r="T17" s="90">
        <v>0</v>
      </c>
      <c r="U17" s="90">
        <v>0</v>
      </c>
      <c r="V17" s="90">
        <v>0</v>
      </c>
      <c r="W17" s="90">
        <v>0</v>
      </c>
      <c r="X17" s="90">
        <v>0</v>
      </c>
      <c r="Y17" s="90">
        <v>0</v>
      </c>
      <c r="Z17" s="90">
        <v>0</v>
      </c>
      <c r="AA17" s="90">
        <v>0</v>
      </c>
      <c r="AB17" s="90">
        <v>0</v>
      </c>
      <c r="AC17" s="90">
        <v>0</v>
      </c>
      <c r="AD17" s="90">
        <v>0</v>
      </c>
      <c r="AE17" s="90">
        <v>0</v>
      </c>
      <c r="AF17" s="90">
        <v>0</v>
      </c>
      <c r="AG17" s="90">
        <v>0</v>
      </c>
      <c r="AH17" s="90">
        <v>0</v>
      </c>
      <c r="AI17" s="90">
        <v>0</v>
      </c>
      <c r="AJ17" s="90">
        <v>0</v>
      </c>
      <c r="AK17" s="90">
        <v>0</v>
      </c>
      <c r="AL17" s="90">
        <v>0</v>
      </c>
      <c r="AM17" s="90">
        <v>0</v>
      </c>
      <c r="AN17" s="90">
        <v>0</v>
      </c>
      <c r="AO17" s="90">
        <v>0</v>
      </c>
      <c r="AP17" s="90">
        <v>0</v>
      </c>
      <c r="AQ17" s="90">
        <v>0</v>
      </c>
      <c r="AR17" s="90">
        <v>0</v>
      </c>
      <c r="AS17" s="90">
        <v>0</v>
      </c>
      <c r="AT17" s="90">
        <v>0</v>
      </c>
      <c r="AU17" s="90">
        <v>0</v>
      </c>
      <c r="AV17" s="90">
        <v>0</v>
      </c>
      <c r="AW17" s="90">
        <v>0</v>
      </c>
      <c r="AX17" s="90">
        <v>0</v>
      </c>
      <c r="AY17" s="90">
        <v>0</v>
      </c>
      <c r="AZ17" s="90">
        <v>0</v>
      </c>
      <c r="BA17" s="90">
        <v>0</v>
      </c>
      <c r="BB17" s="90">
        <v>0</v>
      </c>
      <c r="BC17" s="90">
        <v>0</v>
      </c>
      <c r="BD17" s="90">
        <v>0</v>
      </c>
      <c r="BE17" s="90">
        <v>0</v>
      </c>
      <c r="BF17" s="90">
        <v>0</v>
      </c>
      <c r="BG17" s="90">
        <v>0</v>
      </c>
      <c r="BH17" s="90">
        <v>0</v>
      </c>
      <c r="BI17" s="90">
        <v>0</v>
      </c>
      <c r="BJ17" s="90">
        <v>3500</v>
      </c>
      <c r="BK17" s="90">
        <v>369.25529999999998</v>
      </c>
      <c r="BL17" s="90">
        <v>8426.1178999999993</v>
      </c>
      <c r="BM17" s="90">
        <v>0</v>
      </c>
      <c r="BN17" s="90">
        <v>0</v>
      </c>
      <c r="BO17" s="90">
        <v>0</v>
      </c>
      <c r="BP17" s="90">
        <v>0</v>
      </c>
      <c r="BQ17" s="90">
        <v>0</v>
      </c>
      <c r="BR17" s="90">
        <v>0</v>
      </c>
      <c r="BS17" s="90">
        <v>0</v>
      </c>
      <c r="BT17" s="90">
        <v>0</v>
      </c>
      <c r="BU17" s="90">
        <v>0</v>
      </c>
      <c r="BV17" s="90">
        <v>2400</v>
      </c>
      <c r="BW17" s="90">
        <v>36.453299999999999</v>
      </c>
      <c r="BX17" s="90">
        <v>6626.1179000000002</v>
      </c>
      <c r="BY17" s="90">
        <v>0</v>
      </c>
      <c r="BZ17" s="90">
        <v>1100</v>
      </c>
      <c r="CA17" s="90">
        <v>332.80200000000002</v>
      </c>
      <c r="CB17" s="90">
        <v>1800</v>
      </c>
      <c r="CC17" s="90">
        <v>0</v>
      </c>
      <c r="CD17" s="90">
        <v>0</v>
      </c>
      <c r="CE17" s="90">
        <v>0</v>
      </c>
      <c r="CF17" s="90">
        <v>0</v>
      </c>
      <c r="CG17" s="90">
        <v>0</v>
      </c>
      <c r="CH17" s="90">
        <v>0</v>
      </c>
      <c r="CI17" s="90">
        <v>0</v>
      </c>
      <c r="CJ17" s="90">
        <v>0</v>
      </c>
      <c r="CK17" s="90">
        <v>0</v>
      </c>
      <c r="CL17" s="90">
        <v>1000</v>
      </c>
      <c r="CM17" s="90">
        <v>0</v>
      </c>
      <c r="CN17" s="90">
        <v>0</v>
      </c>
      <c r="CO17" s="90">
        <v>0</v>
      </c>
      <c r="CP17" s="90">
        <v>1000</v>
      </c>
      <c r="CQ17" s="90">
        <v>0</v>
      </c>
      <c r="CR17" s="90">
        <v>0</v>
      </c>
      <c r="CS17" s="90">
        <v>0</v>
      </c>
      <c r="CT17" s="90">
        <v>0</v>
      </c>
      <c r="CU17" s="90">
        <v>0</v>
      </c>
      <c r="CV17" s="90">
        <v>0</v>
      </c>
      <c r="CW17" s="90">
        <v>0</v>
      </c>
      <c r="CX17" s="90">
        <v>0</v>
      </c>
      <c r="CY17" s="90">
        <v>0</v>
      </c>
      <c r="CZ17" s="90">
        <v>0</v>
      </c>
      <c r="DA17" s="90">
        <v>0</v>
      </c>
      <c r="DB17" s="90">
        <v>0</v>
      </c>
      <c r="DC17" s="90">
        <v>0</v>
      </c>
      <c r="DD17" s="90">
        <v>0</v>
      </c>
      <c r="DE17" s="90">
        <v>0</v>
      </c>
      <c r="DF17" s="90">
        <v>800</v>
      </c>
      <c r="DG17" s="90">
        <v>0</v>
      </c>
      <c r="DH17" s="90">
        <v>0</v>
      </c>
      <c r="DI17" s="90">
        <v>0</v>
      </c>
      <c r="DJ17" s="74">
        <f t="shared" si="8"/>
        <v>3057.3</v>
      </c>
      <c r="DK17" s="74">
        <f t="shared" si="8"/>
        <v>0</v>
      </c>
      <c r="DL17" s="90">
        <v>3057.3</v>
      </c>
      <c r="DM17" s="90">
        <v>0</v>
      </c>
      <c r="DN17" s="90">
        <v>0</v>
      </c>
      <c r="DO17" s="90">
        <v>0</v>
      </c>
      <c r="DP17" s="90">
        <v>0</v>
      </c>
      <c r="DQ17" s="90">
        <v>0</v>
      </c>
    </row>
    <row r="18" spans="1:121" s="79" customFormat="1" ht="21.75" customHeight="1" x14ac:dyDescent="0.25">
      <c r="B18" s="80">
        <v>9</v>
      </c>
      <c r="C18" s="81" t="s">
        <v>101</v>
      </c>
      <c r="D18" s="82">
        <f t="shared" si="3"/>
        <v>0</v>
      </c>
      <c r="E18" s="82">
        <f t="shared" si="3"/>
        <v>84080.044999999984</v>
      </c>
      <c r="F18" s="82">
        <f t="shared" si="4"/>
        <v>0</v>
      </c>
      <c r="G18" s="82">
        <f t="shared" si="4"/>
        <v>89114.845399999991</v>
      </c>
      <c r="H18" s="82">
        <f t="shared" si="4"/>
        <v>0</v>
      </c>
      <c r="I18" s="82">
        <f t="shared" si="4"/>
        <v>-5034.8004000000001</v>
      </c>
      <c r="J18" s="90">
        <v>0</v>
      </c>
      <c r="K18" s="90">
        <v>28254.845399999998</v>
      </c>
      <c r="L18" s="90">
        <v>0</v>
      </c>
      <c r="M18" s="90">
        <v>3070.6716000000001</v>
      </c>
      <c r="N18" s="90">
        <v>0</v>
      </c>
      <c r="O18" s="90">
        <v>26031.631399999998</v>
      </c>
      <c r="P18" s="90">
        <v>0</v>
      </c>
      <c r="Q18" s="90">
        <v>903.99959999999999</v>
      </c>
      <c r="R18" s="90">
        <v>0</v>
      </c>
      <c r="S18" s="90">
        <v>852.05499999999995</v>
      </c>
      <c r="T18" s="90">
        <v>0</v>
      </c>
      <c r="U18" s="90">
        <v>2166.672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>
        <v>0</v>
      </c>
      <c r="AE18" s="90">
        <v>0</v>
      </c>
      <c r="AF18" s="90">
        <v>0</v>
      </c>
      <c r="AG18" s="90">
        <v>-8105.4719999999998</v>
      </c>
      <c r="AH18" s="90">
        <v>0</v>
      </c>
      <c r="AI18" s="90">
        <v>0</v>
      </c>
      <c r="AJ18" s="90">
        <v>0</v>
      </c>
      <c r="AK18" s="90">
        <v>0</v>
      </c>
      <c r="AL18" s="90">
        <v>0</v>
      </c>
      <c r="AM18" s="90">
        <v>0</v>
      </c>
      <c r="AN18" s="90">
        <v>0</v>
      </c>
      <c r="AO18" s="90">
        <v>0</v>
      </c>
      <c r="AP18" s="90">
        <v>0</v>
      </c>
      <c r="AQ18" s="90">
        <v>0</v>
      </c>
      <c r="AR18" s="90">
        <v>0</v>
      </c>
      <c r="AS18" s="90">
        <v>0</v>
      </c>
      <c r="AT18" s="90">
        <v>0</v>
      </c>
      <c r="AU18" s="90">
        <v>0</v>
      </c>
      <c r="AV18" s="90">
        <v>0</v>
      </c>
      <c r="AW18" s="90">
        <v>-8105.4719999999998</v>
      </c>
      <c r="AX18" s="90">
        <v>0</v>
      </c>
      <c r="AY18" s="90">
        <v>7300</v>
      </c>
      <c r="AZ18" s="90">
        <v>0</v>
      </c>
      <c r="BA18" s="90">
        <v>0</v>
      </c>
      <c r="BB18" s="90">
        <v>0</v>
      </c>
      <c r="BC18" s="90">
        <v>7300</v>
      </c>
      <c r="BD18" s="90">
        <v>0</v>
      </c>
      <c r="BE18" s="90">
        <v>0</v>
      </c>
      <c r="BF18" s="90">
        <v>0</v>
      </c>
      <c r="BG18" s="90">
        <v>0</v>
      </c>
      <c r="BH18" s="90">
        <v>0</v>
      </c>
      <c r="BI18" s="90">
        <v>0</v>
      </c>
      <c r="BJ18" s="90">
        <v>0</v>
      </c>
      <c r="BK18" s="90">
        <v>6350</v>
      </c>
      <c r="BL18" s="90">
        <v>0</v>
      </c>
      <c r="BM18" s="90">
        <v>0</v>
      </c>
      <c r="BN18" s="90">
        <v>0</v>
      </c>
      <c r="BO18" s="90">
        <v>0</v>
      </c>
      <c r="BP18" s="90">
        <v>0</v>
      </c>
      <c r="BQ18" s="90">
        <v>0</v>
      </c>
      <c r="BR18" s="90">
        <v>0</v>
      </c>
      <c r="BS18" s="90">
        <v>0</v>
      </c>
      <c r="BT18" s="90">
        <v>0</v>
      </c>
      <c r="BU18" s="90">
        <v>0</v>
      </c>
      <c r="BV18" s="90">
        <v>0</v>
      </c>
      <c r="BW18" s="90">
        <v>0</v>
      </c>
      <c r="BX18" s="90">
        <v>0</v>
      </c>
      <c r="BY18" s="90">
        <v>0</v>
      </c>
      <c r="BZ18" s="90">
        <v>0</v>
      </c>
      <c r="CA18" s="90">
        <v>0</v>
      </c>
      <c r="CB18" s="90">
        <v>0</v>
      </c>
      <c r="CC18" s="90">
        <v>0</v>
      </c>
      <c r="CD18" s="90">
        <v>0</v>
      </c>
      <c r="CE18" s="90">
        <v>6350</v>
      </c>
      <c r="CF18" s="90">
        <v>0</v>
      </c>
      <c r="CG18" s="90">
        <v>0</v>
      </c>
      <c r="CH18" s="90">
        <v>0</v>
      </c>
      <c r="CI18" s="90">
        <v>0</v>
      </c>
      <c r="CJ18" s="90">
        <v>0</v>
      </c>
      <c r="CK18" s="90">
        <v>0</v>
      </c>
      <c r="CL18" s="90">
        <v>0</v>
      </c>
      <c r="CM18" s="90">
        <v>13610</v>
      </c>
      <c r="CN18" s="90">
        <v>0</v>
      </c>
      <c r="CO18" s="90">
        <v>0</v>
      </c>
      <c r="CP18" s="90">
        <v>0</v>
      </c>
      <c r="CQ18" s="90">
        <v>9030</v>
      </c>
      <c r="CR18" s="90">
        <v>0</v>
      </c>
      <c r="CS18" s="90">
        <v>0</v>
      </c>
      <c r="CT18" s="90">
        <v>0</v>
      </c>
      <c r="CU18" s="90">
        <v>6950</v>
      </c>
      <c r="CV18" s="90">
        <v>0</v>
      </c>
      <c r="CW18" s="90">
        <v>0</v>
      </c>
      <c r="CX18" s="90">
        <v>0</v>
      </c>
      <c r="CY18" s="90">
        <v>33600</v>
      </c>
      <c r="CZ18" s="90">
        <v>0</v>
      </c>
      <c r="DA18" s="90">
        <v>0</v>
      </c>
      <c r="DB18" s="90">
        <v>0</v>
      </c>
      <c r="DC18" s="90">
        <v>14600</v>
      </c>
      <c r="DD18" s="90">
        <v>0</v>
      </c>
      <c r="DE18" s="90">
        <v>0</v>
      </c>
      <c r="DF18" s="90">
        <v>0</v>
      </c>
      <c r="DG18" s="90">
        <v>0</v>
      </c>
      <c r="DH18" s="90">
        <v>0</v>
      </c>
      <c r="DI18" s="90">
        <v>0</v>
      </c>
      <c r="DJ18" s="82">
        <f t="shared" si="8"/>
        <v>0</v>
      </c>
      <c r="DK18" s="82">
        <f t="shared" si="8"/>
        <v>0</v>
      </c>
      <c r="DL18" s="90">
        <v>0</v>
      </c>
      <c r="DM18" s="90">
        <v>0</v>
      </c>
      <c r="DN18" s="90">
        <v>0</v>
      </c>
      <c r="DO18" s="90">
        <v>0</v>
      </c>
      <c r="DP18" s="90">
        <v>0</v>
      </c>
      <c r="DQ18" s="90">
        <v>0</v>
      </c>
    </row>
    <row r="19" spans="1:121" s="72" customFormat="1" ht="21" customHeight="1" x14ac:dyDescent="0.25">
      <c r="B19" s="73">
        <v>10</v>
      </c>
      <c r="C19" s="54" t="s">
        <v>102</v>
      </c>
      <c r="D19" s="74">
        <f t="shared" si="3"/>
        <v>0</v>
      </c>
      <c r="E19" s="74">
        <f t="shared" si="3"/>
        <v>9433.1722000000009</v>
      </c>
      <c r="F19" s="74">
        <f t="shared" si="4"/>
        <v>0</v>
      </c>
      <c r="G19" s="74">
        <f t="shared" si="4"/>
        <v>9433.1722000000009</v>
      </c>
      <c r="H19" s="74">
        <f t="shared" si="4"/>
        <v>0</v>
      </c>
      <c r="I19" s="74">
        <f t="shared" si="4"/>
        <v>0</v>
      </c>
      <c r="J19" s="90">
        <v>0</v>
      </c>
      <c r="K19" s="90">
        <v>8511.4500000000007</v>
      </c>
      <c r="L19" s="90">
        <v>0</v>
      </c>
      <c r="M19" s="90">
        <v>0</v>
      </c>
      <c r="N19" s="90">
        <v>0</v>
      </c>
      <c r="O19" s="90">
        <v>8487.4500000000007</v>
      </c>
      <c r="P19" s="90">
        <v>0</v>
      </c>
      <c r="Q19" s="90">
        <v>0</v>
      </c>
      <c r="R19" s="90">
        <v>0</v>
      </c>
      <c r="S19" s="90">
        <v>0</v>
      </c>
      <c r="T19" s="90">
        <v>0</v>
      </c>
      <c r="U19" s="90">
        <v>0</v>
      </c>
      <c r="V19" s="90">
        <v>0</v>
      </c>
      <c r="W19" s="90">
        <v>0</v>
      </c>
      <c r="X19" s="90">
        <v>0</v>
      </c>
      <c r="Y19" s="90">
        <v>0</v>
      </c>
      <c r="Z19" s="90">
        <v>0</v>
      </c>
      <c r="AA19" s="90">
        <v>0</v>
      </c>
      <c r="AB19" s="90">
        <v>0</v>
      </c>
      <c r="AC19" s="90">
        <v>0</v>
      </c>
      <c r="AD19" s="90">
        <v>0</v>
      </c>
      <c r="AE19" s="90">
        <v>300</v>
      </c>
      <c r="AF19" s="90">
        <v>0</v>
      </c>
      <c r="AG19" s="90">
        <v>0</v>
      </c>
      <c r="AH19" s="90">
        <v>0</v>
      </c>
      <c r="AI19" s="90">
        <v>300</v>
      </c>
      <c r="AJ19" s="90">
        <v>0</v>
      </c>
      <c r="AK19" s="90">
        <v>0</v>
      </c>
      <c r="AL19" s="90">
        <v>0</v>
      </c>
      <c r="AM19" s="90">
        <v>0</v>
      </c>
      <c r="AN19" s="90">
        <v>0</v>
      </c>
      <c r="AO19" s="90">
        <v>0</v>
      </c>
      <c r="AP19" s="90">
        <v>0</v>
      </c>
      <c r="AQ19" s="90">
        <v>0</v>
      </c>
      <c r="AR19" s="90">
        <v>0</v>
      </c>
      <c r="AS19" s="90">
        <v>0</v>
      </c>
      <c r="AT19" s="90">
        <v>0</v>
      </c>
      <c r="AU19" s="90">
        <v>0</v>
      </c>
      <c r="AV19" s="90">
        <v>0</v>
      </c>
      <c r="AW19" s="90">
        <v>0</v>
      </c>
      <c r="AX19" s="90">
        <v>0</v>
      </c>
      <c r="AY19" s="90">
        <v>370</v>
      </c>
      <c r="AZ19" s="90">
        <v>0</v>
      </c>
      <c r="BA19" s="90">
        <v>0</v>
      </c>
      <c r="BB19" s="90">
        <v>0</v>
      </c>
      <c r="BC19" s="90">
        <v>370</v>
      </c>
      <c r="BD19" s="90">
        <v>0</v>
      </c>
      <c r="BE19" s="90">
        <v>0</v>
      </c>
      <c r="BF19" s="90">
        <v>0</v>
      </c>
      <c r="BG19" s="90">
        <v>0</v>
      </c>
      <c r="BH19" s="90">
        <v>0</v>
      </c>
      <c r="BI19" s="90">
        <v>0</v>
      </c>
      <c r="BJ19" s="90">
        <v>0</v>
      </c>
      <c r="BK19" s="90">
        <v>17.404199999999999</v>
      </c>
      <c r="BL19" s="90">
        <v>0</v>
      </c>
      <c r="BM19" s="90">
        <v>0</v>
      </c>
      <c r="BN19" s="90">
        <v>0</v>
      </c>
      <c r="BO19" s="90">
        <v>0</v>
      </c>
      <c r="BP19" s="90">
        <v>0</v>
      </c>
      <c r="BQ19" s="90">
        <v>0</v>
      </c>
      <c r="BR19" s="90">
        <v>0</v>
      </c>
      <c r="BS19" s="90">
        <v>0</v>
      </c>
      <c r="BT19" s="90">
        <v>0</v>
      </c>
      <c r="BU19" s="90">
        <v>0</v>
      </c>
      <c r="BV19" s="90">
        <v>0</v>
      </c>
      <c r="BW19" s="90">
        <v>0</v>
      </c>
      <c r="BX19" s="90">
        <v>0</v>
      </c>
      <c r="BY19" s="90">
        <v>0</v>
      </c>
      <c r="BZ19" s="90">
        <v>0</v>
      </c>
      <c r="CA19" s="90">
        <v>17.404199999999999</v>
      </c>
      <c r="CB19" s="90">
        <v>0</v>
      </c>
      <c r="CC19" s="90">
        <v>0</v>
      </c>
      <c r="CD19" s="90">
        <v>0</v>
      </c>
      <c r="CE19" s="90">
        <v>0</v>
      </c>
      <c r="CF19" s="90">
        <v>0</v>
      </c>
      <c r="CG19" s="90">
        <v>0</v>
      </c>
      <c r="CH19" s="90">
        <v>0</v>
      </c>
      <c r="CI19" s="90">
        <v>0</v>
      </c>
      <c r="CJ19" s="90">
        <v>0</v>
      </c>
      <c r="CK19" s="90">
        <v>0</v>
      </c>
      <c r="CL19" s="90">
        <v>0</v>
      </c>
      <c r="CM19" s="90">
        <v>234.31800000000001</v>
      </c>
      <c r="CN19" s="90">
        <v>0</v>
      </c>
      <c r="CO19" s="90">
        <v>0</v>
      </c>
      <c r="CP19" s="90">
        <v>0</v>
      </c>
      <c r="CQ19" s="90">
        <v>234.31800000000001</v>
      </c>
      <c r="CR19" s="90">
        <v>0</v>
      </c>
      <c r="CS19" s="90">
        <v>0</v>
      </c>
      <c r="CT19" s="90">
        <v>0</v>
      </c>
      <c r="CU19" s="90">
        <v>212.5</v>
      </c>
      <c r="CV19" s="90">
        <v>0</v>
      </c>
      <c r="CW19" s="90">
        <v>0</v>
      </c>
      <c r="CX19" s="90">
        <v>0</v>
      </c>
      <c r="CY19" s="90">
        <v>0</v>
      </c>
      <c r="CZ19" s="90">
        <v>0</v>
      </c>
      <c r="DA19" s="90">
        <v>0</v>
      </c>
      <c r="DB19" s="90">
        <v>0</v>
      </c>
      <c r="DC19" s="90">
        <v>0</v>
      </c>
      <c r="DD19" s="90">
        <v>0</v>
      </c>
      <c r="DE19" s="90">
        <v>0</v>
      </c>
      <c r="DF19" s="90">
        <v>0</v>
      </c>
      <c r="DG19" s="90">
        <v>0</v>
      </c>
      <c r="DH19" s="90">
        <v>0</v>
      </c>
      <c r="DI19" s="90">
        <v>0</v>
      </c>
      <c r="DJ19" s="74">
        <f t="shared" si="5"/>
        <v>0</v>
      </c>
      <c r="DK19" s="74">
        <f t="shared" si="5"/>
        <v>0</v>
      </c>
      <c r="DL19" s="90">
        <v>0</v>
      </c>
      <c r="DM19" s="90">
        <v>0</v>
      </c>
      <c r="DN19" s="90">
        <v>0</v>
      </c>
      <c r="DO19" s="90">
        <v>0</v>
      </c>
      <c r="DP19" s="90">
        <v>0</v>
      </c>
      <c r="DQ19" s="90">
        <v>0</v>
      </c>
    </row>
    <row r="20" spans="1:121" s="72" customFormat="1" ht="18" customHeight="1" x14ac:dyDescent="0.25">
      <c r="B20" s="73">
        <v>11</v>
      </c>
      <c r="C20" s="52" t="s">
        <v>103</v>
      </c>
      <c r="D20" s="74">
        <f t="shared" si="3"/>
        <v>0</v>
      </c>
      <c r="E20" s="74">
        <f t="shared" si="3"/>
        <v>4886.6849999999995</v>
      </c>
      <c r="F20" s="74">
        <f t="shared" si="4"/>
        <v>0</v>
      </c>
      <c r="G20" s="74">
        <f t="shared" si="4"/>
        <v>4886.6849999999995</v>
      </c>
      <c r="H20" s="74">
        <f t="shared" si="4"/>
        <v>0</v>
      </c>
      <c r="I20" s="74">
        <f t="shared" si="4"/>
        <v>0</v>
      </c>
      <c r="J20" s="90">
        <v>0</v>
      </c>
      <c r="K20" s="90">
        <v>3852.7669999999998</v>
      </c>
      <c r="L20" s="90">
        <v>0</v>
      </c>
      <c r="M20" s="90">
        <v>0</v>
      </c>
      <c r="N20" s="90">
        <v>0</v>
      </c>
      <c r="O20" s="90">
        <v>3741.7669999999998</v>
      </c>
      <c r="P20" s="90">
        <v>0</v>
      </c>
      <c r="Q20" s="90">
        <v>0</v>
      </c>
      <c r="R20" s="90">
        <v>0</v>
      </c>
      <c r="S20" s="90">
        <v>105</v>
      </c>
      <c r="T20" s="90">
        <v>0</v>
      </c>
      <c r="U20" s="90">
        <v>0</v>
      </c>
      <c r="V20" s="90">
        <v>0</v>
      </c>
      <c r="W20" s="90">
        <v>0</v>
      </c>
      <c r="X20" s="90">
        <v>0</v>
      </c>
      <c r="Y20" s="90">
        <v>0</v>
      </c>
      <c r="Z20" s="90">
        <v>0</v>
      </c>
      <c r="AA20" s="90">
        <v>0</v>
      </c>
      <c r="AB20" s="90">
        <v>0</v>
      </c>
      <c r="AC20" s="90">
        <v>0</v>
      </c>
      <c r="AD20" s="90">
        <v>0</v>
      </c>
      <c r="AE20" s="90">
        <v>385.91800000000001</v>
      </c>
      <c r="AF20" s="90">
        <v>0</v>
      </c>
      <c r="AG20" s="90">
        <v>0</v>
      </c>
      <c r="AH20" s="90">
        <v>0</v>
      </c>
      <c r="AI20" s="90">
        <v>255.91800000000001</v>
      </c>
      <c r="AJ20" s="90">
        <v>0</v>
      </c>
      <c r="AK20" s="90">
        <v>0</v>
      </c>
      <c r="AL20" s="90">
        <v>0</v>
      </c>
      <c r="AM20" s="90">
        <v>0</v>
      </c>
      <c r="AN20" s="90">
        <v>0</v>
      </c>
      <c r="AO20" s="90">
        <v>0</v>
      </c>
      <c r="AP20" s="90">
        <v>0</v>
      </c>
      <c r="AQ20" s="90">
        <v>130</v>
      </c>
      <c r="AR20" s="90">
        <v>0</v>
      </c>
      <c r="AS20" s="90">
        <v>0</v>
      </c>
      <c r="AT20" s="90">
        <v>0</v>
      </c>
      <c r="AU20" s="90">
        <v>0</v>
      </c>
      <c r="AV20" s="90">
        <v>0</v>
      </c>
      <c r="AW20" s="90">
        <v>0</v>
      </c>
      <c r="AX20" s="90">
        <v>0</v>
      </c>
      <c r="AY20" s="90">
        <v>0</v>
      </c>
      <c r="AZ20" s="90">
        <v>0</v>
      </c>
      <c r="BA20" s="90">
        <v>0</v>
      </c>
      <c r="BB20" s="90">
        <v>0</v>
      </c>
      <c r="BC20" s="90">
        <v>0</v>
      </c>
      <c r="BD20" s="90">
        <v>0</v>
      </c>
      <c r="BE20" s="90">
        <v>0</v>
      </c>
      <c r="BF20" s="90">
        <v>0</v>
      </c>
      <c r="BG20" s="90">
        <v>0</v>
      </c>
      <c r="BH20" s="90">
        <v>0</v>
      </c>
      <c r="BI20" s="90">
        <v>0</v>
      </c>
      <c r="BJ20" s="90">
        <v>0</v>
      </c>
      <c r="BK20" s="90">
        <v>0</v>
      </c>
      <c r="BL20" s="90">
        <v>0</v>
      </c>
      <c r="BM20" s="90">
        <v>0</v>
      </c>
      <c r="BN20" s="90">
        <v>0</v>
      </c>
      <c r="BO20" s="90">
        <v>0</v>
      </c>
      <c r="BP20" s="90">
        <v>0</v>
      </c>
      <c r="BQ20" s="90">
        <v>0</v>
      </c>
      <c r="BR20" s="90">
        <v>0</v>
      </c>
      <c r="BS20" s="90">
        <v>0</v>
      </c>
      <c r="BT20" s="90">
        <v>0</v>
      </c>
      <c r="BU20" s="90">
        <v>0</v>
      </c>
      <c r="BV20" s="90">
        <v>0</v>
      </c>
      <c r="BW20" s="90">
        <v>0</v>
      </c>
      <c r="BX20" s="90">
        <v>0</v>
      </c>
      <c r="BY20" s="90">
        <v>0</v>
      </c>
      <c r="BZ20" s="90">
        <v>0</v>
      </c>
      <c r="CA20" s="90">
        <v>0</v>
      </c>
      <c r="CB20" s="90">
        <v>0</v>
      </c>
      <c r="CC20" s="90">
        <v>0</v>
      </c>
      <c r="CD20" s="90">
        <v>0</v>
      </c>
      <c r="CE20" s="90">
        <v>0</v>
      </c>
      <c r="CF20" s="90">
        <v>0</v>
      </c>
      <c r="CG20" s="90">
        <v>0</v>
      </c>
      <c r="CH20" s="90">
        <v>0</v>
      </c>
      <c r="CI20" s="90">
        <v>0</v>
      </c>
      <c r="CJ20" s="90">
        <v>0</v>
      </c>
      <c r="CK20" s="90">
        <v>0</v>
      </c>
      <c r="CL20" s="90">
        <v>0</v>
      </c>
      <c r="CM20" s="90">
        <v>648</v>
      </c>
      <c r="CN20" s="90">
        <v>0</v>
      </c>
      <c r="CO20" s="90">
        <v>0</v>
      </c>
      <c r="CP20" s="90">
        <v>0</v>
      </c>
      <c r="CQ20" s="90">
        <v>648</v>
      </c>
      <c r="CR20" s="90">
        <v>0</v>
      </c>
      <c r="CS20" s="90">
        <v>0</v>
      </c>
      <c r="CT20" s="90">
        <v>0</v>
      </c>
      <c r="CU20" s="90">
        <v>324</v>
      </c>
      <c r="CV20" s="90">
        <v>0</v>
      </c>
      <c r="CW20" s="90">
        <v>0</v>
      </c>
      <c r="CX20" s="90">
        <v>0</v>
      </c>
      <c r="CY20" s="90">
        <v>0</v>
      </c>
      <c r="CZ20" s="90">
        <v>0</v>
      </c>
      <c r="DA20" s="90">
        <v>0</v>
      </c>
      <c r="DB20" s="90">
        <v>0</v>
      </c>
      <c r="DC20" s="90">
        <v>0</v>
      </c>
      <c r="DD20" s="90">
        <v>0</v>
      </c>
      <c r="DE20" s="90">
        <v>0</v>
      </c>
      <c r="DF20" s="90">
        <v>0</v>
      </c>
      <c r="DG20" s="90">
        <v>0</v>
      </c>
      <c r="DH20" s="90">
        <v>0</v>
      </c>
      <c r="DI20" s="90">
        <v>0</v>
      </c>
      <c r="DJ20" s="74">
        <f t="shared" si="5"/>
        <v>0</v>
      </c>
      <c r="DK20" s="74">
        <f t="shared" si="5"/>
        <v>0</v>
      </c>
      <c r="DL20" s="90">
        <v>0</v>
      </c>
      <c r="DM20" s="90">
        <v>0</v>
      </c>
      <c r="DN20" s="90">
        <v>0</v>
      </c>
      <c r="DO20" s="90">
        <v>0</v>
      </c>
      <c r="DP20" s="90">
        <v>0</v>
      </c>
      <c r="DQ20" s="90">
        <v>0</v>
      </c>
    </row>
    <row r="21" spans="1:121" s="72" customFormat="1" ht="20.25" customHeight="1" x14ac:dyDescent="0.25">
      <c r="B21" s="73">
        <v>12</v>
      </c>
      <c r="C21" s="52" t="s">
        <v>104</v>
      </c>
      <c r="D21" s="74">
        <f t="shared" si="3"/>
        <v>0</v>
      </c>
      <c r="E21" s="74">
        <f t="shared" si="3"/>
        <v>12207.7395</v>
      </c>
      <c r="F21" s="74">
        <f t="shared" si="4"/>
        <v>0</v>
      </c>
      <c r="G21" s="74">
        <f t="shared" si="4"/>
        <v>11507.7395</v>
      </c>
      <c r="H21" s="74">
        <f t="shared" si="4"/>
        <v>0</v>
      </c>
      <c r="I21" s="74">
        <f t="shared" si="4"/>
        <v>700</v>
      </c>
      <c r="J21" s="90">
        <v>0</v>
      </c>
      <c r="K21" s="90">
        <v>7492.3890000000001</v>
      </c>
      <c r="L21" s="90">
        <v>0</v>
      </c>
      <c r="M21" s="90">
        <v>0</v>
      </c>
      <c r="N21" s="90">
        <v>0</v>
      </c>
      <c r="O21" s="90">
        <v>7369.9889999999996</v>
      </c>
      <c r="P21" s="90">
        <v>0</v>
      </c>
      <c r="Q21" s="90">
        <v>0</v>
      </c>
      <c r="R21" s="90">
        <v>0</v>
      </c>
      <c r="S21" s="90">
        <v>90</v>
      </c>
      <c r="T21" s="90">
        <v>0</v>
      </c>
      <c r="U21" s="90">
        <v>0</v>
      </c>
      <c r="V21" s="90">
        <v>0</v>
      </c>
      <c r="W21" s="90">
        <v>0</v>
      </c>
      <c r="X21" s="90">
        <v>0</v>
      </c>
      <c r="Y21" s="90">
        <v>0</v>
      </c>
      <c r="Z21" s="90">
        <v>0</v>
      </c>
      <c r="AA21" s="90">
        <v>0</v>
      </c>
      <c r="AB21" s="90">
        <v>0</v>
      </c>
      <c r="AC21" s="90">
        <v>0</v>
      </c>
      <c r="AD21" s="90">
        <v>0</v>
      </c>
      <c r="AE21" s="90">
        <v>631.70000000000005</v>
      </c>
      <c r="AF21" s="90">
        <v>0</v>
      </c>
      <c r="AG21" s="90">
        <v>700</v>
      </c>
      <c r="AH21" s="90">
        <v>0</v>
      </c>
      <c r="AI21" s="90">
        <v>631.70000000000005</v>
      </c>
      <c r="AJ21" s="90">
        <v>0</v>
      </c>
      <c r="AK21" s="90">
        <v>0</v>
      </c>
      <c r="AL21" s="90">
        <v>0</v>
      </c>
      <c r="AM21" s="90">
        <v>0</v>
      </c>
      <c r="AN21" s="90">
        <v>0</v>
      </c>
      <c r="AO21" s="90">
        <v>0</v>
      </c>
      <c r="AP21" s="90">
        <v>0</v>
      </c>
      <c r="AQ21" s="90">
        <v>0</v>
      </c>
      <c r="AR21" s="90">
        <v>0</v>
      </c>
      <c r="AS21" s="90">
        <v>700</v>
      </c>
      <c r="AT21" s="90">
        <v>0</v>
      </c>
      <c r="AU21" s="90">
        <v>0</v>
      </c>
      <c r="AV21" s="90">
        <v>0</v>
      </c>
      <c r="AW21" s="90">
        <v>0</v>
      </c>
      <c r="AX21" s="90">
        <v>0</v>
      </c>
      <c r="AY21" s="90">
        <v>471.90050000000002</v>
      </c>
      <c r="AZ21" s="90">
        <v>0</v>
      </c>
      <c r="BA21" s="90">
        <v>0</v>
      </c>
      <c r="BB21" s="90">
        <v>0</v>
      </c>
      <c r="BC21" s="90">
        <v>471.90050000000002</v>
      </c>
      <c r="BD21" s="90">
        <v>0</v>
      </c>
      <c r="BE21" s="90">
        <v>0</v>
      </c>
      <c r="BF21" s="90">
        <v>0</v>
      </c>
      <c r="BG21" s="90">
        <v>0</v>
      </c>
      <c r="BH21" s="90">
        <v>0</v>
      </c>
      <c r="BI21" s="90">
        <v>0</v>
      </c>
      <c r="BJ21" s="90">
        <v>0</v>
      </c>
      <c r="BK21" s="90">
        <v>1080.55</v>
      </c>
      <c r="BL21" s="90">
        <v>0</v>
      </c>
      <c r="BM21" s="90">
        <v>0</v>
      </c>
      <c r="BN21" s="90">
        <v>0</v>
      </c>
      <c r="BO21" s="90">
        <v>0</v>
      </c>
      <c r="BP21" s="90">
        <v>0</v>
      </c>
      <c r="BQ21" s="90">
        <v>0</v>
      </c>
      <c r="BR21" s="90">
        <v>0</v>
      </c>
      <c r="BS21" s="90">
        <v>0</v>
      </c>
      <c r="BT21" s="90">
        <v>0</v>
      </c>
      <c r="BU21" s="90">
        <v>0</v>
      </c>
      <c r="BV21" s="90">
        <v>0</v>
      </c>
      <c r="BW21" s="90">
        <v>1080.55</v>
      </c>
      <c r="BX21" s="90">
        <v>0</v>
      </c>
      <c r="BY21" s="90">
        <v>0</v>
      </c>
      <c r="BZ21" s="90">
        <v>0</v>
      </c>
      <c r="CA21" s="90">
        <v>0</v>
      </c>
      <c r="CB21" s="90">
        <v>0</v>
      </c>
      <c r="CC21" s="90">
        <v>0</v>
      </c>
      <c r="CD21" s="90">
        <v>0</v>
      </c>
      <c r="CE21" s="90">
        <v>0</v>
      </c>
      <c r="CF21" s="90">
        <v>0</v>
      </c>
      <c r="CG21" s="90">
        <v>0</v>
      </c>
      <c r="CH21" s="90">
        <v>0</v>
      </c>
      <c r="CI21" s="90">
        <v>0</v>
      </c>
      <c r="CJ21" s="90">
        <v>0</v>
      </c>
      <c r="CK21" s="90">
        <v>0</v>
      </c>
      <c r="CL21" s="90">
        <v>0</v>
      </c>
      <c r="CM21" s="90">
        <v>831.2</v>
      </c>
      <c r="CN21" s="90">
        <v>0</v>
      </c>
      <c r="CO21" s="90">
        <v>0</v>
      </c>
      <c r="CP21" s="90">
        <v>0</v>
      </c>
      <c r="CQ21" s="90">
        <v>831.2</v>
      </c>
      <c r="CR21" s="90">
        <v>0</v>
      </c>
      <c r="CS21" s="90">
        <v>0</v>
      </c>
      <c r="CT21" s="90">
        <v>0</v>
      </c>
      <c r="CU21" s="90">
        <v>399.95</v>
      </c>
      <c r="CV21" s="90">
        <v>0</v>
      </c>
      <c r="CW21" s="90">
        <v>0</v>
      </c>
      <c r="CX21" s="90">
        <v>0</v>
      </c>
      <c r="CY21" s="90">
        <v>1000</v>
      </c>
      <c r="CZ21" s="90">
        <v>0</v>
      </c>
      <c r="DA21" s="90">
        <v>0</v>
      </c>
      <c r="DB21" s="90">
        <v>0</v>
      </c>
      <c r="DC21" s="90">
        <v>1000</v>
      </c>
      <c r="DD21" s="90">
        <v>0</v>
      </c>
      <c r="DE21" s="90">
        <v>0</v>
      </c>
      <c r="DF21" s="90">
        <v>0</v>
      </c>
      <c r="DG21" s="90">
        <v>0</v>
      </c>
      <c r="DH21" s="90">
        <v>0</v>
      </c>
      <c r="DI21" s="90">
        <v>0</v>
      </c>
      <c r="DJ21" s="74">
        <f t="shared" si="5"/>
        <v>0</v>
      </c>
      <c r="DK21" s="74">
        <f t="shared" si="5"/>
        <v>0</v>
      </c>
      <c r="DL21" s="90">
        <v>0</v>
      </c>
      <c r="DM21" s="90">
        <v>0</v>
      </c>
      <c r="DN21" s="90">
        <v>0</v>
      </c>
      <c r="DO21" s="90">
        <v>0</v>
      </c>
      <c r="DP21" s="90">
        <v>0</v>
      </c>
      <c r="DQ21" s="90">
        <v>0</v>
      </c>
    </row>
    <row r="22" spans="1:121" ht="16.5" customHeight="1" x14ac:dyDescent="0.3">
      <c r="A22" s="75"/>
      <c r="B22" s="73">
        <v>13</v>
      </c>
      <c r="C22" s="52" t="s">
        <v>105</v>
      </c>
      <c r="D22" s="74">
        <f t="shared" si="3"/>
        <v>0</v>
      </c>
      <c r="E22" s="74">
        <f t="shared" si="3"/>
        <v>6405.8613999999998</v>
      </c>
      <c r="F22" s="74">
        <f t="shared" si="4"/>
        <v>0</v>
      </c>
      <c r="G22" s="74">
        <f t="shared" si="4"/>
        <v>6405.8613999999998</v>
      </c>
      <c r="H22" s="74">
        <f t="shared" si="4"/>
        <v>0</v>
      </c>
      <c r="I22" s="74">
        <f t="shared" si="4"/>
        <v>0</v>
      </c>
      <c r="J22" s="90">
        <v>0</v>
      </c>
      <c r="K22" s="90">
        <v>5182.3613999999998</v>
      </c>
      <c r="L22" s="90">
        <v>0</v>
      </c>
      <c r="M22" s="90">
        <v>0</v>
      </c>
      <c r="N22" s="90">
        <v>0</v>
      </c>
      <c r="O22" s="90">
        <v>5158.3613999999998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90">
        <v>0</v>
      </c>
      <c r="AC22" s="90">
        <v>0</v>
      </c>
      <c r="AD22" s="90">
        <v>0</v>
      </c>
      <c r="AE22" s="90">
        <v>487.5</v>
      </c>
      <c r="AF22" s="90">
        <v>0</v>
      </c>
      <c r="AG22" s="90">
        <v>0</v>
      </c>
      <c r="AH22" s="90">
        <v>0</v>
      </c>
      <c r="AI22" s="90">
        <v>487.5</v>
      </c>
      <c r="AJ22" s="90">
        <v>0</v>
      </c>
      <c r="AK22" s="90">
        <v>0</v>
      </c>
      <c r="AL22" s="90">
        <v>0</v>
      </c>
      <c r="AM22" s="90">
        <v>0</v>
      </c>
      <c r="AN22" s="90">
        <v>0</v>
      </c>
      <c r="AO22" s="90">
        <v>0</v>
      </c>
      <c r="AP22" s="90">
        <v>0</v>
      </c>
      <c r="AQ22" s="90">
        <v>0</v>
      </c>
      <c r="AR22" s="90">
        <v>0</v>
      </c>
      <c r="AS22" s="90">
        <v>0</v>
      </c>
      <c r="AT22" s="90">
        <v>0</v>
      </c>
      <c r="AU22" s="90">
        <v>0</v>
      </c>
      <c r="AV22" s="90">
        <v>0</v>
      </c>
      <c r="AW22" s="90">
        <v>0</v>
      </c>
      <c r="AX22" s="90">
        <v>0</v>
      </c>
      <c r="AY22" s="90">
        <v>0</v>
      </c>
      <c r="AZ22" s="90">
        <v>0</v>
      </c>
      <c r="BA22" s="90">
        <v>0</v>
      </c>
      <c r="BB22" s="90">
        <v>0</v>
      </c>
      <c r="BC22" s="90">
        <v>0</v>
      </c>
      <c r="BD22" s="90">
        <v>0</v>
      </c>
      <c r="BE22" s="90">
        <v>0</v>
      </c>
      <c r="BF22" s="90">
        <v>0</v>
      </c>
      <c r="BG22" s="90">
        <v>0</v>
      </c>
      <c r="BH22" s="90">
        <v>0</v>
      </c>
      <c r="BI22" s="90">
        <v>0</v>
      </c>
      <c r="BJ22" s="90">
        <v>0</v>
      </c>
      <c r="BK22" s="90">
        <v>0</v>
      </c>
      <c r="BL22" s="90">
        <v>0</v>
      </c>
      <c r="BM22" s="90">
        <v>0</v>
      </c>
      <c r="BN22" s="90">
        <v>0</v>
      </c>
      <c r="BO22" s="90">
        <v>0</v>
      </c>
      <c r="BP22" s="90">
        <v>0</v>
      </c>
      <c r="BQ22" s="90">
        <v>0</v>
      </c>
      <c r="BR22" s="90">
        <v>0</v>
      </c>
      <c r="BS22" s="90">
        <v>0</v>
      </c>
      <c r="BT22" s="90">
        <v>0</v>
      </c>
      <c r="BU22" s="90">
        <v>0</v>
      </c>
      <c r="BV22" s="90">
        <v>0</v>
      </c>
      <c r="BW22" s="90">
        <v>0</v>
      </c>
      <c r="BX22" s="90">
        <v>0</v>
      </c>
      <c r="BY22" s="90">
        <v>0</v>
      </c>
      <c r="BZ22" s="90">
        <v>0</v>
      </c>
      <c r="CA22" s="90">
        <v>0</v>
      </c>
      <c r="CB22" s="90">
        <v>0</v>
      </c>
      <c r="CC22" s="90">
        <v>0</v>
      </c>
      <c r="CD22" s="90">
        <v>0</v>
      </c>
      <c r="CE22" s="90">
        <v>0</v>
      </c>
      <c r="CF22" s="90">
        <v>0</v>
      </c>
      <c r="CG22" s="90">
        <v>0</v>
      </c>
      <c r="CH22" s="90">
        <v>0</v>
      </c>
      <c r="CI22" s="90">
        <v>0</v>
      </c>
      <c r="CJ22" s="90">
        <v>0</v>
      </c>
      <c r="CK22" s="90">
        <v>0</v>
      </c>
      <c r="CL22" s="90">
        <v>0</v>
      </c>
      <c r="CM22" s="90">
        <v>596</v>
      </c>
      <c r="CN22" s="90">
        <v>0</v>
      </c>
      <c r="CO22" s="90">
        <v>0</v>
      </c>
      <c r="CP22" s="90">
        <v>0</v>
      </c>
      <c r="CQ22" s="90">
        <v>596</v>
      </c>
      <c r="CR22" s="90">
        <v>0</v>
      </c>
      <c r="CS22" s="90">
        <v>0</v>
      </c>
      <c r="CT22" s="90">
        <v>0</v>
      </c>
      <c r="CU22" s="90">
        <v>288</v>
      </c>
      <c r="CV22" s="90">
        <v>0</v>
      </c>
      <c r="CW22" s="90">
        <v>0</v>
      </c>
      <c r="CX22" s="90">
        <v>0</v>
      </c>
      <c r="CY22" s="90">
        <v>0</v>
      </c>
      <c r="CZ22" s="90">
        <v>0</v>
      </c>
      <c r="DA22" s="90">
        <v>0</v>
      </c>
      <c r="DB22" s="90">
        <v>0</v>
      </c>
      <c r="DC22" s="90">
        <v>0</v>
      </c>
      <c r="DD22" s="90">
        <v>0</v>
      </c>
      <c r="DE22" s="90">
        <v>0</v>
      </c>
      <c r="DF22" s="90">
        <v>0</v>
      </c>
      <c r="DG22" s="90">
        <v>140</v>
      </c>
      <c r="DH22" s="90">
        <v>0</v>
      </c>
      <c r="DI22" s="90">
        <v>0</v>
      </c>
      <c r="DJ22" s="74">
        <f t="shared" si="5"/>
        <v>0</v>
      </c>
      <c r="DK22" s="74">
        <f t="shared" si="5"/>
        <v>0</v>
      </c>
      <c r="DL22" s="90">
        <v>0</v>
      </c>
      <c r="DM22" s="90">
        <v>0</v>
      </c>
      <c r="DN22" s="90">
        <v>0</v>
      </c>
      <c r="DO22" s="90">
        <v>0</v>
      </c>
      <c r="DP22" s="90">
        <v>0</v>
      </c>
      <c r="DQ22" s="90">
        <v>0</v>
      </c>
    </row>
    <row r="23" spans="1:121" ht="16.5" customHeight="1" x14ac:dyDescent="0.3">
      <c r="A23" s="75"/>
      <c r="B23" s="73">
        <v>14</v>
      </c>
      <c r="C23" s="52" t="s">
        <v>106</v>
      </c>
      <c r="D23" s="74">
        <f t="shared" si="3"/>
        <v>0</v>
      </c>
      <c r="E23" s="74">
        <f t="shared" si="3"/>
        <v>3085.2890000000002</v>
      </c>
      <c r="F23" s="74">
        <f t="shared" si="4"/>
        <v>0</v>
      </c>
      <c r="G23" s="74">
        <f t="shared" si="4"/>
        <v>3085.2890000000002</v>
      </c>
      <c r="H23" s="74">
        <f t="shared" si="4"/>
        <v>0</v>
      </c>
      <c r="I23" s="74">
        <f t="shared" si="4"/>
        <v>0</v>
      </c>
      <c r="J23" s="90">
        <v>0</v>
      </c>
      <c r="K23" s="90">
        <v>3085.2890000000002</v>
      </c>
      <c r="L23" s="90">
        <v>0</v>
      </c>
      <c r="M23" s="90">
        <v>0</v>
      </c>
      <c r="N23" s="90">
        <v>0</v>
      </c>
      <c r="O23" s="90">
        <v>3085.2890000000002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  <c r="AE23" s="90">
        <v>0</v>
      </c>
      <c r="AF23" s="90">
        <v>0</v>
      </c>
      <c r="AG23" s="90">
        <v>0</v>
      </c>
      <c r="AH23" s="90">
        <v>0</v>
      </c>
      <c r="AI23" s="90">
        <v>0</v>
      </c>
      <c r="AJ23" s="90">
        <v>0</v>
      </c>
      <c r="AK23" s="90">
        <v>0</v>
      </c>
      <c r="AL23" s="90">
        <v>0</v>
      </c>
      <c r="AM23" s="90">
        <v>0</v>
      </c>
      <c r="AN23" s="90">
        <v>0</v>
      </c>
      <c r="AO23" s="90">
        <v>0</v>
      </c>
      <c r="AP23" s="90">
        <v>0</v>
      </c>
      <c r="AQ23" s="90">
        <v>0</v>
      </c>
      <c r="AR23" s="90">
        <v>0</v>
      </c>
      <c r="AS23" s="90">
        <v>0</v>
      </c>
      <c r="AT23" s="90">
        <v>0</v>
      </c>
      <c r="AU23" s="90">
        <v>0</v>
      </c>
      <c r="AV23" s="90">
        <v>0</v>
      </c>
      <c r="AW23" s="90">
        <v>0</v>
      </c>
      <c r="AX23" s="90">
        <v>0</v>
      </c>
      <c r="AY23" s="90">
        <v>0</v>
      </c>
      <c r="AZ23" s="90">
        <v>0</v>
      </c>
      <c r="BA23" s="90">
        <v>0</v>
      </c>
      <c r="BB23" s="90">
        <v>0</v>
      </c>
      <c r="BC23" s="90">
        <v>0</v>
      </c>
      <c r="BD23" s="90">
        <v>0</v>
      </c>
      <c r="BE23" s="90">
        <v>0</v>
      </c>
      <c r="BF23" s="90">
        <v>0</v>
      </c>
      <c r="BG23" s="90">
        <v>0</v>
      </c>
      <c r="BH23" s="90">
        <v>0</v>
      </c>
      <c r="BI23" s="90">
        <v>0</v>
      </c>
      <c r="BJ23" s="90">
        <v>0</v>
      </c>
      <c r="BK23" s="90">
        <v>0</v>
      </c>
      <c r="BL23" s="90">
        <v>0</v>
      </c>
      <c r="BM23" s="90">
        <v>0</v>
      </c>
      <c r="BN23" s="90">
        <v>0</v>
      </c>
      <c r="BO23" s="90">
        <v>0</v>
      </c>
      <c r="BP23" s="90">
        <v>0</v>
      </c>
      <c r="BQ23" s="90">
        <v>0</v>
      </c>
      <c r="BR23" s="90">
        <v>0</v>
      </c>
      <c r="BS23" s="90">
        <v>0</v>
      </c>
      <c r="BT23" s="90">
        <v>0</v>
      </c>
      <c r="BU23" s="90">
        <v>0</v>
      </c>
      <c r="BV23" s="90">
        <v>0</v>
      </c>
      <c r="BW23" s="90">
        <v>0</v>
      </c>
      <c r="BX23" s="90">
        <v>0</v>
      </c>
      <c r="BY23" s="90">
        <v>0</v>
      </c>
      <c r="BZ23" s="90">
        <v>0</v>
      </c>
      <c r="CA23" s="90">
        <v>0</v>
      </c>
      <c r="CB23" s="90">
        <v>0</v>
      </c>
      <c r="CC23" s="90">
        <v>0</v>
      </c>
      <c r="CD23" s="90">
        <v>0</v>
      </c>
      <c r="CE23" s="90">
        <v>0</v>
      </c>
      <c r="CF23" s="90">
        <v>0</v>
      </c>
      <c r="CG23" s="90">
        <v>0</v>
      </c>
      <c r="CH23" s="90">
        <v>0</v>
      </c>
      <c r="CI23" s="90">
        <v>0</v>
      </c>
      <c r="CJ23" s="90">
        <v>0</v>
      </c>
      <c r="CK23" s="90">
        <v>0</v>
      </c>
      <c r="CL23" s="90">
        <v>0</v>
      </c>
      <c r="CM23" s="90">
        <v>0</v>
      </c>
      <c r="CN23" s="90">
        <v>0</v>
      </c>
      <c r="CO23" s="90">
        <v>0</v>
      </c>
      <c r="CP23" s="90">
        <v>0</v>
      </c>
      <c r="CQ23" s="90">
        <v>0</v>
      </c>
      <c r="CR23" s="90">
        <v>0</v>
      </c>
      <c r="CS23" s="90">
        <v>0</v>
      </c>
      <c r="CT23" s="90">
        <v>0</v>
      </c>
      <c r="CU23" s="90">
        <v>0</v>
      </c>
      <c r="CV23" s="90">
        <v>0</v>
      </c>
      <c r="CW23" s="90">
        <v>0</v>
      </c>
      <c r="CX23" s="90">
        <v>0</v>
      </c>
      <c r="CY23" s="90">
        <v>0</v>
      </c>
      <c r="CZ23" s="90">
        <v>0</v>
      </c>
      <c r="DA23" s="90">
        <v>0</v>
      </c>
      <c r="DB23" s="90">
        <v>0</v>
      </c>
      <c r="DC23" s="90">
        <v>0</v>
      </c>
      <c r="DD23" s="90">
        <v>0</v>
      </c>
      <c r="DE23" s="90">
        <v>0</v>
      </c>
      <c r="DF23" s="90">
        <v>0</v>
      </c>
      <c r="DG23" s="90">
        <v>0</v>
      </c>
      <c r="DH23" s="90">
        <v>0</v>
      </c>
      <c r="DI23" s="90">
        <v>0</v>
      </c>
      <c r="DJ23" s="74">
        <f t="shared" si="5"/>
        <v>0</v>
      </c>
      <c r="DK23" s="74">
        <f t="shared" si="5"/>
        <v>0</v>
      </c>
      <c r="DL23" s="90">
        <v>0</v>
      </c>
      <c r="DM23" s="90">
        <v>0</v>
      </c>
      <c r="DN23" s="90">
        <v>0</v>
      </c>
      <c r="DO23" s="90">
        <v>0</v>
      </c>
      <c r="DP23" s="90">
        <v>0</v>
      </c>
      <c r="DQ23" s="90">
        <v>0</v>
      </c>
    </row>
    <row r="24" spans="1:121" ht="16.5" customHeight="1" x14ac:dyDescent="0.3">
      <c r="A24" s="75"/>
      <c r="B24" s="73">
        <v>15</v>
      </c>
      <c r="C24" s="52" t="s">
        <v>107</v>
      </c>
      <c r="D24" s="74">
        <f t="shared" si="3"/>
        <v>0</v>
      </c>
      <c r="E24" s="74">
        <f t="shared" si="3"/>
        <v>6281.0361999999996</v>
      </c>
      <c r="F24" s="74">
        <f t="shared" si="4"/>
        <v>0</v>
      </c>
      <c r="G24" s="74">
        <f t="shared" si="4"/>
        <v>5599.4361999999992</v>
      </c>
      <c r="H24" s="74">
        <f t="shared" si="4"/>
        <v>0</v>
      </c>
      <c r="I24" s="74">
        <f t="shared" si="4"/>
        <v>681.6</v>
      </c>
      <c r="J24" s="90">
        <v>0</v>
      </c>
      <c r="K24" s="90">
        <v>3825.4459999999999</v>
      </c>
      <c r="L24" s="90">
        <v>0</v>
      </c>
      <c r="M24" s="90">
        <v>0</v>
      </c>
      <c r="N24" s="90">
        <v>0</v>
      </c>
      <c r="O24" s="90">
        <v>3679.7959999999998</v>
      </c>
      <c r="P24" s="90">
        <v>0</v>
      </c>
      <c r="Q24" s="90">
        <v>0</v>
      </c>
      <c r="R24" s="90">
        <v>0</v>
      </c>
      <c r="S24" s="90">
        <v>145.65</v>
      </c>
      <c r="T24" s="90">
        <v>0</v>
      </c>
      <c r="U24" s="90">
        <v>0</v>
      </c>
      <c r="V24" s="90">
        <v>0</v>
      </c>
      <c r="W24" s="90">
        <v>0</v>
      </c>
      <c r="X24" s="90">
        <v>0</v>
      </c>
      <c r="Y24" s="90">
        <v>0</v>
      </c>
      <c r="Z24" s="90">
        <v>0</v>
      </c>
      <c r="AA24" s="90">
        <v>0</v>
      </c>
      <c r="AB24" s="90">
        <v>0</v>
      </c>
      <c r="AC24" s="90">
        <v>0</v>
      </c>
      <c r="AD24" s="90">
        <v>0</v>
      </c>
      <c r="AE24" s="90">
        <v>0</v>
      </c>
      <c r="AF24" s="90">
        <v>0</v>
      </c>
      <c r="AG24" s="90">
        <v>0</v>
      </c>
      <c r="AH24" s="90">
        <v>0</v>
      </c>
      <c r="AI24" s="90">
        <v>0</v>
      </c>
      <c r="AJ24" s="90">
        <v>0</v>
      </c>
      <c r="AK24" s="90">
        <v>0</v>
      </c>
      <c r="AL24" s="90">
        <v>0</v>
      </c>
      <c r="AM24" s="90">
        <v>0</v>
      </c>
      <c r="AN24" s="90">
        <v>0</v>
      </c>
      <c r="AO24" s="90">
        <v>0</v>
      </c>
      <c r="AP24" s="90">
        <v>0</v>
      </c>
      <c r="AQ24" s="90">
        <v>0</v>
      </c>
      <c r="AR24" s="90">
        <v>0</v>
      </c>
      <c r="AS24" s="90">
        <v>0</v>
      </c>
      <c r="AT24" s="90">
        <v>0</v>
      </c>
      <c r="AU24" s="90">
        <v>0</v>
      </c>
      <c r="AV24" s="90">
        <v>0</v>
      </c>
      <c r="AW24" s="90">
        <v>0</v>
      </c>
      <c r="AX24" s="90">
        <v>0</v>
      </c>
      <c r="AY24" s="90">
        <v>672.85019999999997</v>
      </c>
      <c r="AZ24" s="90">
        <v>0</v>
      </c>
      <c r="BA24" s="90">
        <v>0</v>
      </c>
      <c r="BB24" s="90">
        <v>0</v>
      </c>
      <c r="BC24" s="90">
        <v>672.85019999999997</v>
      </c>
      <c r="BD24" s="90">
        <v>0</v>
      </c>
      <c r="BE24" s="90">
        <v>0</v>
      </c>
      <c r="BF24" s="90">
        <v>0</v>
      </c>
      <c r="BG24" s="90">
        <v>0</v>
      </c>
      <c r="BH24" s="90">
        <v>0</v>
      </c>
      <c r="BI24" s="90">
        <v>0</v>
      </c>
      <c r="BJ24" s="90">
        <v>0</v>
      </c>
      <c r="BK24" s="90">
        <v>151.29300000000001</v>
      </c>
      <c r="BL24" s="90">
        <v>0</v>
      </c>
      <c r="BM24" s="90">
        <v>0</v>
      </c>
      <c r="BN24" s="90">
        <v>0</v>
      </c>
      <c r="BO24" s="90">
        <v>0</v>
      </c>
      <c r="BP24" s="90">
        <v>0</v>
      </c>
      <c r="BQ24" s="90">
        <v>0</v>
      </c>
      <c r="BR24" s="90">
        <v>0</v>
      </c>
      <c r="BS24" s="90">
        <v>0</v>
      </c>
      <c r="BT24" s="90">
        <v>0</v>
      </c>
      <c r="BU24" s="90">
        <v>0</v>
      </c>
      <c r="BV24" s="90">
        <v>0</v>
      </c>
      <c r="BW24" s="90">
        <v>0</v>
      </c>
      <c r="BX24" s="90">
        <v>0</v>
      </c>
      <c r="BY24" s="90">
        <v>0</v>
      </c>
      <c r="BZ24" s="90">
        <v>0</v>
      </c>
      <c r="CA24" s="90">
        <v>151.29300000000001</v>
      </c>
      <c r="CB24" s="90">
        <v>0</v>
      </c>
      <c r="CC24" s="90">
        <v>0</v>
      </c>
      <c r="CD24" s="90">
        <v>0</v>
      </c>
      <c r="CE24" s="90">
        <v>0</v>
      </c>
      <c r="CF24" s="90">
        <v>0</v>
      </c>
      <c r="CG24" s="90">
        <v>0</v>
      </c>
      <c r="CH24" s="90">
        <v>0</v>
      </c>
      <c r="CI24" s="90">
        <v>0</v>
      </c>
      <c r="CJ24" s="90">
        <v>0</v>
      </c>
      <c r="CK24" s="90">
        <v>0</v>
      </c>
      <c r="CL24" s="90">
        <v>0</v>
      </c>
      <c r="CM24" s="90">
        <v>250</v>
      </c>
      <c r="CN24" s="90">
        <v>0</v>
      </c>
      <c r="CO24" s="90">
        <v>0</v>
      </c>
      <c r="CP24" s="90">
        <v>0</v>
      </c>
      <c r="CQ24" s="90">
        <v>250</v>
      </c>
      <c r="CR24" s="90">
        <v>0</v>
      </c>
      <c r="CS24" s="90">
        <v>0</v>
      </c>
      <c r="CT24" s="90">
        <v>0</v>
      </c>
      <c r="CU24" s="90">
        <v>250</v>
      </c>
      <c r="CV24" s="90">
        <v>0</v>
      </c>
      <c r="CW24" s="90">
        <v>0</v>
      </c>
      <c r="CX24" s="90">
        <v>0</v>
      </c>
      <c r="CY24" s="90">
        <v>699.84699999999998</v>
      </c>
      <c r="CZ24" s="90">
        <v>0</v>
      </c>
      <c r="DA24" s="90">
        <v>681.6</v>
      </c>
      <c r="DB24" s="90">
        <v>0</v>
      </c>
      <c r="DC24" s="90">
        <v>699.84699999999998</v>
      </c>
      <c r="DD24" s="90">
        <v>0</v>
      </c>
      <c r="DE24" s="90">
        <v>681.6</v>
      </c>
      <c r="DF24" s="90">
        <v>0</v>
      </c>
      <c r="DG24" s="90">
        <v>0</v>
      </c>
      <c r="DH24" s="90">
        <v>0</v>
      </c>
      <c r="DI24" s="90">
        <v>0</v>
      </c>
      <c r="DJ24" s="74">
        <f t="shared" si="5"/>
        <v>0</v>
      </c>
      <c r="DK24" s="74">
        <f t="shared" si="5"/>
        <v>0</v>
      </c>
      <c r="DL24" s="90">
        <v>0</v>
      </c>
      <c r="DM24" s="90">
        <v>0</v>
      </c>
      <c r="DN24" s="90">
        <v>0</v>
      </c>
      <c r="DO24" s="90">
        <v>0</v>
      </c>
      <c r="DP24" s="90">
        <v>0</v>
      </c>
      <c r="DQ24" s="90">
        <v>0</v>
      </c>
    </row>
    <row r="25" spans="1:121" ht="16.5" customHeight="1" x14ac:dyDescent="0.3">
      <c r="A25" s="75"/>
      <c r="B25" s="73">
        <v>16</v>
      </c>
      <c r="C25" s="52" t="s">
        <v>108</v>
      </c>
      <c r="D25" s="74">
        <f t="shared" si="3"/>
        <v>0</v>
      </c>
      <c r="E25" s="74">
        <f t="shared" si="3"/>
        <v>4957.7266</v>
      </c>
      <c r="F25" s="74">
        <f t="shared" si="4"/>
        <v>0</v>
      </c>
      <c r="G25" s="74">
        <f t="shared" si="4"/>
        <v>4957.7266</v>
      </c>
      <c r="H25" s="74">
        <f t="shared" si="4"/>
        <v>0</v>
      </c>
      <c r="I25" s="74">
        <f t="shared" si="4"/>
        <v>0</v>
      </c>
      <c r="J25" s="90">
        <v>0</v>
      </c>
      <c r="K25" s="90">
        <v>4707.1436000000003</v>
      </c>
      <c r="L25" s="90">
        <v>0</v>
      </c>
      <c r="M25" s="90">
        <v>0</v>
      </c>
      <c r="N25" s="90">
        <v>0</v>
      </c>
      <c r="O25" s="90">
        <v>4707.1436000000003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  <c r="AE25" s="90">
        <v>250.583</v>
      </c>
      <c r="AF25" s="90">
        <v>0</v>
      </c>
      <c r="AG25" s="90">
        <v>0</v>
      </c>
      <c r="AH25" s="90">
        <v>0</v>
      </c>
      <c r="AI25" s="90">
        <v>250.583</v>
      </c>
      <c r="AJ25" s="90">
        <v>0</v>
      </c>
      <c r="AK25" s="90">
        <v>0</v>
      </c>
      <c r="AL25" s="90">
        <v>0</v>
      </c>
      <c r="AM25" s="90">
        <v>0</v>
      </c>
      <c r="AN25" s="90">
        <v>0</v>
      </c>
      <c r="AO25" s="90">
        <v>0</v>
      </c>
      <c r="AP25" s="90">
        <v>0</v>
      </c>
      <c r="AQ25" s="90">
        <v>0</v>
      </c>
      <c r="AR25" s="90">
        <v>0</v>
      </c>
      <c r="AS25" s="90">
        <v>0</v>
      </c>
      <c r="AT25" s="90">
        <v>0</v>
      </c>
      <c r="AU25" s="90">
        <v>0</v>
      </c>
      <c r="AV25" s="90">
        <v>0</v>
      </c>
      <c r="AW25" s="90">
        <v>0</v>
      </c>
      <c r="AX25" s="90">
        <v>0</v>
      </c>
      <c r="AY25" s="90">
        <v>0</v>
      </c>
      <c r="AZ25" s="90">
        <v>0</v>
      </c>
      <c r="BA25" s="90">
        <v>0</v>
      </c>
      <c r="BB25" s="90">
        <v>0</v>
      </c>
      <c r="BC25" s="90">
        <v>0</v>
      </c>
      <c r="BD25" s="90">
        <v>0</v>
      </c>
      <c r="BE25" s="90">
        <v>0</v>
      </c>
      <c r="BF25" s="90">
        <v>0</v>
      </c>
      <c r="BG25" s="90">
        <v>0</v>
      </c>
      <c r="BH25" s="90">
        <v>0</v>
      </c>
      <c r="BI25" s="90">
        <v>0</v>
      </c>
      <c r="BJ25" s="90">
        <v>0</v>
      </c>
      <c r="BK25" s="90">
        <v>0</v>
      </c>
      <c r="BL25" s="90">
        <v>0</v>
      </c>
      <c r="BM25" s="90">
        <v>0</v>
      </c>
      <c r="BN25" s="90">
        <v>0</v>
      </c>
      <c r="BO25" s="90">
        <v>0</v>
      </c>
      <c r="BP25" s="90">
        <v>0</v>
      </c>
      <c r="BQ25" s="90">
        <v>0</v>
      </c>
      <c r="BR25" s="90">
        <v>0</v>
      </c>
      <c r="BS25" s="90">
        <v>0</v>
      </c>
      <c r="BT25" s="90">
        <v>0</v>
      </c>
      <c r="BU25" s="90">
        <v>0</v>
      </c>
      <c r="BV25" s="90">
        <v>0</v>
      </c>
      <c r="BW25" s="90">
        <v>0</v>
      </c>
      <c r="BX25" s="90">
        <v>0</v>
      </c>
      <c r="BY25" s="90">
        <v>0</v>
      </c>
      <c r="BZ25" s="90">
        <v>0</v>
      </c>
      <c r="CA25" s="90">
        <v>0</v>
      </c>
      <c r="CB25" s="90">
        <v>0</v>
      </c>
      <c r="CC25" s="90">
        <v>0</v>
      </c>
      <c r="CD25" s="90">
        <v>0</v>
      </c>
      <c r="CE25" s="90">
        <v>0</v>
      </c>
      <c r="CF25" s="90">
        <v>0</v>
      </c>
      <c r="CG25" s="90">
        <v>0</v>
      </c>
      <c r="CH25" s="90">
        <v>0</v>
      </c>
      <c r="CI25" s="90">
        <v>0</v>
      </c>
      <c r="CJ25" s="90">
        <v>0</v>
      </c>
      <c r="CK25" s="90">
        <v>0</v>
      </c>
      <c r="CL25" s="90">
        <v>0</v>
      </c>
      <c r="CM25" s="90">
        <v>0</v>
      </c>
      <c r="CN25" s="90">
        <v>0</v>
      </c>
      <c r="CO25" s="90">
        <v>0</v>
      </c>
      <c r="CP25" s="90">
        <v>0</v>
      </c>
      <c r="CQ25" s="90">
        <v>0</v>
      </c>
      <c r="CR25" s="90">
        <v>0</v>
      </c>
      <c r="CS25" s="90">
        <v>0</v>
      </c>
      <c r="CT25" s="90">
        <v>0</v>
      </c>
      <c r="CU25" s="90">
        <v>0</v>
      </c>
      <c r="CV25" s="90">
        <v>0</v>
      </c>
      <c r="CW25" s="90">
        <v>0</v>
      </c>
      <c r="CX25" s="90">
        <v>0</v>
      </c>
      <c r="CY25" s="90">
        <v>0</v>
      </c>
      <c r="CZ25" s="90">
        <v>0</v>
      </c>
      <c r="DA25" s="90">
        <v>0</v>
      </c>
      <c r="DB25" s="90">
        <v>0</v>
      </c>
      <c r="DC25" s="90">
        <v>0</v>
      </c>
      <c r="DD25" s="90">
        <v>0</v>
      </c>
      <c r="DE25" s="90">
        <v>0</v>
      </c>
      <c r="DF25" s="90">
        <v>0</v>
      </c>
      <c r="DG25" s="90">
        <v>0</v>
      </c>
      <c r="DH25" s="90">
        <v>0</v>
      </c>
      <c r="DI25" s="90">
        <v>0</v>
      </c>
      <c r="DJ25" s="74">
        <f t="shared" si="5"/>
        <v>0</v>
      </c>
      <c r="DK25" s="74">
        <f t="shared" si="5"/>
        <v>0</v>
      </c>
      <c r="DL25" s="90">
        <v>0</v>
      </c>
      <c r="DM25" s="90">
        <v>0</v>
      </c>
      <c r="DN25" s="90">
        <v>0</v>
      </c>
      <c r="DO25" s="90">
        <v>0</v>
      </c>
      <c r="DP25" s="90">
        <v>0</v>
      </c>
      <c r="DQ25" s="90">
        <v>0</v>
      </c>
    </row>
    <row r="26" spans="1:121" ht="16.5" customHeight="1" x14ac:dyDescent="0.3">
      <c r="A26" s="75"/>
      <c r="B26" s="73">
        <v>17</v>
      </c>
      <c r="C26" s="52" t="s">
        <v>109</v>
      </c>
      <c r="D26" s="74">
        <f t="shared" si="3"/>
        <v>0</v>
      </c>
      <c r="E26" s="74">
        <f t="shared" si="3"/>
        <v>1114.9444000000001</v>
      </c>
      <c r="F26" s="74">
        <f t="shared" si="4"/>
        <v>0</v>
      </c>
      <c r="G26" s="74">
        <f t="shared" si="4"/>
        <v>1114.9444000000001</v>
      </c>
      <c r="H26" s="74">
        <f t="shared" si="4"/>
        <v>0</v>
      </c>
      <c r="I26" s="74">
        <f t="shared" si="4"/>
        <v>0</v>
      </c>
      <c r="J26" s="90">
        <v>0</v>
      </c>
      <c r="K26" s="90">
        <v>1049.4280000000001</v>
      </c>
      <c r="L26" s="90">
        <v>0</v>
      </c>
      <c r="M26" s="90">
        <v>0</v>
      </c>
      <c r="N26" s="90">
        <v>0</v>
      </c>
      <c r="O26" s="90">
        <v>1049.4280000000001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  <c r="AI26" s="90">
        <v>0</v>
      </c>
      <c r="AJ26" s="90">
        <v>0</v>
      </c>
      <c r="AK26" s="90">
        <v>0</v>
      </c>
      <c r="AL26" s="90">
        <v>0</v>
      </c>
      <c r="AM26" s="90">
        <v>0</v>
      </c>
      <c r="AN26" s="90">
        <v>0</v>
      </c>
      <c r="AO26" s="90">
        <v>0</v>
      </c>
      <c r="AP26" s="90">
        <v>0</v>
      </c>
      <c r="AQ26" s="90">
        <v>0</v>
      </c>
      <c r="AR26" s="90">
        <v>0</v>
      </c>
      <c r="AS26" s="90">
        <v>0</v>
      </c>
      <c r="AT26" s="90">
        <v>0</v>
      </c>
      <c r="AU26" s="90">
        <v>0</v>
      </c>
      <c r="AV26" s="90">
        <v>0</v>
      </c>
      <c r="AW26" s="90">
        <v>0</v>
      </c>
      <c r="AX26" s="90">
        <v>0</v>
      </c>
      <c r="AY26" s="90">
        <v>0</v>
      </c>
      <c r="AZ26" s="90">
        <v>0</v>
      </c>
      <c r="BA26" s="90">
        <v>0</v>
      </c>
      <c r="BB26" s="90">
        <v>0</v>
      </c>
      <c r="BC26" s="90">
        <v>0</v>
      </c>
      <c r="BD26" s="90">
        <v>0</v>
      </c>
      <c r="BE26" s="90">
        <v>0</v>
      </c>
      <c r="BF26" s="90">
        <v>0</v>
      </c>
      <c r="BG26" s="90">
        <v>0</v>
      </c>
      <c r="BH26" s="90">
        <v>0</v>
      </c>
      <c r="BI26" s="90">
        <v>0</v>
      </c>
      <c r="BJ26" s="90">
        <v>0</v>
      </c>
      <c r="BK26" s="90">
        <v>65.516400000000004</v>
      </c>
      <c r="BL26" s="90">
        <v>0</v>
      </c>
      <c r="BM26" s="90">
        <v>0</v>
      </c>
      <c r="BN26" s="90">
        <v>0</v>
      </c>
      <c r="BO26" s="90">
        <v>0</v>
      </c>
      <c r="BP26" s="90">
        <v>0</v>
      </c>
      <c r="BQ26" s="90">
        <v>0</v>
      </c>
      <c r="BR26" s="90">
        <v>0</v>
      </c>
      <c r="BS26" s="90">
        <v>0</v>
      </c>
      <c r="BT26" s="90">
        <v>0</v>
      </c>
      <c r="BU26" s="90">
        <v>0</v>
      </c>
      <c r="BV26" s="90">
        <v>0</v>
      </c>
      <c r="BW26" s="90">
        <v>0</v>
      </c>
      <c r="BX26" s="90">
        <v>0</v>
      </c>
      <c r="BY26" s="90">
        <v>0</v>
      </c>
      <c r="BZ26" s="90">
        <v>0</v>
      </c>
      <c r="CA26" s="90">
        <v>65.516400000000004</v>
      </c>
      <c r="CB26" s="90">
        <v>0</v>
      </c>
      <c r="CC26" s="90">
        <v>0</v>
      </c>
      <c r="CD26" s="90">
        <v>0</v>
      </c>
      <c r="CE26" s="90">
        <v>0</v>
      </c>
      <c r="CF26" s="90">
        <v>0</v>
      </c>
      <c r="CG26" s="90">
        <v>0</v>
      </c>
      <c r="CH26" s="90">
        <v>0</v>
      </c>
      <c r="CI26" s="90">
        <v>0</v>
      </c>
      <c r="CJ26" s="90">
        <v>0</v>
      </c>
      <c r="CK26" s="90">
        <v>0</v>
      </c>
      <c r="CL26" s="90">
        <v>0</v>
      </c>
      <c r="CM26" s="90">
        <v>0</v>
      </c>
      <c r="CN26" s="90">
        <v>0</v>
      </c>
      <c r="CO26" s="90">
        <v>0</v>
      </c>
      <c r="CP26" s="90">
        <v>0</v>
      </c>
      <c r="CQ26" s="90">
        <v>0</v>
      </c>
      <c r="CR26" s="90">
        <v>0</v>
      </c>
      <c r="CS26" s="90">
        <v>0</v>
      </c>
      <c r="CT26" s="90">
        <v>0</v>
      </c>
      <c r="CU26" s="90">
        <v>0</v>
      </c>
      <c r="CV26" s="90">
        <v>0</v>
      </c>
      <c r="CW26" s="90">
        <v>0</v>
      </c>
      <c r="CX26" s="90">
        <v>0</v>
      </c>
      <c r="CY26" s="90">
        <v>0</v>
      </c>
      <c r="CZ26" s="90">
        <v>0</v>
      </c>
      <c r="DA26" s="90">
        <v>0</v>
      </c>
      <c r="DB26" s="90">
        <v>0</v>
      </c>
      <c r="DC26" s="90">
        <v>0</v>
      </c>
      <c r="DD26" s="90">
        <v>0</v>
      </c>
      <c r="DE26" s="90">
        <v>0</v>
      </c>
      <c r="DF26" s="90">
        <v>0</v>
      </c>
      <c r="DG26" s="90">
        <v>0</v>
      </c>
      <c r="DH26" s="90">
        <v>0</v>
      </c>
      <c r="DI26" s="90">
        <v>0</v>
      </c>
      <c r="DJ26" s="74">
        <f t="shared" si="5"/>
        <v>0</v>
      </c>
      <c r="DK26" s="74">
        <f t="shared" si="5"/>
        <v>0</v>
      </c>
      <c r="DL26" s="90">
        <v>0</v>
      </c>
      <c r="DM26" s="90">
        <v>0</v>
      </c>
      <c r="DN26" s="90">
        <v>0</v>
      </c>
      <c r="DO26" s="90">
        <v>0</v>
      </c>
      <c r="DP26" s="90">
        <v>0</v>
      </c>
      <c r="DQ26" s="90">
        <v>0</v>
      </c>
    </row>
    <row r="27" spans="1:121" ht="16.5" customHeight="1" x14ac:dyDescent="0.3">
      <c r="A27" s="75"/>
      <c r="B27" s="73">
        <v>18</v>
      </c>
      <c r="C27" s="52" t="s">
        <v>110</v>
      </c>
      <c r="D27" s="74">
        <f t="shared" si="3"/>
        <v>0</v>
      </c>
      <c r="E27" s="74">
        <f t="shared" si="3"/>
        <v>3662.6020000000003</v>
      </c>
      <c r="F27" s="74">
        <f t="shared" si="4"/>
        <v>0</v>
      </c>
      <c r="G27" s="74">
        <f t="shared" si="4"/>
        <v>3662.6020000000003</v>
      </c>
      <c r="H27" s="74">
        <f t="shared" si="4"/>
        <v>0</v>
      </c>
      <c r="I27" s="74">
        <f t="shared" si="4"/>
        <v>0</v>
      </c>
      <c r="J27" s="90">
        <v>0</v>
      </c>
      <c r="K27" s="90">
        <v>3216.2020000000002</v>
      </c>
      <c r="L27" s="90">
        <v>0</v>
      </c>
      <c r="M27" s="90">
        <v>0</v>
      </c>
      <c r="N27" s="90">
        <v>0</v>
      </c>
      <c r="O27" s="90">
        <v>3201.2020000000002</v>
      </c>
      <c r="P27" s="90">
        <v>0</v>
      </c>
      <c r="Q27" s="90">
        <v>0</v>
      </c>
      <c r="R27" s="90">
        <v>0</v>
      </c>
      <c r="S27" s="90">
        <v>15</v>
      </c>
      <c r="T27" s="90">
        <v>0</v>
      </c>
      <c r="U27" s="90">
        <v>0</v>
      </c>
      <c r="V27" s="90">
        <v>0</v>
      </c>
      <c r="W27" s="90">
        <v>0</v>
      </c>
      <c r="X27" s="90">
        <v>0</v>
      </c>
      <c r="Y27" s="90">
        <v>0</v>
      </c>
      <c r="Z27" s="90">
        <v>0</v>
      </c>
      <c r="AA27" s="90">
        <v>0</v>
      </c>
      <c r="AB27" s="90">
        <v>0</v>
      </c>
      <c r="AC27" s="90">
        <v>0</v>
      </c>
      <c r="AD27" s="90">
        <v>0</v>
      </c>
      <c r="AE27" s="90">
        <v>195.3</v>
      </c>
      <c r="AF27" s="90">
        <v>0</v>
      </c>
      <c r="AG27" s="90">
        <v>0</v>
      </c>
      <c r="AH27" s="90">
        <v>0</v>
      </c>
      <c r="AI27" s="90">
        <v>195.3</v>
      </c>
      <c r="AJ27" s="90">
        <v>0</v>
      </c>
      <c r="AK27" s="90">
        <v>0</v>
      </c>
      <c r="AL27" s="90">
        <v>0</v>
      </c>
      <c r="AM27" s="90">
        <v>0</v>
      </c>
      <c r="AN27" s="90">
        <v>0</v>
      </c>
      <c r="AO27" s="90">
        <v>0</v>
      </c>
      <c r="AP27" s="90">
        <v>0</v>
      </c>
      <c r="AQ27" s="90">
        <v>0</v>
      </c>
      <c r="AR27" s="90">
        <v>0</v>
      </c>
      <c r="AS27" s="90">
        <v>0</v>
      </c>
      <c r="AT27" s="90">
        <v>0</v>
      </c>
      <c r="AU27" s="90">
        <v>0</v>
      </c>
      <c r="AV27" s="90">
        <v>0</v>
      </c>
      <c r="AW27" s="90">
        <v>0</v>
      </c>
      <c r="AX27" s="90">
        <v>0</v>
      </c>
      <c r="AY27" s="90">
        <v>0</v>
      </c>
      <c r="AZ27" s="90">
        <v>0</v>
      </c>
      <c r="BA27" s="90">
        <v>0</v>
      </c>
      <c r="BB27" s="90">
        <v>0</v>
      </c>
      <c r="BC27" s="90">
        <v>0</v>
      </c>
      <c r="BD27" s="90">
        <v>0</v>
      </c>
      <c r="BE27" s="90">
        <v>0</v>
      </c>
      <c r="BF27" s="90">
        <v>0</v>
      </c>
      <c r="BG27" s="90">
        <v>0</v>
      </c>
      <c r="BH27" s="90">
        <v>0</v>
      </c>
      <c r="BI27" s="90">
        <v>0</v>
      </c>
      <c r="BJ27" s="90">
        <v>0</v>
      </c>
      <c r="BK27" s="90">
        <v>0</v>
      </c>
      <c r="BL27" s="90">
        <v>0</v>
      </c>
      <c r="BM27" s="90">
        <v>0</v>
      </c>
      <c r="BN27" s="90">
        <v>0</v>
      </c>
      <c r="BO27" s="90">
        <v>0</v>
      </c>
      <c r="BP27" s="90">
        <v>0</v>
      </c>
      <c r="BQ27" s="90">
        <v>0</v>
      </c>
      <c r="BR27" s="90">
        <v>0</v>
      </c>
      <c r="BS27" s="90">
        <v>0</v>
      </c>
      <c r="BT27" s="90">
        <v>0</v>
      </c>
      <c r="BU27" s="90">
        <v>0</v>
      </c>
      <c r="BV27" s="90">
        <v>0</v>
      </c>
      <c r="BW27" s="90">
        <v>0</v>
      </c>
      <c r="BX27" s="90">
        <v>0</v>
      </c>
      <c r="BY27" s="90">
        <v>0</v>
      </c>
      <c r="BZ27" s="90">
        <v>0</v>
      </c>
      <c r="CA27" s="90">
        <v>0</v>
      </c>
      <c r="CB27" s="90">
        <v>0</v>
      </c>
      <c r="CC27" s="90">
        <v>0</v>
      </c>
      <c r="CD27" s="90">
        <v>0</v>
      </c>
      <c r="CE27" s="90">
        <v>0</v>
      </c>
      <c r="CF27" s="90">
        <v>0</v>
      </c>
      <c r="CG27" s="90">
        <v>0</v>
      </c>
      <c r="CH27" s="90">
        <v>0</v>
      </c>
      <c r="CI27" s="90">
        <v>0</v>
      </c>
      <c r="CJ27" s="90">
        <v>0</v>
      </c>
      <c r="CK27" s="90">
        <v>0</v>
      </c>
      <c r="CL27" s="90">
        <v>0</v>
      </c>
      <c r="CM27" s="90">
        <v>251.1</v>
      </c>
      <c r="CN27" s="90">
        <v>0</v>
      </c>
      <c r="CO27" s="90">
        <v>0</v>
      </c>
      <c r="CP27" s="90">
        <v>0</v>
      </c>
      <c r="CQ27" s="90">
        <v>251.1</v>
      </c>
      <c r="CR27" s="90">
        <v>0</v>
      </c>
      <c r="CS27" s="90">
        <v>0</v>
      </c>
      <c r="CT27" s="90">
        <v>0</v>
      </c>
      <c r="CU27" s="90">
        <v>0</v>
      </c>
      <c r="CV27" s="90">
        <v>0</v>
      </c>
      <c r="CW27" s="90">
        <v>0</v>
      </c>
      <c r="CX27" s="90">
        <v>0</v>
      </c>
      <c r="CY27" s="90">
        <v>0</v>
      </c>
      <c r="CZ27" s="90">
        <v>0</v>
      </c>
      <c r="DA27" s="90">
        <v>0</v>
      </c>
      <c r="DB27" s="90">
        <v>0</v>
      </c>
      <c r="DC27" s="90">
        <v>0</v>
      </c>
      <c r="DD27" s="90">
        <v>0</v>
      </c>
      <c r="DE27" s="90">
        <v>0</v>
      </c>
      <c r="DF27" s="90">
        <v>0</v>
      </c>
      <c r="DG27" s="90">
        <v>0</v>
      </c>
      <c r="DH27" s="90">
        <v>0</v>
      </c>
      <c r="DI27" s="90">
        <v>0</v>
      </c>
      <c r="DJ27" s="74">
        <f t="shared" si="5"/>
        <v>0</v>
      </c>
      <c r="DK27" s="74">
        <f t="shared" si="5"/>
        <v>0</v>
      </c>
      <c r="DL27" s="90">
        <v>0</v>
      </c>
      <c r="DM27" s="90">
        <v>0</v>
      </c>
      <c r="DN27" s="90">
        <v>0</v>
      </c>
      <c r="DO27" s="90">
        <v>0</v>
      </c>
      <c r="DP27" s="90">
        <v>0</v>
      </c>
      <c r="DQ27" s="90">
        <v>0</v>
      </c>
    </row>
    <row r="28" spans="1:121" ht="16.5" customHeight="1" x14ac:dyDescent="0.3">
      <c r="A28" s="75"/>
      <c r="B28" s="73">
        <v>19</v>
      </c>
      <c r="C28" s="52" t="s">
        <v>111</v>
      </c>
      <c r="D28" s="74">
        <f t="shared" si="3"/>
        <v>0</v>
      </c>
      <c r="E28" s="74">
        <f t="shared" si="3"/>
        <v>5357.6563999999998</v>
      </c>
      <c r="F28" s="74">
        <f t="shared" si="4"/>
        <v>0</v>
      </c>
      <c r="G28" s="74">
        <f t="shared" si="4"/>
        <v>5357.6563999999998</v>
      </c>
      <c r="H28" s="74">
        <f t="shared" si="4"/>
        <v>0</v>
      </c>
      <c r="I28" s="74">
        <f t="shared" si="4"/>
        <v>0</v>
      </c>
      <c r="J28" s="90">
        <v>0</v>
      </c>
      <c r="K28" s="90">
        <v>3403.0036</v>
      </c>
      <c r="L28" s="90">
        <v>0</v>
      </c>
      <c r="M28" s="90">
        <v>0</v>
      </c>
      <c r="N28" s="90">
        <v>0</v>
      </c>
      <c r="O28" s="90">
        <v>3373.0036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  <c r="AD28" s="90">
        <v>0</v>
      </c>
      <c r="AE28" s="90">
        <v>291.029</v>
      </c>
      <c r="AF28" s="90">
        <v>0</v>
      </c>
      <c r="AG28" s="90">
        <v>0</v>
      </c>
      <c r="AH28" s="90">
        <v>0</v>
      </c>
      <c r="AI28" s="90">
        <v>291.029</v>
      </c>
      <c r="AJ28" s="90">
        <v>0</v>
      </c>
      <c r="AK28" s="90">
        <v>0</v>
      </c>
      <c r="AL28" s="90">
        <v>0</v>
      </c>
      <c r="AM28" s="90">
        <v>0</v>
      </c>
      <c r="AN28" s="90">
        <v>0</v>
      </c>
      <c r="AO28" s="90">
        <v>0</v>
      </c>
      <c r="AP28" s="90">
        <v>0</v>
      </c>
      <c r="AQ28" s="90">
        <v>0</v>
      </c>
      <c r="AR28" s="90">
        <v>0</v>
      </c>
      <c r="AS28" s="90">
        <v>0</v>
      </c>
      <c r="AT28" s="90">
        <v>0</v>
      </c>
      <c r="AU28" s="90">
        <v>0</v>
      </c>
      <c r="AV28" s="90">
        <v>0</v>
      </c>
      <c r="AW28" s="90">
        <v>0</v>
      </c>
      <c r="AX28" s="90">
        <v>0</v>
      </c>
      <c r="AY28" s="90">
        <v>0</v>
      </c>
      <c r="AZ28" s="90">
        <v>0</v>
      </c>
      <c r="BA28" s="90">
        <v>0</v>
      </c>
      <c r="BB28" s="90">
        <v>0</v>
      </c>
      <c r="BC28" s="90">
        <v>0</v>
      </c>
      <c r="BD28" s="90">
        <v>0</v>
      </c>
      <c r="BE28" s="90">
        <v>0</v>
      </c>
      <c r="BF28" s="90">
        <v>0</v>
      </c>
      <c r="BG28" s="90">
        <v>0</v>
      </c>
      <c r="BH28" s="90">
        <v>0</v>
      </c>
      <c r="BI28" s="90">
        <v>0</v>
      </c>
      <c r="BJ28" s="90">
        <v>0</v>
      </c>
      <c r="BK28" s="90">
        <v>126.5</v>
      </c>
      <c r="BL28" s="90">
        <v>0</v>
      </c>
      <c r="BM28" s="90">
        <v>0</v>
      </c>
      <c r="BN28" s="90">
        <v>0</v>
      </c>
      <c r="BO28" s="90">
        <v>0</v>
      </c>
      <c r="BP28" s="90">
        <v>0</v>
      </c>
      <c r="BQ28" s="90">
        <v>0</v>
      </c>
      <c r="BR28" s="90">
        <v>0</v>
      </c>
      <c r="BS28" s="90">
        <v>0</v>
      </c>
      <c r="BT28" s="90">
        <v>0</v>
      </c>
      <c r="BU28" s="90">
        <v>0</v>
      </c>
      <c r="BV28" s="90">
        <v>0</v>
      </c>
      <c r="BW28" s="90">
        <v>0</v>
      </c>
      <c r="BX28" s="90">
        <v>0</v>
      </c>
      <c r="BY28" s="90">
        <v>0</v>
      </c>
      <c r="BZ28" s="90">
        <v>0</v>
      </c>
      <c r="CA28" s="90">
        <v>126.5</v>
      </c>
      <c r="CB28" s="90">
        <v>0</v>
      </c>
      <c r="CC28" s="90">
        <v>0</v>
      </c>
      <c r="CD28" s="90">
        <v>0</v>
      </c>
      <c r="CE28" s="90">
        <v>0</v>
      </c>
      <c r="CF28" s="90">
        <v>0</v>
      </c>
      <c r="CG28" s="90">
        <v>0</v>
      </c>
      <c r="CH28" s="90">
        <v>0</v>
      </c>
      <c r="CI28" s="90">
        <v>0</v>
      </c>
      <c r="CJ28" s="90">
        <v>0</v>
      </c>
      <c r="CK28" s="90">
        <v>0</v>
      </c>
      <c r="CL28" s="90">
        <v>0</v>
      </c>
      <c r="CM28" s="90">
        <v>1537.1238000000001</v>
      </c>
      <c r="CN28" s="90">
        <v>0</v>
      </c>
      <c r="CO28" s="90">
        <v>0</v>
      </c>
      <c r="CP28" s="90">
        <v>0</v>
      </c>
      <c r="CQ28" s="90">
        <v>1537.1238000000001</v>
      </c>
      <c r="CR28" s="90">
        <v>0</v>
      </c>
      <c r="CS28" s="90">
        <v>0</v>
      </c>
      <c r="CT28" s="90">
        <v>0</v>
      </c>
      <c r="CU28" s="90">
        <v>1404.3738000000001</v>
      </c>
      <c r="CV28" s="90">
        <v>0</v>
      </c>
      <c r="CW28" s="90">
        <v>0</v>
      </c>
      <c r="CX28" s="90">
        <v>0</v>
      </c>
      <c r="CY28" s="90">
        <v>0</v>
      </c>
      <c r="CZ28" s="90">
        <v>0</v>
      </c>
      <c r="DA28" s="90">
        <v>0</v>
      </c>
      <c r="DB28" s="90">
        <v>0</v>
      </c>
      <c r="DC28" s="90">
        <v>0</v>
      </c>
      <c r="DD28" s="90">
        <v>0</v>
      </c>
      <c r="DE28" s="90">
        <v>0</v>
      </c>
      <c r="DF28" s="90">
        <v>0</v>
      </c>
      <c r="DG28" s="90">
        <v>0</v>
      </c>
      <c r="DH28" s="90">
        <v>0</v>
      </c>
      <c r="DI28" s="90">
        <v>0</v>
      </c>
      <c r="DJ28" s="74">
        <f t="shared" si="5"/>
        <v>0</v>
      </c>
      <c r="DK28" s="74">
        <f t="shared" si="5"/>
        <v>0</v>
      </c>
      <c r="DL28" s="90">
        <v>0</v>
      </c>
      <c r="DM28" s="90">
        <v>0</v>
      </c>
      <c r="DN28" s="90">
        <v>0</v>
      </c>
      <c r="DO28" s="90">
        <v>0</v>
      </c>
      <c r="DP28" s="90">
        <v>0</v>
      </c>
      <c r="DQ28" s="90">
        <v>0</v>
      </c>
    </row>
    <row r="29" spans="1:121" ht="16.5" customHeight="1" x14ac:dyDescent="0.3">
      <c r="A29" s="75"/>
      <c r="B29" s="73">
        <v>20</v>
      </c>
      <c r="C29" s="53" t="s">
        <v>112</v>
      </c>
      <c r="D29" s="74">
        <f t="shared" si="3"/>
        <v>0</v>
      </c>
      <c r="E29" s="74">
        <f t="shared" si="3"/>
        <v>5994.5465000000004</v>
      </c>
      <c r="F29" s="74">
        <f t="shared" si="4"/>
        <v>0</v>
      </c>
      <c r="G29" s="74">
        <f t="shared" si="4"/>
        <v>5994.5465000000004</v>
      </c>
      <c r="H29" s="74">
        <f t="shared" si="4"/>
        <v>0</v>
      </c>
      <c r="I29" s="74">
        <f t="shared" si="4"/>
        <v>0</v>
      </c>
      <c r="J29" s="90">
        <v>0</v>
      </c>
      <c r="K29" s="90">
        <v>4906.2955000000002</v>
      </c>
      <c r="L29" s="90">
        <v>0</v>
      </c>
      <c r="M29" s="90">
        <v>0</v>
      </c>
      <c r="N29" s="90">
        <v>0</v>
      </c>
      <c r="O29" s="90">
        <v>4900.2955000000002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  <c r="AD29" s="90">
        <v>0</v>
      </c>
      <c r="AE29" s="90">
        <v>249.05500000000001</v>
      </c>
      <c r="AF29" s="90">
        <v>0</v>
      </c>
      <c r="AG29" s="90">
        <v>0</v>
      </c>
      <c r="AH29" s="90">
        <v>0</v>
      </c>
      <c r="AI29" s="90">
        <v>249.05500000000001</v>
      </c>
      <c r="AJ29" s="90">
        <v>0</v>
      </c>
      <c r="AK29" s="90">
        <v>0</v>
      </c>
      <c r="AL29" s="90">
        <v>0</v>
      </c>
      <c r="AM29" s="90">
        <v>0</v>
      </c>
      <c r="AN29" s="90">
        <v>0</v>
      </c>
      <c r="AO29" s="90">
        <v>0</v>
      </c>
      <c r="AP29" s="90">
        <v>0</v>
      </c>
      <c r="AQ29" s="90">
        <v>0</v>
      </c>
      <c r="AR29" s="90">
        <v>0</v>
      </c>
      <c r="AS29" s="90">
        <v>0</v>
      </c>
      <c r="AT29" s="90">
        <v>0</v>
      </c>
      <c r="AU29" s="90">
        <v>0</v>
      </c>
      <c r="AV29" s="90">
        <v>0</v>
      </c>
      <c r="AW29" s="90">
        <v>0</v>
      </c>
      <c r="AX29" s="90">
        <v>0</v>
      </c>
      <c r="AY29" s="90">
        <v>346.89100000000002</v>
      </c>
      <c r="AZ29" s="90">
        <v>0</v>
      </c>
      <c r="BA29" s="90">
        <v>0</v>
      </c>
      <c r="BB29" s="90">
        <v>0</v>
      </c>
      <c r="BC29" s="90">
        <v>346.89100000000002</v>
      </c>
      <c r="BD29" s="90">
        <v>0</v>
      </c>
      <c r="BE29" s="90">
        <v>0</v>
      </c>
      <c r="BF29" s="90">
        <v>0</v>
      </c>
      <c r="BG29" s="90">
        <v>0</v>
      </c>
      <c r="BH29" s="90">
        <v>0</v>
      </c>
      <c r="BI29" s="90">
        <v>0</v>
      </c>
      <c r="BJ29" s="90">
        <v>0</v>
      </c>
      <c r="BK29" s="90">
        <v>0</v>
      </c>
      <c r="BL29" s="90">
        <v>0</v>
      </c>
      <c r="BM29" s="90">
        <v>0</v>
      </c>
      <c r="BN29" s="90">
        <v>0</v>
      </c>
      <c r="BO29" s="90">
        <v>0</v>
      </c>
      <c r="BP29" s="90">
        <v>0</v>
      </c>
      <c r="BQ29" s="90">
        <v>0</v>
      </c>
      <c r="BR29" s="90">
        <v>0</v>
      </c>
      <c r="BS29" s="90">
        <v>0</v>
      </c>
      <c r="BT29" s="90">
        <v>0</v>
      </c>
      <c r="BU29" s="90">
        <v>0</v>
      </c>
      <c r="BV29" s="90">
        <v>0</v>
      </c>
      <c r="BW29" s="90">
        <v>0</v>
      </c>
      <c r="BX29" s="90">
        <v>0</v>
      </c>
      <c r="BY29" s="90">
        <v>0</v>
      </c>
      <c r="BZ29" s="90">
        <v>0</v>
      </c>
      <c r="CA29" s="90">
        <v>0</v>
      </c>
      <c r="CB29" s="90">
        <v>0</v>
      </c>
      <c r="CC29" s="90">
        <v>0</v>
      </c>
      <c r="CD29" s="90">
        <v>0</v>
      </c>
      <c r="CE29" s="90">
        <v>0</v>
      </c>
      <c r="CF29" s="90">
        <v>0</v>
      </c>
      <c r="CG29" s="90">
        <v>0</v>
      </c>
      <c r="CH29" s="90">
        <v>0</v>
      </c>
      <c r="CI29" s="90">
        <v>0</v>
      </c>
      <c r="CJ29" s="90">
        <v>0</v>
      </c>
      <c r="CK29" s="90">
        <v>0</v>
      </c>
      <c r="CL29" s="90">
        <v>0</v>
      </c>
      <c r="CM29" s="90">
        <v>467.30500000000001</v>
      </c>
      <c r="CN29" s="90">
        <v>0</v>
      </c>
      <c r="CO29" s="90">
        <v>0</v>
      </c>
      <c r="CP29" s="90">
        <v>0</v>
      </c>
      <c r="CQ29" s="90">
        <v>467.30500000000001</v>
      </c>
      <c r="CR29" s="90">
        <v>0</v>
      </c>
      <c r="CS29" s="90">
        <v>0</v>
      </c>
      <c r="CT29" s="90">
        <v>0</v>
      </c>
      <c r="CU29" s="90">
        <v>301.30500000000001</v>
      </c>
      <c r="CV29" s="90">
        <v>0</v>
      </c>
      <c r="CW29" s="90">
        <v>0</v>
      </c>
      <c r="CX29" s="90">
        <v>0</v>
      </c>
      <c r="CY29" s="90">
        <v>0</v>
      </c>
      <c r="CZ29" s="90">
        <v>0</v>
      </c>
      <c r="DA29" s="90">
        <v>0</v>
      </c>
      <c r="DB29" s="90">
        <v>0</v>
      </c>
      <c r="DC29" s="90">
        <v>0</v>
      </c>
      <c r="DD29" s="90">
        <v>0</v>
      </c>
      <c r="DE29" s="90">
        <v>0</v>
      </c>
      <c r="DF29" s="90">
        <v>0</v>
      </c>
      <c r="DG29" s="90">
        <v>25</v>
      </c>
      <c r="DH29" s="90">
        <v>0</v>
      </c>
      <c r="DI29" s="90">
        <v>0</v>
      </c>
      <c r="DJ29" s="74">
        <f t="shared" si="5"/>
        <v>0</v>
      </c>
      <c r="DK29" s="74">
        <f t="shared" si="5"/>
        <v>0</v>
      </c>
      <c r="DL29" s="90">
        <v>0</v>
      </c>
      <c r="DM29" s="90">
        <v>0</v>
      </c>
      <c r="DN29" s="90">
        <v>0</v>
      </c>
      <c r="DO29" s="90">
        <v>0</v>
      </c>
      <c r="DP29" s="90">
        <v>0</v>
      </c>
      <c r="DQ29" s="90">
        <v>0</v>
      </c>
    </row>
    <row r="30" spans="1:121" ht="16.5" customHeight="1" x14ac:dyDescent="0.3">
      <c r="A30" s="75"/>
      <c r="B30" s="73">
        <v>21</v>
      </c>
      <c r="C30" s="53" t="s">
        <v>113</v>
      </c>
      <c r="D30" s="74">
        <f t="shared" si="3"/>
        <v>0</v>
      </c>
      <c r="E30" s="74">
        <f t="shared" si="3"/>
        <v>5426.2022999999999</v>
      </c>
      <c r="F30" s="74">
        <f t="shared" si="4"/>
        <v>0</v>
      </c>
      <c r="G30" s="74">
        <f t="shared" si="4"/>
        <v>5426.2022999999999</v>
      </c>
      <c r="H30" s="74">
        <f t="shared" si="4"/>
        <v>0</v>
      </c>
      <c r="I30" s="74">
        <f t="shared" si="4"/>
        <v>0</v>
      </c>
      <c r="J30" s="90">
        <v>0</v>
      </c>
      <c r="K30" s="90">
        <v>4770.7383</v>
      </c>
      <c r="L30" s="90">
        <v>0</v>
      </c>
      <c r="M30" s="90">
        <v>0</v>
      </c>
      <c r="N30" s="90">
        <v>0</v>
      </c>
      <c r="O30" s="90">
        <v>4723.6112000000003</v>
      </c>
      <c r="P30" s="90">
        <v>0</v>
      </c>
      <c r="Q30" s="90">
        <v>0</v>
      </c>
      <c r="R30" s="90">
        <v>0</v>
      </c>
      <c r="S30" s="90">
        <v>17.127099999999999</v>
      </c>
      <c r="T30" s="90">
        <v>0</v>
      </c>
      <c r="U30" s="90">
        <v>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  <c r="AD30" s="90">
        <v>0</v>
      </c>
      <c r="AE30" s="90">
        <v>211.95699999999999</v>
      </c>
      <c r="AF30" s="90">
        <v>0</v>
      </c>
      <c r="AG30" s="90">
        <v>0</v>
      </c>
      <c r="AH30" s="90">
        <v>0</v>
      </c>
      <c r="AI30" s="90">
        <v>211.95699999999999</v>
      </c>
      <c r="AJ30" s="90">
        <v>0</v>
      </c>
      <c r="AK30" s="90">
        <v>0</v>
      </c>
      <c r="AL30" s="90">
        <v>0</v>
      </c>
      <c r="AM30" s="90">
        <v>0</v>
      </c>
      <c r="AN30" s="90">
        <v>0</v>
      </c>
      <c r="AO30" s="90">
        <v>0</v>
      </c>
      <c r="AP30" s="90">
        <v>0</v>
      </c>
      <c r="AQ30" s="90">
        <v>0</v>
      </c>
      <c r="AR30" s="90">
        <v>0</v>
      </c>
      <c r="AS30" s="90">
        <v>0</v>
      </c>
      <c r="AT30" s="90">
        <v>0</v>
      </c>
      <c r="AU30" s="90">
        <v>0</v>
      </c>
      <c r="AV30" s="90">
        <v>0</v>
      </c>
      <c r="AW30" s="90">
        <v>0</v>
      </c>
      <c r="AX30" s="90">
        <v>0</v>
      </c>
      <c r="AY30" s="90">
        <v>132.75</v>
      </c>
      <c r="AZ30" s="90">
        <v>0</v>
      </c>
      <c r="BA30" s="90">
        <v>0</v>
      </c>
      <c r="BB30" s="90">
        <v>0</v>
      </c>
      <c r="BC30" s="90">
        <v>132.75</v>
      </c>
      <c r="BD30" s="90">
        <v>0</v>
      </c>
      <c r="BE30" s="90">
        <v>0</v>
      </c>
      <c r="BF30" s="90">
        <v>0</v>
      </c>
      <c r="BG30" s="90">
        <v>0</v>
      </c>
      <c r="BH30" s="90">
        <v>0</v>
      </c>
      <c r="BI30" s="90">
        <v>0</v>
      </c>
      <c r="BJ30" s="90">
        <v>0</v>
      </c>
      <c r="BK30" s="90">
        <v>0</v>
      </c>
      <c r="BL30" s="90">
        <v>0</v>
      </c>
      <c r="BM30" s="90">
        <v>0</v>
      </c>
      <c r="BN30" s="90">
        <v>0</v>
      </c>
      <c r="BO30" s="90">
        <v>0</v>
      </c>
      <c r="BP30" s="90">
        <v>0</v>
      </c>
      <c r="BQ30" s="90">
        <v>0</v>
      </c>
      <c r="BR30" s="90">
        <v>0</v>
      </c>
      <c r="BS30" s="90">
        <v>0</v>
      </c>
      <c r="BT30" s="90">
        <v>0</v>
      </c>
      <c r="BU30" s="90">
        <v>0</v>
      </c>
      <c r="BV30" s="90">
        <v>0</v>
      </c>
      <c r="BW30" s="90">
        <v>0</v>
      </c>
      <c r="BX30" s="90">
        <v>0</v>
      </c>
      <c r="BY30" s="90">
        <v>0</v>
      </c>
      <c r="BZ30" s="90">
        <v>0</v>
      </c>
      <c r="CA30" s="90">
        <v>0</v>
      </c>
      <c r="CB30" s="90">
        <v>0</v>
      </c>
      <c r="CC30" s="90">
        <v>0</v>
      </c>
      <c r="CD30" s="90">
        <v>0</v>
      </c>
      <c r="CE30" s="90">
        <v>0</v>
      </c>
      <c r="CF30" s="90">
        <v>0</v>
      </c>
      <c r="CG30" s="90">
        <v>0</v>
      </c>
      <c r="CH30" s="90">
        <v>0</v>
      </c>
      <c r="CI30" s="90">
        <v>0</v>
      </c>
      <c r="CJ30" s="90">
        <v>0</v>
      </c>
      <c r="CK30" s="90">
        <v>0</v>
      </c>
      <c r="CL30" s="90">
        <v>0</v>
      </c>
      <c r="CM30" s="90">
        <v>310.75700000000001</v>
      </c>
      <c r="CN30" s="90">
        <v>0</v>
      </c>
      <c r="CO30" s="90">
        <v>0</v>
      </c>
      <c r="CP30" s="90">
        <v>0</v>
      </c>
      <c r="CQ30" s="90">
        <v>310.75700000000001</v>
      </c>
      <c r="CR30" s="90">
        <v>0</v>
      </c>
      <c r="CS30" s="90">
        <v>0</v>
      </c>
      <c r="CT30" s="90">
        <v>0</v>
      </c>
      <c r="CU30" s="90">
        <v>0</v>
      </c>
      <c r="CV30" s="90">
        <v>0</v>
      </c>
      <c r="CW30" s="90">
        <v>0</v>
      </c>
      <c r="CX30" s="90">
        <v>0</v>
      </c>
      <c r="CY30" s="90">
        <v>0</v>
      </c>
      <c r="CZ30" s="90">
        <v>0</v>
      </c>
      <c r="DA30" s="90">
        <v>0</v>
      </c>
      <c r="DB30" s="90">
        <v>0</v>
      </c>
      <c r="DC30" s="90">
        <v>0</v>
      </c>
      <c r="DD30" s="90">
        <v>0</v>
      </c>
      <c r="DE30" s="90">
        <v>0</v>
      </c>
      <c r="DF30" s="90">
        <v>0</v>
      </c>
      <c r="DG30" s="90">
        <v>0</v>
      </c>
      <c r="DH30" s="90">
        <v>0</v>
      </c>
      <c r="DI30" s="90">
        <v>0</v>
      </c>
      <c r="DJ30" s="74">
        <f t="shared" si="5"/>
        <v>0</v>
      </c>
      <c r="DK30" s="74">
        <f t="shared" si="5"/>
        <v>0</v>
      </c>
      <c r="DL30" s="90">
        <v>0</v>
      </c>
      <c r="DM30" s="90">
        <v>0</v>
      </c>
      <c r="DN30" s="90">
        <v>0</v>
      </c>
      <c r="DO30" s="90">
        <v>0</v>
      </c>
      <c r="DP30" s="90">
        <v>0</v>
      </c>
      <c r="DQ30" s="90">
        <v>0</v>
      </c>
    </row>
    <row r="31" spans="1:121" ht="16.5" customHeight="1" x14ac:dyDescent="0.3">
      <c r="A31" s="75"/>
      <c r="B31" s="73">
        <v>22</v>
      </c>
      <c r="C31" s="53" t="s">
        <v>114</v>
      </c>
      <c r="D31" s="74">
        <f t="shared" si="3"/>
        <v>0</v>
      </c>
      <c r="E31" s="74">
        <f t="shared" si="3"/>
        <v>1283.0250000000001</v>
      </c>
      <c r="F31" s="74">
        <f t="shared" si="4"/>
        <v>0</v>
      </c>
      <c r="G31" s="74">
        <f t="shared" si="4"/>
        <v>1283.0250000000001</v>
      </c>
      <c r="H31" s="74">
        <f t="shared" si="4"/>
        <v>0</v>
      </c>
      <c r="I31" s="74">
        <f t="shared" si="4"/>
        <v>0</v>
      </c>
      <c r="J31" s="90">
        <v>0</v>
      </c>
      <c r="K31" s="90">
        <v>1283.0250000000001</v>
      </c>
      <c r="L31" s="90">
        <v>0</v>
      </c>
      <c r="M31" s="90">
        <v>0</v>
      </c>
      <c r="N31" s="90">
        <v>0</v>
      </c>
      <c r="O31" s="90">
        <v>1283.0250000000001</v>
      </c>
      <c r="P31" s="90">
        <v>0</v>
      </c>
      <c r="Q31" s="90">
        <v>0</v>
      </c>
      <c r="R31" s="90">
        <v>0</v>
      </c>
      <c r="S31" s="90">
        <v>0</v>
      </c>
      <c r="T31" s="90">
        <v>0</v>
      </c>
      <c r="U31" s="90">
        <v>0</v>
      </c>
      <c r="V31" s="90">
        <v>0</v>
      </c>
      <c r="W31" s="90">
        <v>0</v>
      </c>
      <c r="X31" s="90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  <c r="AD31" s="90">
        <v>0</v>
      </c>
      <c r="AE31" s="90">
        <v>0</v>
      </c>
      <c r="AF31" s="90">
        <v>0</v>
      </c>
      <c r="AG31" s="90">
        <v>0</v>
      </c>
      <c r="AH31" s="90">
        <v>0</v>
      </c>
      <c r="AI31" s="90">
        <v>0</v>
      </c>
      <c r="AJ31" s="90">
        <v>0</v>
      </c>
      <c r="AK31" s="90">
        <v>0</v>
      </c>
      <c r="AL31" s="90">
        <v>0</v>
      </c>
      <c r="AM31" s="90">
        <v>0</v>
      </c>
      <c r="AN31" s="90">
        <v>0</v>
      </c>
      <c r="AO31" s="90">
        <v>0</v>
      </c>
      <c r="AP31" s="90">
        <v>0</v>
      </c>
      <c r="AQ31" s="90">
        <v>0</v>
      </c>
      <c r="AR31" s="90">
        <v>0</v>
      </c>
      <c r="AS31" s="90">
        <v>0</v>
      </c>
      <c r="AT31" s="90">
        <v>0</v>
      </c>
      <c r="AU31" s="90">
        <v>0</v>
      </c>
      <c r="AV31" s="90">
        <v>0</v>
      </c>
      <c r="AW31" s="90">
        <v>0</v>
      </c>
      <c r="AX31" s="90">
        <v>0</v>
      </c>
      <c r="AY31" s="90">
        <v>0</v>
      </c>
      <c r="AZ31" s="90">
        <v>0</v>
      </c>
      <c r="BA31" s="90">
        <v>0</v>
      </c>
      <c r="BB31" s="90">
        <v>0</v>
      </c>
      <c r="BC31" s="90">
        <v>0</v>
      </c>
      <c r="BD31" s="90">
        <v>0</v>
      </c>
      <c r="BE31" s="90">
        <v>0</v>
      </c>
      <c r="BF31" s="90">
        <v>0</v>
      </c>
      <c r="BG31" s="90">
        <v>0</v>
      </c>
      <c r="BH31" s="90">
        <v>0</v>
      </c>
      <c r="BI31" s="90">
        <v>0</v>
      </c>
      <c r="BJ31" s="90">
        <v>0</v>
      </c>
      <c r="BK31" s="90">
        <v>0</v>
      </c>
      <c r="BL31" s="90">
        <v>0</v>
      </c>
      <c r="BM31" s="90">
        <v>0</v>
      </c>
      <c r="BN31" s="90">
        <v>0</v>
      </c>
      <c r="BO31" s="90">
        <v>0</v>
      </c>
      <c r="BP31" s="90">
        <v>0</v>
      </c>
      <c r="BQ31" s="90">
        <v>0</v>
      </c>
      <c r="BR31" s="90">
        <v>0</v>
      </c>
      <c r="BS31" s="90">
        <v>0</v>
      </c>
      <c r="BT31" s="90">
        <v>0</v>
      </c>
      <c r="BU31" s="90">
        <v>0</v>
      </c>
      <c r="BV31" s="90">
        <v>0</v>
      </c>
      <c r="BW31" s="90">
        <v>0</v>
      </c>
      <c r="BX31" s="90">
        <v>0</v>
      </c>
      <c r="BY31" s="90">
        <v>0</v>
      </c>
      <c r="BZ31" s="90">
        <v>0</v>
      </c>
      <c r="CA31" s="90">
        <v>0</v>
      </c>
      <c r="CB31" s="90">
        <v>0</v>
      </c>
      <c r="CC31" s="90">
        <v>0</v>
      </c>
      <c r="CD31" s="90">
        <v>0</v>
      </c>
      <c r="CE31" s="90">
        <v>0</v>
      </c>
      <c r="CF31" s="90">
        <v>0</v>
      </c>
      <c r="CG31" s="90">
        <v>0</v>
      </c>
      <c r="CH31" s="90">
        <v>0</v>
      </c>
      <c r="CI31" s="90">
        <v>0</v>
      </c>
      <c r="CJ31" s="90">
        <v>0</v>
      </c>
      <c r="CK31" s="90">
        <v>0</v>
      </c>
      <c r="CL31" s="90">
        <v>0</v>
      </c>
      <c r="CM31" s="90">
        <v>0</v>
      </c>
      <c r="CN31" s="90">
        <v>0</v>
      </c>
      <c r="CO31" s="90">
        <v>0</v>
      </c>
      <c r="CP31" s="90">
        <v>0</v>
      </c>
      <c r="CQ31" s="90">
        <v>0</v>
      </c>
      <c r="CR31" s="90">
        <v>0</v>
      </c>
      <c r="CS31" s="90">
        <v>0</v>
      </c>
      <c r="CT31" s="90">
        <v>0</v>
      </c>
      <c r="CU31" s="90">
        <v>0</v>
      </c>
      <c r="CV31" s="90">
        <v>0</v>
      </c>
      <c r="CW31" s="90">
        <v>0</v>
      </c>
      <c r="CX31" s="90">
        <v>0</v>
      </c>
      <c r="CY31" s="90">
        <v>0</v>
      </c>
      <c r="CZ31" s="90">
        <v>0</v>
      </c>
      <c r="DA31" s="90">
        <v>0</v>
      </c>
      <c r="DB31" s="90">
        <v>0</v>
      </c>
      <c r="DC31" s="90">
        <v>0</v>
      </c>
      <c r="DD31" s="90">
        <v>0</v>
      </c>
      <c r="DE31" s="90">
        <v>0</v>
      </c>
      <c r="DF31" s="90">
        <v>0</v>
      </c>
      <c r="DG31" s="90">
        <v>0</v>
      </c>
      <c r="DH31" s="90">
        <v>0</v>
      </c>
      <c r="DI31" s="90">
        <v>0</v>
      </c>
      <c r="DJ31" s="74">
        <f t="shared" si="5"/>
        <v>0</v>
      </c>
      <c r="DK31" s="74">
        <f t="shared" si="5"/>
        <v>0</v>
      </c>
      <c r="DL31" s="90">
        <v>0</v>
      </c>
      <c r="DM31" s="90">
        <v>0</v>
      </c>
      <c r="DN31" s="90">
        <v>0</v>
      </c>
      <c r="DO31" s="90">
        <v>0</v>
      </c>
      <c r="DP31" s="90">
        <v>0</v>
      </c>
      <c r="DQ31" s="90">
        <v>0</v>
      </c>
    </row>
    <row r="32" spans="1:121" ht="16.5" customHeight="1" x14ac:dyDescent="0.3">
      <c r="A32" s="75"/>
      <c r="B32" s="73">
        <v>23</v>
      </c>
      <c r="C32" s="53" t="s">
        <v>115</v>
      </c>
      <c r="D32" s="74">
        <f t="shared" si="3"/>
        <v>0</v>
      </c>
      <c r="E32" s="74">
        <f t="shared" si="3"/>
        <v>14421.2749</v>
      </c>
      <c r="F32" s="74">
        <f t="shared" si="4"/>
        <v>0</v>
      </c>
      <c r="G32" s="74">
        <f t="shared" si="4"/>
        <v>14293.4249</v>
      </c>
      <c r="H32" s="74">
        <f t="shared" si="4"/>
        <v>0</v>
      </c>
      <c r="I32" s="74">
        <f t="shared" si="4"/>
        <v>127.85</v>
      </c>
      <c r="J32" s="90">
        <v>0</v>
      </c>
      <c r="K32" s="90">
        <v>10880.314899999999</v>
      </c>
      <c r="L32" s="90">
        <v>0</v>
      </c>
      <c r="M32" s="90">
        <v>127.85</v>
      </c>
      <c r="N32" s="90">
        <v>0</v>
      </c>
      <c r="O32" s="90">
        <v>10818.714900000001</v>
      </c>
      <c r="P32" s="90">
        <v>0</v>
      </c>
      <c r="Q32" s="90">
        <v>0</v>
      </c>
      <c r="R32" s="90">
        <v>0</v>
      </c>
      <c r="S32" s="90">
        <v>40</v>
      </c>
      <c r="T32" s="90">
        <v>0</v>
      </c>
      <c r="U32" s="90">
        <v>127.85</v>
      </c>
      <c r="V32" s="90">
        <v>0</v>
      </c>
      <c r="W32" s="90">
        <v>0</v>
      </c>
      <c r="X32" s="90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  <c r="AD32" s="90">
        <v>0</v>
      </c>
      <c r="AE32" s="90">
        <v>258</v>
      </c>
      <c r="AF32" s="90">
        <v>0</v>
      </c>
      <c r="AG32" s="90">
        <v>0</v>
      </c>
      <c r="AH32" s="90">
        <v>0</v>
      </c>
      <c r="AI32" s="90">
        <v>258</v>
      </c>
      <c r="AJ32" s="90">
        <v>0</v>
      </c>
      <c r="AK32" s="90">
        <v>0</v>
      </c>
      <c r="AL32" s="90">
        <v>0</v>
      </c>
      <c r="AM32" s="90">
        <v>0</v>
      </c>
      <c r="AN32" s="90">
        <v>0</v>
      </c>
      <c r="AO32" s="90">
        <v>0</v>
      </c>
      <c r="AP32" s="90">
        <v>0</v>
      </c>
      <c r="AQ32" s="90">
        <v>0</v>
      </c>
      <c r="AR32" s="90">
        <v>0</v>
      </c>
      <c r="AS32" s="90">
        <v>0</v>
      </c>
      <c r="AT32" s="90">
        <v>0</v>
      </c>
      <c r="AU32" s="90">
        <v>0</v>
      </c>
      <c r="AV32" s="90">
        <v>0</v>
      </c>
      <c r="AW32" s="90">
        <v>0</v>
      </c>
      <c r="AX32" s="90">
        <v>0</v>
      </c>
      <c r="AY32" s="90">
        <v>516</v>
      </c>
      <c r="AZ32" s="90">
        <v>0</v>
      </c>
      <c r="BA32" s="90">
        <v>0</v>
      </c>
      <c r="BB32" s="90">
        <v>0</v>
      </c>
      <c r="BC32" s="90">
        <v>516</v>
      </c>
      <c r="BD32" s="90">
        <v>0</v>
      </c>
      <c r="BE32" s="90">
        <v>0</v>
      </c>
      <c r="BF32" s="90">
        <v>0</v>
      </c>
      <c r="BG32" s="90">
        <v>0</v>
      </c>
      <c r="BH32" s="90">
        <v>0</v>
      </c>
      <c r="BI32" s="90">
        <v>0</v>
      </c>
      <c r="BJ32" s="90">
        <v>0</v>
      </c>
      <c r="BK32" s="90">
        <v>152</v>
      </c>
      <c r="BL32" s="90">
        <v>0</v>
      </c>
      <c r="BM32" s="90">
        <v>0</v>
      </c>
      <c r="BN32" s="90">
        <v>0</v>
      </c>
      <c r="BO32" s="90">
        <v>0</v>
      </c>
      <c r="BP32" s="90">
        <v>0</v>
      </c>
      <c r="BQ32" s="90">
        <v>0</v>
      </c>
      <c r="BR32" s="90">
        <v>0</v>
      </c>
      <c r="BS32" s="90">
        <v>0</v>
      </c>
      <c r="BT32" s="90">
        <v>0</v>
      </c>
      <c r="BU32" s="90">
        <v>0</v>
      </c>
      <c r="BV32" s="90">
        <v>0</v>
      </c>
      <c r="BW32" s="90">
        <v>152</v>
      </c>
      <c r="BX32" s="90">
        <v>0</v>
      </c>
      <c r="BY32" s="90">
        <v>0</v>
      </c>
      <c r="BZ32" s="90">
        <v>0</v>
      </c>
      <c r="CA32" s="90">
        <v>0</v>
      </c>
      <c r="CB32" s="90">
        <v>0</v>
      </c>
      <c r="CC32" s="90">
        <v>0</v>
      </c>
      <c r="CD32" s="90">
        <v>0</v>
      </c>
      <c r="CE32" s="90">
        <v>0</v>
      </c>
      <c r="CF32" s="90">
        <v>0</v>
      </c>
      <c r="CG32" s="90">
        <v>0</v>
      </c>
      <c r="CH32" s="90">
        <v>0</v>
      </c>
      <c r="CI32" s="90">
        <v>0</v>
      </c>
      <c r="CJ32" s="90">
        <v>0</v>
      </c>
      <c r="CK32" s="90">
        <v>0</v>
      </c>
      <c r="CL32" s="90">
        <v>0</v>
      </c>
      <c r="CM32" s="90">
        <v>1157.1099999999999</v>
      </c>
      <c r="CN32" s="90">
        <v>0</v>
      </c>
      <c r="CO32" s="90">
        <v>0</v>
      </c>
      <c r="CP32" s="90">
        <v>0</v>
      </c>
      <c r="CQ32" s="90">
        <v>1157.1099999999999</v>
      </c>
      <c r="CR32" s="90">
        <v>0</v>
      </c>
      <c r="CS32" s="90">
        <v>0</v>
      </c>
      <c r="CT32" s="90">
        <v>0</v>
      </c>
      <c r="CU32" s="90">
        <v>515.24</v>
      </c>
      <c r="CV32" s="90">
        <v>0</v>
      </c>
      <c r="CW32" s="90">
        <v>0</v>
      </c>
      <c r="CX32" s="90">
        <v>0</v>
      </c>
      <c r="CY32" s="90">
        <v>1000</v>
      </c>
      <c r="CZ32" s="90">
        <v>0</v>
      </c>
      <c r="DA32" s="90">
        <v>0</v>
      </c>
      <c r="DB32" s="90">
        <v>0</v>
      </c>
      <c r="DC32" s="90">
        <v>1000</v>
      </c>
      <c r="DD32" s="90">
        <v>0</v>
      </c>
      <c r="DE32" s="90">
        <v>0</v>
      </c>
      <c r="DF32" s="90">
        <v>0</v>
      </c>
      <c r="DG32" s="90">
        <v>330</v>
      </c>
      <c r="DH32" s="90">
        <v>0</v>
      </c>
      <c r="DI32" s="90">
        <v>0</v>
      </c>
      <c r="DJ32" s="74">
        <f t="shared" si="5"/>
        <v>0</v>
      </c>
      <c r="DK32" s="74">
        <f t="shared" si="5"/>
        <v>0</v>
      </c>
      <c r="DL32" s="90">
        <v>0</v>
      </c>
      <c r="DM32" s="90">
        <v>0</v>
      </c>
      <c r="DN32" s="90">
        <v>0</v>
      </c>
      <c r="DO32" s="90">
        <v>0</v>
      </c>
      <c r="DP32" s="90">
        <v>0</v>
      </c>
      <c r="DQ32" s="90">
        <v>0</v>
      </c>
    </row>
    <row r="33" spans="1:121" ht="16.5" customHeight="1" x14ac:dyDescent="0.3">
      <c r="A33" s="75"/>
      <c r="B33" s="73">
        <v>24</v>
      </c>
      <c r="C33" s="53" t="s">
        <v>116</v>
      </c>
      <c r="D33" s="74">
        <f t="shared" si="3"/>
        <v>0</v>
      </c>
      <c r="E33" s="74">
        <f t="shared" si="3"/>
        <v>6523.0234</v>
      </c>
      <c r="F33" s="74">
        <f t="shared" si="4"/>
        <v>0</v>
      </c>
      <c r="G33" s="74">
        <f t="shared" si="4"/>
        <v>6523.0234</v>
      </c>
      <c r="H33" s="74">
        <f t="shared" si="4"/>
        <v>0</v>
      </c>
      <c r="I33" s="74">
        <f t="shared" si="4"/>
        <v>0</v>
      </c>
      <c r="J33" s="90">
        <v>0</v>
      </c>
      <c r="K33" s="90">
        <v>4145.4434000000001</v>
      </c>
      <c r="L33" s="90">
        <v>0</v>
      </c>
      <c r="M33" s="90">
        <v>0</v>
      </c>
      <c r="N33" s="90">
        <v>0</v>
      </c>
      <c r="O33" s="90">
        <v>4120.2434000000003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  <c r="AD33" s="90">
        <v>0</v>
      </c>
      <c r="AE33" s="90">
        <v>305</v>
      </c>
      <c r="AF33" s="90">
        <v>0</v>
      </c>
      <c r="AG33" s="90">
        <v>0</v>
      </c>
      <c r="AH33" s="90">
        <v>0</v>
      </c>
      <c r="AI33" s="90">
        <v>305</v>
      </c>
      <c r="AJ33" s="90">
        <v>0</v>
      </c>
      <c r="AK33" s="90">
        <v>0</v>
      </c>
      <c r="AL33" s="90">
        <v>0</v>
      </c>
      <c r="AM33" s="90">
        <v>0</v>
      </c>
      <c r="AN33" s="90">
        <v>0</v>
      </c>
      <c r="AO33" s="90">
        <v>0</v>
      </c>
      <c r="AP33" s="90">
        <v>0</v>
      </c>
      <c r="AQ33" s="90">
        <v>0</v>
      </c>
      <c r="AR33" s="90">
        <v>0</v>
      </c>
      <c r="AS33" s="90">
        <v>0</v>
      </c>
      <c r="AT33" s="90">
        <v>0</v>
      </c>
      <c r="AU33" s="90">
        <v>0</v>
      </c>
      <c r="AV33" s="90">
        <v>0</v>
      </c>
      <c r="AW33" s="90">
        <v>0</v>
      </c>
      <c r="AX33" s="90">
        <v>0</v>
      </c>
      <c r="AY33" s="90">
        <v>615.5</v>
      </c>
      <c r="AZ33" s="90">
        <v>0</v>
      </c>
      <c r="BA33" s="90">
        <v>0</v>
      </c>
      <c r="BB33" s="90">
        <v>0</v>
      </c>
      <c r="BC33" s="90">
        <v>615.5</v>
      </c>
      <c r="BD33" s="90">
        <v>0</v>
      </c>
      <c r="BE33" s="90">
        <v>0</v>
      </c>
      <c r="BF33" s="90">
        <v>0</v>
      </c>
      <c r="BG33" s="90">
        <v>0</v>
      </c>
      <c r="BH33" s="90">
        <v>0</v>
      </c>
      <c r="BI33" s="90">
        <v>0</v>
      </c>
      <c r="BJ33" s="90">
        <v>0</v>
      </c>
      <c r="BK33" s="90">
        <v>0</v>
      </c>
      <c r="BL33" s="90">
        <v>0</v>
      </c>
      <c r="BM33" s="90">
        <v>0</v>
      </c>
      <c r="BN33" s="90">
        <v>0</v>
      </c>
      <c r="BO33" s="90">
        <v>0</v>
      </c>
      <c r="BP33" s="90">
        <v>0</v>
      </c>
      <c r="BQ33" s="90">
        <v>0</v>
      </c>
      <c r="BR33" s="90">
        <v>0</v>
      </c>
      <c r="BS33" s="90">
        <v>0</v>
      </c>
      <c r="BT33" s="90">
        <v>0</v>
      </c>
      <c r="BU33" s="90">
        <v>0</v>
      </c>
      <c r="BV33" s="90">
        <v>0</v>
      </c>
      <c r="BW33" s="90">
        <v>0</v>
      </c>
      <c r="BX33" s="90">
        <v>0</v>
      </c>
      <c r="BY33" s="90">
        <v>0</v>
      </c>
      <c r="BZ33" s="90">
        <v>0</v>
      </c>
      <c r="CA33" s="90">
        <v>0</v>
      </c>
      <c r="CB33" s="90">
        <v>0</v>
      </c>
      <c r="CC33" s="90">
        <v>0</v>
      </c>
      <c r="CD33" s="90">
        <v>0</v>
      </c>
      <c r="CE33" s="90">
        <v>0</v>
      </c>
      <c r="CF33" s="90">
        <v>0</v>
      </c>
      <c r="CG33" s="90">
        <v>0</v>
      </c>
      <c r="CH33" s="90">
        <v>0</v>
      </c>
      <c r="CI33" s="90">
        <v>0</v>
      </c>
      <c r="CJ33" s="90">
        <v>0</v>
      </c>
      <c r="CK33" s="90">
        <v>0</v>
      </c>
      <c r="CL33" s="90">
        <v>0</v>
      </c>
      <c r="CM33" s="90">
        <v>1072.08</v>
      </c>
      <c r="CN33" s="90">
        <v>0</v>
      </c>
      <c r="CO33" s="90">
        <v>0</v>
      </c>
      <c r="CP33" s="90">
        <v>0</v>
      </c>
      <c r="CQ33" s="90">
        <v>1072.08</v>
      </c>
      <c r="CR33" s="90">
        <v>0</v>
      </c>
      <c r="CS33" s="90">
        <v>0</v>
      </c>
      <c r="CT33" s="90">
        <v>0</v>
      </c>
      <c r="CU33" s="90">
        <v>735</v>
      </c>
      <c r="CV33" s="90">
        <v>0</v>
      </c>
      <c r="CW33" s="90">
        <v>0</v>
      </c>
      <c r="CX33" s="90">
        <v>0</v>
      </c>
      <c r="CY33" s="90">
        <v>0</v>
      </c>
      <c r="CZ33" s="90">
        <v>0</v>
      </c>
      <c r="DA33" s="90">
        <v>0</v>
      </c>
      <c r="DB33" s="90">
        <v>0</v>
      </c>
      <c r="DC33" s="90">
        <v>0</v>
      </c>
      <c r="DD33" s="90">
        <v>0</v>
      </c>
      <c r="DE33" s="90">
        <v>0</v>
      </c>
      <c r="DF33" s="90">
        <v>0</v>
      </c>
      <c r="DG33" s="90">
        <v>385</v>
      </c>
      <c r="DH33" s="90">
        <v>0</v>
      </c>
      <c r="DI33" s="90">
        <v>0</v>
      </c>
      <c r="DJ33" s="74">
        <f t="shared" si="5"/>
        <v>0</v>
      </c>
      <c r="DK33" s="74">
        <f t="shared" si="5"/>
        <v>0</v>
      </c>
      <c r="DL33" s="90">
        <v>0</v>
      </c>
      <c r="DM33" s="90">
        <v>0</v>
      </c>
      <c r="DN33" s="90">
        <v>0</v>
      </c>
      <c r="DO33" s="90">
        <v>0</v>
      </c>
      <c r="DP33" s="90">
        <v>0</v>
      </c>
      <c r="DQ33" s="90">
        <v>0</v>
      </c>
    </row>
    <row r="34" spans="1:121" ht="16.5" customHeight="1" x14ac:dyDescent="0.3">
      <c r="A34" s="75"/>
      <c r="B34" s="73">
        <v>25</v>
      </c>
      <c r="C34" s="53" t="s">
        <v>117</v>
      </c>
      <c r="D34" s="74">
        <f t="shared" si="3"/>
        <v>0</v>
      </c>
      <c r="E34" s="74">
        <f t="shared" si="3"/>
        <v>9104.8553000000011</v>
      </c>
      <c r="F34" s="74">
        <f t="shared" si="4"/>
        <v>0</v>
      </c>
      <c r="G34" s="74">
        <f t="shared" si="4"/>
        <v>9104.8553000000011</v>
      </c>
      <c r="H34" s="74">
        <f t="shared" si="4"/>
        <v>0</v>
      </c>
      <c r="I34" s="74">
        <f t="shared" si="4"/>
        <v>0</v>
      </c>
      <c r="J34" s="90">
        <v>0</v>
      </c>
      <c r="K34" s="90">
        <v>7474.68</v>
      </c>
      <c r="L34" s="90">
        <v>0</v>
      </c>
      <c r="M34" s="90">
        <v>0</v>
      </c>
      <c r="N34" s="90">
        <v>0</v>
      </c>
      <c r="O34" s="90">
        <v>7474.68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  <c r="AE34" s="90">
        <v>0</v>
      </c>
      <c r="AF34" s="90">
        <v>0</v>
      </c>
      <c r="AG34" s="90">
        <v>0</v>
      </c>
      <c r="AH34" s="90">
        <v>0</v>
      </c>
      <c r="AI34" s="90">
        <v>0</v>
      </c>
      <c r="AJ34" s="90">
        <v>0</v>
      </c>
      <c r="AK34" s="90">
        <v>0</v>
      </c>
      <c r="AL34" s="90">
        <v>0</v>
      </c>
      <c r="AM34" s="90">
        <v>0</v>
      </c>
      <c r="AN34" s="90">
        <v>0</v>
      </c>
      <c r="AO34" s="90">
        <v>0</v>
      </c>
      <c r="AP34" s="90">
        <v>0</v>
      </c>
      <c r="AQ34" s="90">
        <v>0</v>
      </c>
      <c r="AR34" s="90">
        <v>0</v>
      </c>
      <c r="AS34" s="90">
        <v>0</v>
      </c>
      <c r="AT34" s="90">
        <v>0</v>
      </c>
      <c r="AU34" s="90">
        <v>0</v>
      </c>
      <c r="AV34" s="90">
        <v>0</v>
      </c>
      <c r="AW34" s="90">
        <v>0</v>
      </c>
      <c r="AX34" s="90">
        <v>0</v>
      </c>
      <c r="AY34" s="90">
        <v>150</v>
      </c>
      <c r="AZ34" s="90">
        <v>0</v>
      </c>
      <c r="BA34" s="90">
        <v>0</v>
      </c>
      <c r="BB34" s="90">
        <v>0</v>
      </c>
      <c r="BC34" s="90">
        <v>150</v>
      </c>
      <c r="BD34" s="90">
        <v>0</v>
      </c>
      <c r="BE34" s="90">
        <v>0</v>
      </c>
      <c r="BF34" s="90">
        <v>0</v>
      </c>
      <c r="BG34" s="90">
        <v>0</v>
      </c>
      <c r="BH34" s="90">
        <v>0</v>
      </c>
      <c r="BI34" s="90">
        <v>0</v>
      </c>
      <c r="BJ34" s="90">
        <v>0</v>
      </c>
      <c r="BK34" s="90">
        <v>0</v>
      </c>
      <c r="BL34" s="90">
        <v>0</v>
      </c>
      <c r="BM34" s="90">
        <v>0</v>
      </c>
      <c r="BN34" s="90">
        <v>0</v>
      </c>
      <c r="BO34" s="90">
        <v>0</v>
      </c>
      <c r="BP34" s="90">
        <v>0</v>
      </c>
      <c r="BQ34" s="90">
        <v>0</v>
      </c>
      <c r="BR34" s="90">
        <v>0</v>
      </c>
      <c r="BS34" s="90">
        <v>0</v>
      </c>
      <c r="BT34" s="90">
        <v>0</v>
      </c>
      <c r="BU34" s="90">
        <v>0</v>
      </c>
      <c r="BV34" s="90">
        <v>0</v>
      </c>
      <c r="BW34" s="90">
        <v>0</v>
      </c>
      <c r="BX34" s="90">
        <v>0</v>
      </c>
      <c r="BY34" s="90">
        <v>0</v>
      </c>
      <c r="BZ34" s="90">
        <v>0</v>
      </c>
      <c r="CA34" s="90">
        <v>0</v>
      </c>
      <c r="CB34" s="90">
        <v>0</v>
      </c>
      <c r="CC34" s="90">
        <v>0</v>
      </c>
      <c r="CD34" s="90">
        <v>0</v>
      </c>
      <c r="CE34" s="90">
        <v>0</v>
      </c>
      <c r="CF34" s="90">
        <v>0</v>
      </c>
      <c r="CG34" s="90">
        <v>0</v>
      </c>
      <c r="CH34" s="90">
        <v>0</v>
      </c>
      <c r="CI34" s="90">
        <v>0</v>
      </c>
      <c r="CJ34" s="90">
        <v>0</v>
      </c>
      <c r="CK34" s="90">
        <v>0</v>
      </c>
      <c r="CL34" s="90">
        <v>0</v>
      </c>
      <c r="CM34" s="90">
        <v>1480.1753000000001</v>
      </c>
      <c r="CN34" s="90">
        <v>0</v>
      </c>
      <c r="CO34" s="90">
        <v>0</v>
      </c>
      <c r="CP34" s="90">
        <v>0</v>
      </c>
      <c r="CQ34" s="90">
        <v>1480.1753000000001</v>
      </c>
      <c r="CR34" s="90">
        <v>0</v>
      </c>
      <c r="CS34" s="90">
        <v>0</v>
      </c>
      <c r="CT34" s="90">
        <v>0</v>
      </c>
      <c r="CU34" s="90">
        <v>1070.6753000000001</v>
      </c>
      <c r="CV34" s="90">
        <v>0</v>
      </c>
      <c r="CW34" s="90">
        <v>0</v>
      </c>
      <c r="CX34" s="90">
        <v>0</v>
      </c>
      <c r="CY34" s="90">
        <v>0</v>
      </c>
      <c r="CZ34" s="90">
        <v>0</v>
      </c>
      <c r="DA34" s="90">
        <v>0</v>
      </c>
      <c r="DB34" s="90">
        <v>0</v>
      </c>
      <c r="DC34" s="90">
        <v>0</v>
      </c>
      <c r="DD34" s="90">
        <v>0</v>
      </c>
      <c r="DE34" s="90">
        <v>0</v>
      </c>
      <c r="DF34" s="90">
        <v>0</v>
      </c>
      <c r="DG34" s="90">
        <v>0</v>
      </c>
      <c r="DH34" s="90">
        <v>0</v>
      </c>
      <c r="DI34" s="90">
        <v>0</v>
      </c>
      <c r="DJ34" s="74">
        <f t="shared" si="5"/>
        <v>0</v>
      </c>
      <c r="DK34" s="74">
        <f t="shared" si="5"/>
        <v>0</v>
      </c>
      <c r="DL34" s="90">
        <v>0</v>
      </c>
      <c r="DM34" s="90">
        <v>0</v>
      </c>
      <c r="DN34" s="90">
        <v>0</v>
      </c>
      <c r="DO34" s="90">
        <v>0</v>
      </c>
      <c r="DP34" s="90">
        <v>0</v>
      </c>
      <c r="DQ34" s="90">
        <v>0</v>
      </c>
    </row>
    <row r="35" spans="1:121" ht="16.5" customHeight="1" x14ac:dyDescent="0.3">
      <c r="A35" s="75"/>
      <c r="B35" s="73">
        <v>26</v>
      </c>
      <c r="C35" s="55" t="s">
        <v>118</v>
      </c>
      <c r="D35" s="74">
        <f t="shared" si="3"/>
        <v>0</v>
      </c>
      <c r="E35" s="74">
        <f t="shared" si="3"/>
        <v>2941.5641000000001</v>
      </c>
      <c r="F35" s="74">
        <f t="shared" si="4"/>
        <v>0</v>
      </c>
      <c r="G35" s="74">
        <f t="shared" si="4"/>
        <v>2941.5641000000001</v>
      </c>
      <c r="H35" s="74">
        <f t="shared" si="4"/>
        <v>0</v>
      </c>
      <c r="I35" s="74">
        <f t="shared" si="4"/>
        <v>0</v>
      </c>
      <c r="J35" s="90">
        <v>0</v>
      </c>
      <c r="K35" s="90">
        <v>2164.3580999999999</v>
      </c>
      <c r="L35" s="90">
        <v>0</v>
      </c>
      <c r="M35" s="90">
        <v>0</v>
      </c>
      <c r="N35" s="90">
        <v>0</v>
      </c>
      <c r="O35" s="90">
        <v>2164.3580999999999</v>
      </c>
      <c r="P35" s="90">
        <v>0</v>
      </c>
      <c r="Q35" s="90">
        <v>0</v>
      </c>
      <c r="R35" s="90">
        <v>0</v>
      </c>
      <c r="S35" s="90">
        <v>0</v>
      </c>
      <c r="T35" s="90">
        <v>0</v>
      </c>
      <c r="U35" s="90">
        <v>0</v>
      </c>
      <c r="V35" s="90">
        <v>0</v>
      </c>
      <c r="W35" s="90">
        <v>0</v>
      </c>
      <c r="X35" s="90">
        <v>0</v>
      </c>
      <c r="Y35" s="90">
        <v>0</v>
      </c>
      <c r="Z35" s="90">
        <v>0</v>
      </c>
      <c r="AA35" s="90">
        <v>0</v>
      </c>
      <c r="AB35" s="90">
        <v>0</v>
      </c>
      <c r="AC35" s="90">
        <v>0</v>
      </c>
      <c r="AD35" s="90">
        <v>0</v>
      </c>
      <c r="AE35" s="90">
        <v>71.25</v>
      </c>
      <c r="AF35" s="90">
        <v>0</v>
      </c>
      <c r="AG35" s="90">
        <v>0</v>
      </c>
      <c r="AH35" s="90">
        <v>0</v>
      </c>
      <c r="AI35" s="90">
        <v>71.25</v>
      </c>
      <c r="AJ35" s="90">
        <v>0</v>
      </c>
      <c r="AK35" s="90">
        <v>0</v>
      </c>
      <c r="AL35" s="90">
        <v>0</v>
      </c>
      <c r="AM35" s="90">
        <v>0</v>
      </c>
      <c r="AN35" s="90">
        <v>0</v>
      </c>
      <c r="AO35" s="90">
        <v>0</v>
      </c>
      <c r="AP35" s="90">
        <v>0</v>
      </c>
      <c r="AQ35" s="90">
        <v>0</v>
      </c>
      <c r="AR35" s="90">
        <v>0</v>
      </c>
      <c r="AS35" s="90">
        <v>0</v>
      </c>
      <c r="AT35" s="90">
        <v>0</v>
      </c>
      <c r="AU35" s="90">
        <v>0</v>
      </c>
      <c r="AV35" s="90">
        <v>0</v>
      </c>
      <c r="AW35" s="90">
        <v>0</v>
      </c>
      <c r="AX35" s="90">
        <v>0</v>
      </c>
      <c r="AY35" s="90">
        <v>0</v>
      </c>
      <c r="AZ35" s="90">
        <v>0</v>
      </c>
      <c r="BA35" s="90">
        <v>0</v>
      </c>
      <c r="BB35" s="90">
        <v>0</v>
      </c>
      <c r="BC35" s="90">
        <v>0</v>
      </c>
      <c r="BD35" s="90">
        <v>0</v>
      </c>
      <c r="BE35" s="90">
        <v>0</v>
      </c>
      <c r="BF35" s="90">
        <v>0</v>
      </c>
      <c r="BG35" s="90">
        <v>0</v>
      </c>
      <c r="BH35" s="90">
        <v>0</v>
      </c>
      <c r="BI35" s="90">
        <v>0</v>
      </c>
      <c r="BJ35" s="90">
        <v>0</v>
      </c>
      <c r="BK35" s="90">
        <v>0</v>
      </c>
      <c r="BL35" s="90">
        <v>0</v>
      </c>
      <c r="BM35" s="90">
        <v>0</v>
      </c>
      <c r="BN35" s="90">
        <v>0</v>
      </c>
      <c r="BO35" s="90">
        <v>0</v>
      </c>
      <c r="BP35" s="90">
        <v>0</v>
      </c>
      <c r="BQ35" s="90">
        <v>0</v>
      </c>
      <c r="BR35" s="90">
        <v>0</v>
      </c>
      <c r="BS35" s="90">
        <v>0</v>
      </c>
      <c r="BT35" s="90">
        <v>0</v>
      </c>
      <c r="BU35" s="90">
        <v>0</v>
      </c>
      <c r="BV35" s="90">
        <v>0</v>
      </c>
      <c r="BW35" s="90">
        <v>0</v>
      </c>
      <c r="BX35" s="90">
        <v>0</v>
      </c>
      <c r="BY35" s="90">
        <v>0</v>
      </c>
      <c r="BZ35" s="90">
        <v>0</v>
      </c>
      <c r="CA35" s="90">
        <v>0</v>
      </c>
      <c r="CB35" s="90">
        <v>0</v>
      </c>
      <c r="CC35" s="90">
        <v>0</v>
      </c>
      <c r="CD35" s="90">
        <v>0</v>
      </c>
      <c r="CE35" s="90">
        <v>0</v>
      </c>
      <c r="CF35" s="90">
        <v>0</v>
      </c>
      <c r="CG35" s="90">
        <v>0</v>
      </c>
      <c r="CH35" s="90">
        <v>0</v>
      </c>
      <c r="CI35" s="90">
        <v>0</v>
      </c>
      <c r="CJ35" s="90">
        <v>0</v>
      </c>
      <c r="CK35" s="90">
        <v>0</v>
      </c>
      <c r="CL35" s="90">
        <v>0</v>
      </c>
      <c r="CM35" s="90">
        <v>705.95600000000002</v>
      </c>
      <c r="CN35" s="90">
        <v>0</v>
      </c>
      <c r="CO35" s="90">
        <v>0</v>
      </c>
      <c r="CP35" s="90">
        <v>0</v>
      </c>
      <c r="CQ35" s="90">
        <v>705.95600000000002</v>
      </c>
      <c r="CR35" s="90">
        <v>0</v>
      </c>
      <c r="CS35" s="90">
        <v>0</v>
      </c>
      <c r="CT35" s="90">
        <v>0</v>
      </c>
      <c r="CU35" s="90">
        <v>705.95600000000002</v>
      </c>
      <c r="CV35" s="90">
        <v>0</v>
      </c>
      <c r="CW35" s="90">
        <v>0</v>
      </c>
      <c r="CX35" s="90">
        <v>0</v>
      </c>
      <c r="CY35" s="90">
        <v>0</v>
      </c>
      <c r="CZ35" s="90">
        <v>0</v>
      </c>
      <c r="DA35" s="90">
        <v>0</v>
      </c>
      <c r="DB35" s="90">
        <v>0</v>
      </c>
      <c r="DC35" s="90">
        <v>0</v>
      </c>
      <c r="DD35" s="90">
        <v>0</v>
      </c>
      <c r="DE35" s="90">
        <v>0</v>
      </c>
      <c r="DF35" s="90">
        <v>0</v>
      </c>
      <c r="DG35" s="90">
        <v>0</v>
      </c>
      <c r="DH35" s="90">
        <v>0</v>
      </c>
      <c r="DI35" s="90">
        <v>0</v>
      </c>
      <c r="DJ35" s="74">
        <f t="shared" si="5"/>
        <v>0</v>
      </c>
      <c r="DK35" s="74">
        <f t="shared" si="5"/>
        <v>0</v>
      </c>
      <c r="DL35" s="90">
        <v>0</v>
      </c>
      <c r="DM35" s="90">
        <v>0</v>
      </c>
      <c r="DN35" s="90">
        <v>0</v>
      </c>
      <c r="DO35" s="90">
        <v>0</v>
      </c>
      <c r="DP35" s="90">
        <v>0</v>
      </c>
      <c r="DQ35" s="90">
        <v>0</v>
      </c>
    </row>
    <row r="36" spans="1:121" ht="16.5" customHeight="1" x14ac:dyDescent="0.3">
      <c r="A36" s="75"/>
      <c r="B36" s="73">
        <v>27</v>
      </c>
      <c r="C36" s="54" t="s">
        <v>119</v>
      </c>
      <c r="D36" s="74">
        <f t="shared" ref="D36:E46" si="9">F36+H36-DP36</f>
        <v>0</v>
      </c>
      <c r="E36" s="74">
        <f t="shared" si="9"/>
        <v>25917.154699999999</v>
      </c>
      <c r="F36" s="74">
        <f t="shared" ref="F36:H46" si="10">J36+V36+Z36+AD36+AX36+BJ36+CH36+CL36+CX36+DF36+DL36</f>
        <v>0</v>
      </c>
      <c r="G36" s="74">
        <f t="shared" si="10"/>
        <v>25517.154699999999</v>
      </c>
      <c r="H36" s="74">
        <f t="shared" si="10"/>
        <v>0</v>
      </c>
      <c r="I36" s="74">
        <f t="shared" ref="I36:I46" si="11">M36+Y36+AC36+AG36+BA36+BM36+CK36+CO36+DA36+DI36+DO36</f>
        <v>400</v>
      </c>
      <c r="J36" s="90">
        <v>0</v>
      </c>
      <c r="K36" s="90">
        <v>6448.6179000000002</v>
      </c>
      <c r="L36" s="90">
        <v>0</v>
      </c>
      <c r="M36" s="90">
        <v>400</v>
      </c>
      <c r="N36" s="90">
        <v>0</v>
      </c>
      <c r="O36" s="90">
        <v>6026.6926000000003</v>
      </c>
      <c r="P36" s="90">
        <v>0</v>
      </c>
      <c r="Q36" s="90">
        <v>0</v>
      </c>
      <c r="R36" s="90">
        <v>0</v>
      </c>
      <c r="S36" s="90">
        <v>360.32530000000003</v>
      </c>
      <c r="T36" s="90">
        <v>0</v>
      </c>
      <c r="U36" s="90">
        <v>400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0</v>
      </c>
      <c r="AD36" s="90">
        <v>0</v>
      </c>
      <c r="AE36" s="90">
        <v>345</v>
      </c>
      <c r="AF36" s="90">
        <v>0</v>
      </c>
      <c r="AG36" s="90">
        <v>0</v>
      </c>
      <c r="AH36" s="90">
        <v>0</v>
      </c>
      <c r="AI36" s="90">
        <v>345</v>
      </c>
      <c r="AJ36" s="90">
        <v>0</v>
      </c>
      <c r="AK36" s="90">
        <v>0</v>
      </c>
      <c r="AL36" s="90">
        <v>0</v>
      </c>
      <c r="AM36" s="90">
        <v>0</v>
      </c>
      <c r="AN36" s="90">
        <v>0</v>
      </c>
      <c r="AO36" s="90">
        <v>0</v>
      </c>
      <c r="AP36" s="90">
        <v>0</v>
      </c>
      <c r="AQ36" s="90">
        <v>0</v>
      </c>
      <c r="AR36" s="90">
        <v>0</v>
      </c>
      <c r="AS36" s="90">
        <v>0</v>
      </c>
      <c r="AT36" s="90">
        <v>0</v>
      </c>
      <c r="AU36" s="90">
        <v>0</v>
      </c>
      <c r="AV36" s="90">
        <v>0</v>
      </c>
      <c r="AW36" s="90">
        <v>0</v>
      </c>
      <c r="AX36" s="90">
        <v>0</v>
      </c>
      <c r="AY36" s="90">
        <v>3911.7</v>
      </c>
      <c r="AZ36" s="90">
        <v>0</v>
      </c>
      <c r="BA36" s="90">
        <v>0</v>
      </c>
      <c r="BB36" s="90">
        <v>0</v>
      </c>
      <c r="BC36" s="90">
        <v>3911.7</v>
      </c>
      <c r="BD36" s="90">
        <v>0</v>
      </c>
      <c r="BE36" s="90">
        <v>0</v>
      </c>
      <c r="BF36" s="90">
        <v>0</v>
      </c>
      <c r="BG36" s="90">
        <v>0</v>
      </c>
      <c r="BH36" s="90">
        <v>0</v>
      </c>
      <c r="BI36" s="90">
        <v>0</v>
      </c>
      <c r="BJ36" s="90">
        <v>0</v>
      </c>
      <c r="BK36" s="90">
        <v>7115.3368</v>
      </c>
      <c r="BL36" s="90">
        <v>0</v>
      </c>
      <c r="BM36" s="90">
        <v>0</v>
      </c>
      <c r="BN36" s="90">
        <v>0</v>
      </c>
      <c r="BO36" s="90">
        <v>0</v>
      </c>
      <c r="BP36" s="90">
        <v>0</v>
      </c>
      <c r="BQ36" s="90">
        <v>0</v>
      </c>
      <c r="BR36" s="90">
        <v>0</v>
      </c>
      <c r="BS36" s="90">
        <v>0</v>
      </c>
      <c r="BT36" s="90">
        <v>0</v>
      </c>
      <c r="BU36" s="90">
        <v>0</v>
      </c>
      <c r="BV36" s="90">
        <v>0</v>
      </c>
      <c r="BW36" s="90">
        <v>5370.1629999999996</v>
      </c>
      <c r="BX36" s="90">
        <v>0</v>
      </c>
      <c r="BY36" s="90">
        <v>0</v>
      </c>
      <c r="BZ36" s="90">
        <v>0</v>
      </c>
      <c r="CA36" s="90">
        <v>1745.1738</v>
      </c>
      <c r="CB36" s="90">
        <v>0</v>
      </c>
      <c r="CC36" s="90">
        <v>0</v>
      </c>
      <c r="CD36" s="90">
        <v>0</v>
      </c>
      <c r="CE36" s="90">
        <v>0</v>
      </c>
      <c r="CF36" s="90">
        <v>0</v>
      </c>
      <c r="CG36" s="90">
        <v>0</v>
      </c>
      <c r="CH36" s="90">
        <v>0</v>
      </c>
      <c r="CI36" s="90">
        <v>0</v>
      </c>
      <c r="CJ36" s="90">
        <v>0</v>
      </c>
      <c r="CK36" s="90">
        <v>0</v>
      </c>
      <c r="CL36" s="90">
        <v>0</v>
      </c>
      <c r="CM36" s="90">
        <v>1046.5</v>
      </c>
      <c r="CN36" s="90">
        <v>0</v>
      </c>
      <c r="CO36" s="90">
        <v>0</v>
      </c>
      <c r="CP36" s="90">
        <v>0</v>
      </c>
      <c r="CQ36" s="90">
        <v>1046.5</v>
      </c>
      <c r="CR36" s="90">
        <v>0</v>
      </c>
      <c r="CS36" s="90">
        <v>0</v>
      </c>
      <c r="CT36" s="90">
        <v>0</v>
      </c>
      <c r="CU36" s="90">
        <v>1046.5</v>
      </c>
      <c r="CV36" s="90">
        <v>0</v>
      </c>
      <c r="CW36" s="90">
        <v>0</v>
      </c>
      <c r="CX36" s="90">
        <v>0</v>
      </c>
      <c r="CY36" s="90">
        <v>6500</v>
      </c>
      <c r="CZ36" s="90">
        <v>0</v>
      </c>
      <c r="DA36" s="90">
        <v>0</v>
      </c>
      <c r="DB36" s="90">
        <v>0</v>
      </c>
      <c r="DC36" s="90">
        <v>6500</v>
      </c>
      <c r="DD36" s="90">
        <v>0</v>
      </c>
      <c r="DE36" s="90">
        <v>0</v>
      </c>
      <c r="DF36" s="90">
        <v>0</v>
      </c>
      <c r="DG36" s="90">
        <v>150</v>
      </c>
      <c r="DH36" s="90">
        <v>0</v>
      </c>
      <c r="DI36" s="90">
        <v>0</v>
      </c>
      <c r="DJ36" s="74">
        <f t="shared" ref="DJ36:DK46" si="12">DL36+DN36-DP36</f>
        <v>0</v>
      </c>
      <c r="DK36" s="74">
        <f t="shared" si="12"/>
        <v>0</v>
      </c>
      <c r="DL36" s="90">
        <v>0</v>
      </c>
      <c r="DM36" s="90">
        <v>0</v>
      </c>
      <c r="DN36" s="90">
        <v>0</v>
      </c>
      <c r="DO36" s="90">
        <v>0</v>
      </c>
      <c r="DP36" s="90">
        <v>0</v>
      </c>
      <c r="DQ36" s="90">
        <v>0</v>
      </c>
    </row>
    <row r="37" spans="1:121" ht="16.5" customHeight="1" x14ac:dyDescent="0.3">
      <c r="A37" s="75"/>
      <c r="B37" s="73">
        <v>28</v>
      </c>
      <c r="C37" s="54" t="s">
        <v>120</v>
      </c>
      <c r="D37" s="74">
        <f t="shared" si="9"/>
        <v>0</v>
      </c>
      <c r="E37" s="74">
        <f t="shared" si="9"/>
        <v>11558.929</v>
      </c>
      <c r="F37" s="74">
        <f t="shared" si="10"/>
        <v>0</v>
      </c>
      <c r="G37" s="74">
        <f t="shared" si="10"/>
        <v>11558.929</v>
      </c>
      <c r="H37" s="74">
        <f t="shared" si="10"/>
        <v>0</v>
      </c>
      <c r="I37" s="74">
        <f t="shared" si="11"/>
        <v>0</v>
      </c>
      <c r="J37" s="90">
        <v>0</v>
      </c>
      <c r="K37" s="90">
        <v>7852.1289999999999</v>
      </c>
      <c r="L37" s="90">
        <v>0</v>
      </c>
      <c r="M37" s="90">
        <v>0</v>
      </c>
      <c r="N37" s="90">
        <v>0</v>
      </c>
      <c r="O37" s="90">
        <v>7806.5290000000005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0</v>
      </c>
      <c r="AD37" s="90">
        <v>0</v>
      </c>
      <c r="AE37" s="90">
        <v>250</v>
      </c>
      <c r="AF37" s="90">
        <v>0</v>
      </c>
      <c r="AG37" s="90">
        <v>0</v>
      </c>
      <c r="AH37" s="90">
        <v>0</v>
      </c>
      <c r="AI37" s="90">
        <v>250</v>
      </c>
      <c r="AJ37" s="90">
        <v>0</v>
      </c>
      <c r="AK37" s="90">
        <v>0</v>
      </c>
      <c r="AL37" s="90">
        <v>0</v>
      </c>
      <c r="AM37" s="90">
        <v>0</v>
      </c>
      <c r="AN37" s="90">
        <v>0</v>
      </c>
      <c r="AO37" s="90">
        <v>0</v>
      </c>
      <c r="AP37" s="90">
        <v>0</v>
      </c>
      <c r="AQ37" s="90">
        <v>0</v>
      </c>
      <c r="AR37" s="90">
        <v>0</v>
      </c>
      <c r="AS37" s="90">
        <v>0</v>
      </c>
      <c r="AT37" s="90">
        <v>0</v>
      </c>
      <c r="AU37" s="90">
        <v>0</v>
      </c>
      <c r="AV37" s="90">
        <v>0</v>
      </c>
      <c r="AW37" s="90">
        <v>0</v>
      </c>
      <c r="AX37" s="90">
        <v>0</v>
      </c>
      <c r="AY37" s="90">
        <v>375</v>
      </c>
      <c r="AZ37" s="90">
        <v>0</v>
      </c>
      <c r="BA37" s="90">
        <v>0</v>
      </c>
      <c r="BB37" s="90">
        <v>0</v>
      </c>
      <c r="BC37" s="90">
        <v>375</v>
      </c>
      <c r="BD37" s="90">
        <v>0</v>
      </c>
      <c r="BE37" s="90">
        <v>0</v>
      </c>
      <c r="BF37" s="90">
        <v>0</v>
      </c>
      <c r="BG37" s="90">
        <v>0</v>
      </c>
      <c r="BH37" s="90">
        <v>0</v>
      </c>
      <c r="BI37" s="90">
        <v>0</v>
      </c>
      <c r="BJ37" s="90">
        <v>0</v>
      </c>
      <c r="BK37" s="90">
        <v>0</v>
      </c>
      <c r="BL37" s="90">
        <v>0</v>
      </c>
      <c r="BM37" s="90">
        <v>0</v>
      </c>
      <c r="BN37" s="90">
        <v>0</v>
      </c>
      <c r="BO37" s="90">
        <v>0</v>
      </c>
      <c r="BP37" s="90">
        <v>0</v>
      </c>
      <c r="BQ37" s="90">
        <v>0</v>
      </c>
      <c r="BR37" s="90">
        <v>0</v>
      </c>
      <c r="BS37" s="90">
        <v>0</v>
      </c>
      <c r="BT37" s="90">
        <v>0</v>
      </c>
      <c r="BU37" s="90">
        <v>0</v>
      </c>
      <c r="BV37" s="90">
        <v>0</v>
      </c>
      <c r="BW37" s="90">
        <v>0</v>
      </c>
      <c r="BX37" s="90">
        <v>0</v>
      </c>
      <c r="BY37" s="90">
        <v>0</v>
      </c>
      <c r="BZ37" s="90">
        <v>0</v>
      </c>
      <c r="CA37" s="90">
        <v>0</v>
      </c>
      <c r="CB37" s="90">
        <v>0</v>
      </c>
      <c r="CC37" s="90">
        <v>0</v>
      </c>
      <c r="CD37" s="90">
        <v>0</v>
      </c>
      <c r="CE37" s="90">
        <v>0</v>
      </c>
      <c r="CF37" s="90">
        <v>0</v>
      </c>
      <c r="CG37" s="90">
        <v>0</v>
      </c>
      <c r="CH37" s="90">
        <v>0</v>
      </c>
      <c r="CI37" s="90">
        <v>0</v>
      </c>
      <c r="CJ37" s="90">
        <v>0</v>
      </c>
      <c r="CK37" s="90">
        <v>0</v>
      </c>
      <c r="CL37" s="90">
        <v>0</v>
      </c>
      <c r="CM37" s="90">
        <v>2198.8000000000002</v>
      </c>
      <c r="CN37" s="90">
        <v>0</v>
      </c>
      <c r="CO37" s="90">
        <v>0</v>
      </c>
      <c r="CP37" s="90">
        <v>0</v>
      </c>
      <c r="CQ37" s="90">
        <v>2198.8000000000002</v>
      </c>
      <c r="CR37" s="90">
        <v>0</v>
      </c>
      <c r="CS37" s="90">
        <v>0</v>
      </c>
      <c r="CT37" s="90">
        <v>0</v>
      </c>
      <c r="CU37" s="90">
        <v>1375</v>
      </c>
      <c r="CV37" s="90">
        <v>0</v>
      </c>
      <c r="CW37" s="90">
        <v>0</v>
      </c>
      <c r="CX37" s="90">
        <v>0</v>
      </c>
      <c r="CY37" s="90">
        <v>683</v>
      </c>
      <c r="CZ37" s="90">
        <v>0</v>
      </c>
      <c r="DA37" s="90">
        <v>0</v>
      </c>
      <c r="DB37" s="90">
        <v>0</v>
      </c>
      <c r="DC37" s="90">
        <v>683</v>
      </c>
      <c r="DD37" s="90">
        <v>0</v>
      </c>
      <c r="DE37" s="90">
        <v>0</v>
      </c>
      <c r="DF37" s="90">
        <v>0</v>
      </c>
      <c r="DG37" s="90">
        <v>200</v>
      </c>
      <c r="DH37" s="90">
        <v>0</v>
      </c>
      <c r="DI37" s="90">
        <v>0</v>
      </c>
      <c r="DJ37" s="74">
        <f t="shared" si="12"/>
        <v>0</v>
      </c>
      <c r="DK37" s="74">
        <f t="shared" si="12"/>
        <v>0</v>
      </c>
      <c r="DL37" s="90">
        <v>0</v>
      </c>
      <c r="DM37" s="90">
        <v>0</v>
      </c>
      <c r="DN37" s="90">
        <v>0</v>
      </c>
      <c r="DO37" s="90">
        <v>0</v>
      </c>
      <c r="DP37" s="90">
        <v>0</v>
      </c>
      <c r="DQ37" s="90">
        <v>0</v>
      </c>
    </row>
    <row r="38" spans="1:121" ht="16.5" customHeight="1" x14ac:dyDescent="0.3">
      <c r="A38" s="75"/>
      <c r="B38" s="73">
        <v>29</v>
      </c>
      <c r="C38" s="56" t="s">
        <v>121</v>
      </c>
      <c r="D38" s="74">
        <f t="shared" si="9"/>
        <v>0</v>
      </c>
      <c r="E38" s="74">
        <f t="shared" si="9"/>
        <v>6857.1111999999994</v>
      </c>
      <c r="F38" s="74">
        <f t="shared" si="10"/>
        <v>0</v>
      </c>
      <c r="G38" s="74">
        <f t="shared" si="10"/>
        <v>6857.1111999999994</v>
      </c>
      <c r="H38" s="74">
        <f t="shared" si="10"/>
        <v>0</v>
      </c>
      <c r="I38" s="74">
        <f t="shared" si="11"/>
        <v>0</v>
      </c>
      <c r="J38" s="90">
        <v>0</v>
      </c>
      <c r="K38" s="90">
        <v>3442.1111999999998</v>
      </c>
      <c r="L38" s="90">
        <v>0</v>
      </c>
      <c r="M38" s="90">
        <v>0</v>
      </c>
      <c r="N38" s="90">
        <v>0</v>
      </c>
      <c r="O38" s="90">
        <v>3424.6961999999999</v>
      </c>
      <c r="P38" s="90">
        <v>0</v>
      </c>
      <c r="Q38" s="90">
        <v>0</v>
      </c>
      <c r="R38" s="90">
        <v>0</v>
      </c>
      <c r="S38" s="90">
        <v>17.414999999999999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  <c r="AE38" s="90">
        <v>475</v>
      </c>
      <c r="AF38" s="90">
        <v>0</v>
      </c>
      <c r="AG38" s="90">
        <v>0</v>
      </c>
      <c r="AH38" s="90">
        <v>0</v>
      </c>
      <c r="AI38" s="90">
        <v>475</v>
      </c>
      <c r="AJ38" s="90">
        <v>0</v>
      </c>
      <c r="AK38" s="90">
        <v>0</v>
      </c>
      <c r="AL38" s="90">
        <v>0</v>
      </c>
      <c r="AM38" s="90">
        <v>0</v>
      </c>
      <c r="AN38" s="90">
        <v>0</v>
      </c>
      <c r="AO38" s="90">
        <v>0</v>
      </c>
      <c r="AP38" s="90">
        <v>0</v>
      </c>
      <c r="AQ38" s="90">
        <v>0</v>
      </c>
      <c r="AR38" s="90">
        <v>0</v>
      </c>
      <c r="AS38" s="90">
        <v>0</v>
      </c>
      <c r="AT38" s="90">
        <v>0</v>
      </c>
      <c r="AU38" s="90">
        <v>0</v>
      </c>
      <c r="AV38" s="90">
        <v>0</v>
      </c>
      <c r="AW38" s="90">
        <v>0</v>
      </c>
      <c r="AX38" s="90">
        <v>0</v>
      </c>
      <c r="AY38" s="90">
        <v>0</v>
      </c>
      <c r="AZ38" s="90">
        <v>0</v>
      </c>
      <c r="BA38" s="90">
        <v>0</v>
      </c>
      <c r="BB38" s="90">
        <v>0</v>
      </c>
      <c r="BC38" s="90">
        <v>0</v>
      </c>
      <c r="BD38" s="90">
        <v>0</v>
      </c>
      <c r="BE38" s="90">
        <v>0</v>
      </c>
      <c r="BF38" s="90">
        <v>0</v>
      </c>
      <c r="BG38" s="90">
        <v>0</v>
      </c>
      <c r="BH38" s="90">
        <v>0</v>
      </c>
      <c r="BI38" s="90">
        <v>0</v>
      </c>
      <c r="BJ38" s="90">
        <v>0</v>
      </c>
      <c r="BK38" s="90">
        <v>0</v>
      </c>
      <c r="BL38" s="90">
        <v>0</v>
      </c>
      <c r="BM38" s="90">
        <v>0</v>
      </c>
      <c r="BN38" s="90">
        <v>0</v>
      </c>
      <c r="BO38" s="90">
        <v>0</v>
      </c>
      <c r="BP38" s="90">
        <v>0</v>
      </c>
      <c r="BQ38" s="90">
        <v>0</v>
      </c>
      <c r="BR38" s="90">
        <v>0</v>
      </c>
      <c r="BS38" s="90">
        <v>0</v>
      </c>
      <c r="BT38" s="90">
        <v>0</v>
      </c>
      <c r="BU38" s="90">
        <v>0</v>
      </c>
      <c r="BV38" s="90">
        <v>0</v>
      </c>
      <c r="BW38" s="90">
        <v>0</v>
      </c>
      <c r="BX38" s="90">
        <v>0</v>
      </c>
      <c r="BY38" s="90">
        <v>0</v>
      </c>
      <c r="BZ38" s="90">
        <v>0</v>
      </c>
      <c r="CA38" s="90">
        <v>0</v>
      </c>
      <c r="CB38" s="90">
        <v>0</v>
      </c>
      <c r="CC38" s="90">
        <v>0</v>
      </c>
      <c r="CD38" s="90">
        <v>0</v>
      </c>
      <c r="CE38" s="90">
        <v>0</v>
      </c>
      <c r="CF38" s="90">
        <v>0</v>
      </c>
      <c r="CG38" s="90">
        <v>0</v>
      </c>
      <c r="CH38" s="90">
        <v>0</v>
      </c>
      <c r="CI38" s="90">
        <v>0</v>
      </c>
      <c r="CJ38" s="90">
        <v>0</v>
      </c>
      <c r="CK38" s="90">
        <v>0</v>
      </c>
      <c r="CL38" s="90">
        <v>0</v>
      </c>
      <c r="CM38" s="90">
        <v>940</v>
      </c>
      <c r="CN38" s="90">
        <v>0</v>
      </c>
      <c r="CO38" s="90">
        <v>0</v>
      </c>
      <c r="CP38" s="90">
        <v>0</v>
      </c>
      <c r="CQ38" s="90">
        <v>940</v>
      </c>
      <c r="CR38" s="90">
        <v>0</v>
      </c>
      <c r="CS38" s="90">
        <v>0</v>
      </c>
      <c r="CT38" s="90">
        <v>0</v>
      </c>
      <c r="CU38" s="90">
        <v>940</v>
      </c>
      <c r="CV38" s="90">
        <v>0</v>
      </c>
      <c r="CW38" s="90">
        <v>0</v>
      </c>
      <c r="CX38" s="90">
        <v>0</v>
      </c>
      <c r="CY38" s="90">
        <v>2000</v>
      </c>
      <c r="CZ38" s="90">
        <v>0</v>
      </c>
      <c r="DA38" s="90">
        <v>0</v>
      </c>
      <c r="DB38" s="90">
        <v>0</v>
      </c>
      <c r="DC38" s="90">
        <v>2000</v>
      </c>
      <c r="DD38" s="90">
        <v>0</v>
      </c>
      <c r="DE38" s="90">
        <v>0</v>
      </c>
      <c r="DF38" s="90">
        <v>0</v>
      </c>
      <c r="DG38" s="90">
        <v>0</v>
      </c>
      <c r="DH38" s="90">
        <v>0</v>
      </c>
      <c r="DI38" s="90">
        <v>0</v>
      </c>
      <c r="DJ38" s="74">
        <f t="shared" si="12"/>
        <v>0</v>
      </c>
      <c r="DK38" s="74">
        <f t="shared" si="12"/>
        <v>0</v>
      </c>
      <c r="DL38" s="90">
        <v>0</v>
      </c>
      <c r="DM38" s="90">
        <v>0</v>
      </c>
      <c r="DN38" s="90">
        <v>0</v>
      </c>
      <c r="DO38" s="90">
        <v>0</v>
      </c>
      <c r="DP38" s="90">
        <v>0</v>
      </c>
      <c r="DQ38" s="90">
        <v>0</v>
      </c>
    </row>
    <row r="39" spans="1:121" ht="16.5" customHeight="1" x14ac:dyDescent="0.3">
      <c r="A39" s="75"/>
      <c r="B39" s="73">
        <v>30</v>
      </c>
      <c r="C39" s="54" t="s">
        <v>122</v>
      </c>
      <c r="D39" s="74">
        <f t="shared" si="9"/>
        <v>0</v>
      </c>
      <c r="E39" s="74">
        <f t="shared" si="9"/>
        <v>4412.2566999999999</v>
      </c>
      <c r="F39" s="74">
        <f t="shared" si="10"/>
        <v>0</v>
      </c>
      <c r="G39" s="74">
        <f t="shared" si="10"/>
        <v>4412.2566999999999</v>
      </c>
      <c r="H39" s="74">
        <f t="shared" si="10"/>
        <v>0</v>
      </c>
      <c r="I39" s="74">
        <f t="shared" si="11"/>
        <v>0</v>
      </c>
      <c r="J39" s="90">
        <v>0</v>
      </c>
      <c r="K39" s="90">
        <v>3575.3867</v>
      </c>
      <c r="L39" s="90">
        <v>0</v>
      </c>
      <c r="M39" s="90">
        <v>0</v>
      </c>
      <c r="N39" s="90">
        <v>0</v>
      </c>
      <c r="O39" s="90">
        <v>3568.1867000000002</v>
      </c>
      <c r="P39" s="90">
        <v>0</v>
      </c>
      <c r="Q39" s="90">
        <v>0</v>
      </c>
      <c r="R39" s="90">
        <v>0</v>
      </c>
      <c r="S39" s="90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  <c r="AD39" s="90">
        <v>0</v>
      </c>
      <c r="AE39" s="90">
        <v>173.4</v>
      </c>
      <c r="AF39" s="90">
        <v>0</v>
      </c>
      <c r="AG39" s="90">
        <v>0</v>
      </c>
      <c r="AH39" s="90">
        <v>0</v>
      </c>
      <c r="AI39" s="90">
        <v>173.4</v>
      </c>
      <c r="AJ39" s="90">
        <v>0</v>
      </c>
      <c r="AK39" s="90">
        <v>0</v>
      </c>
      <c r="AL39" s="90">
        <v>0</v>
      </c>
      <c r="AM39" s="90">
        <v>0</v>
      </c>
      <c r="AN39" s="90">
        <v>0</v>
      </c>
      <c r="AO39" s="90">
        <v>0</v>
      </c>
      <c r="AP39" s="90">
        <v>0</v>
      </c>
      <c r="AQ39" s="90">
        <v>0</v>
      </c>
      <c r="AR39" s="90">
        <v>0</v>
      </c>
      <c r="AS39" s="90">
        <v>0</v>
      </c>
      <c r="AT39" s="90">
        <v>0</v>
      </c>
      <c r="AU39" s="90">
        <v>0</v>
      </c>
      <c r="AV39" s="90">
        <v>0</v>
      </c>
      <c r="AW39" s="90">
        <v>0</v>
      </c>
      <c r="AX39" s="90">
        <v>0</v>
      </c>
      <c r="AY39" s="90">
        <v>0</v>
      </c>
      <c r="AZ39" s="90">
        <v>0</v>
      </c>
      <c r="BA39" s="90">
        <v>0</v>
      </c>
      <c r="BB39" s="90">
        <v>0</v>
      </c>
      <c r="BC39" s="90">
        <v>0</v>
      </c>
      <c r="BD39" s="90">
        <v>0</v>
      </c>
      <c r="BE39" s="90">
        <v>0</v>
      </c>
      <c r="BF39" s="90">
        <v>0</v>
      </c>
      <c r="BG39" s="90">
        <v>0</v>
      </c>
      <c r="BH39" s="90">
        <v>0</v>
      </c>
      <c r="BI39" s="90">
        <v>0</v>
      </c>
      <c r="BJ39" s="90">
        <v>0</v>
      </c>
      <c r="BK39" s="90">
        <v>212.97</v>
      </c>
      <c r="BL39" s="90">
        <v>0</v>
      </c>
      <c r="BM39" s="90">
        <v>0</v>
      </c>
      <c r="BN39" s="90">
        <v>0</v>
      </c>
      <c r="BO39" s="90">
        <v>0</v>
      </c>
      <c r="BP39" s="90">
        <v>0</v>
      </c>
      <c r="BQ39" s="90">
        <v>0</v>
      </c>
      <c r="BR39" s="90">
        <v>0</v>
      </c>
      <c r="BS39" s="90">
        <v>0</v>
      </c>
      <c r="BT39" s="90">
        <v>0</v>
      </c>
      <c r="BU39" s="90">
        <v>0</v>
      </c>
      <c r="BV39" s="90">
        <v>0</v>
      </c>
      <c r="BW39" s="90">
        <v>0</v>
      </c>
      <c r="BX39" s="90">
        <v>0</v>
      </c>
      <c r="BY39" s="90">
        <v>0</v>
      </c>
      <c r="BZ39" s="90">
        <v>0</v>
      </c>
      <c r="CA39" s="90">
        <v>212.97</v>
      </c>
      <c r="CB39" s="90">
        <v>0</v>
      </c>
      <c r="CC39" s="90">
        <v>0</v>
      </c>
      <c r="CD39" s="90">
        <v>0</v>
      </c>
      <c r="CE39" s="90">
        <v>0</v>
      </c>
      <c r="CF39" s="90">
        <v>0</v>
      </c>
      <c r="CG39" s="90">
        <v>0</v>
      </c>
      <c r="CH39" s="90">
        <v>0</v>
      </c>
      <c r="CI39" s="90">
        <v>0</v>
      </c>
      <c r="CJ39" s="90">
        <v>0</v>
      </c>
      <c r="CK39" s="90">
        <v>0</v>
      </c>
      <c r="CL39" s="90">
        <v>0</v>
      </c>
      <c r="CM39" s="90">
        <v>153</v>
      </c>
      <c r="CN39" s="90">
        <v>0</v>
      </c>
      <c r="CO39" s="90">
        <v>0</v>
      </c>
      <c r="CP39" s="90">
        <v>0</v>
      </c>
      <c r="CQ39" s="90">
        <v>153</v>
      </c>
      <c r="CR39" s="90">
        <v>0</v>
      </c>
      <c r="CS39" s="90">
        <v>0</v>
      </c>
      <c r="CT39" s="90">
        <v>0</v>
      </c>
      <c r="CU39" s="90">
        <v>0</v>
      </c>
      <c r="CV39" s="90">
        <v>0</v>
      </c>
      <c r="CW39" s="90">
        <v>0</v>
      </c>
      <c r="CX39" s="90">
        <v>0</v>
      </c>
      <c r="CY39" s="90">
        <v>237.5</v>
      </c>
      <c r="CZ39" s="90">
        <v>0</v>
      </c>
      <c r="DA39" s="90">
        <v>0</v>
      </c>
      <c r="DB39" s="90">
        <v>0</v>
      </c>
      <c r="DC39" s="90">
        <v>237.5</v>
      </c>
      <c r="DD39" s="90">
        <v>0</v>
      </c>
      <c r="DE39" s="90">
        <v>0</v>
      </c>
      <c r="DF39" s="90">
        <v>0</v>
      </c>
      <c r="DG39" s="90">
        <v>60</v>
      </c>
      <c r="DH39" s="90">
        <v>0</v>
      </c>
      <c r="DI39" s="90">
        <v>0</v>
      </c>
      <c r="DJ39" s="74">
        <f t="shared" si="12"/>
        <v>0</v>
      </c>
      <c r="DK39" s="74">
        <f t="shared" si="12"/>
        <v>0</v>
      </c>
      <c r="DL39" s="90">
        <v>0</v>
      </c>
      <c r="DM39" s="90">
        <v>0</v>
      </c>
      <c r="DN39" s="90">
        <v>0</v>
      </c>
      <c r="DO39" s="90">
        <v>0</v>
      </c>
      <c r="DP39" s="90">
        <v>0</v>
      </c>
      <c r="DQ39" s="90">
        <v>0</v>
      </c>
    </row>
    <row r="40" spans="1:121" ht="16.5" customHeight="1" x14ac:dyDescent="0.3">
      <c r="A40" s="75"/>
      <c r="B40" s="73">
        <v>31</v>
      </c>
      <c r="C40" s="56" t="s">
        <v>123</v>
      </c>
      <c r="D40" s="74">
        <f t="shared" si="9"/>
        <v>0</v>
      </c>
      <c r="E40" s="74">
        <f t="shared" si="9"/>
        <v>5953.6319000000012</v>
      </c>
      <c r="F40" s="74">
        <f t="shared" si="10"/>
        <v>0</v>
      </c>
      <c r="G40" s="74">
        <f t="shared" si="10"/>
        <v>5958.206900000001</v>
      </c>
      <c r="H40" s="74">
        <f t="shared" si="10"/>
        <v>0</v>
      </c>
      <c r="I40" s="74">
        <f t="shared" si="11"/>
        <v>-4.5750000000000002</v>
      </c>
      <c r="J40" s="90">
        <v>0</v>
      </c>
      <c r="K40" s="90">
        <v>5219.5829000000003</v>
      </c>
      <c r="L40" s="90">
        <v>0</v>
      </c>
      <c r="M40" s="90">
        <v>0</v>
      </c>
      <c r="N40" s="90">
        <v>0</v>
      </c>
      <c r="O40" s="90">
        <v>5219.5829000000003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  <c r="AE40" s="90">
        <v>214.14400000000001</v>
      </c>
      <c r="AF40" s="90">
        <v>0</v>
      </c>
      <c r="AG40" s="90">
        <v>-4.5750000000000002</v>
      </c>
      <c r="AH40" s="90">
        <v>0</v>
      </c>
      <c r="AI40" s="90">
        <v>214.14400000000001</v>
      </c>
      <c r="AJ40" s="90">
        <v>0</v>
      </c>
      <c r="AK40" s="90">
        <v>0</v>
      </c>
      <c r="AL40" s="90">
        <v>0</v>
      </c>
      <c r="AM40" s="90">
        <v>0</v>
      </c>
      <c r="AN40" s="90">
        <v>0</v>
      </c>
      <c r="AO40" s="90">
        <v>0</v>
      </c>
      <c r="AP40" s="90">
        <v>0</v>
      </c>
      <c r="AQ40" s="90">
        <v>0</v>
      </c>
      <c r="AR40" s="90">
        <v>0</v>
      </c>
      <c r="AS40" s="90">
        <v>0</v>
      </c>
      <c r="AT40" s="90">
        <v>0</v>
      </c>
      <c r="AU40" s="90">
        <v>0</v>
      </c>
      <c r="AV40" s="90">
        <v>0</v>
      </c>
      <c r="AW40" s="90">
        <v>-4.5750000000000002</v>
      </c>
      <c r="AX40" s="90">
        <v>0</v>
      </c>
      <c r="AY40" s="90">
        <v>0</v>
      </c>
      <c r="AZ40" s="90">
        <v>0</v>
      </c>
      <c r="BA40" s="90">
        <v>0</v>
      </c>
      <c r="BB40" s="90">
        <v>0</v>
      </c>
      <c r="BC40" s="90">
        <v>0</v>
      </c>
      <c r="BD40" s="90">
        <v>0</v>
      </c>
      <c r="BE40" s="90">
        <v>0</v>
      </c>
      <c r="BF40" s="90">
        <v>0</v>
      </c>
      <c r="BG40" s="90">
        <v>0</v>
      </c>
      <c r="BH40" s="90">
        <v>0</v>
      </c>
      <c r="BI40" s="90">
        <v>0</v>
      </c>
      <c r="BJ40" s="90">
        <v>0</v>
      </c>
      <c r="BK40" s="90">
        <v>0</v>
      </c>
      <c r="BL40" s="90">
        <v>0</v>
      </c>
      <c r="BM40" s="90">
        <v>0</v>
      </c>
      <c r="BN40" s="90">
        <v>0</v>
      </c>
      <c r="BO40" s="90">
        <v>0</v>
      </c>
      <c r="BP40" s="90">
        <v>0</v>
      </c>
      <c r="BQ40" s="90">
        <v>0</v>
      </c>
      <c r="BR40" s="90">
        <v>0</v>
      </c>
      <c r="BS40" s="90">
        <v>0</v>
      </c>
      <c r="BT40" s="90">
        <v>0</v>
      </c>
      <c r="BU40" s="90">
        <v>0</v>
      </c>
      <c r="BV40" s="90">
        <v>0</v>
      </c>
      <c r="BW40" s="90">
        <v>0</v>
      </c>
      <c r="BX40" s="90">
        <v>0</v>
      </c>
      <c r="BY40" s="90">
        <v>0</v>
      </c>
      <c r="BZ40" s="90">
        <v>0</v>
      </c>
      <c r="CA40" s="90">
        <v>0</v>
      </c>
      <c r="CB40" s="90">
        <v>0</v>
      </c>
      <c r="CC40" s="90">
        <v>0</v>
      </c>
      <c r="CD40" s="90">
        <v>0</v>
      </c>
      <c r="CE40" s="90">
        <v>0</v>
      </c>
      <c r="CF40" s="90">
        <v>0</v>
      </c>
      <c r="CG40" s="90">
        <v>0</v>
      </c>
      <c r="CH40" s="90">
        <v>0</v>
      </c>
      <c r="CI40" s="90">
        <v>0</v>
      </c>
      <c r="CJ40" s="90">
        <v>0</v>
      </c>
      <c r="CK40" s="90">
        <v>0</v>
      </c>
      <c r="CL40" s="90">
        <v>0</v>
      </c>
      <c r="CM40" s="90">
        <v>524.48</v>
      </c>
      <c r="CN40" s="90">
        <v>0</v>
      </c>
      <c r="CO40" s="90">
        <v>0</v>
      </c>
      <c r="CP40" s="90">
        <v>0</v>
      </c>
      <c r="CQ40" s="90">
        <v>524.48</v>
      </c>
      <c r="CR40" s="90">
        <v>0</v>
      </c>
      <c r="CS40" s="90">
        <v>0</v>
      </c>
      <c r="CT40" s="90">
        <v>0</v>
      </c>
      <c r="CU40" s="90">
        <v>524.48</v>
      </c>
      <c r="CV40" s="90">
        <v>0</v>
      </c>
      <c r="CW40" s="90">
        <v>0</v>
      </c>
      <c r="CX40" s="90">
        <v>0</v>
      </c>
      <c r="CY40" s="90">
        <v>0</v>
      </c>
      <c r="CZ40" s="90">
        <v>0</v>
      </c>
      <c r="DA40" s="90">
        <v>0</v>
      </c>
      <c r="DB40" s="90">
        <v>0</v>
      </c>
      <c r="DC40" s="90">
        <v>0</v>
      </c>
      <c r="DD40" s="90">
        <v>0</v>
      </c>
      <c r="DE40" s="90">
        <v>0</v>
      </c>
      <c r="DF40" s="90">
        <v>0</v>
      </c>
      <c r="DG40" s="90">
        <v>0</v>
      </c>
      <c r="DH40" s="90">
        <v>0</v>
      </c>
      <c r="DI40" s="90">
        <v>0</v>
      </c>
      <c r="DJ40" s="74">
        <f t="shared" si="12"/>
        <v>0</v>
      </c>
      <c r="DK40" s="74">
        <f t="shared" si="12"/>
        <v>0</v>
      </c>
      <c r="DL40" s="90">
        <v>0</v>
      </c>
      <c r="DM40" s="90">
        <v>0</v>
      </c>
      <c r="DN40" s="90">
        <v>0</v>
      </c>
      <c r="DO40" s="90">
        <v>0</v>
      </c>
      <c r="DP40" s="90">
        <v>0</v>
      </c>
      <c r="DQ40" s="90">
        <v>0</v>
      </c>
    </row>
    <row r="41" spans="1:121" ht="16.5" customHeight="1" x14ac:dyDescent="0.3">
      <c r="A41" s="75"/>
      <c r="B41" s="73">
        <v>32</v>
      </c>
      <c r="C41" s="54" t="s">
        <v>124</v>
      </c>
      <c r="D41" s="74">
        <f t="shared" si="9"/>
        <v>0</v>
      </c>
      <c r="E41" s="74">
        <f t="shared" si="9"/>
        <v>5172.2245000000003</v>
      </c>
      <c r="F41" s="74">
        <f t="shared" si="10"/>
        <v>0</v>
      </c>
      <c r="G41" s="74">
        <f t="shared" si="10"/>
        <v>5172.2245000000003</v>
      </c>
      <c r="H41" s="74">
        <f t="shared" si="10"/>
        <v>0</v>
      </c>
      <c r="I41" s="74">
        <f t="shared" si="11"/>
        <v>0</v>
      </c>
      <c r="J41" s="90">
        <v>0</v>
      </c>
      <c r="K41" s="90">
        <v>3574.3344999999999</v>
      </c>
      <c r="L41" s="90">
        <v>0</v>
      </c>
      <c r="M41" s="90">
        <v>0</v>
      </c>
      <c r="N41" s="90">
        <v>0</v>
      </c>
      <c r="O41" s="90">
        <v>3574.3344999999999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  <c r="AD41" s="90">
        <v>0</v>
      </c>
      <c r="AE41" s="90">
        <v>313.5</v>
      </c>
      <c r="AF41" s="90">
        <v>0</v>
      </c>
      <c r="AG41" s="90">
        <v>0</v>
      </c>
      <c r="AH41" s="90">
        <v>0</v>
      </c>
      <c r="AI41" s="90">
        <v>313.5</v>
      </c>
      <c r="AJ41" s="90">
        <v>0</v>
      </c>
      <c r="AK41" s="90">
        <v>0</v>
      </c>
      <c r="AL41" s="90">
        <v>0</v>
      </c>
      <c r="AM41" s="90">
        <v>0</v>
      </c>
      <c r="AN41" s="90">
        <v>0</v>
      </c>
      <c r="AO41" s="90">
        <v>0</v>
      </c>
      <c r="AP41" s="90">
        <v>0</v>
      </c>
      <c r="AQ41" s="90">
        <v>0</v>
      </c>
      <c r="AR41" s="90">
        <v>0</v>
      </c>
      <c r="AS41" s="90">
        <v>0</v>
      </c>
      <c r="AT41" s="90">
        <v>0</v>
      </c>
      <c r="AU41" s="90">
        <v>0</v>
      </c>
      <c r="AV41" s="90">
        <v>0</v>
      </c>
      <c r="AW41" s="90">
        <v>0</v>
      </c>
      <c r="AX41" s="90">
        <v>0</v>
      </c>
      <c r="AY41" s="90">
        <v>0</v>
      </c>
      <c r="AZ41" s="90">
        <v>0</v>
      </c>
      <c r="BA41" s="90">
        <v>0</v>
      </c>
      <c r="BB41" s="90">
        <v>0</v>
      </c>
      <c r="BC41" s="90">
        <v>0</v>
      </c>
      <c r="BD41" s="90">
        <v>0</v>
      </c>
      <c r="BE41" s="90">
        <v>0</v>
      </c>
      <c r="BF41" s="90">
        <v>0</v>
      </c>
      <c r="BG41" s="90">
        <v>0</v>
      </c>
      <c r="BH41" s="90">
        <v>0</v>
      </c>
      <c r="BI41" s="90">
        <v>0</v>
      </c>
      <c r="BJ41" s="90">
        <v>0</v>
      </c>
      <c r="BK41" s="90">
        <v>106.39</v>
      </c>
      <c r="BL41" s="90">
        <v>0</v>
      </c>
      <c r="BM41" s="90">
        <v>0</v>
      </c>
      <c r="BN41" s="90">
        <v>0</v>
      </c>
      <c r="BO41" s="90">
        <v>0</v>
      </c>
      <c r="BP41" s="90">
        <v>0</v>
      </c>
      <c r="BQ41" s="90">
        <v>0</v>
      </c>
      <c r="BR41" s="90">
        <v>0</v>
      </c>
      <c r="BS41" s="90">
        <v>0</v>
      </c>
      <c r="BT41" s="90">
        <v>0</v>
      </c>
      <c r="BU41" s="90">
        <v>0</v>
      </c>
      <c r="BV41" s="90">
        <v>0</v>
      </c>
      <c r="BW41" s="90">
        <v>0</v>
      </c>
      <c r="BX41" s="90">
        <v>0</v>
      </c>
      <c r="BY41" s="90">
        <v>0</v>
      </c>
      <c r="BZ41" s="90">
        <v>0</v>
      </c>
      <c r="CA41" s="90">
        <v>106.39</v>
      </c>
      <c r="CB41" s="90">
        <v>0</v>
      </c>
      <c r="CC41" s="90">
        <v>0</v>
      </c>
      <c r="CD41" s="90">
        <v>0</v>
      </c>
      <c r="CE41" s="90">
        <v>0</v>
      </c>
      <c r="CF41" s="90">
        <v>0</v>
      </c>
      <c r="CG41" s="90">
        <v>0</v>
      </c>
      <c r="CH41" s="90">
        <v>0</v>
      </c>
      <c r="CI41" s="90">
        <v>0</v>
      </c>
      <c r="CJ41" s="90">
        <v>0</v>
      </c>
      <c r="CK41" s="90">
        <v>0</v>
      </c>
      <c r="CL41" s="90">
        <v>0</v>
      </c>
      <c r="CM41" s="90">
        <v>1178</v>
      </c>
      <c r="CN41" s="90">
        <v>0</v>
      </c>
      <c r="CO41" s="90">
        <v>0</v>
      </c>
      <c r="CP41" s="90">
        <v>0</v>
      </c>
      <c r="CQ41" s="90">
        <v>1178</v>
      </c>
      <c r="CR41" s="90">
        <v>0</v>
      </c>
      <c r="CS41" s="90">
        <v>0</v>
      </c>
      <c r="CT41" s="90">
        <v>0</v>
      </c>
      <c r="CU41" s="90">
        <v>579</v>
      </c>
      <c r="CV41" s="90">
        <v>0</v>
      </c>
      <c r="CW41" s="90">
        <v>0</v>
      </c>
      <c r="CX41" s="90">
        <v>0</v>
      </c>
      <c r="CY41" s="90">
        <v>0</v>
      </c>
      <c r="CZ41" s="90">
        <v>0</v>
      </c>
      <c r="DA41" s="90">
        <v>0</v>
      </c>
      <c r="DB41" s="90">
        <v>0</v>
      </c>
      <c r="DC41" s="90">
        <v>0</v>
      </c>
      <c r="DD41" s="90">
        <v>0</v>
      </c>
      <c r="DE41" s="90">
        <v>0</v>
      </c>
      <c r="DF41" s="90">
        <v>0</v>
      </c>
      <c r="DG41" s="90">
        <v>0</v>
      </c>
      <c r="DH41" s="90">
        <v>0</v>
      </c>
      <c r="DI41" s="90">
        <v>0</v>
      </c>
      <c r="DJ41" s="74">
        <f t="shared" si="12"/>
        <v>0</v>
      </c>
      <c r="DK41" s="74">
        <f t="shared" si="12"/>
        <v>0</v>
      </c>
      <c r="DL41" s="90">
        <v>0</v>
      </c>
      <c r="DM41" s="90">
        <v>0</v>
      </c>
      <c r="DN41" s="90">
        <v>0</v>
      </c>
      <c r="DO41" s="90">
        <v>0</v>
      </c>
      <c r="DP41" s="90">
        <v>0</v>
      </c>
      <c r="DQ41" s="90">
        <v>0</v>
      </c>
    </row>
    <row r="42" spans="1:121" ht="16.5" customHeight="1" x14ac:dyDescent="0.3">
      <c r="A42" s="75"/>
      <c r="B42" s="73">
        <v>33</v>
      </c>
      <c r="C42" s="54" t="s">
        <v>125</v>
      </c>
      <c r="D42" s="74">
        <f t="shared" si="9"/>
        <v>0</v>
      </c>
      <c r="E42" s="74">
        <f t="shared" si="9"/>
        <v>2775.7977000000001</v>
      </c>
      <c r="F42" s="74">
        <f t="shared" si="10"/>
        <v>0</v>
      </c>
      <c r="G42" s="74">
        <f t="shared" si="10"/>
        <v>2775.7977000000001</v>
      </c>
      <c r="H42" s="74">
        <f t="shared" si="10"/>
        <v>0</v>
      </c>
      <c r="I42" s="74">
        <f t="shared" si="11"/>
        <v>0</v>
      </c>
      <c r="J42" s="90">
        <v>0</v>
      </c>
      <c r="K42" s="90">
        <v>2109.4737</v>
      </c>
      <c r="L42" s="90">
        <v>0</v>
      </c>
      <c r="M42" s="90">
        <v>0</v>
      </c>
      <c r="N42" s="90">
        <v>0</v>
      </c>
      <c r="O42" s="90">
        <v>2109.4737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0</v>
      </c>
      <c r="AE42" s="90">
        <v>180</v>
      </c>
      <c r="AF42" s="90">
        <v>0</v>
      </c>
      <c r="AG42" s="90">
        <v>0</v>
      </c>
      <c r="AH42" s="90">
        <v>0</v>
      </c>
      <c r="AI42" s="90">
        <v>180</v>
      </c>
      <c r="AJ42" s="90">
        <v>0</v>
      </c>
      <c r="AK42" s="90">
        <v>0</v>
      </c>
      <c r="AL42" s="90">
        <v>0</v>
      </c>
      <c r="AM42" s="90">
        <v>0</v>
      </c>
      <c r="AN42" s="90">
        <v>0</v>
      </c>
      <c r="AO42" s="90">
        <v>0</v>
      </c>
      <c r="AP42" s="90">
        <v>0</v>
      </c>
      <c r="AQ42" s="90">
        <v>0</v>
      </c>
      <c r="AR42" s="90">
        <v>0</v>
      </c>
      <c r="AS42" s="90">
        <v>0</v>
      </c>
      <c r="AT42" s="90">
        <v>0</v>
      </c>
      <c r="AU42" s="90">
        <v>0</v>
      </c>
      <c r="AV42" s="90">
        <v>0</v>
      </c>
      <c r="AW42" s="90">
        <v>0</v>
      </c>
      <c r="AX42" s="90">
        <v>0</v>
      </c>
      <c r="AY42" s="90">
        <v>0</v>
      </c>
      <c r="AZ42" s="90">
        <v>0</v>
      </c>
      <c r="BA42" s="90">
        <v>0</v>
      </c>
      <c r="BB42" s="90">
        <v>0</v>
      </c>
      <c r="BC42" s="90">
        <v>0</v>
      </c>
      <c r="BD42" s="90">
        <v>0</v>
      </c>
      <c r="BE42" s="90">
        <v>0</v>
      </c>
      <c r="BF42" s="90">
        <v>0</v>
      </c>
      <c r="BG42" s="90">
        <v>0</v>
      </c>
      <c r="BH42" s="90">
        <v>0</v>
      </c>
      <c r="BI42" s="90">
        <v>0</v>
      </c>
      <c r="BJ42" s="90">
        <v>0</v>
      </c>
      <c r="BK42" s="90">
        <v>486.32400000000001</v>
      </c>
      <c r="BL42" s="90">
        <v>0</v>
      </c>
      <c r="BM42" s="90">
        <v>0</v>
      </c>
      <c r="BN42" s="90">
        <v>0</v>
      </c>
      <c r="BO42" s="90">
        <v>0</v>
      </c>
      <c r="BP42" s="90">
        <v>0</v>
      </c>
      <c r="BQ42" s="90">
        <v>0</v>
      </c>
      <c r="BR42" s="90">
        <v>0</v>
      </c>
      <c r="BS42" s="90">
        <v>0</v>
      </c>
      <c r="BT42" s="90">
        <v>0</v>
      </c>
      <c r="BU42" s="90">
        <v>0</v>
      </c>
      <c r="BV42" s="90">
        <v>0</v>
      </c>
      <c r="BW42" s="90">
        <v>486.32400000000001</v>
      </c>
      <c r="BX42" s="90">
        <v>0</v>
      </c>
      <c r="BY42" s="90">
        <v>0</v>
      </c>
      <c r="BZ42" s="90">
        <v>0</v>
      </c>
      <c r="CA42" s="90">
        <v>0</v>
      </c>
      <c r="CB42" s="90">
        <v>0</v>
      </c>
      <c r="CC42" s="90">
        <v>0</v>
      </c>
      <c r="CD42" s="90">
        <v>0</v>
      </c>
      <c r="CE42" s="90">
        <v>0</v>
      </c>
      <c r="CF42" s="90">
        <v>0</v>
      </c>
      <c r="CG42" s="90">
        <v>0</v>
      </c>
      <c r="CH42" s="90">
        <v>0</v>
      </c>
      <c r="CI42" s="90">
        <v>0</v>
      </c>
      <c r="CJ42" s="90">
        <v>0</v>
      </c>
      <c r="CK42" s="90">
        <v>0</v>
      </c>
      <c r="CL42" s="90">
        <v>0</v>
      </c>
      <c r="CM42" s="90">
        <v>0</v>
      </c>
      <c r="CN42" s="90">
        <v>0</v>
      </c>
      <c r="CO42" s="90">
        <v>0</v>
      </c>
      <c r="CP42" s="90">
        <v>0</v>
      </c>
      <c r="CQ42" s="90">
        <v>0</v>
      </c>
      <c r="CR42" s="90">
        <v>0</v>
      </c>
      <c r="CS42" s="90">
        <v>0</v>
      </c>
      <c r="CT42" s="90">
        <v>0</v>
      </c>
      <c r="CU42" s="90">
        <v>0</v>
      </c>
      <c r="CV42" s="90">
        <v>0</v>
      </c>
      <c r="CW42" s="90">
        <v>0</v>
      </c>
      <c r="CX42" s="90">
        <v>0</v>
      </c>
      <c r="CY42" s="90">
        <v>0</v>
      </c>
      <c r="CZ42" s="90">
        <v>0</v>
      </c>
      <c r="DA42" s="90">
        <v>0</v>
      </c>
      <c r="DB42" s="90">
        <v>0</v>
      </c>
      <c r="DC42" s="90">
        <v>0</v>
      </c>
      <c r="DD42" s="90">
        <v>0</v>
      </c>
      <c r="DE42" s="90">
        <v>0</v>
      </c>
      <c r="DF42" s="90">
        <v>0</v>
      </c>
      <c r="DG42" s="90">
        <v>0</v>
      </c>
      <c r="DH42" s="90">
        <v>0</v>
      </c>
      <c r="DI42" s="90">
        <v>0</v>
      </c>
      <c r="DJ42" s="74">
        <f t="shared" si="12"/>
        <v>0</v>
      </c>
      <c r="DK42" s="74">
        <f t="shared" si="12"/>
        <v>0</v>
      </c>
      <c r="DL42" s="90">
        <v>0</v>
      </c>
      <c r="DM42" s="90">
        <v>0</v>
      </c>
      <c r="DN42" s="90">
        <v>0</v>
      </c>
      <c r="DO42" s="90">
        <v>0</v>
      </c>
      <c r="DP42" s="90">
        <v>0</v>
      </c>
      <c r="DQ42" s="90">
        <v>0</v>
      </c>
    </row>
    <row r="43" spans="1:121" ht="16.5" customHeight="1" x14ac:dyDescent="0.3">
      <c r="A43" s="75"/>
      <c r="B43" s="73">
        <v>34</v>
      </c>
      <c r="C43" s="54" t="s">
        <v>126</v>
      </c>
      <c r="D43" s="74">
        <f t="shared" si="9"/>
        <v>0</v>
      </c>
      <c r="E43" s="74">
        <f t="shared" si="9"/>
        <v>1542.924</v>
      </c>
      <c r="F43" s="74">
        <f t="shared" si="10"/>
        <v>0</v>
      </c>
      <c r="G43" s="74">
        <f t="shared" si="10"/>
        <v>1542.924</v>
      </c>
      <c r="H43" s="74">
        <f t="shared" si="10"/>
        <v>0</v>
      </c>
      <c r="I43" s="74">
        <f t="shared" si="11"/>
        <v>0</v>
      </c>
      <c r="J43" s="90">
        <v>0</v>
      </c>
      <c r="K43" s="90">
        <v>1542.924</v>
      </c>
      <c r="L43" s="90">
        <v>0</v>
      </c>
      <c r="M43" s="90">
        <v>0</v>
      </c>
      <c r="N43" s="90">
        <v>0</v>
      </c>
      <c r="O43" s="90">
        <v>1519.3240000000001</v>
      </c>
      <c r="P43" s="90">
        <v>0</v>
      </c>
      <c r="Q43" s="90">
        <v>0</v>
      </c>
      <c r="R43" s="90">
        <v>0</v>
      </c>
      <c r="S43" s="90">
        <v>20</v>
      </c>
      <c r="T43" s="90">
        <v>0</v>
      </c>
      <c r="U43" s="90">
        <v>0</v>
      </c>
      <c r="V43" s="90">
        <v>0</v>
      </c>
      <c r="W43" s="90">
        <v>0</v>
      </c>
      <c r="X43" s="90">
        <v>0</v>
      </c>
      <c r="Y43" s="90">
        <v>0</v>
      </c>
      <c r="Z43" s="90">
        <v>0</v>
      </c>
      <c r="AA43" s="90">
        <v>0</v>
      </c>
      <c r="AB43" s="90">
        <v>0</v>
      </c>
      <c r="AC43" s="90">
        <v>0</v>
      </c>
      <c r="AD43" s="90">
        <v>0</v>
      </c>
      <c r="AE43" s="90">
        <v>0</v>
      </c>
      <c r="AF43" s="90">
        <v>0</v>
      </c>
      <c r="AG43" s="90">
        <v>0</v>
      </c>
      <c r="AH43" s="90">
        <v>0</v>
      </c>
      <c r="AI43" s="90">
        <v>0</v>
      </c>
      <c r="AJ43" s="90">
        <v>0</v>
      </c>
      <c r="AK43" s="90">
        <v>0</v>
      </c>
      <c r="AL43" s="90">
        <v>0</v>
      </c>
      <c r="AM43" s="90">
        <v>0</v>
      </c>
      <c r="AN43" s="90">
        <v>0</v>
      </c>
      <c r="AO43" s="90">
        <v>0</v>
      </c>
      <c r="AP43" s="90">
        <v>0</v>
      </c>
      <c r="AQ43" s="90">
        <v>0</v>
      </c>
      <c r="AR43" s="90">
        <v>0</v>
      </c>
      <c r="AS43" s="90">
        <v>0</v>
      </c>
      <c r="AT43" s="90">
        <v>0</v>
      </c>
      <c r="AU43" s="90">
        <v>0</v>
      </c>
      <c r="AV43" s="90">
        <v>0</v>
      </c>
      <c r="AW43" s="90">
        <v>0</v>
      </c>
      <c r="AX43" s="90">
        <v>0</v>
      </c>
      <c r="AY43" s="90">
        <v>0</v>
      </c>
      <c r="AZ43" s="90">
        <v>0</v>
      </c>
      <c r="BA43" s="90">
        <v>0</v>
      </c>
      <c r="BB43" s="90">
        <v>0</v>
      </c>
      <c r="BC43" s="90">
        <v>0</v>
      </c>
      <c r="BD43" s="90">
        <v>0</v>
      </c>
      <c r="BE43" s="90">
        <v>0</v>
      </c>
      <c r="BF43" s="90">
        <v>0</v>
      </c>
      <c r="BG43" s="90">
        <v>0</v>
      </c>
      <c r="BH43" s="90">
        <v>0</v>
      </c>
      <c r="BI43" s="90">
        <v>0</v>
      </c>
      <c r="BJ43" s="90">
        <v>0</v>
      </c>
      <c r="BK43" s="90">
        <v>0</v>
      </c>
      <c r="BL43" s="90">
        <v>0</v>
      </c>
      <c r="BM43" s="90">
        <v>0</v>
      </c>
      <c r="BN43" s="90">
        <v>0</v>
      </c>
      <c r="BO43" s="90">
        <v>0</v>
      </c>
      <c r="BP43" s="90">
        <v>0</v>
      </c>
      <c r="BQ43" s="90">
        <v>0</v>
      </c>
      <c r="BR43" s="90">
        <v>0</v>
      </c>
      <c r="BS43" s="90">
        <v>0</v>
      </c>
      <c r="BT43" s="90">
        <v>0</v>
      </c>
      <c r="BU43" s="90">
        <v>0</v>
      </c>
      <c r="BV43" s="90">
        <v>0</v>
      </c>
      <c r="BW43" s="90">
        <v>0</v>
      </c>
      <c r="BX43" s="90">
        <v>0</v>
      </c>
      <c r="BY43" s="90">
        <v>0</v>
      </c>
      <c r="BZ43" s="90">
        <v>0</v>
      </c>
      <c r="CA43" s="90">
        <v>0</v>
      </c>
      <c r="CB43" s="90">
        <v>0</v>
      </c>
      <c r="CC43" s="90">
        <v>0</v>
      </c>
      <c r="CD43" s="90">
        <v>0</v>
      </c>
      <c r="CE43" s="90">
        <v>0</v>
      </c>
      <c r="CF43" s="90">
        <v>0</v>
      </c>
      <c r="CG43" s="90">
        <v>0</v>
      </c>
      <c r="CH43" s="90">
        <v>0</v>
      </c>
      <c r="CI43" s="90">
        <v>0</v>
      </c>
      <c r="CJ43" s="90">
        <v>0</v>
      </c>
      <c r="CK43" s="90">
        <v>0</v>
      </c>
      <c r="CL43" s="90">
        <v>0</v>
      </c>
      <c r="CM43" s="90">
        <v>0</v>
      </c>
      <c r="CN43" s="90">
        <v>0</v>
      </c>
      <c r="CO43" s="90">
        <v>0</v>
      </c>
      <c r="CP43" s="90">
        <v>0</v>
      </c>
      <c r="CQ43" s="90">
        <v>0</v>
      </c>
      <c r="CR43" s="90">
        <v>0</v>
      </c>
      <c r="CS43" s="90">
        <v>0</v>
      </c>
      <c r="CT43" s="90">
        <v>0</v>
      </c>
      <c r="CU43" s="90">
        <v>0</v>
      </c>
      <c r="CV43" s="90">
        <v>0</v>
      </c>
      <c r="CW43" s="90">
        <v>0</v>
      </c>
      <c r="CX43" s="90">
        <v>0</v>
      </c>
      <c r="CY43" s="90">
        <v>0</v>
      </c>
      <c r="CZ43" s="90">
        <v>0</v>
      </c>
      <c r="DA43" s="90">
        <v>0</v>
      </c>
      <c r="DB43" s="90">
        <v>0</v>
      </c>
      <c r="DC43" s="90">
        <v>0</v>
      </c>
      <c r="DD43" s="90">
        <v>0</v>
      </c>
      <c r="DE43" s="90">
        <v>0</v>
      </c>
      <c r="DF43" s="90">
        <v>0</v>
      </c>
      <c r="DG43" s="90">
        <v>0</v>
      </c>
      <c r="DH43" s="90">
        <v>0</v>
      </c>
      <c r="DI43" s="90">
        <v>0</v>
      </c>
      <c r="DJ43" s="74">
        <f t="shared" si="12"/>
        <v>0</v>
      </c>
      <c r="DK43" s="74">
        <f t="shared" si="12"/>
        <v>0</v>
      </c>
      <c r="DL43" s="90">
        <v>0</v>
      </c>
      <c r="DM43" s="90">
        <v>0</v>
      </c>
      <c r="DN43" s="90">
        <v>0</v>
      </c>
      <c r="DO43" s="90">
        <v>0</v>
      </c>
      <c r="DP43" s="90">
        <v>0</v>
      </c>
      <c r="DQ43" s="90">
        <v>0</v>
      </c>
    </row>
    <row r="44" spans="1:121" ht="16.5" customHeight="1" x14ac:dyDescent="0.3">
      <c r="A44" s="75"/>
      <c r="B44" s="73">
        <v>35</v>
      </c>
      <c r="C44" s="54" t="s">
        <v>127</v>
      </c>
      <c r="D44" s="74">
        <f t="shared" si="9"/>
        <v>0</v>
      </c>
      <c r="E44" s="74">
        <f t="shared" si="9"/>
        <v>4283.6988999999994</v>
      </c>
      <c r="F44" s="74">
        <f t="shared" si="10"/>
        <v>0</v>
      </c>
      <c r="G44" s="74">
        <f t="shared" si="10"/>
        <v>4283.6988999999994</v>
      </c>
      <c r="H44" s="74">
        <f t="shared" si="10"/>
        <v>0</v>
      </c>
      <c r="I44" s="74">
        <f t="shared" si="11"/>
        <v>0</v>
      </c>
      <c r="J44" s="90">
        <v>0</v>
      </c>
      <c r="K44" s="90">
        <v>3488.8908999999999</v>
      </c>
      <c r="L44" s="90">
        <v>0</v>
      </c>
      <c r="M44" s="90">
        <v>0</v>
      </c>
      <c r="N44" s="90">
        <v>0</v>
      </c>
      <c r="O44" s="90">
        <v>3484.0909000000001</v>
      </c>
      <c r="P44" s="90">
        <v>0</v>
      </c>
      <c r="Q44" s="90">
        <v>0</v>
      </c>
      <c r="R44" s="90">
        <v>0</v>
      </c>
      <c r="S44" s="90">
        <v>0</v>
      </c>
      <c r="T44" s="90">
        <v>0</v>
      </c>
      <c r="U44" s="90">
        <v>0</v>
      </c>
      <c r="V44" s="90">
        <v>0</v>
      </c>
      <c r="W44" s="90">
        <v>0</v>
      </c>
      <c r="X44" s="90">
        <v>0</v>
      </c>
      <c r="Y44" s="90">
        <v>0</v>
      </c>
      <c r="Z44" s="90">
        <v>0</v>
      </c>
      <c r="AA44" s="90">
        <v>0</v>
      </c>
      <c r="AB44" s="90">
        <v>0</v>
      </c>
      <c r="AC44" s="90">
        <v>0</v>
      </c>
      <c r="AD44" s="90">
        <v>0</v>
      </c>
      <c r="AE44" s="90">
        <v>0</v>
      </c>
      <c r="AF44" s="90">
        <v>0</v>
      </c>
      <c r="AG44" s="90">
        <v>0</v>
      </c>
      <c r="AH44" s="90">
        <v>0</v>
      </c>
      <c r="AI44" s="90">
        <v>0</v>
      </c>
      <c r="AJ44" s="90">
        <v>0</v>
      </c>
      <c r="AK44" s="90">
        <v>0</v>
      </c>
      <c r="AL44" s="90">
        <v>0</v>
      </c>
      <c r="AM44" s="90">
        <v>0</v>
      </c>
      <c r="AN44" s="90">
        <v>0</v>
      </c>
      <c r="AO44" s="90">
        <v>0</v>
      </c>
      <c r="AP44" s="90">
        <v>0</v>
      </c>
      <c r="AQ44" s="90">
        <v>0</v>
      </c>
      <c r="AR44" s="90">
        <v>0</v>
      </c>
      <c r="AS44" s="90">
        <v>0</v>
      </c>
      <c r="AT44" s="90">
        <v>0</v>
      </c>
      <c r="AU44" s="90">
        <v>0</v>
      </c>
      <c r="AV44" s="90">
        <v>0</v>
      </c>
      <c r="AW44" s="90">
        <v>0</v>
      </c>
      <c r="AX44" s="90">
        <v>0</v>
      </c>
      <c r="AY44" s="90">
        <v>0</v>
      </c>
      <c r="AZ44" s="90">
        <v>0</v>
      </c>
      <c r="BA44" s="90">
        <v>0</v>
      </c>
      <c r="BB44" s="90">
        <v>0</v>
      </c>
      <c r="BC44" s="90">
        <v>0</v>
      </c>
      <c r="BD44" s="90">
        <v>0</v>
      </c>
      <c r="BE44" s="90">
        <v>0</v>
      </c>
      <c r="BF44" s="90">
        <v>0</v>
      </c>
      <c r="BG44" s="90">
        <v>0</v>
      </c>
      <c r="BH44" s="90">
        <v>0</v>
      </c>
      <c r="BI44" s="90">
        <v>0</v>
      </c>
      <c r="BJ44" s="90">
        <v>0</v>
      </c>
      <c r="BK44" s="90">
        <v>0</v>
      </c>
      <c r="BL44" s="90">
        <v>0</v>
      </c>
      <c r="BM44" s="90">
        <v>0</v>
      </c>
      <c r="BN44" s="90">
        <v>0</v>
      </c>
      <c r="BO44" s="90">
        <v>0</v>
      </c>
      <c r="BP44" s="90">
        <v>0</v>
      </c>
      <c r="BQ44" s="90">
        <v>0</v>
      </c>
      <c r="BR44" s="90">
        <v>0</v>
      </c>
      <c r="BS44" s="90">
        <v>0</v>
      </c>
      <c r="BT44" s="90">
        <v>0</v>
      </c>
      <c r="BU44" s="90">
        <v>0</v>
      </c>
      <c r="BV44" s="90">
        <v>0</v>
      </c>
      <c r="BW44" s="90">
        <v>0</v>
      </c>
      <c r="BX44" s="90">
        <v>0</v>
      </c>
      <c r="BY44" s="90">
        <v>0</v>
      </c>
      <c r="BZ44" s="90">
        <v>0</v>
      </c>
      <c r="CA44" s="90">
        <v>0</v>
      </c>
      <c r="CB44" s="90">
        <v>0</v>
      </c>
      <c r="CC44" s="90">
        <v>0</v>
      </c>
      <c r="CD44" s="90">
        <v>0</v>
      </c>
      <c r="CE44" s="90">
        <v>0</v>
      </c>
      <c r="CF44" s="90">
        <v>0</v>
      </c>
      <c r="CG44" s="90">
        <v>0</v>
      </c>
      <c r="CH44" s="90">
        <v>0</v>
      </c>
      <c r="CI44" s="90">
        <v>0</v>
      </c>
      <c r="CJ44" s="90">
        <v>0</v>
      </c>
      <c r="CK44" s="90">
        <v>0</v>
      </c>
      <c r="CL44" s="90">
        <v>0</v>
      </c>
      <c r="CM44" s="90">
        <v>794.80799999999999</v>
      </c>
      <c r="CN44" s="90">
        <v>0</v>
      </c>
      <c r="CO44" s="90">
        <v>0</v>
      </c>
      <c r="CP44" s="90">
        <v>0</v>
      </c>
      <c r="CQ44" s="90">
        <v>794.80799999999999</v>
      </c>
      <c r="CR44" s="90">
        <v>0</v>
      </c>
      <c r="CS44" s="90">
        <v>0</v>
      </c>
      <c r="CT44" s="90">
        <v>0</v>
      </c>
      <c r="CU44" s="90">
        <v>529.87199999999996</v>
      </c>
      <c r="CV44" s="90">
        <v>0</v>
      </c>
      <c r="CW44" s="90">
        <v>0</v>
      </c>
      <c r="CX44" s="90">
        <v>0</v>
      </c>
      <c r="CY44" s="90">
        <v>0</v>
      </c>
      <c r="CZ44" s="90">
        <v>0</v>
      </c>
      <c r="DA44" s="90">
        <v>0</v>
      </c>
      <c r="DB44" s="90">
        <v>0</v>
      </c>
      <c r="DC44" s="90">
        <v>0</v>
      </c>
      <c r="DD44" s="90">
        <v>0</v>
      </c>
      <c r="DE44" s="90">
        <v>0</v>
      </c>
      <c r="DF44" s="90">
        <v>0</v>
      </c>
      <c r="DG44" s="90">
        <v>0</v>
      </c>
      <c r="DH44" s="90">
        <v>0</v>
      </c>
      <c r="DI44" s="90">
        <v>0</v>
      </c>
      <c r="DJ44" s="74">
        <f t="shared" si="12"/>
        <v>0</v>
      </c>
      <c r="DK44" s="74">
        <f t="shared" si="12"/>
        <v>0</v>
      </c>
      <c r="DL44" s="90">
        <v>0</v>
      </c>
      <c r="DM44" s="90">
        <v>0</v>
      </c>
      <c r="DN44" s="90">
        <v>0</v>
      </c>
      <c r="DO44" s="90">
        <v>0</v>
      </c>
      <c r="DP44" s="90">
        <v>0</v>
      </c>
      <c r="DQ44" s="90">
        <v>0</v>
      </c>
    </row>
    <row r="45" spans="1:121" ht="16.5" customHeight="1" x14ac:dyDescent="0.3">
      <c r="A45" s="75"/>
      <c r="B45" s="73">
        <v>36</v>
      </c>
      <c r="C45" s="54" t="s">
        <v>128</v>
      </c>
      <c r="D45" s="74">
        <f t="shared" si="9"/>
        <v>0</v>
      </c>
      <c r="E45" s="74">
        <f t="shared" si="9"/>
        <v>3484.1835000000001</v>
      </c>
      <c r="F45" s="74">
        <f t="shared" si="10"/>
        <v>0</v>
      </c>
      <c r="G45" s="74">
        <f t="shared" si="10"/>
        <v>3484.1835000000001</v>
      </c>
      <c r="H45" s="74">
        <f t="shared" si="10"/>
        <v>0</v>
      </c>
      <c r="I45" s="74">
        <f t="shared" si="11"/>
        <v>0</v>
      </c>
      <c r="J45" s="90">
        <v>0</v>
      </c>
      <c r="K45" s="90">
        <v>3424.1835000000001</v>
      </c>
      <c r="L45" s="90">
        <v>0</v>
      </c>
      <c r="M45" s="90">
        <v>0</v>
      </c>
      <c r="N45" s="90">
        <v>0</v>
      </c>
      <c r="O45" s="90">
        <v>3424.1835000000001</v>
      </c>
      <c r="P45" s="90">
        <v>0</v>
      </c>
      <c r="Q45" s="90">
        <v>0</v>
      </c>
      <c r="R45" s="90">
        <v>0</v>
      </c>
      <c r="S45" s="90">
        <v>0</v>
      </c>
      <c r="T45" s="90">
        <v>0</v>
      </c>
      <c r="U45" s="90">
        <v>0</v>
      </c>
      <c r="V45" s="90">
        <v>0</v>
      </c>
      <c r="W45" s="90">
        <v>0</v>
      </c>
      <c r="X45" s="90">
        <v>0</v>
      </c>
      <c r="Y45" s="90">
        <v>0</v>
      </c>
      <c r="Z45" s="90">
        <v>0</v>
      </c>
      <c r="AA45" s="90">
        <v>0</v>
      </c>
      <c r="AB45" s="90">
        <v>0</v>
      </c>
      <c r="AC45" s="90">
        <v>0</v>
      </c>
      <c r="AD45" s="90">
        <v>0</v>
      </c>
      <c r="AE45" s="90">
        <v>60</v>
      </c>
      <c r="AF45" s="90">
        <v>0</v>
      </c>
      <c r="AG45" s="90">
        <v>0</v>
      </c>
      <c r="AH45" s="90">
        <v>0</v>
      </c>
      <c r="AI45" s="90">
        <v>60</v>
      </c>
      <c r="AJ45" s="90">
        <v>0</v>
      </c>
      <c r="AK45" s="90">
        <v>0</v>
      </c>
      <c r="AL45" s="90">
        <v>0</v>
      </c>
      <c r="AM45" s="90">
        <v>0</v>
      </c>
      <c r="AN45" s="90">
        <v>0</v>
      </c>
      <c r="AO45" s="90">
        <v>0</v>
      </c>
      <c r="AP45" s="90">
        <v>0</v>
      </c>
      <c r="AQ45" s="90">
        <v>0</v>
      </c>
      <c r="AR45" s="90">
        <v>0</v>
      </c>
      <c r="AS45" s="90">
        <v>0</v>
      </c>
      <c r="AT45" s="90">
        <v>0</v>
      </c>
      <c r="AU45" s="90">
        <v>0</v>
      </c>
      <c r="AV45" s="90">
        <v>0</v>
      </c>
      <c r="AW45" s="90">
        <v>0</v>
      </c>
      <c r="AX45" s="90">
        <v>0</v>
      </c>
      <c r="AY45" s="90">
        <v>0</v>
      </c>
      <c r="AZ45" s="90">
        <v>0</v>
      </c>
      <c r="BA45" s="90">
        <v>0</v>
      </c>
      <c r="BB45" s="90">
        <v>0</v>
      </c>
      <c r="BC45" s="90">
        <v>0</v>
      </c>
      <c r="BD45" s="90">
        <v>0</v>
      </c>
      <c r="BE45" s="90">
        <v>0</v>
      </c>
      <c r="BF45" s="90">
        <v>0</v>
      </c>
      <c r="BG45" s="90">
        <v>0</v>
      </c>
      <c r="BH45" s="90">
        <v>0</v>
      </c>
      <c r="BI45" s="90">
        <v>0</v>
      </c>
      <c r="BJ45" s="90">
        <v>0</v>
      </c>
      <c r="BK45" s="90">
        <v>0</v>
      </c>
      <c r="BL45" s="90">
        <v>0</v>
      </c>
      <c r="BM45" s="90">
        <v>0</v>
      </c>
      <c r="BN45" s="90">
        <v>0</v>
      </c>
      <c r="BO45" s="90">
        <v>0</v>
      </c>
      <c r="BP45" s="90">
        <v>0</v>
      </c>
      <c r="BQ45" s="90">
        <v>0</v>
      </c>
      <c r="BR45" s="90">
        <v>0</v>
      </c>
      <c r="BS45" s="90">
        <v>0</v>
      </c>
      <c r="BT45" s="90">
        <v>0</v>
      </c>
      <c r="BU45" s="90">
        <v>0</v>
      </c>
      <c r="BV45" s="90">
        <v>0</v>
      </c>
      <c r="BW45" s="90">
        <v>0</v>
      </c>
      <c r="BX45" s="90">
        <v>0</v>
      </c>
      <c r="BY45" s="90">
        <v>0</v>
      </c>
      <c r="BZ45" s="90">
        <v>0</v>
      </c>
      <c r="CA45" s="90">
        <v>0</v>
      </c>
      <c r="CB45" s="90">
        <v>0</v>
      </c>
      <c r="CC45" s="90">
        <v>0</v>
      </c>
      <c r="CD45" s="90">
        <v>0</v>
      </c>
      <c r="CE45" s="90">
        <v>0</v>
      </c>
      <c r="CF45" s="90">
        <v>0</v>
      </c>
      <c r="CG45" s="90">
        <v>0</v>
      </c>
      <c r="CH45" s="90">
        <v>0</v>
      </c>
      <c r="CI45" s="90">
        <v>0</v>
      </c>
      <c r="CJ45" s="90">
        <v>0</v>
      </c>
      <c r="CK45" s="90">
        <v>0</v>
      </c>
      <c r="CL45" s="90">
        <v>0</v>
      </c>
      <c r="CM45" s="90">
        <v>0</v>
      </c>
      <c r="CN45" s="90">
        <v>0</v>
      </c>
      <c r="CO45" s="90">
        <v>0</v>
      </c>
      <c r="CP45" s="90">
        <v>0</v>
      </c>
      <c r="CQ45" s="90">
        <v>0</v>
      </c>
      <c r="CR45" s="90">
        <v>0</v>
      </c>
      <c r="CS45" s="90">
        <v>0</v>
      </c>
      <c r="CT45" s="90">
        <v>0</v>
      </c>
      <c r="CU45" s="90">
        <v>0</v>
      </c>
      <c r="CV45" s="90">
        <v>0</v>
      </c>
      <c r="CW45" s="90">
        <v>0</v>
      </c>
      <c r="CX45" s="90">
        <v>0</v>
      </c>
      <c r="CY45" s="90">
        <v>0</v>
      </c>
      <c r="CZ45" s="90">
        <v>0</v>
      </c>
      <c r="DA45" s="90">
        <v>0</v>
      </c>
      <c r="DB45" s="90">
        <v>0</v>
      </c>
      <c r="DC45" s="90">
        <v>0</v>
      </c>
      <c r="DD45" s="90">
        <v>0</v>
      </c>
      <c r="DE45" s="90">
        <v>0</v>
      </c>
      <c r="DF45" s="90">
        <v>0</v>
      </c>
      <c r="DG45" s="90">
        <v>0</v>
      </c>
      <c r="DH45" s="90">
        <v>0</v>
      </c>
      <c r="DI45" s="90">
        <v>0</v>
      </c>
      <c r="DJ45" s="74">
        <f t="shared" si="12"/>
        <v>0</v>
      </c>
      <c r="DK45" s="74">
        <f t="shared" si="12"/>
        <v>0</v>
      </c>
      <c r="DL45" s="90">
        <v>0</v>
      </c>
      <c r="DM45" s="90">
        <v>0</v>
      </c>
      <c r="DN45" s="90">
        <v>0</v>
      </c>
      <c r="DO45" s="90">
        <v>0</v>
      </c>
      <c r="DP45" s="90">
        <v>0</v>
      </c>
      <c r="DQ45" s="90">
        <v>0</v>
      </c>
    </row>
    <row r="46" spans="1:121" ht="16.5" customHeight="1" x14ac:dyDescent="0.3">
      <c r="A46" s="75"/>
      <c r="B46" s="73">
        <v>37</v>
      </c>
      <c r="C46" s="54" t="s">
        <v>129</v>
      </c>
      <c r="D46" s="74">
        <f t="shared" si="9"/>
        <v>0</v>
      </c>
      <c r="E46" s="74">
        <f t="shared" si="9"/>
        <v>4281.9173000000001</v>
      </c>
      <c r="F46" s="74">
        <f t="shared" si="10"/>
        <v>0</v>
      </c>
      <c r="G46" s="74">
        <f t="shared" si="10"/>
        <v>4281.9173000000001</v>
      </c>
      <c r="H46" s="74">
        <f t="shared" si="10"/>
        <v>0</v>
      </c>
      <c r="I46" s="74">
        <f t="shared" si="11"/>
        <v>0</v>
      </c>
      <c r="J46" s="90">
        <v>0</v>
      </c>
      <c r="K46" s="90">
        <v>3215.1703000000002</v>
      </c>
      <c r="L46" s="90">
        <v>0</v>
      </c>
      <c r="M46" s="90">
        <v>0</v>
      </c>
      <c r="N46" s="90">
        <v>0</v>
      </c>
      <c r="O46" s="90">
        <v>3199.2492999999999</v>
      </c>
      <c r="P46" s="90">
        <v>0</v>
      </c>
      <c r="Q46" s="90">
        <v>0</v>
      </c>
      <c r="R46" s="90">
        <v>0</v>
      </c>
      <c r="S46" s="90">
        <v>15.920999999999999</v>
      </c>
      <c r="T46" s="90">
        <v>0</v>
      </c>
      <c r="U46" s="90">
        <v>0</v>
      </c>
      <c r="V46" s="90">
        <v>0</v>
      </c>
      <c r="W46" s="90">
        <v>0</v>
      </c>
      <c r="X46" s="90">
        <v>0</v>
      </c>
      <c r="Y46" s="90">
        <v>0</v>
      </c>
      <c r="Z46" s="90">
        <v>0</v>
      </c>
      <c r="AA46" s="90">
        <v>0</v>
      </c>
      <c r="AB46" s="90">
        <v>0</v>
      </c>
      <c r="AC46" s="90">
        <v>0</v>
      </c>
      <c r="AD46" s="90">
        <v>0</v>
      </c>
      <c r="AE46" s="90">
        <v>110.625</v>
      </c>
      <c r="AF46" s="90">
        <v>0</v>
      </c>
      <c r="AG46" s="90">
        <v>0</v>
      </c>
      <c r="AH46" s="90">
        <v>0</v>
      </c>
      <c r="AI46" s="90">
        <v>110.625</v>
      </c>
      <c r="AJ46" s="90">
        <v>0</v>
      </c>
      <c r="AK46" s="90">
        <v>0</v>
      </c>
      <c r="AL46" s="90">
        <v>0</v>
      </c>
      <c r="AM46" s="90">
        <v>0</v>
      </c>
      <c r="AN46" s="90">
        <v>0</v>
      </c>
      <c r="AO46" s="90">
        <v>0</v>
      </c>
      <c r="AP46" s="90">
        <v>0</v>
      </c>
      <c r="AQ46" s="90">
        <v>0</v>
      </c>
      <c r="AR46" s="90">
        <v>0</v>
      </c>
      <c r="AS46" s="90">
        <v>0</v>
      </c>
      <c r="AT46" s="90">
        <v>0</v>
      </c>
      <c r="AU46" s="90">
        <v>0</v>
      </c>
      <c r="AV46" s="90">
        <v>0</v>
      </c>
      <c r="AW46" s="90">
        <v>0</v>
      </c>
      <c r="AX46" s="90">
        <v>0</v>
      </c>
      <c r="AY46" s="90">
        <v>0</v>
      </c>
      <c r="AZ46" s="90">
        <v>0</v>
      </c>
      <c r="BA46" s="90">
        <v>0</v>
      </c>
      <c r="BB46" s="90">
        <v>0</v>
      </c>
      <c r="BC46" s="90">
        <v>0</v>
      </c>
      <c r="BD46" s="90">
        <v>0</v>
      </c>
      <c r="BE46" s="90">
        <v>0</v>
      </c>
      <c r="BF46" s="90">
        <v>0</v>
      </c>
      <c r="BG46" s="90">
        <v>0</v>
      </c>
      <c r="BH46" s="90">
        <v>0</v>
      </c>
      <c r="BI46" s="90">
        <v>0</v>
      </c>
      <c r="BJ46" s="90">
        <v>0</v>
      </c>
      <c r="BK46" s="90">
        <v>0</v>
      </c>
      <c r="BL46" s="90">
        <v>0</v>
      </c>
      <c r="BM46" s="90">
        <v>0</v>
      </c>
      <c r="BN46" s="90">
        <v>0</v>
      </c>
      <c r="BO46" s="90">
        <v>0</v>
      </c>
      <c r="BP46" s="90">
        <v>0</v>
      </c>
      <c r="BQ46" s="90">
        <v>0</v>
      </c>
      <c r="BR46" s="90">
        <v>0</v>
      </c>
      <c r="BS46" s="90">
        <v>0</v>
      </c>
      <c r="BT46" s="90">
        <v>0</v>
      </c>
      <c r="BU46" s="90">
        <v>0</v>
      </c>
      <c r="BV46" s="90">
        <v>0</v>
      </c>
      <c r="BW46" s="90">
        <v>0</v>
      </c>
      <c r="BX46" s="90">
        <v>0</v>
      </c>
      <c r="BY46" s="90">
        <v>0</v>
      </c>
      <c r="BZ46" s="90">
        <v>0</v>
      </c>
      <c r="CA46" s="90">
        <v>0</v>
      </c>
      <c r="CB46" s="90">
        <v>0</v>
      </c>
      <c r="CC46" s="90">
        <v>0</v>
      </c>
      <c r="CD46" s="90">
        <v>0</v>
      </c>
      <c r="CE46" s="90">
        <v>0</v>
      </c>
      <c r="CF46" s="90">
        <v>0</v>
      </c>
      <c r="CG46" s="90">
        <v>0</v>
      </c>
      <c r="CH46" s="90">
        <v>0</v>
      </c>
      <c r="CI46" s="90">
        <v>0</v>
      </c>
      <c r="CJ46" s="90">
        <v>0</v>
      </c>
      <c r="CK46" s="90">
        <v>0</v>
      </c>
      <c r="CL46" s="90">
        <v>0</v>
      </c>
      <c r="CM46" s="90">
        <v>583</v>
      </c>
      <c r="CN46" s="90">
        <v>0</v>
      </c>
      <c r="CO46" s="90">
        <v>0</v>
      </c>
      <c r="CP46" s="90">
        <v>0</v>
      </c>
      <c r="CQ46" s="90">
        <v>583</v>
      </c>
      <c r="CR46" s="90">
        <v>0</v>
      </c>
      <c r="CS46" s="90">
        <v>0</v>
      </c>
      <c r="CT46" s="90">
        <v>0</v>
      </c>
      <c r="CU46" s="90">
        <v>470</v>
      </c>
      <c r="CV46" s="90">
        <v>0</v>
      </c>
      <c r="CW46" s="90">
        <v>0</v>
      </c>
      <c r="CX46" s="90">
        <v>0</v>
      </c>
      <c r="CY46" s="90">
        <v>373.12200000000001</v>
      </c>
      <c r="CZ46" s="90">
        <v>0</v>
      </c>
      <c r="DA46" s="90">
        <v>0</v>
      </c>
      <c r="DB46" s="90">
        <v>0</v>
      </c>
      <c r="DC46" s="90">
        <v>373.12200000000001</v>
      </c>
      <c r="DD46" s="90">
        <v>0</v>
      </c>
      <c r="DE46" s="90">
        <v>0</v>
      </c>
      <c r="DF46" s="90">
        <v>0</v>
      </c>
      <c r="DG46" s="90">
        <v>0</v>
      </c>
      <c r="DH46" s="90">
        <v>0</v>
      </c>
      <c r="DI46" s="90">
        <v>0</v>
      </c>
      <c r="DJ46" s="74">
        <f t="shared" si="12"/>
        <v>0</v>
      </c>
      <c r="DK46" s="74">
        <f t="shared" si="12"/>
        <v>0</v>
      </c>
      <c r="DL46" s="90">
        <v>0</v>
      </c>
      <c r="DM46" s="90">
        <v>0</v>
      </c>
      <c r="DN46" s="90">
        <v>0</v>
      </c>
      <c r="DO46" s="90">
        <v>0</v>
      </c>
      <c r="DP46" s="90">
        <v>0</v>
      </c>
      <c r="DQ46" s="90">
        <v>0</v>
      </c>
    </row>
    <row r="47" spans="1:121" s="76" customFormat="1" ht="22.5" customHeight="1" x14ac:dyDescent="0.3">
      <c r="B47" s="73"/>
      <c r="C47" s="91" t="s">
        <v>163</v>
      </c>
      <c r="D47" s="74">
        <f>SUM(D10:D46)</f>
        <v>6232706.6975000007</v>
      </c>
      <c r="E47" s="74">
        <f t="shared" ref="E47:BP47" si="13">SUM(E10:E46)</f>
        <v>2394236.9709999999</v>
      </c>
      <c r="F47" s="74">
        <f t="shared" si="13"/>
        <v>4711766.6939999992</v>
      </c>
      <c r="G47" s="74">
        <f t="shared" si="13"/>
        <v>2116172.8927999996</v>
      </c>
      <c r="H47" s="74">
        <f t="shared" si="13"/>
        <v>1855957.0035000001</v>
      </c>
      <c r="I47" s="74">
        <f t="shared" si="13"/>
        <v>285464.07819999993</v>
      </c>
      <c r="J47" s="74">
        <f t="shared" si="13"/>
        <v>1746378.294</v>
      </c>
      <c r="K47" s="74">
        <f t="shared" si="13"/>
        <v>917584.85160000017</v>
      </c>
      <c r="L47" s="74">
        <f t="shared" si="13"/>
        <v>711192.46329999994</v>
      </c>
      <c r="M47" s="74">
        <f t="shared" si="13"/>
        <v>76375.987599999993</v>
      </c>
      <c r="N47" s="74">
        <f t="shared" si="13"/>
        <v>1635080.6231</v>
      </c>
      <c r="O47" s="74">
        <f t="shared" si="13"/>
        <v>874081.12640000007</v>
      </c>
      <c r="P47" s="74">
        <f t="shared" si="13"/>
        <v>358498.05539999995</v>
      </c>
      <c r="Q47" s="74">
        <f t="shared" si="13"/>
        <v>44769.527600000001</v>
      </c>
      <c r="R47" s="74">
        <f t="shared" si="13"/>
        <v>74210</v>
      </c>
      <c r="S47" s="74">
        <f t="shared" si="13"/>
        <v>32496.2922</v>
      </c>
      <c r="T47" s="74">
        <f t="shared" si="13"/>
        <v>352694.40789999999</v>
      </c>
      <c r="U47" s="74">
        <f t="shared" si="13"/>
        <v>31606.46</v>
      </c>
      <c r="V47" s="74">
        <f t="shared" si="13"/>
        <v>1000</v>
      </c>
      <c r="W47" s="74">
        <f t="shared" si="13"/>
        <v>0</v>
      </c>
      <c r="X47" s="74">
        <f t="shared" si="13"/>
        <v>0</v>
      </c>
      <c r="Y47" s="74">
        <f t="shared" si="13"/>
        <v>0</v>
      </c>
      <c r="Z47" s="74">
        <f t="shared" si="13"/>
        <v>0</v>
      </c>
      <c r="AA47" s="74">
        <f t="shared" si="13"/>
        <v>0</v>
      </c>
      <c r="AB47" s="74">
        <f t="shared" si="13"/>
        <v>0</v>
      </c>
      <c r="AC47" s="74">
        <f t="shared" si="13"/>
        <v>0</v>
      </c>
      <c r="AD47" s="74">
        <f t="shared" si="13"/>
        <v>30500</v>
      </c>
      <c r="AE47" s="74">
        <f t="shared" si="13"/>
        <v>23600.52</v>
      </c>
      <c r="AF47" s="74">
        <f t="shared" si="13"/>
        <v>78392.815900000001</v>
      </c>
      <c r="AG47" s="74">
        <f t="shared" si="13"/>
        <v>-4899.4563999999964</v>
      </c>
      <c r="AH47" s="74">
        <f t="shared" si="13"/>
        <v>21000</v>
      </c>
      <c r="AI47" s="74">
        <f t="shared" si="13"/>
        <v>18035.034000000003</v>
      </c>
      <c r="AJ47" s="74">
        <f t="shared" si="13"/>
        <v>77000</v>
      </c>
      <c r="AK47" s="74">
        <f t="shared" si="13"/>
        <v>14296.491</v>
      </c>
      <c r="AL47" s="74">
        <f t="shared" si="13"/>
        <v>0</v>
      </c>
      <c r="AM47" s="74">
        <f t="shared" si="13"/>
        <v>0</v>
      </c>
      <c r="AN47" s="74">
        <f t="shared" si="13"/>
        <v>154134.2941</v>
      </c>
      <c r="AO47" s="74">
        <f t="shared" si="13"/>
        <v>23737.599999999999</v>
      </c>
      <c r="AP47" s="74">
        <f t="shared" si="13"/>
        <v>9500</v>
      </c>
      <c r="AQ47" s="74">
        <f t="shared" si="13"/>
        <v>5565.4859999999999</v>
      </c>
      <c r="AR47" s="74">
        <f t="shared" si="13"/>
        <v>1165005.6036</v>
      </c>
      <c r="AS47" s="74">
        <f t="shared" si="13"/>
        <v>265829.08899999998</v>
      </c>
      <c r="AT47" s="74">
        <f t="shared" si="13"/>
        <v>0</v>
      </c>
      <c r="AU47" s="74">
        <f t="shared" si="13"/>
        <v>0</v>
      </c>
      <c r="AV47" s="74">
        <f t="shared" si="13"/>
        <v>-1317747.0818</v>
      </c>
      <c r="AW47" s="74">
        <f t="shared" si="13"/>
        <v>-308762.63640000002</v>
      </c>
      <c r="AX47" s="74">
        <f t="shared" si="13"/>
        <v>230890</v>
      </c>
      <c r="AY47" s="74">
        <f t="shared" si="13"/>
        <v>178222.92670000001</v>
      </c>
      <c r="AZ47" s="74">
        <f t="shared" si="13"/>
        <v>140000</v>
      </c>
      <c r="BA47" s="74">
        <f t="shared" si="13"/>
        <v>0</v>
      </c>
      <c r="BB47" s="74">
        <f t="shared" si="13"/>
        <v>230890</v>
      </c>
      <c r="BC47" s="74">
        <f t="shared" si="13"/>
        <v>177819.92670000001</v>
      </c>
      <c r="BD47" s="74">
        <f t="shared" si="13"/>
        <v>140000</v>
      </c>
      <c r="BE47" s="74">
        <f t="shared" si="13"/>
        <v>0</v>
      </c>
      <c r="BF47" s="74">
        <f t="shared" si="13"/>
        <v>0</v>
      </c>
      <c r="BG47" s="74">
        <f t="shared" si="13"/>
        <v>403</v>
      </c>
      <c r="BH47" s="74">
        <f t="shared" si="13"/>
        <v>0</v>
      </c>
      <c r="BI47" s="74">
        <f t="shared" si="13"/>
        <v>0</v>
      </c>
      <c r="BJ47" s="74">
        <f t="shared" si="13"/>
        <v>691345.1</v>
      </c>
      <c r="BK47" s="74">
        <f t="shared" si="13"/>
        <v>324887.65879999998</v>
      </c>
      <c r="BL47" s="74">
        <f t="shared" si="13"/>
        <v>649671.72429999989</v>
      </c>
      <c r="BM47" s="74">
        <f t="shared" si="13"/>
        <v>91255.959000000003</v>
      </c>
      <c r="BN47" s="74">
        <f t="shared" si="13"/>
        <v>150000</v>
      </c>
      <c r="BO47" s="74">
        <f t="shared" si="13"/>
        <v>53814.904000000002</v>
      </c>
      <c r="BP47" s="74">
        <f t="shared" si="13"/>
        <v>315917</v>
      </c>
      <c r="BQ47" s="74">
        <f t="shared" ref="BQ47:DQ47" si="14">SUM(BQ10:BQ46)</f>
        <v>0</v>
      </c>
      <c r="BR47" s="74">
        <f t="shared" si="14"/>
        <v>0</v>
      </c>
      <c r="BS47" s="74">
        <f t="shared" si="14"/>
        <v>0</v>
      </c>
      <c r="BT47" s="74">
        <f t="shared" si="14"/>
        <v>0</v>
      </c>
      <c r="BU47" s="74">
        <f t="shared" si="14"/>
        <v>0</v>
      </c>
      <c r="BV47" s="74">
        <f t="shared" si="14"/>
        <v>126040</v>
      </c>
      <c r="BW47" s="74">
        <f t="shared" si="14"/>
        <v>62287.811000000009</v>
      </c>
      <c r="BX47" s="74">
        <f t="shared" si="14"/>
        <v>117029.72429999999</v>
      </c>
      <c r="BY47" s="74">
        <f t="shared" si="14"/>
        <v>39912.667000000001</v>
      </c>
      <c r="BZ47" s="74">
        <f t="shared" si="14"/>
        <v>52711.6</v>
      </c>
      <c r="CA47" s="74">
        <f t="shared" si="14"/>
        <v>30728.567800000001</v>
      </c>
      <c r="CB47" s="74">
        <f t="shared" si="14"/>
        <v>216725</v>
      </c>
      <c r="CC47" s="74">
        <f t="shared" si="14"/>
        <v>51343.292000000001</v>
      </c>
      <c r="CD47" s="74">
        <f t="shared" si="14"/>
        <v>362593.5</v>
      </c>
      <c r="CE47" s="74">
        <f t="shared" si="14"/>
        <v>178056.37600000002</v>
      </c>
      <c r="CF47" s="74">
        <f t="shared" si="14"/>
        <v>0</v>
      </c>
      <c r="CG47" s="74">
        <f t="shared" si="14"/>
        <v>0</v>
      </c>
      <c r="CH47" s="74">
        <f t="shared" si="14"/>
        <v>0</v>
      </c>
      <c r="CI47" s="74">
        <f t="shared" si="14"/>
        <v>0</v>
      </c>
      <c r="CJ47" s="74">
        <f t="shared" si="14"/>
        <v>15000</v>
      </c>
      <c r="CK47" s="74">
        <f t="shared" si="14"/>
        <v>4035</v>
      </c>
      <c r="CL47" s="74">
        <f t="shared" si="14"/>
        <v>172944.7</v>
      </c>
      <c r="CM47" s="74">
        <f t="shared" si="14"/>
        <v>119421.8971</v>
      </c>
      <c r="CN47" s="74">
        <f t="shared" si="14"/>
        <v>170400</v>
      </c>
      <c r="CO47" s="74">
        <f t="shared" si="14"/>
        <v>112840.988</v>
      </c>
      <c r="CP47" s="74">
        <f t="shared" si="14"/>
        <v>144344.70000000001</v>
      </c>
      <c r="CQ47" s="74">
        <f t="shared" si="14"/>
        <v>94894.897100000002</v>
      </c>
      <c r="CR47" s="74">
        <f t="shared" si="14"/>
        <v>26000</v>
      </c>
      <c r="CS47" s="74">
        <f t="shared" si="14"/>
        <v>22954.17</v>
      </c>
      <c r="CT47" s="74">
        <f t="shared" si="14"/>
        <v>118109.7</v>
      </c>
      <c r="CU47" s="74">
        <f t="shared" si="14"/>
        <v>78684.298699999999</v>
      </c>
      <c r="CV47" s="74">
        <f t="shared" si="14"/>
        <v>26000</v>
      </c>
      <c r="CW47" s="74">
        <f t="shared" si="14"/>
        <v>22954.17</v>
      </c>
      <c r="CX47" s="74">
        <f t="shared" si="14"/>
        <v>1233944</v>
      </c>
      <c r="CY47" s="74">
        <f t="shared" si="14"/>
        <v>508758.27360000001</v>
      </c>
      <c r="CZ47" s="74">
        <f t="shared" si="14"/>
        <v>91300</v>
      </c>
      <c r="DA47" s="74">
        <f t="shared" si="14"/>
        <v>5855.6</v>
      </c>
      <c r="DB47" s="74">
        <f t="shared" si="14"/>
        <v>918499</v>
      </c>
      <c r="DC47" s="74">
        <f t="shared" si="14"/>
        <v>366060.19500000001</v>
      </c>
      <c r="DD47" s="74">
        <f t="shared" si="14"/>
        <v>89000</v>
      </c>
      <c r="DE47" s="74">
        <f t="shared" si="14"/>
        <v>5855.6</v>
      </c>
      <c r="DF47" s="74">
        <f t="shared" si="14"/>
        <v>101690.3</v>
      </c>
      <c r="DG47" s="74">
        <f t="shared" si="14"/>
        <v>36296.764999999999</v>
      </c>
      <c r="DH47" s="74">
        <f t="shared" si="14"/>
        <v>0</v>
      </c>
      <c r="DI47" s="74">
        <f t="shared" si="14"/>
        <v>0</v>
      </c>
      <c r="DJ47" s="74">
        <f t="shared" si="14"/>
        <v>168057.3</v>
      </c>
      <c r="DK47" s="74">
        <f t="shared" si="14"/>
        <v>0</v>
      </c>
      <c r="DL47" s="74">
        <f t="shared" si="14"/>
        <v>503074.3</v>
      </c>
      <c r="DM47" s="74">
        <f t="shared" si="14"/>
        <v>7400</v>
      </c>
      <c r="DN47" s="74">
        <f t="shared" si="14"/>
        <v>0</v>
      </c>
      <c r="DO47" s="74">
        <f t="shared" si="14"/>
        <v>0</v>
      </c>
      <c r="DP47" s="74">
        <f t="shared" si="14"/>
        <v>335017</v>
      </c>
      <c r="DQ47" s="74">
        <f t="shared" si="14"/>
        <v>7400</v>
      </c>
    </row>
    <row r="48" spans="1:121" x14ac:dyDescent="0.3"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77"/>
      <c r="BS48" s="77"/>
      <c r="BT48" s="77"/>
      <c r="BU48" s="77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</row>
    <row r="49" spans="4:121" x14ac:dyDescent="0.3"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</row>
    <row r="50" spans="4:121" x14ac:dyDescent="0.3"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</row>
    <row r="51" spans="4:121" x14ac:dyDescent="0.3"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</row>
    <row r="52" spans="4:121" x14ac:dyDescent="0.3"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</row>
    <row r="53" spans="4:121" x14ac:dyDescent="0.3"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</row>
    <row r="54" spans="4:121" x14ac:dyDescent="0.3"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7"/>
      <c r="BS54" s="77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</row>
    <row r="55" spans="4:121" x14ac:dyDescent="0.3"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</row>
    <row r="56" spans="4:121" x14ac:dyDescent="0.3"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7"/>
      <c r="BO56" s="77"/>
      <c r="BP56" s="77"/>
      <c r="BQ56" s="77"/>
      <c r="BR56" s="77"/>
      <c r="BS56" s="77"/>
      <c r="BT56" s="77"/>
      <c r="BU56" s="77"/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</row>
    <row r="57" spans="4:121" x14ac:dyDescent="0.3"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</row>
    <row r="58" spans="4:121" x14ac:dyDescent="0.3"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77"/>
      <c r="BQ58" s="77"/>
      <c r="BR58" s="77"/>
      <c r="BS58" s="77"/>
      <c r="BT58" s="77"/>
      <c r="BU58" s="77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</row>
    <row r="59" spans="4:121" x14ac:dyDescent="0.3"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</row>
    <row r="60" spans="4:121" x14ac:dyDescent="0.3"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77"/>
      <c r="BQ60" s="77"/>
      <c r="BR60" s="77"/>
      <c r="BS60" s="77"/>
      <c r="BT60" s="77"/>
      <c r="BU60" s="77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</row>
    <row r="61" spans="4:121" x14ac:dyDescent="0.3"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</row>
    <row r="62" spans="4:121" x14ac:dyDescent="0.3"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77"/>
      <c r="BQ62" s="77"/>
      <c r="BR62" s="77"/>
      <c r="BS62" s="77"/>
      <c r="BT62" s="77"/>
      <c r="BU62" s="77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</row>
    <row r="63" spans="4:121" x14ac:dyDescent="0.3"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  <c r="BN63" s="77"/>
      <c r="BO63" s="77"/>
      <c r="BP63" s="77"/>
      <c r="BQ63" s="77"/>
      <c r="BR63" s="77"/>
      <c r="BS63" s="77"/>
      <c r="BT63" s="77"/>
      <c r="BU63" s="77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</row>
    <row r="64" spans="4:121" x14ac:dyDescent="0.3"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  <c r="BN64" s="77"/>
      <c r="BO64" s="77"/>
      <c r="BP64" s="77"/>
      <c r="BQ64" s="77"/>
      <c r="BR64" s="77"/>
      <c r="BS64" s="77"/>
      <c r="BT64" s="77"/>
      <c r="BU64" s="77"/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</row>
    <row r="65" spans="4:121" x14ac:dyDescent="0.3"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</row>
    <row r="66" spans="4:121" x14ac:dyDescent="0.3"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  <c r="BN66" s="77"/>
      <c r="BO66" s="77"/>
      <c r="BP66" s="77"/>
      <c r="BQ66" s="77"/>
      <c r="BR66" s="77"/>
      <c r="BS66" s="77"/>
      <c r="BT66" s="77"/>
      <c r="BU66" s="77"/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</row>
    <row r="67" spans="4:121" x14ac:dyDescent="0.3"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7"/>
      <c r="BR67" s="77"/>
      <c r="BS67" s="77"/>
      <c r="BT67" s="77"/>
      <c r="BU67" s="77"/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</row>
    <row r="68" spans="4:121" x14ac:dyDescent="0.3"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  <c r="BM68" s="77"/>
      <c r="BN68" s="77"/>
      <c r="BO68" s="77"/>
      <c r="BP68" s="77"/>
      <c r="BQ68" s="77"/>
      <c r="BR68" s="77"/>
      <c r="BS68" s="77"/>
      <c r="BT68" s="77"/>
      <c r="BU68" s="77"/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</row>
    <row r="69" spans="4:121" x14ac:dyDescent="0.3"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</row>
    <row r="70" spans="4:121" x14ac:dyDescent="0.3"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  <c r="BM70" s="77"/>
      <c r="BN70" s="77"/>
      <c r="BO70" s="77"/>
      <c r="BP70" s="77"/>
      <c r="BQ70" s="77"/>
      <c r="BR70" s="77"/>
      <c r="BS70" s="77"/>
      <c r="BT70" s="77"/>
      <c r="BU70" s="77"/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</row>
    <row r="71" spans="4:121" x14ac:dyDescent="0.3"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</row>
    <row r="72" spans="4:121" x14ac:dyDescent="0.3"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  <c r="AZ72" s="77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77"/>
      <c r="BS72" s="77"/>
      <c r="BT72" s="77"/>
      <c r="BU72" s="77"/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</row>
    <row r="73" spans="4:121" x14ac:dyDescent="0.3"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</row>
    <row r="74" spans="4:121" x14ac:dyDescent="0.3"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  <c r="AS74" s="77"/>
      <c r="AT74" s="77"/>
      <c r="AU74" s="77"/>
      <c r="AV74" s="77"/>
      <c r="AW74" s="77"/>
      <c r="AX74" s="77"/>
      <c r="AY74" s="77"/>
      <c r="AZ74" s="77"/>
      <c r="BA74" s="77"/>
      <c r="BB74" s="77"/>
      <c r="BC74" s="77"/>
      <c r="BD74" s="77"/>
      <c r="BE74" s="77"/>
      <c r="BF74" s="77"/>
      <c r="BG74" s="77"/>
      <c r="BH74" s="77"/>
      <c r="BI74" s="77"/>
      <c r="BJ74" s="77"/>
      <c r="BK74" s="77"/>
      <c r="BL74" s="77"/>
      <c r="BM74" s="77"/>
      <c r="BN74" s="77"/>
      <c r="BO74" s="77"/>
      <c r="BP74" s="77"/>
      <c r="BQ74" s="77"/>
      <c r="BR74" s="77"/>
      <c r="BS74" s="77"/>
      <c r="BT74" s="77"/>
      <c r="BU74" s="77"/>
      <c r="BV74" s="77"/>
      <c r="BW74" s="77"/>
      <c r="BX74" s="77"/>
      <c r="BY74" s="77"/>
      <c r="BZ74" s="77"/>
      <c r="CA74" s="77"/>
      <c r="CB74" s="77"/>
      <c r="CC74" s="77"/>
      <c r="CD74" s="77"/>
      <c r="CE74" s="77"/>
      <c r="CF74" s="77"/>
      <c r="CG74" s="77"/>
      <c r="CH74" s="77"/>
      <c r="CI74" s="77"/>
      <c r="CJ74" s="77"/>
      <c r="CK74" s="77"/>
      <c r="CL74" s="77"/>
      <c r="CM74" s="77"/>
      <c r="CN74" s="77"/>
      <c r="CO74" s="77"/>
      <c r="CP74" s="77"/>
      <c r="CQ74" s="77"/>
      <c r="CR74" s="77"/>
      <c r="CS74" s="77"/>
      <c r="CT74" s="77"/>
      <c r="CU74" s="77"/>
      <c r="CV74" s="77"/>
      <c r="CW74" s="77"/>
      <c r="CX74" s="77"/>
      <c r="CY74" s="77"/>
      <c r="CZ74" s="77"/>
      <c r="DA74" s="77"/>
      <c r="DB74" s="77"/>
      <c r="DC74" s="77"/>
      <c r="DD74" s="77"/>
      <c r="DE74" s="77"/>
      <c r="DF74" s="77"/>
      <c r="DG74" s="77"/>
      <c r="DH74" s="77"/>
      <c r="DI74" s="77"/>
      <c r="DJ74" s="77"/>
      <c r="DK74" s="77"/>
      <c r="DL74" s="77"/>
      <c r="DM74" s="77"/>
      <c r="DN74" s="77"/>
      <c r="DO74" s="77"/>
      <c r="DP74" s="77"/>
      <c r="DQ74" s="77"/>
    </row>
    <row r="75" spans="4:121" x14ac:dyDescent="0.3"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/>
      <c r="BS75" s="77"/>
      <c r="BT75" s="77"/>
      <c r="BU75" s="77"/>
      <c r="BV75" s="77"/>
      <c r="BW75" s="77"/>
      <c r="BX75" s="77"/>
      <c r="BY75" s="77"/>
      <c r="BZ75" s="77"/>
      <c r="CA75" s="77"/>
      <c r="CB75" s="77"/>
      <c r="CC75" s="77"/>
      <c r="CD75" s="77"/>
      <c r="CE75" s="77"/>
      <c r="CF75" s="77"/>
      <c r="CG75" s="77"/>
      <c r="CH75" s="77"/>
      <c r="CI75" s="77"/>
      <c r="CJ75" s="77"/>
      <c r="CK75" s="77"/>
      <c r="CL75" s="77"/>
      <c r="CM75" s="77"/>
      <c r="CN75" s="77"/>
      <c r="CO75" s="77"/>
      <c r="CP75" s="77"/>
      <c r="CQ75" s="77"/>
      <c r="CR75" s="77"/>
      <c r="CS75" s="77"/>
      <c r="CT75" s="77"/>
      <c r="CU75" s="77"/>
      <c r="CV75" s="77"/>
      <c r="CW75" s="77"/>
      <c r="CX75" s="77"/>
      <c r="CY75" s="77"/>
      <c r="CZ75" s="77"/>
      <c r="DA75" s="77"/>
      <c r="DB75" s="77"/>
      <c r="DC75" s="77"/>
      <c r="DD75" s="77"/>
      <c r="DE75" s="77"/>
      <c r="DF75" s="77"/>
      <c r="DG75" s="77"/>
      <c r="DH75" s="77"/>
      <c r="DI75" s="77"/>
      <c r="DJ75" s="77"/>
      <c r="DK75" s="77"/>
      <c r="DL75" s="77"/>
      <c r="DM75" s="77"/>
      <c r="DN75" s="77"/>
      <c r="DO75" s="77"/>
      <c r="DP75" s="77"/>
      <c r="DQ75" s="77"/>
    </row>
    <row r="76" spans="4:121" x14ac:dyDescent="0.3"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  <c r="BN76" s="77"/>
      <c r="BO76" s="77"/>
      <c r="BP76" s="77"/>
      <c r="BQ76" s="77"/>
      <c r="BR76" s="77"/>
      <c r="BS76" s="77"/>
      <c r="BT76" s="77"/>
      <c r="BU76" s="77"/>
      <c r="BV76" s="77"/>
      <c r="BW76" s="77"/>
      <c r="BX76" s="77"/>
      <c r="BY76" s="77"/>
      <c r="BZ76" s="77"/>
      <c r="CA76" s="77"/>
      <c r="CB76" s="77"/>
      <c r="CC76" s="77"/>
      <c r="CD76" s="77"/>
      <c r="CE76" s="77"/>
      <c r="CF76" s="77"/>
      <c r="CG76" s="77"/>
      <c r="CH76" s="77"/>
      <c r="CI76" s="77"/>
      <c r="CJ76" s="77"/>
      <c r="CK76" s="77"/>
      <c r="CL76" s="77"/>
      <c r="CM76" s="77"/>
      <c r="CN76" s="77"/>
      <c r="CO76" s="77"/>
      <c r="CP76" s="77"/>
      <c r="CQ76" s="77"/>
      <c r="CR76" s="77"/>
      <c r="CS76" s="77"/>
      <c r="CT76" s="77"/>
      <c r="CU76" s="77"/>
      <c r="CV76" s="77"/>
      <c r="CW76" s="77"/>
      <c r="CX76" s="77"/>
      <c r="CY76" s="77"/>
      <c r="CZ76" s="77"/>
      <c r="DA76" s="77"/>
      <c r="DB76" s="77"/>
      <c r="DC76" s="77"/>
      <c r="DD76" s="77"/>
      <c r="DE76" s="77"/>
      <c r="DF76" s="77"/>
      <c r="DG76" s="77"/>
      <c r="DH76" s="77"/>
      <c r="DI76" s="77"/>
      <c r="DJ76" s="77"/>
      <c r="DK76" s="77"/>
      <c r="DL76" s="77"/>
      <c r="DM76" s="77"/>
      <c r="DN76" s="77"/>
      <c r="DO76" s="77"/>
      <c r="DP76" s="77"/>
      <c r="DQ76" s="77"/>
    </row>
    <row r="77" spans="4:121" x14ac:dyDescent="0.3"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  <c r="BM77" s="77"/>
      <c r="BN77" s="77"/>
      <c r="BO77" s="77"/>
      <c r="BP77" s="77"/>
      <c r="BQ77" s="77"/>
      <c r="BR77" s="77"/>
      <c r="BS77" s="77"/>
      <c r="BT77" s="77"/>
      <c r="BU77" s="77"/>
      <c r="BV77" s="77"/>
      <c r="BW77" s="77"/>
      <c r="BX77" s="77"/>
      <c r="BY77" s="77"/>
      <c r="BZ77" s="77"/>
      <c r="CA77" s="77"/>
      <c r="CB77" s="77"/>
      <c r="CC77" s="77"/>
      <c r="CD77" s="77"/>
      <c r="CE77" s="77"/>
      <c r="CF77" s="77"/>
      <c r="CG77" s="77"/>
      <c r="CH77" s="77"/>
      <c r="CI77" s="77"/>
      <c r="CJ77" s="77"/>
      <c r="CK77" s="77"/>
      <c r="CL77" s="77"/>
      <c r="CM77" s="77"/>
      <c r="CN77" s="77"/>
      <c r="CO77" s="77"/>
      <c r="CP77" s="77"/>
      <c r="CQ77" s="77"/>
      <c r="CR77" s="77"/>
      <c r="CS77" s="77"/>
      <c r="CT77" s="77"/>
      <c r="CU77" s="77"/>
      <c r="CV77" s="77"/>
      <c r="CW77" s="77"/>
      <c r="CX77" s="77"/>
      <c r="CY77" s="77"/>
      <c r="CZ77" s="77"/>
      <c r="DA77" s="77"/>
      <c r="DB77" s="77"/>
      <c r="DC77" s="77"/>
      <c r="DD77" s="77"/>
      <c r="DE77" s="77"/>
      <c r="DF77" s="77"/>
      <c r="DG77" s="77"/>
      <c r="DH77" s="77"/>
      <c r="DI77" s="77"/>
      <c r="DJ77" s="77"/>
      <c r="DK77" s="77"/>
      <c r="DL77" s="77"/>
      <c r="DM77" s="77"/>
      <c r="DN77" s="77"/>
      <c r="DO77" s="77"/>
      <c r="DP77" s="77"/>
      <c r="DQ77" s="77"/>
    </row>
    <row r="78" spans="4:121" x14ac:dyDescent="0.3"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O78" s="77"/>
      <c r="AP78" s="77"/>
      <c r="AQ78" s="77"/>
      <c r="AR78" s="77"/>
      <c r="AS78" s="77"/>
      <c r="AT78" s="77"/>
      <c r="AU78" s="77"/>
      <c r="AV78" s="77"/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  <c r="BH78" s="77"/>
      <c r="BI78" s="77"/>
      <c r="BJ78" s="77"/>
      <c r="BK78" s="77"/>
      <c r="BL78" s="77"/>
      <c r="BM78" s="77"/>
      <c r="BN78" s="77"/>
      <c r="BO78" s="77"/>
      <c r="BP78" s="77"/>
      <c r="BQ78" s="77"/>
      <c r="BR78" s="77"/>
      <c r="BS78" s="77"/>
      <c r="BT78" s="77"/>
      <c r="BU78" s="77"/>
      <c r="BV78" s="77"/>
      <c r="BW78" s="77"/>
      <c r="BX78" s="77"/>
      <c r="BY78" s="77"/>
      <c r="BZ78" s="77"/>
      <c r="CA78" s="77"/>
      <c r="CB78" s="77"/>
      <c r="CC78" s="77"/>
      <c r="CD78" s="77"/>
      <c r="CE78" s="77"/>
      <c r="CF78" s="77"/>
      <c r="CG78" s="77"/>
      <c r="CH78" s="77"/>
      <c r="CI78" s="77"/>
      <c r="CJ78" s="77"/>
      <c r="CK78" s="77"/>
      <c r="CL78" s="77"/>
      <c r="CM78" s="77"/>
      <c r="CN78" s="77"/>
      <c r="CO78" s="77"/>
      <c r="CP78" s="77"/>
      <c r="CQ78" s="77"/>
      <c r="CR78" s="77"/>
      <c r="CS78" s="77"/>
      <c r="CT78" s="77"/>
      <c r="CU78" s="77"/>
      <c r="CV78" s="77"/>
      <c r="CW78" s="77"/>
      <c r="CX78" s="77"/>
      <c r="CY78" s="77"/>
      <c r="CZ78" s="77"/>
      <c r="DA78" s="77"/>
      <c r="DB78" s="77"/>
      <c r="DC78" s="77"/>
      <c r="DD78" s="77"/>
      <c r="DE78" s="77"/>
      <c r="DF78" s="77"/>
      <c r="DG78" s="77"/>
      <c r="DH78" s="77"/>
      <c r="DI78" s="77"/>
      <c r="DJ78" s="77"/>
      <c r="DK78" s="77"/>
      <c r="DL78" s="77"/>
      <c r="DM78" s="77"/>
      <c r="DN78" s="77"/>
      <c r="DO78" s="77"/>
      <c r="DP78" s="77"/>
      <c r="DQ78" s="77"/>
    </row>
    <row r="79" spans="4:121" x14ac:dyDescent="0.3"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77"/>
      <c r="BN79" s="77"/>
      <c r="BO79" s="77"/>
      <c r="BP79" s="77"/>
      <c r="BQ79" s="77"/>
      <c r="BR79" s="77"/>
      <c r="BS79" s="77"/>
      <c r="BT79" s="77"/>
      <c r="BU79" s="77"/>
      <c r="BV79" s="77"/>
      <c r="BW79" s="77"/>
      <c r="BX79" s="77"/>
      <c r="BY79" s="77"/>
      <c r="BZ79" s="77"/>
      <c r="CA79" s="77"/>
      <c r="CB79" s="77"/>
      <c r="CC79" s="77"/>
      <c r="CD79" s="77"/>
      <c r="CE79" s="77"/>
      <c r="CF79" s="77"/>
      <c r="CG79" s="77"/>
      <c r="CH79" s="77"/>
      <c r="CI79" s="77"/>
      <c r="CJ79" s="77"/>
      <c r="CK79" s="77"/>
      <c r="CL79" s="77"/>
      <c r="CM79" s="77"/>
      <c r="CN79" s="77"/>
      <c r="CO79" s="77"/>
      <c r="CP79" s="77"/>
      <c r="CQ79" s="77"/>
      <c r="CR79" s="77"/>
      <c r="CS79" s="77"/>
      <c r="CT79" s="77"/>
      <c r="CU79" s="77"/>
      <c r="CV79" s="77"/>
      <c r="CW79" s="77"/>
      <c r="CX79" s="77"/>
      <c r="CY79" s="77"/>
      <c r="CZ79" s="77"/>
      <c r="DA79" s="77"/>
      <c r="DB79" s="77"/>
      <c r="DC79" s="77"/>
      <c r="DD79" s="77"/>
      <c r="DE79" s="77"/>
      <c r="DF79" s="77"/>
      <c r="DG79" s="77"/>
      <c r="DH79" s="77"/>
      <c r="DI79" s="77"/>
      <c r="DJ79" s="77"/>
      <c r="DK79" s="77"/>
      <c r="DL79" s="77"/>
      <c r="DM79" s="77"/>
      <c r="DN79" s="77"/>
      <c r="DO79" s="77"/>
      <c r="DP79" s="77"/>
      <c r="DQ79" s="77"/>
    </row>
    <row r="80" spans="4:121" x14ac:dyDescent="0.3"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  <c r="BN80" s="77"/>
      <c r="BO80" s="77"/>
      <c r="BP80" s="77"/>
      <c r="BQ80" s="77"/>
      <c r="BR80" s="77"/>
      <c r="BS80" s="77"/>
      <c r="BT80" s="77"/>
      <c r="BU80" s="77"/>
      <c r="BV80" s="77"/>
      <c r="BW80" s="77"/>
      <c r="BX80" s="77"/>
      <c r="BY80" s="77"/>
      <c r="BZ80" s="77"/>
      <c r="CA80" s="77"/>
      <c r="CB80" s="77"/>
      <c r="CC80" s="77"/>
      <c r="CD80" s="77"/>
      <c r="CE80" s="77"/>
      <c r="CF80" s="77"/>
      <c r="CG80" s="77"/>
      <c r="CH80" s="77"/>
      <c r="CI80" s="77"/>
      <c r="CJ80" s="77"/>
      <c r="CK80" s="77"/>
      <c r="CL80" s="77"/>
      <c r="CM80" s="77"/>
      <c r="CN80" s="77"/>
      <c r="CO80" s="77"/>
      <c r="CP80" s="77"/>
      <c r="CQ80" s="77"/>
      <c r="CR80" s="77"/>
      <c r="CS80" s="77"/>
      <c r="CT80" s="77"/>
      <c r="CU80" s="77"/>
      <c r="CV80" s="77"/>
      <c r="CW80" s="77"/>
      <c r="CX80" s="77"/>
      <c r="CY80" s="77"/>
      <c r="CZ80" s="77"/>
      <c r="DA80" s="77"/>
      <c r="DB80" s="77"/>
      <c r="DC80" s="77"/>
      <c r="DD80" s="77"/>
      <c r="DE80" s="77"/>
      <c r="DF80" s="77"/>
      <c r="DG80" s="77"/>
      <c r="DH80" s="77"/>
      <c r="DI80" s="77"/>
      <c r="DJ80" s="77"/>
      <c r="DK80" s="77"/>
      <c r="DL80" s="77"/>
      <c r="DM80" s="77"/>
      <c r="DN80" s="77"/>
      <c r="DO80" s="77"/>
      <c r="DP80" s="77"/>
      <c r="DQ80" s="77"/>
    </row>
    <row r="81" spans="4:121" x14ac:dyDescent="0.3"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77"/>
      <c r="AS81" s="77"/>
      <c r="AT81" s="77"/>
      <c r="AU81" s="77"/>
      <c r="AV81" s="77"/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  <c r="BH81" s="77"/>
      <c r="BI81" s="77"/>
      <c r="BJ81" s="77"/>
      <c r="BK81" s="77"/>
      <c r="BL81" s="77"/>
      <c r="BM81" s="77"/>
      <c r="BN81" s="77"/>
      <c r="BO81" s="77"/>
      <c r="BP81" s="77"/>
      <c r="BQ81" s="77"/>
      <c r="BR81" s="77"/>
      <c r="BS81" s="77"/>
      <c r="BT81" s="77"/>
      <c r="BU81" s="77"/>
      <c r="BV81" s="77"/>
      <c r="BW81" s="77"/>
      <c r="BX81" s="77"/>
      <c r="BY81" s="77"/>
      <c r="BZ81" s="77"/>
      <c r="CA81" s="77"/>
      <c r="CB81" s="77"/>
      <c r="CC81" s="77"/>
      <c r="CD81" s="77"/>
      <c r="CE81" s="77"/>
      <c r="CF81" s="77"/>
      <c r="CG81" s="77"/>
      <c r="CH81" s="77"/>
      <c r="CI81" s="77"/>
      <c r="CJ81" s="77"/>
      <c r="CK81" s="77"/>
      <c r="CL81" s="77"/>
      <c r="CM81" s="77"/>
      <c r="CN81" s="77"/>
      <c r="CO81" s="77"/>
      <c r="CP81" s="77"/>
      <c r="CQ81" s="77"/>
      <c r="CR81" s="77"/>
      <c r="CS81" s="77"/>
      <c r="CT81" s="77"/>
      <c r="CU81" s="77"/>
      <c r="CV81" s="77"/>
      <c r="CW81" s="77"/>
      <c r="CX81" s="77"/>
      <c r="CY81" s="77"/>
      <c r="CZ81" s="77"/>
      <c r="DA81" s="77"/>
      <c r="DB81" s="77"/>
      <c r="DC81" s="77"/>
      <c r="DD81" s="77"/>
      <c r="DE81" s="77"/>
      <c r="DF81" s="77"/>
      <c r="DG81" s="77"/>
      <c r="DH81" s="77"/>
      <c r="DI81" s="77"/>
      <c r="DJ81" s="77"/>
      <c r="DK81" s="77"/>
      <c r="DL81" s="77"/>
      <c r="DM81" s="77"/>
      <c r="DN81" s="77"/>
      <c r="DO81" s="77"/>
      <c r="DP81" s="77"/>
      <c r="DQ81" s="77"/>
    </row>
    <row r="82" spans="4:121" x14ac:dyDescent="0.3"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7"/>
      <c r="BY82" s="77"/>
      <c r="BZ82" s="77"/>
      <c r="CA82" s="77"/>
      <c r="CB82" s="77"/>
      <c r="CC82" s="77"/>
      <c r="CD82" s="77"/>
      <c r="CE82" s="77"/>
      <c r="CF82" s="77"/>
      <c r="CG82" s="77"/>
      <c r="CH82" s="77"/>
      <c r="CI82" s="77"/>
      <c r="CJ82" s="77"/>
      <c r="CK82" s="77"/>
      <c r="CL82" s="77"/>
      <c r="CM82" s="77"/>
      <c r="CN82" s="77"/>
      <c r="CO82" s="77"/>
      <c r="CP82" s="77"/>
      <c r="CQ82" s="77"/>
      <c r="CR82" s="77"/>
      <c r="CS82" s="77"/>
      <c r="CT82" s="77"/>
      <c r="CU82" s="77"/>
      <c r="CV82" s="77"/>
      <c r="CW82" s="77"/>
      <c r="CX82" s="77"/>
      <c r="CY82" s="77"/>
      <c r="CZ82" s="77"/>
      <c r="DA82" s="77"/>
      <c r="DB82" s="77"/>
      <c r="DC82" s="77"/>
      <c r="DD82" s="77"/>
      <c r="DE82" s="77"/>
      <c r="DF82" s="77"/>
      <c r="DG82" s="77"/>
      <c r="DH82" s="77"/>
      <c r="DI82" s="77"/>
      <c r="DJ82" s="77"/>
      <c r="DK82" s="77"/>
      <c r="DL82" s="77"/>
      <c r="DM82" s="77"/>
      <c r="DN82" s="77"/>
      <c r="DO82" s="77"/>
      <c r="DP82" s="77"/>
      <c r="DQ82" s="77"/>
    </row>
    <row r="83" spans="4:121" x14ac:dyDescent="0.3"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7"/>
      <c r="BY83" s="77"/>
      <c r="BZ83" s="77"/>
      <c r="CA83" s="77"/>
      <c r="CB83" s="77"/>
      <c r="CC83" s="77"/>
      <c r="CD83" s="77"/>
      <c r="CE83" s="77"/>
      <c r="CF83" s="77"/>
      <c r="CG83" s="77"/>
      <c r="CH83" s="77"/>
      <c r="CI83" s="77"/>
      <c r="CJ83" s="77"/>
      <c r="CK83" s="77"/>
      <c r="CL83" s="77"/>
      <c r="CM83" s="77"/>
      <c r="CN83" s="77"/>
      <c r="CO83" s="77"/>
      <c r="CP83" s="77"/>
      <c r="CQ83" s="77"/>
      <c r="CR83" s="77"/>
      <c r="CS83" s="77"/>
      <c r="CT83" s="77"/>
      <c r="CU83" s="77"/>
      <c r="CV83" s="77"/>
      <c r="CW83" s="77"/>
      <c r="CX83" s="77"/>
      <c r="CY83" s="77"/>
      <c r="CZ83" s="77"/>
      <c r="DA83" s="77"/>
      <c r="DB83" s="77"/>
      <c r="DC83" s="77"/>
      <c r="DD83" s="77"/>
      <c r="DE83" s="77"/>
      <c r="DF83" s="77"/>
      <c r="DG83" s="77"/>
      <c r="DH83" s="77"/>
      <c r="DI83" s="77"/>
      <c r="DJ83" s="77"/>
      <c r="DK83" s="77"/>
      <c r="DL83" s="77"/>
      <c r="DM83" s="77"/>
      <c r="DN83" s="77"/>
      <c r="DO83" s="77"/>
      <c r="DP83" s="77"/>
      <c r="DQ83" s="77"/>
    </row>
    <row r="84" spans="4:121" x14ac:dyDescent="0.3"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77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</row>
    <row r="85" spans="4:121" x14ac:dyDescent="0.3"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  <c r="BR85" s="77"/>
      <c r="BS85" s="77"/>
      <c r="BT85" s="77"/>
      <c r="BU85" s="77"/>
      <c r="BV85" s="77"/>
      <c r="BW85" s="77"/>
      <c r="BX85" s="77"/>
      <c r="BY85" s="77"/>
      <c r="BZ85" s="77"/>
      <c r="CA85" s="77"/>
      <c r="CB85" s="77"/>
      <c r="CC85" s="77"/>
      <c r="CD85" s="77"/>
      <c r="CE85" s="77"/>
      <c r="CF85" s="77"/>
      <c r="CG85" s="77"/>
      <c r="CH85" s="77"/>
      <c r="CI85" s="77"/>
      <c r="CJ85" s="77"/>
      <c r="CK85" s="77"/>
      <c r="CL85" s="77"/>
      <c r="CM85" s="77"/>
      <c r="CN85" s="77"/>
      <c r="CO85" s="77"/>
      <c r="CP85" s="77"/>
      <c r="CQ85" s="77"/>
      <c r="CR85" s="77"/>
      <c r="CS85" s="77"/>
      <c r="CT85" s="77"/>
      <c r="CU85" s="77"/>
      <c r="CV85" s="77"/>
      <c r="CW85" s="77"/>
      <c r="CX85" s="77"/>
      <c r="CY85" s="77"/>
      <c r="CZ85" s="77"/>
      <c r="DA85" s="77"/>
      <c r="DB85" s="77"/>
      <c r="DC85" s="77"/>
      <c r="DD85" s="77"/>
      <c r="DE85" s="77"/>
      <c r="DF85" s="77"/>
      <c r="DG85" s="77"/>
      <c r="DH85" s="77"/>
      <c r="DI85" s="77"/>
      <c r="DJ85" s="77"/>
      <c r="DK85" s="77"/>
      <c r="DL85" s="77"/>
      <c r="DM85" s="77"/>
      <c r="DN85" s="77"/>
      <c r="DO85" s="77"/>
      <c r="DP85" s="77"/>
      <c r="DQ85" s="77"/>
    </row>
    <row r="86" spans="4:121" x14ac:dyDescent="0.3"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7"/>
      <c r="CQ86" s="77"/>
      <c r="CR86" s="77"/>
      <c r="CS86" s="77"/>
      <c r="CT86" s="77"/>
      <c r="CU86" s="77"/>
      <c r="CV86" s="77"/>
      <c r="CW86" s="77"/>
      <c r="CX86" s="77"/>
      <c r="CY86" s="77"/>
      <c r="CZ86" s="77"/>
      <c r="DA86" s="77"/>
      <c r="DB86" s="77"/>
      <c r="DC86" s="77"/>
      <c r="DD86" s="77"/>
      <c r="DE86" s="77"/>
      <c r="DF86" s="77"/>
      <c r="DG86" s="77"/>
      <c r="DH86" s="77"/>
      <c r="DI86" s="77"/>
      <c r="DJ86" s="77"/>
      <c r="DK86" s="77"/>
      <c r="DL86" s="77"/>
      <c r="DM86" s="77"/>
      <c r="DN86" s="77"/>
      <c r="DO86" s="77"/>
      <c r="DP86" s="77"/>
      <c r="DQ86" s="77"/>
    </row>
    <row r="87" spans="4:121" x14ac:dyDescent="0.3"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7"/>
      <c r="BR87" s="77"/>
      <c r="BS87" s="77"/>
      <c r="BT87" s="77"/>
      <c r="BU87" s="77"/>
      <c r="BV87" s="77"/>
      <c r="BW87" s="77"/>
      <c r="BX87" s="77"/>
      <c r="BY87" s="77"/>
      <c r="BZ87" s="77"/>
      <c r="CA87" s="77"/>
      <c r="CB87" s="77"/>
      <c r="CC87" s="77"/>
      <c r="CD87" s="77"/>
      <c r="CE87" s="77"/>
      <c r="CF87" s="77"/>
      <c r="CG87" s="77"/>
      <c r="CH87" s="77"/>
      <c r="CI87" s="77"/>
      <c r="CJ87" s="77"/>
      <c r="CK87" s="77"/>
      <c r="CL87" s="77"/>
      <c r="CM87" s="77"/>
      <c r="CN87" s="77"/>
      <c r="CO87" s="77"/>
      <c r="CP87" s="77"/>
      <c r="CQ87" s="77"/>
      <c r="CR87" s="77"/>
      <c r="CS87" s="77"/>
      <c r="CT87" s="77"/>
      <c r="CU87" s="77"/>
      <c r="CV87" s="77"/>
      <c r="CW87" s="77"/>
      <c r="CX87" s="77"/>
      <c r="CY87" s="77"/>
      <c r="CZ87" s="77"/>
      <c r="DA87" s="77"/>
      <c r="DB87" s="77"/>
      <c r="DC87" s="77"/>
      <c r="DD87" s="77"/>
      <c r="DE87" s="77"/>
      <c r="DF87" s="77"/>
      <c r="DG87" s="77"/>
      <c r="DH87" s="77"/>
      <c r="DI87" s="77"/>
      <c r="DJ87" s="77"/>
      <c r="DK87" s="77"/>
      <c r="DL87" s="77"/>
      <c r="DM87" s="77"/>
      <c r="DN87" s="77"/>
      <c r="DO87" s="77"/>
      <c r="DP87" s="77"/>
      <c r="DQ87" s="77"/>
    </row>
    <row r="88" spans="4:121" x14ac:dyDescent="0.3"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77"/>
      <c r="AO88" s="77"/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7"/>
      <c r="BO88" s="77"/>
      <c r="BP88" s="77"/>
      <c r="BQ88" s="77"/>
      <c r="BR88" s="77"/>
      <c r="BS88" s="77"/>
      <c r="BT88" s="77"/>
      <c r="BU88" s="77"/>
      <c r="BV88" s="77"/>
      <c r="BW88" s="77"/>
      <c r="BX88" s="77"/>
      <c r="BY88" s="77"/>
      <c r="BZ88" s="77"/>
      <c r="CA88" s="77"/>
      <c r="CB88" s="77"/>
      <c r="CC88" s="77"/>
      <c r="CD88" s="77"/>
      <c r="CE88" s="77"/>
      <c r="CF88" s="77"/>
      <c r="CG88" s="77"/>
      <c r="CH88" s="77"/>
      <c r="CI88" s="77"/>
      <c r="CJ88" s="77"/>
      <c r="CK88" s="77"/>
      <c r="CL88" s="77"/>
      <c r="CM88" s="77"/>
      <c r="CN88" s="77"/>
      <c r="CO88" s="77"/>
      <c r="CP88" s="77"/>
      <c r="CQ88" s="77"/>
      <c r="CR88" s="77"/>
      <c r="CS88" s="77"/>
      <c r="CT88" s="77"/>
      <c r="CU88" s="77"/>
      <c r="CV88" s="77"/>
      <c r="CW88" s="77"/>
      <c r="CX88" s="77"/>
      <c r="CY88" s="77"/>
      <c r="CZ88" s="77"/>
      <c r="DA88" s="77"/>
      <c r="DB88" s="77"/>
      <c r="DC88" s="77"/>
      <c r="DD88" s="77"/>
      <c r="DE88" s="77"/>
      <c r="DF88" s="77"/>
      <c r="DG88" s="77"/>
      <c r="DH88" s="77"/>
      <c r="DI88" s="77"/>
      <c r="DJ88" s="77"/>
      <c r="DK88" s="77"/>
      <c r="DL88" s="77"/>
      <c r="DM88" s="77"/>
      <c r="DN88" s="77"/>
      <c r="DO88" s="77"/>
      <c r="DP88" s="77"/>
      <c r="DQ88" s="77"/>
    </row>
    <row r="89" spans="4:121" x14ac:dyDescent="0.3"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  <c r="BM89" s="77"/>
      <c r="BN89" s="77"/>
      <c r="BO89" s="77"/>
      <c r="BP89" s="77"/>
      <c r="BQ89" s="77"/>
      <c r="BR89" s="77"/>
      <c r="BS89" s="77"/>
      <c r="BT89" s="77"/>
      <c r="BU89" s="77"/>
      <c r="BV89" s="77"/>
      <c r="BW89" s="77"/>
      <c r="BX89" s="77"/>
      <c r="BY89" s="77"/>
      <c r="BZ89" s="77"/>
      <c r="CA89" s="77"/>
      <c r="CB89" s="77"/>
      <c r="CC89" s="77"/>
      <c r="CD89" s="77"/>
      <c r="CE89" s="77"/>
      <c r="CF89" s="77"/>
      <c r="CG89" s="77"/>
      <c r="CH89" s="77"/>
      <c r="CI89" s="77"/>
      <c r="CJ89" s="77"/>
      <c r="CK89" s="77"/>
      <c r="CL89" s="77"/>
      <c r="CM89" s="77"/>
      <c r="CN89" s="77"/>
      <c r="CO89" s="77"/>
      <c r="CP89" s="77"/>
      <c r="CQ89" s="77"/>
      <c r="CR89" s="77"/>
      <c r="CS89" s="77"/>
      <c r="CT89" s="77"/>
      <c r="CU89" s="77"/>
      <c r="CV89" s="77"/>
      <c r="CW89" s="77"/>
      <c r="CX89" s="77"/>
      <c r="CY89" s="77"/>
      <c r="CZ89" s="77"/>
      <c r="DA89" s="77"/>
      <c r="DB89" s="77"/>
      <c r="DC89" s="77"/>
      <c r="DD89" s="77"/>
      <c r="DE89" s="77"/>
      <c r="DF89" s="77"/>
      <c r="DG89" s="77"/>
      <c r="DH89" s="77"/>
      <c r="DI89" s="77"/>
      <c r="DJ89" s="77"/>
      <c r="DK89" s="77"/>
      <c r="DL89" s="77"/>
      <c r="DM89" s="77"/>
      <c r="DN89" s="77"/>
      <c r="DO89" s="77"/>
      <c r="DP89" s="77"/>
      <c r="DQ89" s="77"/>
    </row>
    <row r="90" spans="4:121" x14ac:dyDescent="0.3"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77"/>
      <c r="AO90" s="77"/>
      <c r="AP90" s="77"/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7"/>
      <c r="BG90" s="77"/>
      <c r="BH90" s="77"/>
      <c r="BI90" s="77"/>
      <c r="BJ90" s="77"/>
      <c r="BK90" s="77"/>
      <c r="BL90" s="77"/>
      <c r="BM90" s="77"/>
      <c r="BN90" s="77"/>
      <c r="BO90" s="77"/>
      <c r="BP90" s="77"/>
      <c r="BQ90" s="77"/>
      <c r="BR90" s="77"/>
      <c r="BS90" s="77"/>
      <c r="BT90" s="77"/>
      <c r="BU90" s="77"/>
      <c r="BV90" s="77"/>
      <c r="BW90" s="77"/>
      <c r="BX90" s="77"/>
      <c r="BY90" s="77"/>
      <c r="BZ90" s="77"/>
      <c r="CA90" s="77"/>
      <c r="CB90" s="77"/>
      <c r="CC90" s="77"/>
      <c r="CD90" s="77"/>
      <c r="CE90" s="77"/>
      <c r="CF90" s="77"/>
      <c r="CG90" s="77"/>
      <c r="CH90" s="77"/>
      <c r="CI90" s="77"/>
      <c r="CJ90" s="77"/>
      <c r="CK90" s="77"/>
      <c r="CL90" s="77"/>
      <c r="CM90" s="77"/>
      <c r="CN90" s="77"/>
      <c r="CO90" s="77"/>
      <c r="CP90" s="77"/>
      <c r="CQ90" s="77"/>
      <c r="CR90" s="77"/>
      <c r="CS90" s="77"/>
      <c r="CT90" s="77"/>
      <c r="CU90" s="77"/>
      <c r="CV90" s="77"/>
      <c r="CW90" s="77"/>
      <c r="CX90" s="77"/>
      <c r="CY90" s="77"/>
      <c r="CZ90" s="77"/>
      <c r="DA90" s="77"/>
      <c r="DB90" s="77"/>
      <c r="DC90" s="77"/>
      <c r="DD90" s="77"/>
      <c r="DE90" s="77"/>
      <c r="DF90" s="77"/>
      <c r="DG90" s="77"/>
      <c r="DH90" s="77"/>
      <c r="DI90" s="77"/>
      <c r="DJ90" s="77"/>
      <c r="DK90" s="77"/>
      <c r="DL90" s="77"/>
      <c r="DM90" s="77"/>
      <c r="DN90" s="77"/>
      <c r="DO90" s="77"/>
      <c r="DP90" s="77"/>
      <c r="DQ90" s="77"/>
    </row>
    <row r="91" spans="4:121" x14ac:dyDescent="0.3"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77"/>
      <c r="AO91" s="77"/>
      <c r="AP91" s="77"/>
      <c r="AQ91" s="7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7"/>
      <c r="BK91" s="77"/>
      <c r="BL91" s="77"/>
      <c r="BM91" s="77"/>
      <c r="BN91" s="77"/>
      <c r="BO91" s="77"/>
      <c r="BP91" s="77"/>
      <c r="BQ91" s="77"/>
      <c r="BR91" s="77"/>
      <c r="BS91" s="77"/>
      <c r="BT91" s="77"/>
      <c r="BU91" s="77"/>
      <c r="BV91" s="77"/>
      <c r="BW91" s="77"/>
      <c r="BX91" s="77"/>
      <c r="BY91" s="77"/>
      <c r="BZ91" s="77"/>
      <c r="CA91" s="77"/>
      <c r="CB91" s="77"/>
      <c r="CC91" s="77"/>
      <c r="CD91" s="77"/>
      <c r="CE91" s="77"/>
      <c r="CF91" s="77"/>
      <c r="CG91" s="77"/>
      <c r="CH91" s="77"/>
      <c r="CI91" s="77"/>
      <c r="CJ91" s="77"/>
      <c r="CK91" s="77"/>
      <c r="CL91" s="77"/>
      <c r="CM91" s="77"/>
      <c r="CN91" s="77"/>
      <c r="CO91" s="77"/>
      <c r="CP91" s="77"/>
      <c r="CQ91" s="77"/>
      <c r="CR91" s="77"/>
      <c r="CS91" s="77"/>
      <c r="CT91" s="77"/>
      <c r="CU91" s="77"/>
      <c r="CV91" s="77"/>
      <c r="CW91" s="77"/>
      <c r="CX91" s="77"/>
      <c r="CY91" s="77"/>
      <c r="CZ91" s="77"/>
      <c r="DA91" s="77"/>
      <c r="DB91" s="77"/>
      <c r="DC91" s="77"/>
      <c r="DD91" s="77"/>
      <c r="DE91" s="77"/>
      <c r="DF91" s="77"/>
      <c r="DG91" s="77"/>
      <c r="DH91" s="77"/>
      <c r="DI91" s="77"/>
      <c r="DJ91" s="77"/>
      <c r="DK91" s="77"/>
      <c r="DL91" s="77"/>
      <c r="DM91" s="77"/>
      <c r="DN91" s="77"/>
      <c r="DO91" s="77"/>
      <c r="DP91" s="77"/>
      <c r="DQ91" s="77"/>
    </row>
    <row r="92" spans="4:121" x14ac:dyDescent="0.3"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77"/>
      <c r="AO92" s="77"/>
      <c r="AP92" s="77"/>
      <c r="AQ92" s="77"/>
      <c r="AR92" s="77"/>
      <c r="AS92" s="77"/>
      <c r="AT92" s="77"/>
      <c r="AU92" s="77"/>
      <c r="AV92" s="77"/>
      <c r="AW92" s="77"/>
      <c r="AX92" s="77"/>
      <c r="AY92" s="77"/>
      <c r="AZ92" s="77"/>
      <c r="BA92" s="77"/>
      <c r="BB92" s="77"/>
      <c r="BC92" s="77"/>
      <c r="BD92" s="77"/>
      <c r="BE92" s="77"/>
      <c r="BF92" s="77"/>
      <c r="BG92" s="77"/>
      <c r="BH92" s="77"/>
      <c r="BI92" s="77"/>
      <c r="BJ92" s="77"/>
      <c r="BK92" s="77"/>
      <c r="BL92" s="77"/>
      <c r="BM92" s="77"/>
      <c r="BN92" s="77"/>
      <c r="BO92" s="77"/>
      <c r="BP92" s="77"/>
      <c r="BQ92" s="77"/>
      <c r="BR92" s="77"/>
      <c r="BS92" s="77"/>
      <c r="BT92" s="77"/>
      <c r="BU92" s="77"/>
      <c r="BV92" s="77"/>
      <c r="BW92" s="77"/>
      <c r="BX92" s="77"/>
      <c r="BY92" s="77"/>
      <c r="BZ92" s="77"/>
      <c r="CA92" s="77"/>
      <c r="CB92" s="77"/>
      <c r="CC92" s="77"/>
      <c r="CD92" s="77"/>
      <c r="CE92" s="77"/>
      <c r="CF92" s="77"/>
      <c r="CG92" s="77"/>
      <c r="CH92" s="77"/>
      <c r="CI92" s="77"/>
      <c r="CJ92" s="77"/>
      <c r="CK92" s="77"/>
      <c r="CL92" s="77"/>
      <c r="CM92" s="77"/>
      <c r="CN92" s="77"/>
      <c r="CO92" s="77"/>
      <c r="CP92" s="77"/>
      <c r="CQ92" s="77"/>
      <c r="CR92" s="77"/>
      <c r="CS92" s="77"/>
      <c r="CT92" s="77"/>
      <c r="CU92" s="77"/>
      <c r="CV92" s="77"/>
      <c r="CW92" s="77"/>
      <c r="CX92" s="77"/>
      <c r="CY92" s="77"/>
      <c r="CZ92" s="77"/>
      <c r="DA92" s="77"/>
      <c r="DB92" s="77"/>
      <c r="DC92" s="77"/>
      <c r="DD92" s="77"/>
      <c r="DE92" s="77"/>
      <c r="DF92" s="77"/>
      <c r="DG92" s="77"/>
      <c r="DH92" s="77"/>
      <c r="DI92" s="77"/>
      <c r="DJ92" s="77"/>
      <c r="DK92" s="77"/>
      <c r="DL92" s="77"/>
      <c r="DM92" s="77"/>
      <c r="DN92" s="77"/>
      <c r="DO92" s="77"/>
      <c r="DP92" s="77"/>
      <c r="DQ92" s="77"/>
    </row>
    <row r="93" spans="4:121" x14ac:dyDescent="0.3"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  <c r="BH93" s="77"/>
      <c r="BI93" s="77"/>
      <c r="BJ93" s="77"/>
      <c r="BK93" s="77"/>
      <c r="BL93" s="77"/>
      <c r="BM93" s="77"/>
      <c r="BN93" s="77"/>
      <c r="BO93" s="77"/>
      <c r="BP93" s="77"/>
      <c r="BQ93" s="77"/>
      <c r="BR93" s="77"/>
      <c r="BS93" s="77"/>
      <c r="BT93" s="77"/>
      <c r="BU93" s="77"/>
      <c r="BV93" s="77"/>
      <c r="BW93" s="77"/>
      <c r="BX93" s="77"/>
      <c r="BY93" s="77"/>
      <c r="BZ93" s="77"/>
      <c r="CA93" s="77"/>
      <c r="CB93" s="77"/>
      <c r="CC93" s="77"/>
      <c r="CD93" s="77"/>
      <c r="CE93" s="77"/>
      <c r="CF93" s="77"/>
      <c r="CG93" s="77"/>
      <c r="CH93" s="77"/>
      <c r="CI93" s="77"/>
      <c r="CJ93" s="77"/>
      <c r="CK93" s="77"/>
      <c r="CL93" s="77"/>
      <c r="CM93" s="77"/>
      <c r="CN93" s="77"/>
      <c r="CO93" s="77"/>
      <c r="CP93" s="77"/>
      <c r="CQ93" s="77"/>
      <c r="CR93" s="77"/>
      <c r="CS93" s="77"/>
      <c r="CT93" s="77"/>
      <c r="CU93" s="77"/>
      <c r="CV93" s="77"/>
      <c r="CW93" s="77"/>
      <c r="CX93" s="77"/>
      <c r="CY93" s="77"/>
      <c r="CZ93" s="77"/>
      <c r="DA93" s="77"/>
      <c r="DB93" s="77"/>
      <c r="DC93" s="77"/>
      <c r="DD93" s="77"/>
      <c r="DE93" s="77"/>
      <c r="DF93" s="77"/>
      <c r="DG93" s="77"/>
      <c r="DH93" s="77"/>
      <c r="DI93" s="77"/>
      <c r="DJ93" s="77"/>
      <c r="DK93" s="77"/>
      <c r="DL93" s="77"/>
      <c r="DM93" s="77"/>
      <c r="DN93" s="77"/>
      <c r="DO93" s="77"/>
      <c r="DP93" s="77"/>
      <c r="DQ93" s="77"/>
    </row>
    <row r="94" spans="4:121" x14ac:dyDescent="0.3"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  <c r="BH94" s="77"/>
      <c r="BI94" s="77"/>
      <c r="BJ94" s="77"/>
      <c r="BK94" s="77"/>
      <c r="BL94" s="77"/>
      <c r="BM94" s="77"/>
      <c r="BN94" s="77"/>
      <c r="BO94" s="77"/>
      <c r="BP94" s="77"/>
      <c r="BQ94" s="77"/>
      <c r="BR94" s="77"/>
      <c r="BS94" s="77"/>
      <c r="BT94" s="77"/>
      <c r="BU94" s="77"/>
      <c r="BV94" s="77"/>
      <c r="BW94" s="77"/>
      <c r="BX94" s="77"/>
      <c r="BY94" s="77"/>
      <c r="BZ94" s="77"/>
      <c r="CA94" s="77"/>
      <c r="CB94" s="77"/>
      <c r="CC94" s="77"/>
      <c r="CD94" s="77"/>
      <c r="CE94" s="77"/>
      <c r="CF94" s="77"/>
      <c r="CG94" s="77"/>
      <c r="CH94" s="77"/>
      <c r="CI94" s="77"/>
      <c r="CJ94" s="77"/>
      <c r="CK94" s="77"/>
      <c r="CL94" s="77"/>
      <c r="CM94" s="77"/>
      <c r="CN94" s="77"/>
      <c r="CO94" s="77"/>
      <c r="CP94" s="77"/>
      <c r="CQ94" s="77"/>
      <c r="CR94" s="77"/>
      <c r="CS94" s="77"/>
      <c r="CT94" s="77"/>
      <c r="CU94" s="77"/>
      <c r="CV94" s="77"/>
      <c r="CW94" s="77"/>
      <c r="CX94" s="77"/>
      <c r="CY94" s="77"/>
      <c r="CZ94" s="77"/>
      <c r="DA94" s="77"/>
      <c r="DB94" s="77"/>
      <c r="DC94" s="77"/>
      <c r="DD94" s="77"/>
      <c r="DE94" s="77"/>
      <c r="DF94" s="77"/>
      <c r="DG94" s="77"/>
      <c r="DH94" s="77"/>
      <c r="DI94" s="77"/>
      <c r="DJ94" s="77"/>
      <c r="DK94" s="77"/>
      <c r="DL94" s="77"/>
      <c r="DM94" s="77"/>
      <c r="DN94" s="77"/>
      <c r="DO94" s="77"/>
      <c r="DP94" s="77"/>
      <c r="DQ94" s="77"/>
    </row>
    <row r="95" spans="4:121" x14ac:dyDescent="0.3"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7"/>
      <c r="BG95" s="77"/>
      <c r="BH95" s="77"/>
      <c r="BI95" s="77"/>
      <c r="BJ95" s="77"/>
      <c r="BK95" s="77"/>
      <c r="BL95" s="77"/>
      <c r="BM95" s="77"/>
      <c r="BN95" s="77"/>
      <c r="BO95" s="77"/>
      <c r="BP95" s="77"/>
      <c r="BQ95" s="77"/>
      <c r="BR95" s="77"/>
      <c r="BS95" s="77"/>
      <c r="BT95" s="77"/>
      <c r="BU95" s="77"/>
      <c r="BV95" s="77"/>
      <c r="BW95" s="77"/>
      <c r="BX95" s="77"/>
      <c r="BY95" s="77"/>
      <c r="BZ95" s="77"/>
      <c r="CA95" s="77"/>
      <c r="CB95" s="77"/>
      <c r="CC95" s="77"/>
      <c r="CD95" s="77"/>
      <c r="CE95" s="77"/>
      <c r="CF95" s="77"/>
      <c r="CG95" s="77"/>
      <c r="CH95" s="77"/>
      <c r="CI95" s="77"/>
      <c r="CJ95" s="77"/>
      <c r="CK95" s="77"/>
      <c r="CL95" s="77"/>
      <c r="CM95" s="77"/>
      <c r="CN95" s="77"/>
      <c r="CO95" s="77"/>
      <c r="CP95" s="77"/>
      <c r="CQ95" s="77"/>
      <c r="CR95" s="77"/>
      <c r="CS95" s="77"/>
      <c r="CT95" s="77"/>
      <c r="CU95" s="77"/>
      <c r="CV95" s="77"/>
      <c r="CW95" s="77"/>
      <c r="CX95" s="77"/>
      <c r="CY95" s="77"/>
      <c r="CZ95" s="77"/>
      <c r="DA95" s="77"/>
      <c r="DB95" s="77"/>
      <c r="DC95" s="77"/>
      <c r="DD95" s="77"/>
      <c r="DE95" s="77"/>
      <c r="DF95" s="77"/>
      <c r="DG95" s="77"/>
      <c r="DH95" s="77"/>
      <c r="DI95" s="77"/>
      <c r="DJ95" s="77"/>
      <c r="DK95" s="77"/>
      <c r="DL95" s="77"/>
      <c r="DM95" s="77"/>
      <c r="DN95" s="77"/>
      <c r="DO95" s="77"/>
      <c r="DP95" s="77"/>
      <c r="DQ95" s="77"/>
    </row>
    <row r="96" spans="4:121" x14ac:dyDescent="0.3"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77"/>
      <c r="BS96" s="77"/>
      <c r="BT96" s="77"/>
      <c r="BU96" s="77"/>
      <c r="BV96" s="77"/>
      <c r="BW96" s="77"/>
      <c r="BX96" s="77"/>
      <c r="BY96" s="77"/>
      <c r="BZ96" s="77"/>
      <c r="CA96" s="77"/>
      <c r="CB96" s="77"/>
      <c r="CC96" s="77"/>
      <c r="CD96" s="77"/>
      <c r="CE96" s="77"/>
      <c r="CF96" s="77"/>
      <c r="CG96" s="77"/>
      <c r="CH96" s="77"/>
      <c r="CI96" s="77"/>
      <c r="CJ96" s="77"/>
      <c r="CK96" s="77"/>
      <c r="CL96" s="77"/>
      <c r="CM96" s="77"/>
      <c r="CN96" s="77"/>
      <c r="CO96" s="77"/>
      <c r="CP96" s="77"/>
      <c r="CQ96" s="77"/>
      <c r="CR96" s="77"/>
      <c r="CS96" s="77"/>
      <c r="CT96" s="77"/>
      <c r="CU96" s="77"/>
      <c r="CV96" s="77"/>
      <c r="CW96" s="77"/>
      <c r="CX96" s="77"/>
      <c r="CY96" s="77"/>
      <c r="CZ96" s="77"/>
      <c r="DA96" s="77"/>
      <c r="DB96" s="77"/>
      <c r="DC96" s="77"/>
      <c r="DD96" s="77"/>
      <c r="DE96" s="77"/>
      <c r="DF96" s="77"/>
      <c r="DG96" s="77"/>
      <c r="DH96" s="77"/>
      <c r="DI96" s="77"/>
      <c r="DJ96" s="77"/>
      <c r="DK96" s="77"/>
      <c r="DL96" s="77"/>
      <c r="DM96" s="77"/>
      <c r="DN96" s="77"/>
      <c r="DO96" s="77"/>
      <c r="DP96" s="77"/>
      <c r="DQ96" s="77"/>
    </row>
    <row r="97" spans="4:121" x14ac:dyDescent="0.3"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7"/>
      <c r="BK97" s="77"/>
      <c r="BL97" s="77"/>
      <c r="BM97" s="77"/>
      <c r="BN97" s="77"/>
      <c r="BO97" s="77"/>
      <c r="BP97" s="77"/>
      <c r="BQ97" s="77"/>
      <c r="BR97" s="77"/>
      <c r="BS97" s="77"/>
      <c r="BT97" s="77"/>
      <c r="BU97" s="77"/>
      <c r="BV97" s="77"/>
      <c r="BW97" s="77"/>
      <c r="BX97" s="77"/>
      <c r="BY97" s="77"/>
      <c r="BZ97" s="77"/>
      <c r="CA97" s="77"/>
      <c r="CB97" s="77"/>
      <c r="CC97" s="77"/>
      <c r="CD97" s="77"/>
      <c r="CE97" s="77"/>
      <c r="CF97" s="77"/>
      <c r="CG97" s="77"/>
      <c r="CH97" s="77"/>
      <c r="CI97" s="77"/>
      <c r="CJ97" s="77"/>
      <c r="CK97" s="77"/>
      <c r="CL97" s="77"/>
      <c r="CM97" s="77"/>
      <c r="CN97" s="77"/>
      <c r="CO97" s="77"/>
      <c r="CP97" s="77"/>
      <c r="CQ97" s="77"/>
      <c r="CR97" s="77"/>
      <c r="CS97" s="77"/>
      <c r="CT97" s="77"/>
      <c r="CU97" s="77"/>
      <c r="CV97" s="77"/>
      <c r="CW97" s="77"/>
      <c r="CX97" s="77"/>
      <c r="CY97" s="77"/>
      <c r="CZ97" s="77"/>
      <c r="DA97" s="77"/>
      <c r="DB97" s="77"/>
      <c r="DC97" s="77"/>
      <c r="DD97" s="77"/>
      <c r="DE97" s="77"/>
      <c r="DF97" s="77"/>
      <c r="DG97" s="77"/>
      <c r="DH97" s="77"/>
      <c r="DI97" s="77"/>
      <c r="DJ97" s="77"/>
      <c r="DK97" s="77"/>
      <c r="DL97" s="77"/>
      <c r="DM97" s="77"/>
      <c r="DN97" s="77"/>
      <c r="DO97" s="77"/>
      <c r="DP97" s="77"/>
      <c r="DQ97" s="77"/>
    </row>
    <row r="98" spans="4:121" x14ac:dyDescent="0.3"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77"/>
      <c r="AO98" s="77"/>
      <c r="AP98" s="77"/>
      <c r="AQ98" s="77"/>
      <c r="AR98" s="77"/>
      <c r="AS98" s="77"/>
      <c r="AT98" s="77"/>
      <c r="AU98" s="77"/>
      <c r="AV98" s="77"/>
      <c r="AW98" s="77"/>
      <c r="AX98" s="77"/>
      <c r="AY98" s="77"/>
      <c r="AZ98" s="77"/>
      <c r="BA98" s="77"/>
      <c r="BB98" s="77"/>
      <c r="BC98" s="77"/>
      <c r="BD98" s="77"/>
      <c r="BE98" s="77"/>
      <c r="BF98" s="77"/>
      <c r="BG98" s="77"/>
      <c r="BH98" s="77"/>
      <c r="BI98" s="77"/>
      <c r="BJ98" s="77"/>
      <c r="BK98" s="77"/>
      <c r="BL98" s="77"/>
      <c r="BM98" s="77"/>
      <c r="BN98" s="77"/>
      <c r="BO98" s="77"/>
      <c r="BP98" s="77"/>
      <c r="BQ98" s="77"/>
      <c r="BR98" s="77"/>
      <c r="BS98" s="77"/>
      <c r="BT98" s="77"/>
      <c r="BU98" s="77"/>
      <c r="BV98" s="77"/>
      <c r="BW98" s="77"/>
      <c r="BX98" s="77"/>
      <c r="BY98" s="77"/>
      <c r="BZ98" s="77"/>
      <c r="CA98" s="77"/>
      <c r="CB98" s="77"/>
      <c r="CC98" s="77"/>
      <c r="CD98" s="77"/>
      <c r="CE98" s="77"/>
      <c r="CF98" s="77"/>
      <c r="CG98" s="77"/>
      <c r="CH98" s="77"/>
      <c r="CI98" s="77"/>
      <c r="CJ98" s="77"/>
      <c r="CK98" s="77"/>
      <c r="CL98" s="77"/>
      <c r="CM98" s="77"/>
      <c r="CN98" s="77"/>
      <c r="CO98" s="77"/>
      <c r="CP98" s="77"/>
      <c r="CQ98" s="77"/>
      <c r="CR98" s="77"/>
      <c r="CS98" s="77"/>
      <c r="CT98" s="77"/>
      <c r="CU98" s="77"/>
      <c r="CV98" s="77"/>
      <c r="CW98" s="77"/>
      <c r="CX98" s="77"/>
      <c r="CY98" s="77"/>
      <c r="CZ98" s="77"/>
      <c r="DA98" s="77"/>
      <c r="DB98" s="77"/>
      <c r="DC98" s="77"/>
      <c r="DD98" s="77"/>
      <c r="DE98" s="77"/>
      <c r="DF98" s="77"/>
      <c r="DG98" s="77"/>
      <c r="DH98" s="77"/>
      <c r="DI98" s="77"/>
      <c r="DJ98" s="77"/>
      <c r="DK98" s="77"/>
      <c r="DL98" s="77"/>
      <c r="DM98" s="77"/>
      <c r="DN98" s="77"/>
      <c r="DO98" s="77"/>
      <c r="DP98" s="77"/>
      <c r="DQ98" s="77"/>
    </row>
    <row r="99" spans="4:121" x14ac:dyDescent="0.3"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/>
      <c r="BD99" s="77"/>
      <c r="BE99" s="77"/>
      <c r="BF99" s="77"/>
      <c r="BG99" s="77"/>
      <c r="BH99" s="77"/>
      <c r="BI99" s="77"/>
      <c r="BJ99" s="77"/>
      <c r="BK99" s="77"/>
      <c r="BL99" s="77"/>
      <c r="BM99" s="77"/>
      <c r="BN99" s="77"/>
      <c r="BO99" s="77"/>
      <c r="BP99" s="77"/>
      <c r="BQ99" s="77"/>
      <c r="BR99" s="77"/>
      <c r="BS99" s="77"/>
      <c r="BT99" s="77"/>
      <c r="BU99" s="77"/>
      <c r="BV99" s="77"/>
      <c r="BW99" s="77"/>
      <c r="BX99" s="77"/>
      <c r="BY99" s="77"/>
      <c r="BZ99" s="77"/>
      <c r="CA99" s="77"/>
      <c r="CB99" s="77"/>
      <c r="CC99" s="77"/>
      <c r="CD99" s="77"/>
      <c r="CE99" s="77"/>
      <c r="CF99" s="77"/>
      <c r="CG99" s="77"/>
      <c r="CH99" s="77"/>
      <c r="CI99" s="77"/>
      <c r="CJ99" s="77"/>
      <c r="CK99" s="77"/>
      <c r="CL99" s="77"/>
      <c r="CM99" s="77"/>
      <c r="CN99" s="77"/>
      <c r="CO99" s="77"/>
      <c r="CP99" s="77"/>
      <c r="CQ99" s="77"/>
      <c r="CR99" s="77"/>
      <c r="CS99" s="77"/>
      <c r="CT99" s="77"/>
      <c r="CU99" s="77"/>
      <c r="CV99" s="77"/>
      <c r="CW99" s="77"/>
      <c r="CX99" s="77"/>
      <c r="CY99" s="77"/>
      <c r="CZ99" s="77"/>
      <c r="DA99" s="77"/>
      <c r="DB99" s="77"/>
      <c r="DC99" s="77"/>
      <c r="DD99" s="77"/>
      <c r="DE99" s="77"/>
      <c r="DF99" s="77"/>
      <c r="DG99" s="77"/>
      <c r="DH99" s="77"/>
      <c r="DI99" s="77"/>
      <c r="DJ99" s="77"/>
      <c r="DK99" s="77"/>
      <c r="DL99" s="77"/>
      <c r="DM99" s="77"/>
      <c r="DN99" s="77"/>
      <c r="DO99" s="77"/>
      <c r="DP99" s="77"/>
      <c r="DQ99" s="77"/>
    </row>
    <row r="100" spans="4:121" x14ac:dyDescent="0.3"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  <c r="BH100" s="77"/>
      <c r="BI100" s="77"/>
      <c r="BJ100" s="77"/>
      <c r="BK100" s="77"/>
      <c r="BL100" s="77"/>
      <c r="BM100" s="77"/>
      <c r="BN100" s="77"/>
      <c r="BO100" s="77"/>
      <c r="BP100" s="77"/>
      <c r="BQ100" s="77"/>
      <c r="BR100" s="77"/>
      <c r="BS100" s="77"/>
      <c r="BT100" s="77"/>
      <c r="BU100" s="77"/>
      <c r="BV100" s="77"/>
      <c r="BW100" s="77"/>
      <c r="BX100" s="77"/>
      <c r="BY100" s="77"/>
      <c r="BZ100" s="77"/>
      <c r="CA100" s="77"/>
      <c r="CB100" s="77"/>
      <c r="CC100" s="77"/>
      <c r="CD100" s="77"/>
      <c r="CE100" s="77"/>
      <c r="CF100" s="77"/>
      <c r="CG100" s="77"/>
      <c r="CH100" s="77"/>
      <c r="CI100" s="77"/>
      <c r="CJ100" s="77"/>
      <c r="CK100" s="77"/>
      <c r="CL100" s="77"/>
      <c r="CM100" s="77"/>
      <c r="CN100" s="77"/>
      <c r="CO100" s="77"/>
      <c r="CP100" s="77"/>
      <c r="CQ100" s="77"/>
      <c r="CR100" s="77"/>
      <c r="CS100" s="77"/>
      <c r="CT100" s="77"/>
      <c r="CU100" s="77"/>
      <c r="CV100" s="77"/>
      <c r="CW100" s="77"/>
      <c r="CX100" s="77"/>
      <c r="CY100" s="77"/>
      <c r="CZ100" s="77"/>
      <c r="DA100" s="77"/>
      <c r="DB100" s="77"/>
      <c r="DC100" s="77"/>
      <c r="DD100" s="77"/>
      <c r="DE100" s="77"/>
      <c r="DF100" s="77"/>
      <c r="DG100" s="77"/>
      <c r="DH100" s="77"/>
      <c r="DI100" s="77"/>
      <c r="DJ100" s="77"/>
      <c r="DK100" s="77"/>
      <c r="DL100" s="77"/>
      <c r="DM100" s="77"/>
      <c r="DN100" s="77"/>
      <c r="DO100" s="77"/>
      <c r="DP100" s="77"/>
      <c r="DQ100" s="77"/>
    </row>
    <row r="101" spans="4:121" x14ac:dyDescent="0.3"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77"/>
      <c r="AZ101" s="77"/>
      <c r="BA101" s="77"/>
      <c r="BB101" s="77"/>
      <c r="BC101" s="77"/>
      <c r="BD101" s="77"/>
      <c r="BE101" s="77"/>
      <c r="BF101" s="77"/>
      <c r="BG101" s="77"/>
      <c r="BH101" s="77"/>
      <c r="BI101" s="77"/>
      <c r="BJ101" s="77"/>
      <c r="BK101" s="77"/>
      <c r="BL101" s="77"/>
      <c r="BM101" s="77"/>
      <c r="BN101" s="77"/>
      <c r="BO101" s="77"/>
      <c r="BP101" s="77"/>
      <c r="BQ101" s="77"/>
      <c r="BR101" s="77"/>
      <c r="BS101" s="77"/>
      <c r="BT101" s="77"/>
      <c r="BU101" s="77"/>
      <c r="BV101" s="77"/>
      <c r="BW101" s="77"/>
      <c r="BX101" s="77"/>
      <c r="BY101" s="77"/>
      <c r="BZ101" s="77"/>
      <c r="CA101" s="77"/>
      <c r="CB101" s="77"/>
      <c r="CC101" s="77"/>
      <c r="CD101" s="77"/>
      <c r="CE101" s="77"/>
      <c r="CF101" s="77"/>
      <c r="CG101" s="77"/>
      <c r="CH101" s="77"/>
      <c r="CI101" s="77"/>
      <c r="CJ101" s="77"/>
      <c r="CK101" s="77"/>
      <c r="CL101" s="77"/>
      <c r="CM101" s="77"/>
      <c r="CN101" s="77"/>
      <c r="CO101" s="77"/>
      <c r="CP101" s="77"/>
      <c r="CQ101" s="77"/>
      <c r="CR101" s="77"/>
      <c r="CS101" s="77"/>
      <c r="CT101" s="77"/>
      <c r="CU101" s="77"/>
      <c r="CV101" s="77"/>
      <c r="CW101" s="77"/>
      <c r="CX101" s="77"/>
      <c r="CY101" s="77"/>
      <c r="CZ101" s="77"/>
      <c r="DA101" s="77"/>
      <c r="DB101" s="77"/>
      <c r="DC101" s="77"/>
      <c r="DD101" s="77"/>
      <c r="DE101" s="77"/>
      <c r="DF101" s="77"/>
      <c r="DG101" s="77"/>
      <c r="DH101" s="77"/>
      <c r="DI101" s="77"/>
      <c r="DJ101" s="77"/>
      <c r="DK101" s="77"/>
      <c r="DL101" s="77"/>
      <c r="DM101" s="77"/>
      <c r="DN101" s="77"/>
      <c r="DO101" s="77"/>
      <c r="DP101" s="77"/>
      <c r="DQ101" s="77"/>
    </row>
    <row r="102" spans="4:121" x14ac:dyDescent="0.3"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77"/>
      <c r="AZ102" s="77"/>
      <c r="BA102" s="77"/>
      <c r="BB102" s="77"/>
      <c r="BC102" s="77"/>
      <c r="BD102" s="77"/>
      <c r="BE102" s="77"/>
      <c r="BF102" s="77"/>
      <c r="BG102" s="77"/>
      <c r="BH102" s="77"/>
      <c r="BI102" s="77"/>
      <c r="BJ102" s="77"/>
      <c r="BK102" s="77"/>
      <c r="BL102" s="77"/>
      <c r="BM102" s="77"/>
      <c r="BN102" s="77"/>
      <c r="BO102" s="77"/>
      <c r="BP102" s="77"/>
      <c r="BQ102" s="77"/>
      <c r="BR102" s="77"/>
      <c r="BS102" s="77"/>
      <c r="BT102" s="77"/>
      <c r="BU102" s="77"/>
      <c r="BV102" s="77"/>
      <c r="BW102" s="77"/>
      <c r="BX102" s="77"/>
      <c r="BY102" s="77"/>
      <c r="BZ102" s="77"/>
      <c r="CA102" s="77"/>
      <c r="CB102" s="77"/>
      <c r="CC102" s="77"/>
      <c r="CD102" s="77"/>
      <c r="CE102" s="77"/>
      <c r="CF102" s="77"/>
      <c r="CG102" s="77"/>
      <c r="CH102" s="77"/>
      <c r="CI102" s="77"/>
      <c r="CJ102" s="77"/>
      <c r="CK102" s="77"/>
      <c r="CL102" s="77"/>
      <c r="CM102" s="77"/>
      <c r="CN102" s="77"/>
      <c r="CO102" s="77"/>
      <c r="CP102" s="77"/>
      <c r="CQ102" s="77"/>
      <c r="CR102" s="77"/>
      <c r="CS102" s="77"/>
      <c r="CT102" s="77"/>
      <c r="CU102" s="77"/>
      <c r="CV102" s="77"/>
      <c r="CW102" s="77"/>
      <c r="CX102" s="77"/>
      <c r="CY102" s="77"/>
      <c r="CZ102" s="77"/>
      <c r="DA102" s="77"/>
      <c r="DB102" s="77"/>
      <c r="DC102" s="77"/>
      <c r="DD102" s="77"/>
      <c r="DE102" s="77"/>
      <c r="DF102" s="77"/>
      <c r="DG102" s="77"/>
      <c r="DH102" s="77"/>
      <c r="DI102" s="77"/>
      <c r="DJ102" s="77"/>
      <c r="DK102" s="77"/>
      <c r="DL102" s="77"/>
      <c r="DM102" s="77"/>
      <c r="DN102" s="77"/>
      <c r="DO102" s="77"/>
      <c r="DP102" s="77"/>
      <c r="DQ102" s="77"/>
    </row>
    <row r="103" spans="4:121" x14ac:dyDescent="0.3"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77"/>
      <c r="AO103" s="77"/>
      <c r="AP103" s="77"/>
      <c r="AQ103" s="77"/>
      <c r="AR103" s="77"/>
      <c r="AS103" s="77"/>
      <c r="AT103" s="77"/>
      <c r="AU103" s="77"/>
      <c r="AV103" s="77"/>
      <c r="AW103" s="77"/>
      <c r="AX103" s="77"/>
      <c r="AY103" s="77"/>
      <c r="AZ103" s="77"/>
      <c r="BA103" s="77"/>
      <c r="BB103" s="77"/>
      <c r="BC103" s="77"/>
      <c r="BD103" s="77"/>
      <c r="BE103" s="77"/>
      <c r="BF103" s="77"/>
      <c r="BG103" s="77"/>
      <c r="BH103" s="77"/>
      <c r="BI103" s="77"/>
      <c r="BJ103" s="77"/>
      <c r="BK103" s="77"/>
      <c r="BL103" s="77"/>
      <c r="BM103" s="77"/>
      <c r="BN103" s="77"/>
      <c r="BO103" s="77"/>
      <c r="BP103" s="77"/>
      <c r="BQ103" s="77"/>
      <c r="BR103" s="77"/>
      <c r="BS103" s="77"/>
      <c r="BT103" s="77"/>
      <c r="BU103" s="77"/>
      <c r="BV103" s="77"/>
      <c r="BW103" s="77"/>
      <c r="BX103" s="77"/>
      <c r="BY103" s="77"/>
      <c r="BZ103" s="77"/>
      <c r="CA103" s="77"/>
      <c r="CB103" s="77"/>
      <c r="CC103" s="77"/>
      <c r="CD103" s="77"/>
      <c r="CE103" s="77"/>
      <c r="CF103" s="77"/>
      <c r="CG103" s="77"/>
      <c r="CH103" s="77"/>
      <c r="CI103" s="77"/>
      <c r="CJ103" s="77"/>
      <c r="CK103" s="77"/>
      <c r="CL103" s="77"/>
      <c r="CM103" s="77"/>
      <c r="CN103" s="77"/>
      <c r="CO103" s="77"/>
      <c r="CP103" s="77"/>
      <c r="CQ103" s="77"/>
      <c r="CR103" s="77"/>
      <c r="CS103" s="77"/>
      <c r="CT103" s="77"/>
      <c r="CU103" s="77"/>
      <c r="CV103" s="77"/>
      <c r="CW103" s="77"/>
      <c r="CX103" s="77"/>
      <c r="CY103" s="77"/>
      <c r="CZ103" s="77"/>
      <c r="DA103" s="77"/>
      <c r="DB103" s="77"/>
      <c r="DC103" s="77"/>
      <c r="DD103" s="77"/>
      <c r="DE103" s="77"/>
      <c r="DF103" s="77"/>
      <c r="DG103" s="77"/>
      <c r="DH103" s="77"/>
      <c r="DI103" s="77"/>
      <c r="DJ103" s="77"/>
      <c r="DK103" s="77"/>
      <c r="DL103" s="77"/>
      <c r="DM103" s="77"/>
      <c r="DN103" s="77"/>
      <c r="DO103" s="77"/>
      <c r="DP103" s="77"/>
      <c r="DQ103" s="77"/>
    </row>
    <row r="104" spans="4:121" x14ac:dyDescent="0.3"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  <c r="AS104" s="77"/>
      <c r="AT104" s="77"/>
      <c r="AU104" s="77"/>
      <c r="AV104" s="77"/>
      <c r="AW104" s="77"/>
      <c r="AX104" s="77"/>
      <c r="AY104" s="77"/>
      <c r="AZ104" s="77"/>
      <c r="BA104" s="77"/>
      <c r="BB104" s="77"/>
      <c r="BC104" s="77"/>
      <c r="BD104" s="77"/>
      <c r="BE104" s="77"/>
      <c r="BF104" s="77"/>
      <c r="BG104" s="77"/>
      <c r="BH104" s="77"/>
      <c r="BI104" s="77"/>
      <c r="BJ104" s="77"/>
      <c r="BK104" s="77"/>
      <c r="BL104" s="77"/>
      <c r="BM104" s="77"/>
      <c r="BN104" s="77"/>
      <c r="BO104" s="77"/>
      <c r="BP104" s="77"/>
      <c r="BQ104" s="77"/>
      <c r="BR104" s="77"/>
      <c r="BS104" s="77"/>
      <c r="BT104" s="77"/>
      <c r="BU104" s="77"/>
      <c r="BV104" s="77"/>
      <c r="BW104" s="77"/>
      <c r="BX104" s="77"/>
      <c r="BY104" s="77"/>
      <c r="BZ104" s="77"/>
      <c r="CA104" s="77"/>
      <c r="CB104" s="77"/>
      <c r="CC104" s="77"/>
      <c r="CD104" s="77"/>
      <c r="CE104" s="77"/>
      <c r="CF104" s="77"/>
      <c r="CG104" s="77"/>
      <c r="CH104" s="77"/>
      <c r="CI104" s="77"/>
      <c r="CJ104" s="77"/>
      <c r="CK104" s="77"/>
      <c r="CL104" s="77"/>
      <c r="CM104" s="77"/>
      <c r="CN104" s="77"/>
      <c r="CO104" s="77"/>
      <c r="CP104" s="77"/>
      <c r="CQ104" s="77"/>
      <c r="CR104" s="77"/>
      <c r="CS104" s="77"/>
      <c r="CT104" s="77"/>
      <c r="CU104" s="77"/>
      <c r="CV104" s="77"/>
      <c r="CW104" s="77"/>
      <c r="CX104" s="77"/>
      <c r="CY104" s="77"/>
      <c r="CZ104" s="77"/>
      <c r="DA104" s="77"/>
      <c r="DB104" s="77"/>
      <c r="DC104" s="77"/>
      <c r="DD104" s="77"/>
      <c r="DE104" s="77"/>
      <c r="DF104" s="77"/>
      <c r="DG104" s="77"/>
      <c r="DH104" s="77"/>
      <c r="DI104" s="77"/>
      <c r="DJ104" s="77"/>
      <c r="DK104" s="77"/>
      <c r="DL104" s="77"/>
      <c r="DM104" s="77"/>
      <c r="DN104" s="77"/>
      <c r="DO104" s="77"/>
      <c r="DP104" s="77"/>
      <c r="DQ104" s="77"/>
    </row>
    <row r="105" spans="4:121" x14ac:dyDescent="0.3"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  <c r="AS105" s="77"/>
      <c r="AT105" s="77"/>
      <c r="AU105" s="77"/>
      <c r="AV105" s="77"/>
      <c r="AW105" s="77"/>
      <c r="AX105" s="77"/>
      <c r="AY105" s="77"/>
      <c r="AZ105" s="77"/>
      <c r="BA105" s="77"/>
      <c r="BB105" s="77"/>
      <c r="BC105" s="77"/>
      <c r="BD105" s="77"/>
      <c r="BE105" s="77"/>
      <c r="BF105" s="77"/>
      <c r="BG105" s="77"/>
      <c r="BH105" s="77"/>
      <c r="BI105" s="77"/>
      <c r="BJ105" s="77"/>
      <c r="BK105" s="77"/>
      <c r="BL105" s="77"/>
      <c r="BM105" s="77"/>
      <c r="BN105" s="77"/>
      <c r="BO105" s="77"/>
      <c r="BP105" s="77"/>
      <c r="BQ105" s="77"/>
      <c r="BR105" s="77"/>
      <c r="BS105" s="77"/>
      <c r="BT105" s="77"/>
      <c r="BU105" s="77"/>
      <c r="BV105" s="77"/>
      <c r="BW105" s="77"/>
      <c r="BX105" s="77"/>
      <c r="BY105" s="77"/>
      <c r="BZ105" s="77"/>
      <c r="CA105" s="77"/>
      <c r="CB105" s="77"/>
      <c r="CC105" s="77"/>
      <c r="CD105" s="77"/>
      <c r="CE105" s="77"/>
      <c r="CF105" s="77"/>
      <c r="CG105" s="77"/>
      <c r="CH105" s="77"/>
      <c r="CI105" s="77"/>
      <c r="CJ105" s="77"/>
      <c r="CK105" s="77"/>
      <c r="CL105" s="77"/>
      <c r="CM105" s="77"/>
      <c r="CN105" s="77"/>
      <c r="CO105" s="77"/>
      <c r="CP105" s="77"/>
      <c r="CQ105" s="77"/>
      <c r="CR105" s="77"/>
      <c r="CS105" s="77"/>
      <c r="CT105" s="77"/>
      <c r="CU105" s="77"/>
      <c r="CV105" s="77"/>
      <c r="CW105" s="77"/>
      <c r="CX105" s="77"/>
      <c r="CY105" s="77"/>
      <c r="CZ105" s="77"/>
      <c r="DA105" s="77"/>
      <c r="DB105" s="77"/>
      <c r="DC105" s="77"/>
      <c r="DD105" s="77"/>
      <c r="DE105" s="77"/>
      <c r="DF105" s="77"/>
      <c r="DG105" s="77"/>
      <c r="DH105" s="77"/>
      <c r="DI105" s="77"/>
      <c r="DJ105" s="77"/>
      <c r="DK105" s="77"/>
      <c r="DL105" s="77"/>
      <c r="DM105" s="77"/>
      <c r="DN105" s="77"/>
      <c r="DO105" s="77"/>
      <c r="DP105" s="77"/>
      <c r="DQ105" s="77"/>
    </row>
    <row r="106" spans="4:121" x14ac:dyDescent="0.3"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77"/>
      <c r="AU106" s="77"/>
      <c r="AV106" s="77"/>
      <c r="AW106" s="77"/>
      <c r="AX106" s="77"/>
      <c r="AY106" s="77"/>
      <c r="AZ106" s="77"/>
      <c r="BA106" s="77"/>
      <c r="BB106" s="77"/>
      <c r="BC106" s="77"/>
      <c r="BD106" s="77"/>
      <c r="BE106" s="77"/>
      <c r="BF106" s="77"/>
      <c r="BG106" s="77"/>
      <c r="BH106" s="77"/>
      <c r="BI106" s="77"/>
      <c r="BJ106" s="77"/>
      <c r="BK106" s="77"/>
      <c r="BL106" s="77"/>
      <c r="BM106" s="77"/>
      <c r="BN106" s="77"/>
      <c r="BO106" s="77"/>
      <c r="BP106" s="77"/>
      <c r="BQ106" s="77"/>
      <c r="BR106" s="77"/>
      <c r="BS106" s="77"/>
      <c r="BT106" s="77"/>
      <c r="BU106" s="77"/>
      <c r="BV106" s="77"/>
      <c r="BW106" s="77"/>
      <c r="BX106" s="77"/>
      <c r="BY106" s="77"/>
      <c r="BZ106" s="77"/>
      <c r="CA106" s="77"/>
      <c r="CB106" s="77"/>
      <c r="CC106" s="77"/>
      <c r="CD106" s="77"/>
      <c r="CE106" s="77"/>
      <c r="CF106" s="77"/>
      <c r="CG106" s="77"/>
      <c r="CH106" s="77"/>
      <c r="CI106" s="77"/>
      <c r="CJ106" s="77"/>
      <c r="CK106" s="77"/>
      <c r="CL106" s="77"/>
      <c r="CM106" s="77"/>
      <c r="CN106" s="77"/>
      <c r="CO106" s="77"/>
      <c r="CP106" s="77"/>
      <c r="CQ106" s="77"/>
      <c r="CR106" s="77"/>
      <c r="CS106" s="77"/>
      <c r="CT106" s="77"/>
      <c r="CU106" s="77"/>
      <c r="CV106" s="77"/>
      <c r="CW106" s="77"/>
      <c r="CX106" s="77"/>
      <c r="CY106" s="77"/>
      <c r="CZ106" s="77"/>
      <c r="DA106" s="77"/>
      <c r="DB106" s="77"/>
      <c r="DC106" s="77"/>
      <c r="DD106" s="77"/>
      <c r="DE106" s="77"/>
      <c r="DF106" s="77"/>
      <c r="DG106" s="77"/>
      <c r="DH106" s="77"/>
      <c r="DI106" s="77"/>
      <c r="DJ106" s="77"/>
      <c r="DK106" s="77"/>
      <c r="DL106" s="77"/>
      <c r="DM106" s="77"/>
      <c r="DN106" s="77"/>
      <c r="DO106" s="77"/>
      <c r="DP106" s="77"/>
      <c r="DQ106" s="77"/>
    </row>
    <row r="107" spans="4:121" x14ac:dyDescent="0.3"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77"/>
      <c r="AO107" s="77"/>
      <c r="AP107" s="77"/>
      <c r="AQ107" s="77"/>
      <c r="AR107" s="77"/>
      <c r="AS107" s="77"/>
      <c r="AT107" s="77"/>
      <c r="AU107" s="77"/>
      <c r="AV107" s="77"/>
      <c r="AW107" s="77"/>
      <c r="AX107" s="77"/>
      <c r="AY107" s="77"/>
      <c r="AZ107" s="77"/>
      <c r="BA107" s="77"/>
      <c r="BB107" s="77"/>
      <c r="BC107" s="77"/>
      <c r="BD107" s="77"/>
      <c r="BE107" s="77"/>
      <c r="BF107" s="77"/>
      <c r="BG107" s="77"/>
      <c r="BH107" s="77"/>
      <c r="BI107" s="77"/>
      <c r="BJ107" s="77"/>
      <c r="BK107" s="77"/>
      <c r="BL107" s="77"/>
      <c r="BM107" s="77"/>
      <c r="BN107" s="77"/>
      <c r="BO107" s="77"/>
      <c r="BP107" s="77"/>
      <c r="BQ107" s="77"/>
      <c r="BR107" s="77"/>
      <c r="BS107" s="77"/>
      <c r="BT107" s="77"/>
      <c r="BU107" s="77"/>
      <c r="BV107" s="77"/>
      <c r="BW107" s="77"/>
      <c r="BX107" s="77"/>
      <c r="BY107" s="77"/>
      <c r="BZ107" s="77"/>
      <c r="CA107" s="77"/>
      <c r="CB107" s="77"/>
      <c r="CC107" s="77"/>
      <c r="CD107" s="77"/>
      <c r="CE107" s="77"/>
      <c r="CF107" s="77"/>
      <c r="CG107" s="77"/>
      <c r="CH107" s="77"/>
      <c r="CI107" s="77"/>
      <c r="CJ107" s="77"/>
      <c r="CK107" s="77"/>
      <c r="CL107" s="77"/>
      <c r="CM107" s="77"/>
      <c r="CN107" s="77"/>
      <c r="CO107" s="77"/>
      <c r="CP107" s="77"/>
      <c r="CQ107" s="77"/>
      <c r="CR107" s="77"/>
      <c r="CS107" s="77"/>
      <c r="CT107" s="77"/>
      <c r="CU107" s="77"/>
      <c r="CV107" s="77"/>
      <c r="CW107" s="77"/>
      <c r="CX107" s="77"/>
      <c r="CY107" s="77"/>
      <c r="CZ107" s="77"/>
      <c r="DA107" s="77"/>
      <c r="DB107" s="77"/>
      <c r="DC107" s="77"/>
      <c r="DD107" s="77"/>
      <c r="DE107" s="77"/>
      <c r="DF107" s="77"/>
      <c r="DG107" s="77"/>
      <c r="DH107" s="77"/>
      <c r="DI107" s="77"/>
      <c r="DJ107" s="77"/>
      <c r="DK107" s="77"/>
      <c r="DL107" s="77"/>
      <c r="DM107" s="77"/>
      <c r="DN107" s="77"/>
      <c r="DO107" s="77"/>
      <c r="DP107" s="77"/>
      <c r="DQ107" s="77"/>
    </row>
    <row r="108" spans="4:121" x14ac:dyDescent="0.3"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77"/>
      <c r="AO108" s="77"/>
      <c r="AP108" s="77"/>
      <c r="AQ108" s="77"/>
      <c r="AR108" s="77"/>
      <c r="AS108" s="77"/>
      <c r="AT108" s="77"/>
      <c r="AU108" s="77"/>
      <c r="AV108" s="77"/>
      <c r="AW108" s="77"/>
      <c r="AX108" s="77"/>
      <c r="AY108" s="77"/>
      <c r="AZ108" s="77"/>
      <c r="BA108" s="77"/>
      <c r="BB108" s="77"/>
      <c r="BC108" s="77"/>
      <c r="BD108" s="77"/>
      <c r="BE108" s="77"/>
      <c r="BF108" s="77"/>
      <c r="BG108" s="77"/>
      <c r="BH108" s="77"/>
      <c r="BI108" s="77"/>
      <c r="BJ108" s="77"/>
      <c r="BK108" s="77"/>
      <c r="BL108" s="77"/>
      <c r="BM108" s="77"/>
      <c r="BN108" s="77"/>
      <c r="BO108" s="77"/>
      <c r="BP108" s="77"/>
      <c r="BQ108" s="77"/>
      <c r="BR108" s="77"/>
      <c r="BS108" s="77"/>
      <c r="BT108" s="77"/>
      <c r="BU108" s="77"/>
      <c r="BV108" s="77"/>
      <c r="BW108" s="77"/>
      <c r="BX108" s="77"/>
      <c r="BY108" s="77"/>
      <c r="BZ108" s="77"/>
      <c r="CA108" s="77"/>
      <c r="CB108" s="77"/>
      <c r="CC108" s="77"/>
      <c r="CD108" s="77"/>
      <c r="CE108" s="77"/>
      <c r="CF108" s="77"/>
      <c r="CG108" s="77"/>
      <c r="CH108" s="77"/>
      <c r="CI108" s="77"/>
      <c r="CJ108" s="77"/>
      <c r="CK108" s="77"/>
      <c r="CL108" s="77"/>
      <c r="CM108" s="77"/>
      <c r="CN108" s="77"/>
      <c r="CO108" s="77"/>
      <c r="CP108" s="77"/>
      <c r="CQ108" s="77"/>
      <c r="CR108" s="77"/>
      <c r="CS108" s="77"/>
      <c r="CT108" s="77"/>
      <c r="CU108" s="77"/>
      <c r="CV108" s="77"/>
      <c r="CW108" s="77"/>
      <c r="CX108" s="77"/>
      <c r="CY108" s="77"/>
      <c r="CZ108" s="77"/>
      <c r="DA108" s="77"/>
      <c r="DB108" s="77"/>
      <c r="DC108" s="77"/>
      <c r="DD108" s="77"/>
      <c r="DE108" s="77"/>
      <c r="DF108" s="77"/>
      <c r="DG108" s="77"/>
      <c r="DH108" s="77"/>
      <c r="DI108" s="77"/>
      <c r="DJ108" s="77"/>
      <c r="DK108" s="77"/>
      <c r="DL108" s="77"/>
      <c r="DM108" s="77"/>
      <c r="DN108" s="77"/>
      <c r="DO108" s="77"/>
      <c r="DP108" s="77"/>
      <c r="DQ108" s="77"/>
    </row>
    <row r="109" spans="4:121" x14ac:dyDescent="0.3"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77"/>
      <c r="AO109" s="77"/>
      <c r="AP109" s="77"/>
      <c r="AQ109" s="77"/>
      <c r="AR109" s="77"/>
      <c r="AS109" s="77"/>
      <c r="AT109" s="77"/>
      <c r="AU109" s="77"/>
      <c r="AV109" s="77"/>
      <c r="AW109" s="77"/>
      <c r="AX109" s="77"/>
      <c r="AY109" s="77"/>
      <c r="AZ109" s="77"/>
      <c r="BA109" s="77"/>
      <c r="BB109" s="77"/>
      <c r="BC109" s="77"/>
      <c r="BD109" s="77"/>
      <c r="BE109" s="77"/>
      <c r="BF109" s="77"/>
      <c r="BG109" s="77"/>
      <c r="BH109" s="77"/>
      <c r="BI109" s="77"/>
      <c r="BJ109" s="77"/>
      <c r="BK109" s="77"/>
      <c r="BL109" s="77"/>
      <c r="BM109" s="77"/>
      <c r="BN109" s="77"/>
      <c r="BO109" s="77"/>
      <c r="BP109" s="77"/>
      <c r="BQ109" s="77"/>
      <c r="BR109" s="77"/>
      <c r="BS109" s="77"/>
      <c r="BT109" s="77"/>
      <c r="BU109" s="77"/>
      <c r="BV109" s="77"/>
      <c r="BW109" s="77"/>
      <c r="BX109" s="77"/>
      <c r="BY109" s="77"/>
      <c r="BZ109" s="77"/>
      <c r="CA109" s="77"/>
      <c r="CB109" s="77"/>
      <c r="CC109" s="77"/>
      <c r="CD109" s="77"/>
      <c r="CE109" s="77"/>
      <c r="CF109" s="77"/>
      <c r="CG109" s="77"/>
      <c r="CH109" s="77"/>
      <c r="CI109" s="77"/>
      <c r="CJ109" s="77"/>
      <c r="CK109" s="77"/>
      <c r="CL109" s="77"/>
      <c r="CM109" s="77"/>
      <c r="CN109" s="77"/>
      <c r="CO109" s="77"/>
      <c r="CP109" s="77"/>
      <c r="CQ109" s="77"/>
      <c r="CR109" s="77"/>
      <c r="CS109" s="77"/>
      <c r="CT109" s="77"/>
      <c r="CU109" s="77"/>
      <c r="CV109" s="77"/>
      <c r="CW109" s="77"/>
      <c r="CX109" s="77"/>
      <c r="CY109" s="77"/>
      <c r="CZ109" s="77"/>
      <c r="DA109" s="77"/>
      <c r="DB109" s="77"/>
      <c r="DC109" s="77"/>
      <c r="DD109" s="77"/>
      <c r="DE109" s="77"/>
      <c r="DF109" s="77"/>
      <c r="DG109" s="77"/>
      <c r="DH109" s="77"/>
      <c r="DI109" s="77"/>
      <c r="DJ109" s="77"/>
      <c r="DK109" s="77"/>
      <c r="DL109" s="77"/>
      <c r="DM109" s="77"/>
      <c r="DN109" s="77"/>
      <c r="DO109" s="77"/>
      <c r="DP109" s="77"/>
      <c r="DQ109" s="77"/>
    </row>
    <row r="110" spans="4:121" x14ac:dyDescent="0.3"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77"/>
      <c r="AK110" s="77"/>
      <c r="AL110" s="77"/>
      <c r="AM110" s="77"/>
      <c r="AN110" s="77"/>
      <c r="AO110" s="77"/>
      <c r="AP110" s="77"/>
      <c r="AQ110" s="77"/>
      <c r="AR110" s="77"/>
      <c r="AS110" s="77"/>
      <c r="AT110" s="77"/>
      <c r="AU110" s="77"/>
      <c r="AV110" s="77"/>
      <c r="AW110" s="77"/>
      <c r="AX110" s="77"/>
      <c r="AY110" s="77"/>
      <c r="AZ110" s="77"/>
      <c r="BA110" s="77"/>
      <c r="BB110" s="77"/>
      <c r="BC110" s="77"/>
      <c r="BD110" s="77"/>
      <c r="BE110" s="77"/>
      <c r="BF110" s="77"/>
      <c r="BG110" s="77"/>
      <c r="BH110" s="77"/>
      <c r="BI110" s="77"/>
      <c r="BJ110" s="77"/>
      <c r="BK110" s="77"/>
      <c r="BL110" s="77"/>
      <c r="BM110" s="77"/>
      <c r="BN110" s="77"/>
      <c r="BO110" s="77"/>
      <c r="BP110" s="77"/>
      <c r="BQ110" s="77"/>
      <c r="BR110" s="77"/>
      <c r="BS110" s="77"/>
      <c r="BT110" s="77"/>
      <c r="BU110" s="77"/>
      <c r="BV110" s="77"/>
      <c r="BW110" s="77"/>
      <c r="BX110" s="77"/>
      <c r="BY110" s="77"/>
      <c r="BZ110" s="77"/>
      <c r="CA110" s="77"/>
      <c r="CB110" s="77"/>
      <c r="CC110" s="77"/>
      <c r="CD110" s="77"/>
      <c r="CE110" s="77"/>
      <c r="CF110" s="77"/>
      <c r="CG110" s="77"/>
      <c r="CH110" s="77"/>
      <c r="CI110" s="77"/>
      <c r="CJ110" s="77"/>
      <c r="CK110" s="77"/>
      <c r="CL110" s="77"/>
      <c r="CM110" s="77"/>
      <c r="CN110" s="77"/>
      <c r="CO110" s="77"/>
      <c r="CP110" s="77"/>
      <c r="CQ110" s="77"/>
      <c r="CR110" s="77"/>
      <c r="CS110" s="77"/>
      <c r="CT110" s="77"/>
      <c r="CU110" s="77"/>
      <c r="CV110" s="77"/>
      <c r="CW110" s="77"/>
      <c r="CX110" s="77"/>
      <c r="CY110" s="77"/>
      <c r="CZ110" s="77"/>
      <c r="DA110" s="77"/>
      <c r="DB110" s="77"/>
      <c r="DC110" s="77"/>
      <c r="DD110" s="77"/>
      <c r="DE110" s="77"/>
      <c r="DF110" s="77"/>
      <c r="DG110" s="77"/>
      <c r="DH110" s="77"/>
      <c r="DI110" s="77"/>
      <c r="DJ110" s="77"/>
      <c r="DK110" s="77"/>
      <c r="DL110" s="77"/>
      <c r="DM110" s="77"/>
      <c r="DN110" s="77"/>
      <c r="DO110" s="77"/>
      <c r="DP110" s="77"/>
      <c r="DQ110" s="77"/>
    </row>
    <row r="111" spans="4:121" x14ac:dyDescent="0.3"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7"/>
      <c r="AS111" s="77"/>
      <c r="AT111" s="77"/>
      <c r="AU111" s="77"/>
      <c r="AV111" s="77"/>
      <c r="AW111" s="77"/>
      <c r="AX111" s="77"/>
      <c r="AY111" s="77"/>
      <c r="AZ111" s="77"/>
      <c r="BA111" s="77"/>
      <c r="BB111" s="77"/>
      <c r="BC111" s="77"/>
      <c r="BD111" s="77"/>
      <c r="BE111" s="77"/>
      <c r="BF111" s="77"/>
      <c r="BG111" s="77"/>
      <c r="BH111" s="77"/>
      <c r="BI111" s="77"/>
      <c r="BJ111" s="77"/>
      <c r="BK111" s="77"/>
      <c r="BL111" s="77"/>
      <c r="BM111" s="77"/>
      <c r="BN111" s="77"/>
      <c r="BO111" s="77"/>
      <c r="BP111" s="77"/>
      <c r="BQ111" s="77"/>
      <c r="BR111" s="77"/>
      <c r="BS111" s="77"/>
      <c r="BT111" s="77"/>
      <c r="BU111" s="77"/>
      <c r="BV111" s="77"/>
      <c r="BW111" s="77"/>
      <c r="BX111" s="77"/>
      <c r="BY111" s="77"/>
      <c r="BZ111" s="77"/>
      <c r="CA111" s="77"/>
      <c r="CB111" s="77"/>
      <c r="CC111" s="77"/>
      <c r="CD111" s="77"/>
      <c r="CE111" s="77"/>
      <c r="CF111" s="77"/>
      <c r="CG111" s="77"/>
      <c r="CH111" s="77"/>
      <c r="CI111" s="77"/>
      <c r="CJ111" s="77"/>
      <c r="CK111" s="77"/>
      <c r="CL111" s="77"/>
      <c r="CM111" s="77"/>
      <c r="CN111" s="77"/>
      <c r="CO111" s="77"/>
      <c r="CP111" s="77"/>
      <c r="CQ111" s="77"/>
      <c r="CR111" s="77"/>
      <c r="CS111" s="77"/>
      <c r="CT111" s="77"/>
      <c r="CU111" s="77"/>
      <c r="CV111" s="77"/>
      <c r="CW111" s="77"/>
      <c r="CX111" s="77"/>
      <c r="CY111" s="77"/>
      <c r="CZ111" s="77"/>
      <c r="DA111" s="77"/>
      <c r="DB111" s="77"/>
      <c r="DC111" s="77"/>
      <c r="DD111" s="77"/>
      <c r="DE111" s="77"/>
      <c r="DF111" s="77"/>
      <c r="DG111" s="77"/>
      <c r="DH111" s="77"/>
      <c r="DI111" s="77"/>
      <c r="DJ111" s="77"/>
      <c r="DK111" s="77"/>
      <c r="DL111" s="77"/>
      <c r="DM111" s="77"/>
      <c r="DN111" s="77"/>
      <c r="DO111" s="77"/>
      <c r="DP111" s="77"/>
      <c r="DQ111" s="77"/>
    </row>
    <row r="112" spans="4:121" x14ac:dyDescent="0.3"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  <c r="AL112" s="77"/>
      <c r="AM112" s="77"/>
      <c r="AN112" s="77"/>
      <c r="AO112" s="77"/>
      <c r="AP112" s="77"/>
      <c r="AQ112" s="77"/>
      <c r="AR112" s="77"/>
      <c r="AS112" s="77"/>
      <c r="AT112" s="77"/>
      <c r="AU112" s="77"/>
      <c r="AV112" s="77"/>
      <c r="AW112" s="77"/>
      <c r="AX112" s="77"/>
      <c r="AY112" s="77"/>
      <c r="AZ112" s="77"/>
      <c r="BA112" s="77"/>
      <c r="BB112" s="77"/>
      <c r="BC112" s="77"/>
      <c r="BD112" s="77"/>
      <c r="BE112" s="77"/>
      <c r="BF112" s="77"/>
      <c r="BG112" s="77"/>
      <c r="BH112" s="77"/>
      <c r="BI112" s="77"/>
      <c r="BJ112" s="77"/>
      <c r="BK112" s="77"/>
      <c r="BL112" s="77"/>
      <c r="BM112" s="77"/>
      <c r="BN112" s="77"/>
      <c r="BO112" s="77"/>
      <c r="BP112" s="77"/>
      <c r="BQ112" s="77"/>
      <c r="BR112" s="77"/>
      <c r="BS112" s="77"/>
      <c r="BT112" s="77"/>
      <c r="BU112" s="77"/>
      <c r="BV112" s="77"/>
      <c r="BW112" s="77"/>
      <c r="BX112" s="77"/>
      <c r="BY112" s="77"/>
      <c r="BZ112" s="77"/>
      <c r="CA112" s="77"/>
      <c r="CB112" s="77"/>
      <c r="CC112" s="77"/>
      <c r="CD112" s="77"/>
      <c r="CE112" s="77"/>
      <c r="CF112" s="77"/>
      <c r="CG112" s="77"/>
      <c r="CH112" s="77"/>
      <c r="CI112" s="77"/>
      <c r="CJ112" s="77"/>
      <c r="CK112" s="77"/>
      <c r="CL112" s="77"/>
      <c r="CM112" s="77"/>
      <c r="CN112" s="77"/>
      <c r="CO112" s="77"/>
      <c r="CP112" s="77"/>
      <c r="CQ112" s="77"/>
      <c r="CR112" s="77"/>
      <c r="CS112" s="77"/>
      <c r="CT112" s="77"/>
      <c r="CU112" s="77"/>
      <c r="CV112" s="77"/>
      <c r="CW112" s="77"/>
      <c r="CX112" s="77"/>
      <c r="CY112" s="77"/>
      <c r="CZ112" s="77"/>
      <c r="DA112" s="77"/>
      <c r="DB112" s="77"/>
      <c r="DC112" s="77"/>
      <c r="DD112" s="77"/>
      <c r="DE112" s="77"/>
      <c r="DF112" s="77"/>
      <c r="DG112" s="77"/>
      <c r="DH112" s="77"/>
      <c r="DI112" s="77"/>
      <c r="DJ112" s="77"/>
      <c r="DK112" s="77"/>
      <c r="DL112" s="77"/>
      <c r="DM112" s="77"/>
      <c r="DN112" s="77"/>
      <c r="DO112" s="77"/>
      <c r="DP112" s="77"/>
      <c r="DQ112" s="77"/>
    </row>
    <row r="113" spans="4:121" x14ac:dyDescent="0.3"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  <c r="AL113" s="77"/>
      <c r="AM113" s="77"/>
      <c r="AN113" s="77"/>
      <c r="AO113" s="77"/>
      <c r="AP113" s="77"/>
      <c r="AQ113" s="77"/>
      <c r="AR113" s="77"/>
      <c r="AS113" s="77"/>
      <c r="AT113" s="77"/>
      <c r="AU113" s="77"/>
      <c r="AV113" s="77"/>
      <c r="AW113" s="77"/>
      <c r="AX113" s="77"/>
      <c r="AY113" s="77"/>
      <c r="AZ113" s="77"/>
      <c r="BA113" s="77"/>
      <c r="BB113" s="77"/>
      <c r="BC113" s="77"/>
      <c r="BD113" s="77"/>
      <c r="BE113" s="77"/>
      <c r="BF113" s="77"/>
      <c r="BG113" s="77"/>
      <c r="BH113" s="77"/>
      <c r="BI113" s="77"/>
      <c r="BJ113" s="77"/>
      <c r="BK113" s="77"/>
      <c r="BL113" s="77"/>
      <c r="BM113" s="77"/>
      <c r="BN113" s="77"/>
      <c r="BO113" s="77"/>
      <c r="BP113" s="77"/>
      <c r="BQ113" s="77"/>
      <c r="BR113" s="77"/>
      <c r="BS113" s="77"/>
      <c r="BT113" s="77"/>
      <c r="BU113" s="77"/>
      <c r="BV113" s="77"/>
      <c r="BW113" s="77"/>
      <c r="BX113" s="77"/>
      <c r="BY113" s="77"/>
      <c r="BZ113" s="77"/>
      <c r="CA113" s="77"/>
      <c r="CB113" s="77"/>
      <c r="CC113" s="77"/>
      <c r="CD113" s="77"/>
      <c r="CE113" s="77"/>
      <c r="CF113" s="77"/>
      <c r="CG113" s="77"/>
      <c r="CH113" s="77"/>
      <c r="CI113" s="77"/>
      <c r="CJ113" s="77"/>
      <c r="CK113" s="77"/>
      <c r="CL113" s="77"/>
      <c r="CM113" s="77"/>
      <c r="CN113" s="77"/>
      <c r="CO113" s="77"/>
      <c r="CP113" s="77"/>
      <c r="CQ113" s="77"/>
      <c r="CR113" s="77"/>
      <c r="CS113" s="77"/>
      <c r="CT113" s="77"/>
      <c r="CU113" s="77"/>
      <c r="CV113" s="77"/>
      <c r="CW113" s="77"/>
      <c r="CX113" s="77"/>
      <c r="CY113" s="77"/>
      <c r="CZ113" s="77"/>
      <c r="DA113" s="77"/>
      <c r="DB113" s="77"/>
      <c r="DC113" s="77"/>
      <c r="DD113" s="77"/>
      <c r="DE113" s="77"/>
      <c r="DF113" s="77"/>
      <c r="DG113" s="77"/>
      <c r="DH113" s="77"/>
      <c r="DI113" s="77"/>
      <c r="DJ113" s="77"/>
      <c r="DK113" s="77"/>
      <c r="DL113" s="77"/>
      <c r="DM113" s="77"/>
      <c r="DN113" s="77"/>
      <c r="DO113" s="77"/>
      <c r="DP113" s="77"/>
      <c r="DQ113" s="77"/>
    </row>
    <row r="114" spans="4:121" x14ac:dyDescent="0.3"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77"/>
      <c r="AO114" s="77"/>
      <c r="AP114" s="77"/>
      <c r="AQ114" s="77"/>
      <c r="AR114" s="77"/>
      <c r="AS114" s="77"/>
      <c r="AT114" s="77"/>
      <c r="AU114" s="77"/>
      <c r="AV114" s="77"/>
      <c r="AW114" s="77"/>
      <c r="AX114" s="77"/>
      <c r="AY114" s="77"/>
      <c r="AZ114" s="77"/>
      <c r="BA114" s="77"/>
      <c r="BB114" s="77"/>
      <c r="BC114" s="77"/>
      <c r="BD114" s="77"/>
      <c r="BE114" s="77"/>
      <c r="BF114" s="77"/>
      <c r="BG114" s="77"/>
      <c r="BH114" s="77"/>
      <c r="BI114" s="77"/>
      <c r="BJ114" s="77"/>
      <c r="BK114" s="77"/>
      <c r="BL114" s="77"/>
      <c r="BM114" s="77"/>
      <c r="BN114" s="77"/>
      <c r="BO114" s="77"/>
      <c r="BP114" s="77"/>
      <c r="BQ114" s="77"/>
      <c r="BR114" s="77"/>
      <c r="BS114" s="77"/>
      <c r="BT114" s="77"/>
      <c r="BU114" s="77"/>
      <c r="BV114" s="77"/>
      <c r="BW114" s="77"/>
      <c r="BX114" s="77"/>
      <c r="BY114" s="77"/>
      <c r="BZ114" s="77"/>
      <c r="CA114" s="77"/>
      <c r="CB114" s="77"/>
      <c r="CC114" s="77"/>
      <c r="CD114" s="77"/>
      <c r="CE114" s="77"/>
      <c r="CF114" s="77"/>
      <c r="CG114" s="77"/>
      <c r="CH114" s="77"/>
      <c r="CI114" s="77"/>
      <c r="CJ114" s="77"/>
      <c r="CK114" s="77"/>
      <c r="CL114" s="77"/>
      <c r="CM114" s="77"/>
      <c r="CN114" s="77"/>
      <c r="CO114" s="77"/>
      <c r="CP114" s="77"/>
      <c r="CQ114" s="77"/>
      <c r="CR114" s="77"/>
      <c r="CS114" s="77"/>
      <c r="CT114" s="77"/>
      <c r="CU114" s="77"/>
      <c r="CV114" s="77"/>
      <c r="CW114" s="77"/>
      <c r="CX114" s="77"/>
      <c r="CY114" s="77"/>
      <c r="CZ114" s="77"/>
      <c r="DA114" s="77"/>
      <c r="DB114" s="77"/>
      <c r="DC114" s="77"/>
      <c r="DD114" s="77"/>
      <c r="DE114" s="77"/>
      <c r="DF114" s="77"/>
      <c r="DG114" s="77"/>
      <c r="DH114" s="77"/>
      <c r="DI114" s="77"/>
      <c r="DJ114" s="77"/>
      <c r="DK114" s="77"/>
      <c r="DL114" s="77"/>
      <c r="DM114" s="77"/>
      <c r="DN114" s="77"/>
      <c r="DO114" s="77"/>
      <c r="DP114" s="77"/>
      <c r="DQ114" s="77"/>
    </row>
  </sheetData>
  <protectedRanges>
    <protectedRange sqref="C47" name="Range3"/>
    <protectedRange sqref="K38:K46 M38:M46 O38:O46 Q38:Q46 S38:S46 U38:U46 W38:AC46 AE38:AE46 AG38:AG46 AI38:AI46 AK38:AO46 AQ38:AQ46 AS38:AW46 AY38:AY46 BA38:BA46 BC38:BI46 BK38:BK46 BM38:BU46 BW38:BW46 CM38:CM46 CO38:CO46 CQ38:CQ46 CU38:CU46 CY38:CY46 DC38:DC46 DG38:DI46 DE38:DE46 DA38:DA46 CW38:CW46 CS38:CS46 CC38:CK46 BY38:CA46" name="Range1"/>
    <protectedRange sqref="DM38:DO46 DQ38:DQ46" name="Range2"/>
    <protectedRange sqref="C23:C39 C20:C21" name="Range1_6_2"/>
    <protectedRange sqref="C27" name="Range1_1_2_2"/>
    <protectedRange sqref="J19:J46" name="Range1_1"/>
    <protectedRange sqref="L19:L46" name="Range1_2"/>
    <protectedRange sqref="N19:N46" name="Range1_3"/>
    <protectedRange sqref="P19:P46" name="Range1_5"/>
    <protectedRange sqref="R19:R46" name="Range1_6"/>
    <protectedRange sqref="T19:T46" name="Range1_7"/>
    <protectedRange sqref="V19:V46" name="Range1_8"/>
    <protectedRange sqref="AD19:AD46" name="Range1_9"/>
    <protectedRange sqref="AF19:AF46" name="Range1_10"/>
    <protectedRange sqref="AH19:AH46" name="Range1_11"/>
    <protectedRange sqref="AJ19:AJ46" name="Range1_12"/>
    <protectedRange sqref="AP19:AP46" name="Range1_13"/>
    <protectedRange sqref="AR19:AR46" name="Range1_14"/>
    <protectedRange sqref="AX19:AX46" name="Range1_15"/>
    <protectedRange sqref="AZ19:AZ46" name="Range1_16"/>
    <protectedRange sqref="BB19:BB46" name="Range1_17"/>
    <protectedRange sqref="BJ19:BJ46" name="Range1_18"/>
    <protectedRange sqref="BL19:BL46" name="Range1_19"/>
    <protectedRange sqref="BV19:BV46" name="Range1_20"/>
    <protectedRange sqref="CL19:CL46" name="Range1_21"/>
    <protectedRange sqref="CN19:CN46" name="Range1_22"/>
    <protectedRange sqref="CP19:CP46" name="Range1_23"/>
    <protectedRange sqref="CT19:CT46" name="Range1_24"/>
    <protectedRange sqref="CX19:CX46" name="Range1_25"/>
    <protectedRange sqref="DB19:DB46" name="Range1_26"/>
    <protectedRange sqref="DF19:DF46" name="Range1_27"/>
    <protectedRange sqref="J18:DI18" name="Range1_4"/>
    <protectedRange sqref="DL18:DQ18" name="Range2_1"/>
    <protectedRange sqref="DP19:DP46" name="Range2_2"/>
    <protectedRange sqref="DL19:DL46" name="Range2_3"/>
    <protectedRange sqref="DD19:DD46" name="Range1_28"/>
    <protectedRange sqref="CZ19:CZ46" name="Range1_29"/>
    <protectedRange sqref="CV19:CV46" name="Range1_30"/>
    <protectedRange sqref="CR19:CR46" name="Range1_31"/>
    <protectedRange sqref="CB19:CB46" name="Range1_32"/>
    <protectedRange sqref="BX19:BX46" name="Range1_33"/>
  </protectedRanges>
  <mergeCells count="97">
    <mergeCell ref="J5:M6"/>
    <mergeCell ref="N5:U5"/>
    <mergeCell ref="V5:Y6"/>
    <mergeCell ref="BF6:BI6"/>
    <mergeCell ref="BN6:BQ6"/>
    <mergeCell ref="BR6:BU6"/>
    <mergeCell ref="Z5:AC6"/>
    <mergeCell ref="AD5:AG6"/>
    <mergeCell ref="AH5:AI5"/>
    <mergeCell ref="AX5:BA6"/>
    <mergeCell ref="AL6:AO6"/>
    <mergeCell ref="AP6:AS6"/>
    <mergeCell ref="AT6:AW6"/>
    <mergeCell ref="B1:AC1"/>
    <mergeCell ref="B2:Q2"/>
    <mergeCell ref="AB3:AC3"/>
    <mergeCell ref="B4:B8"/>
    <mergeCell ref="C4:C8"/>
    <mergeCell ref="D4:I6"/>
    <mergeCell ref="J4:DQ4"/>
    <mergeCell ref="DF5:DI6"/>
    <mergeCell ref="DJ5:DO6"/>
    <mergeCell ref="DP5:DQ6"/>
    <mergeCell ref="BJ5:BM6"/>
    <mergeCell ref="CB5:CG5"/>
    <mergeCell ref="BB6:BE6"/>
    <mergeCell ref="N6:Q6"/>
    <mergeCell ref="R6:U6"/>
    <mergeCell ref="AH6:AK6"/>
    <mergeCell ref="BV6:BY6"/>
    <mergeCell ref="BZ6:CC6"/>
    <mergeCell ref="CD6:CG6"/>
    <mergeCell ref="CP6:CS6"/>
    <mergeCell ref="CT6:CW6"/>
    <mergeCell ref="DB6:DE6"/>
    <mergeCell ref="CH5:CK6"/>
    <mergeCell ref="CL5:CO6"/>
    <mergeCell ref="CX5:DA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N7:AO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https://mul2-mta.gov.am/tasks/1143009/oneclick/c7b8555f0dbef1d1f4078af669d49ce8e6cae8068b10bb5ed450ce872cf866d9.xlsx?token=39414ac34ed4185a88ea359c5145fc16</cp:keywords>
  <cp:lastModifiedBy>Emma Khachatryan</cp:lastModifiedBy>
  <cp:lastPrinted>2012-03-20T07:18:17Z</cp:lastPrinted>
  <dcterms:created xsi:type="dcterms:W3CDTF">2002-03-15T09:46:46Z</dcterms:created>
  <dcterms:modified xsi:type="dcterms:W3CDTF">2022-07-26T08:08:22Z</dcterms:modified>
</cp:coreProperties>
</file>