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 tabRatio="460" activeTab="1"/>
  </bookViews>
  <sheets>
    <sheet name="գործ06" sheetId="50" r:id="rId1"/>
    <sheet name="տնտ06" sheetId="51" r:id="rId2"/>
  </sheets>
  <definedNames>
    <definedName name="_xlnm.Print_Titles" localSheetId="0">գործ06!$A:$B</definedName>
    <definedName name="_xlnm.Print_Titles" localSheetId="1">տնտ06!$A:$B</definedName>
  </definedNames>
  <calcPr calcId="152511"/>
</workbook>
</file>

<file path=xl/calcChain.xml><?xml version="1.0" encoding="utf-8"?>
<calcChain xmlns="http://schemas.openxmlformats.org/spreadsheetml/2006/main">
  <c r="DM14" i="50" l="1"/>
  <c r="DN14" i="50"/>
  <c r="DM11" i="50"/>
  <c r="DN11" i="50"/>
  <c r="DM12" i="50"/>
  <c r="DN12" i="50"/>
  <c r="DN13" i="50"/>
  <c r="DM13" i="50"/>
  <c r="AQ14" i="51"/>
  <c r="AR14" i="51"/>
  <c r="AR15" i="51"/>
  <c r="AQ15" i="51"/>
  <c r="AR16" i="51" l="1"/>
  <c r="AG15" i="50"/>
  <c r="AJ15" i="50"/>
  <c r="BN16" i="51"/>
  <c r="BM16" i="51"/>
  <c r="BL16" i="51"/>
  <c r="BK16" i="51"/>
  <c r="BJ16" i="51"/>
  <c r="BI16" i="51"/>
  <c r="BH16" i="51"/>
  <c r="BG16" i="51"/>
  <c r="BF16" i="51"/>
  <c r="BE16" i="51"/>
  <c r="BD16" i="51"/>
  <c r="BC16" i="51"/>
  <c r="BB16" i="51"/>
  <c r="BA16" i="51"/>
  <c r="AZ16" i="51"/>
  <c r="AY16" i="51"/>
  <c r="AX16" i="51"/>
  <c r="AW16" i="51"/>
  <c r="AV16" i="51"/>
  <c r="AU16" i="51"/>
  <c r="AT16" i="51"/>
  <c r="AS16" i="51"/>
  <c r="AP16" i="51"/>
  <c r="AO16" i="51"/>
  <c r="AN16" i="51"/>
  <c r="AM16" i="51"/>
  <c r="AL16" i="51"/>
  <c r="AK16" i="51"/>
  <c r="AJ16" i="51"/>
  <c r="AI16" i="51"/>
  <c r="AH16" i="51"/>
  <c r="AG16" i="51"/>
  <c r="AF16" i="51"/>
  <c r="AE16" i="51"/>
  <c r="AD16" i="51"/>
  <c r="AC16" i="51"/>
  <c r="AB16" i="51"/>
  <c r="AA16" i="51"/>
  <c r="Z16" i="51"/>
  <c r="Y16" i="51"/>
  <c r="X16" i="51"/>
  <c r="W16" i="51"/>
  <c r="V16" i="51"/>
  <c r="U16" i="51"/>
  <c r="T16" i="51"/>
  <c r="S16" i="51"/>
  <c r="R16" i="51"/>
  <c r="Q16" i="51"/>
  <c r="P16" i="51"/>
  <c r="O16" i="51"/>
  <c r="N16" i="51"/>
  <c r="M16" i="51"/>
  <c r="L16" i="51"/>
  <c r="K16" i="51"/>
  <c r="J16" i="51"/>
  <c r="I16" i="51"/>
  <c r="H15" i="51"/>
  <c r="G15" i="51"/>
  <c r="F15" i="51"/>
  <c r="E15" i="51"/>
  <c r="H14" i="51"/>
  <c r="G14" i="51"/>
  <c r="F14" i="51"/>
  <c r="E14" i="51"/>
  <c r="H13" i="51"/>
  <c r="G13" i="51"/>
  <c r="F13" i="51"/>
  <c r="E13" i="51"/>
  <c r="H12" i="51"/>
  <c r="G12" i="51"/>
  <c r="F12" i="51"/>
  <c r="E12" i="51"/>
  <c r="DT15" i="50"/>
  <c r="DS15" i="50"/>
  <c r="DR15" i="50"/>
  <c r="DQ15" i="50"/>
  <c r="DP15" i="50"/>
  <c r="DO15" i="50"/>
  <c r="DK15" i="50"/>
  <c r="DJ15" i="50"/>
  <c r="DI15" i="50"/>
  <c r="DH15" i="50"/>
  <c r="DG15" i="50"/>
  <c r="DF15" i="50"/>
  <c r="DE15" i="50"/>
  <c r="DD15" i="50"/>
  <c r="DC15" i="50"/>
  <c r="DB15" i="50"/>
  <c r="DA15" i="50"/>
  <c r="CZ15" i="50"/>
  <c r="CY15" i="50"/>
  <c r="CX15" i="50"/>
  <c r="CW15" i="50"/>
  <c r="CV15" i="50"/>
  <c r="CU15" i="50"/>
  <c r="CT15" i="50"/>
  <c r="CS15" i="50"/>
  <c r="CR15" i="50"/>
  <c r="CQ15" i="50"/>
  <c r="CP15" i="50"/>
  <c r="CO15" i="50"/>
  <c r="CN15" i="50"/>
  <c r="CM15" i="50"/>
  <c r="CL15" i="50"/>
  <c r="CK15" i="50"/>
  <c r="CJ15" i="50"/>
  <c r="CI15" i="50"/>
  <c r="CH15" i="50"/>
  <c r="CG15" i="50"/>
  <c r="CF15" i="50"/>
  <c r="CE15" i="50"/>
  <c r="CD15" i="50"/>
  <c r="CC15" i="50"/>
  <c r="CB15" i="50"/>
  <c r="CA15" i="50"/>
  <c r="BZ15" i="50"/>
  <c r="BY15" i="50"/>
  <c r="BX15" i="50"/>
  <c r="BW15" i="50"/>
  <c r="BV15" i="50"/>
  <c r="BU15" i="50"/>
  <c r="BT15" i="50"/>
  <c r="BS15" i="50"/>
  <c r="BR15" i="50"/>
  <c r="BQ15" i="50"/>
  <c r="BP15" i="50"/>
  <c r="BO15" i="50"/>
  <c r="BN15" i="50"/>
  <c r="BM15" i="50"/>
  <c r="BL15" i="50"/>
  <c r="BK15" i="50"/>
  <c r="BJ15" i="50"/>
  <c r="BI15" i="50"/>
  <c r="BH15" i="50"/>
  <c r="BG15" i="50"/>
  <c r="BF15" i="50"/>
  <c r="BE15" i="50"/>
  <c r="BD15" i="50"/>
  <c r="BC15" i="50"/>
  <c r="BB15" i="50"/>
  <c r="BA15" i="50"/>
  <c r="AZ15" i="50"/>
  <c r="AY15" i="50"/>
  <c r="AX15" i="50"/>
  <c r="AW15" i="50"/>
  <c r="AV15" i="50"/>
  <c r="AU15" i="50"/>
  <c r="AT15" i="50"/>
  <c r="AS15" i="50"/>
  <c r="AR15" i="50"/>
  <c r="AQ15" i="50"/>
  <c r="AP15" i="50"/>
  <c r="AO15" i="50"/>
  <c r="AN15" i="50"/>
  <c r="AM15" i="50"/>
  <c r="AL15" i="50"/>
  <c r="AK15" i="50"/>
  <c r="AF15" i="50"/>
  <c r="AE15" i="50"/>
  <c r="AD15" i="50"/>
  <c r="AC15" i="50"/>
  <c r="AB15" i="50"/>
  <c r="AA15" i="50"/>
  <c r="Z15" i="50"/>
  <c r="Y15" i="50"/>
  <c r="X15" i="50"/>
  <c r="W15" i="50"/>
  <c r="V15" i="50"/>
  <c r="U15" i="50"/>
  <c r="T15" i="50"/>
  <c r="S15" i="50"/>
  <c r="R15" i="50"/>
  <c r="Q15" i="50"/>
  <c r="P15" i="50"/>
  <c r="O15" i="50"/>
  <c r="N15" i="50"/>
  <c r="M15" i="50"/>
  <c r="L15" i="50"/>
  <c r="K15" i="50"/>
  <c r="J15" i="50"/>
  <c r="I15" i="50"/>
  <c r="H14" i="50"/>
  <c r="G14" i="50"/>
  <c r="F14" i="50"/>
  <c r="E14" i="50"/>
  <c r="H13" i="50"/>
  <c r="G13" i="50"/>
  <c r="F13" i="50"/>
  <c r="E13" i="50"/>
  <c r="H12" i="50"/>
  <c r="G12" i="50"/>
  <c r="F12" i="50"/>
  <c r="E12" i="50"/>
  <c r="H11" i="50"/>
  <c r="G11" i="50"/>
  <c r="F11" i="50"/>
  <c r="E11" i="50"/>
  <c r="C10" i="50"/>
  <c r="D10" i="50" s="1"/>
  <c r="E10" i="50" s="1"/>
  <c r="F10" i="50" s="1"/>
  <c r="G10" i="50" s="1"/>
  <c r="H10" i="50" s="1"/>
  <c r="I10" i="50" s="1"/>
  <c r="J10" i="50" s="1"/>
  <c r="K10" i="50" s="1"/>
  <c r="L10" i="50" s="1"/>
  <c r="M10" i="50" s="1"/>
  <c r="N10" i="50" s="1"/>
  <c r="O10" i="50" s="1"/>
  <c r="P10" i="50" s="1"/>
  <c r="Q10" i="50" s="1"/>
  <c r="R10" i="50" s="1"/>
  <c r="S10" i="50" s="1"/>
  <c r="T10" i="50" s="1"/>
  <c r="U10" i="50" s="1"/>
  <c r="V10" i="50" s="1"/>
  <c r="W10" i="50" s="1"/>
  <c r="X10" i="50" s="1"/>
  <c r="Y10" i="50" s="1"/>
  <c r="Z10" i="50" s="1"/>
  <c r="AA10" i="50" s="1"/>
  <c r="AB10" i="50" s="1"/>
  <c r="AC10" i="50" s="1"/>
  <c r="AD10" i="50" s="1"/>
  <c r="AE10" i="50" s="1"/>
  <c r="AF10" i="50" s="1"/>
  <c r="AG10" i="50" s="1"/>
  <c r="AH10" i="50" s="1"/>
  <c r="AI10" i="50" s="1"/>
  <c r="AJ10" i="50" s="1"/>
  <c r="AK10" i="50" s="1"/>
  <c r="AL10" i="50" s="1"/>
  <c r="AM10" i="50" s="1"/>
  <c r="AN10" i="50" s="1"/>
  <c r="AO10" i="50" s="1"/>
  <c r="AP10" i="50" s="1"/>
  <c r="AQ10" i="50" s="1"/>
  <c r="AR10" i="50" s="1"/>
  <c r="AS10" i="50" s="1"/>
  <c r="AT10" i="50" s="1"/>
  <c r="AU10" i="50" s="1"/>
  <c r="AV10" i="50" s="1"/>
  <c r="AW10" i="50" s="1"/>
  <c r="AX10" i="50" s="1"/>
  <c r="AY10" i="50" s="1"/>
  <c r="AZ10" i="50" s="1"/>
  <c r="BA10" i="50" s="1"/>
  <c r="BB10" i="50" s="1"/>
  <c r="BC10" i="50" s="1"/>
  <c r="BD10" i="50" s="1"/>
  <c r="BE10" i="50" s="1"/>
  <c r="BF10" i="50" s="1"/>
  <c r="BG10" i="50" s="1"/>
  <c r="BH10" i="50" s="1"/>
  <c r="BI10" i="50" s="1"/>
  <c r="BJ10" i="50" s="1"/>
  <c r="BK10" i="50" s="1"/>
  <c r="BL10" i="50" s="1"/>
  <c r="BM10" i="50" s="1"/>
  <c r="BN10" i="50" s="1"/>
  <c r="BO10" i="50" s="1"/>
  <c r="BP10" i="50" s="1"/>
  <c r="BQ10" i="50" s="1"/>
  <c r="BR10" i="50" s="1"/>
  <c r="BS10" i="50" s="1"/>
  <c r="BT10" i="50" s="1"/>
  <c r="BU10" i="50" s="1"/>
  <c r="BV10" i="50" s="1"/>
  <c r="BW10" i="50" s="1"/>
  <c r="BX10" i="50" s="1"/>
  <c r="BY10" i="50" s="1"/>
  <c r="BZ10" i="50" s="1"/>
  <c r="CA10" i="50" s="1"/>
  <c r="CB10" i="50" s="1"/>
  <c r="CC10" i="50" s="1"/>
  <c r="CD10" i="50" s="1"/>
  <c r="CE10" i="50" s="1"/>
  <c r="CF10" i="50" s="1"/>
  <c r="CG10" i="50" s="1"/>
  <c r="CH10" i="50" s="1"/>
  <c r="CI10" i="50" s="1"/>
  <c r="CJ10" i="50" s="1"/>
  <c r="CK10" i="50" s="1"/>
  <c r="CL10" i="50" s="1"/>
  <c r="CM10" i="50" s="1"/>
  <c r="CN10" i="50" s="1"/>
  <c r="CO10" i="50" s="1"/>
  <c r="CP10" i="50" s="1"/>
  <c r="CQ10" i="50" s="1"/>
  <c r="CR10" i="50" s="1"/>
  <c r="CS10" i="50" s="1"/>
  <c r="CT10" i="50" s="1"/>
  <c r="CU10" i="50" s="1"/>
  <c r="CV10" i="50" s="1"/>
  <c r="CW10" i="50" s="1"/>
  <c r="CX10" i="50" s="1"/>
  <c r="CY10" i="50" s="1"/>
  <c r="CZ10" i="50" s="1"/>
  <c r="DA10" i="50" s="1"/>
  <c r="DB10" i="50" s="1"/>
  <c r="DC10" i="50" s="1"/>
  <c r="DD10" i="50" s="1"/>
  <c r="DE10" i="50" s="1"/>
  <c r="DF10" i="50" s="1"/>
  <c r="DG10" i="50" s="1"/>
  <c r="DH10" i="50" s="1"/>
  <c r="DI10" i="50" s="1"/>
  <c r="DJ10" i="50" s="1"/>
  <c r="DK10" i="50" s="1"/>
  <c r="DL10" i="50" s="1"/>
  <c r="DM10" i="50" s="1"/>
  <c r="DN10" i="50" s="1"/>
  <c r="DO10" i="50" s="1"/>
  <c r="DP10" i="50" s="1"/>
  <c r="DQ10" i="50" s="1"/>
  <c r="DR10" i="50" s="1"/>
  <c r="DS10" i="50" s="1"/>
  <c r="DT10" i="50" s="1"/>
  <c r="C12" i="50" l="1"/>
  <c r="D14" i="50"/>
  <c r="DM15" i="50"/>
  <c r="C14" i="51"/>
  <c r="D14" i="51"/>
  <c r="D13" i="50"/>
  <c r="C13" i="50"/>
  <c r="D12" i="50"/>
  <c r="H15" i="50"/>
  <c r="D13" i="51"/>
  <c r="F15" i="50"/>
  <c r="DN15" i="50"/>
  <c r="C11" i="50"/>
  <c r="C12" i="51"/>
  <c r="D15" i="51"/>
  <c r="H16" i="51"/>
  <c r="D12" i="51"/>
  <c r="C13" i="51"/>
  <c r="G16" i="51"/>
  <c r="C15" i="51"/>
  <c r="AQ16" i="51"/>
  <c r="E16" i="51"/>
  <c r="G15" i="50"/>
  <c r="E15" i="50"/>
  <c r="C14" i="50"/>
  <c r="F16" i="51"/>
  <c r="D11" i="50"/>
  <c r="D15" i="50" l="1"/>
  <c r="C15" i="50"/>
  <c r="D16" i="51"/>
  <c r="C16" i="51"/>
</calcChain>
</file>

<file path=xl/sharedStrings.xml><?xml version="1.0" encoding="utf-8"?>
<sst xmlns="http://schemas.openxmlformats.org/spreadsheetml/2006/main" count="348" uniqueCount="88">
  <si>
    <t>հազար դրամ</t>
  </si>
  <si>
    <t>Հ/Հ</t>
  </si>
  <si>
    <t>Իջևան</t>
  </si>
  <si>
    <t>Ընդամենը</t>
  </si>
  <si>
    <t>Անվանումը</t>
  </si>
  <si>
    <t>Դիլիջան</t>
  </si>
  <si>
    <t>Բերդ</t>
  </si>
  <si>
    <t>Նոյեմբերյան</t>
  </si>
  <si>
    <t>ՀՀ ՏԱՎՈՒՇԻ ՄԱՐԶԻ ՀԱՄԱՅՆՔՆԵՐԻ ԲՅՈՒՋԵՆԵՐԻ 2022Թ. ԾԱԽՍԵՐԸ` ԸՍՏ ԲՅՈՒՋԵՏԱՅԻՆ ԾԱԽՍԵՐԻ  ԳՈՐԾԱՌԱԿԱՆ ԴԱՍԱԿԱՐԳՄԱՆ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</si>
  <si>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</si>
  <si>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</si>
  <si>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</si>
  <si>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</si>
  <si>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</si>
  <si>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</si>
  <si>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</si>
  <si>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</si>
  <si>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</si>
  <si>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</si>
  <si>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</si>
  <si>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</si>
  <si>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</si>
  <si>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</si>
  <si>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</si>
  <si>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</si>
  <si>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</si>
  <si>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</si>
  <si>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</si>
  <si>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</si>
  <si>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</si>
  <si>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</si>
  <si>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</si>
  <si>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</si>
  <si>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</si>
  <si>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</si>
  <si>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</si>
  <si>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</si>
  <si>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</si>
  <si>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</si>
  <si>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</si>
  <si>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</si>
  <si>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</si>
  <si>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</si>
  <si>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</si>
  <si>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</si>
  <si>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</si>
  <si>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</si>
  <si>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</si>
  <si>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2022Թ.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</si>
  <si>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</si>
  <si>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</si>
  <si>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</si>
  <si>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</si>
  <si>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</si>
  <si>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</si>
  <si>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</si>
  <si>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</si>
  <si>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</si>
  <si>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</si>
  <si>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</si>
  <si>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</si>
  <si>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</si>
  <si>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</si>
  <si>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</si>
  <si>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</si>
  <si>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</si>
  <si>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</si>
  <si>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</si>
  <si>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</si>
  <si>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</si>
  <si>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</si>
  <si>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</si>
  <si>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</si>
  <si>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</si>
  <si>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</si>
  <si>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</si>
  <si>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</si>
  <si>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</si>
  <si>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</si>
  <si>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</si>
  <si>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</si>
  <si>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</si>
  <si>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</si>
  <si>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</si>
  <si>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</si>
  <si>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01.07.2022թ. դրությամբ</t>
  </si>
  <si>
    <r>
      <rPr>
        <b/>
        <u/>
        <sz val="7"/>
        <rFont val="GHEA Grapalat"/>
        <family val="3"/>
      </rPr>
      <t>բյուջ. տող 2700</t>
    </r>
    <r>
      <rPr>
        <sz val="7"/>
        <rFont val="GHEA Grapalat"/>
        <family val="3"/>
      </rPr>
      <t xml:space="preserve">
ԱՌՈՂՋԱՊԱՀՈՒԹՅՈՒՆ (տող2710+տող2720+տող2730+տող2740+տող2750+տող2760)</t>
    </r>
  </si>
  <si>
    <r>
      <t xml:space="preserve">1.2. ՊԱՇԱՐՆԵՐ
</t>
    </r>
    <r>
      <rPr>
        <b/>
        <sz val="7"/>
        <rFont val="GHEA Grapalat"/>
        <family val="3"/>
      </rPr>
      <t>(բյուջ. տող 5200)
1.3. ԲԱՐՁՐԱՐԺԵՔ ԱԿՏԻՎՆԵՐ 
 բյուջ. տող 5300)
1.4. ՉԱՐՏԱԴՐՎԱԾ ԱԿՏԻՎՆԵՐ   
(բյուջ. տող 5400)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</si>
</sst>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b/>
      <u/>
      <sz val="7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2" fillId="0" borderId="0"/>
  </cellStyleXfs>
  <cellXfs count="170">
    <xf numFmtId="0" fontId="0" fillId="0" borderId="0" xfId="0"/>
    <xf numFmtId="0" fontId="8" fillId="0" borderId="0" xfId="0" applyFont="1" applyProtection="1"/>
    <xf numFmtId="0" fontId="8" fillId="0" borderId="0" xfId="0" applyFont="1" applyProtection="1">
      <protection locked="0"/>
    </xf>
    <xf numFmtId="0" fontId="8" fillId="0" borderId="8" xfId="0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Protection="1">
      <protection locked="0"/>
    </xf>
    <xf numFmtId="165" fontId="13" fillId="0" borderId="0" xfId="0" applyNumberFormat="1" applyFont="1" applyProtection="1"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8" fillId="6" borderId="3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vertical="center" wrapText="1"/>
    </xf>
    <xf numFmtId="0" fontId="8" fillId="5" borderId="5" xfId="0" applyFont="1" applyFill="1" applyBorder="1" applyAlignment="1" applyProtection="1">
      <alignment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2" fillId="7" borderId="8" xfId="0" applyNumberFormat="1" applyFont="1" applyFill="1" applyBorder="1" applyAlignment="1" applyProtection="1">
      <alignment horizontal="center" vertical="center" wrapText="1"/>
    </xf>
    <xf numFmtId="0" fontId="2" fillId="8" borderId="8" xfId="0" applyFont="1" applyFill="1" applyBorder="1" applyAlignment="1" applyProtection="1">
      <alignment horizontal="center" vertical="center" wrapText="1"/>
    </xf>
    <xf numFmtId="4" fontId="6" fillId="7" borderId="8" xfId="0" applyNumberFormat="1" applyFont="1" applyFill="1" applyBorder="1" applyAlignment="1" applyProtection="1">
      <alignment horizontal="center" vertical="center" wrapText="1"/>
    </xf>
    <xf numFmtId="0" fontId="6" fillId="8" borderId="8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8" fillId="3" borderId="8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4" fontId="13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/>
    <xf numFmtId="0" fontId="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0" xfId="0" applyFont="1" applyFill="1"/>
    <xf numFmtId="165" fontId="18" fillId="0" borderId="0" xfId="0" applyNumberFormat="1" applyFont="1" applyFill="1"/>
    <xf numFmtId="0" fontId="18" fillId="0" borderId="1" xfId="0" applyFont="1" applyBorder="1" applyAlignment="1">
      <alignment vertical="center"/>
    </xf>
    <xf numFmtId="0" fontId="8" fillId="0" borderId="0" xfId="0" applyFont="1"/>
    <xf numFmtId="0" fontId="18" fillId="0" borderId="0" xfId="0" applyFont="1" applyBorder="1" applyAlignment="1">
      <alignment horizontal="center" vertical="center"/>
    </xf>
    <xf numFmtId="0" fontId="6" fillId="0" borderId="0" xfId="0" applyFont="1" applyProtection="1"/>
    <xf numFmtId="0" fontId="6" fillId="9" borderId="8" xfId="0" applyFont="1" applyFill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vertical="center" wrapText="1"/>
    </xf>
    <xf numFmtId="3" fontId="3" fillId="0" borderId="8" xfId="0" applyNumberFormat="1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right" vertical="center"/>
      <protection locked="0"/>
    </xf>
    <xf numFmtId="3" fontId="2" fillId="0" borderId="8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Border="1" applyAlignment="1">
      <alignment vertical="center" wrapText="1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164" fontId="2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>
      <alignment wrapText="1"/>
    </xf>
    <xf numFmtId="0" fontId="2" fillId="0" borderId="0" xfId="0" applyFont="1"/>
    <xf numFmtId="0" fontId="2" fillId="9" borderId="8" xfId="0" applyFont="1" applyFill="1" applyBorder="1" applyAlignment="1" applyProtection="1">
      <alignment horizontal="center" vertical="center" wrapText="1"/>
    </xf>
    <xf numFmtId="3" fontId="2" fillId="0" borderId="8" xfId="0" applyNumberFormat="1" applyFont="1" applyBorder="1" applyAlignment="1" applyProtection="1">
      <alignment vertical="center" wrapText="1"/>
    </xf>
    <xf numFmtId="0" fontId="3" fillId="0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164" fontId="3" fillId="0" borderId="8" xfId="1" applyNumberFormat="1" applyFont="1" applyFill="1" applyBorder="1" applyAlignment="1" applyProtection="1">
      <alignment horizontal="center" vertical="center"/>
    </xf>
    <xf numFmtId="3" fontId="3" fillId="0" borderId="8" xfId="1" applyNumberFormat="1" applyFont="1" applyFill="1" applyBorder="1" applyAlignment="1" applyProtection="1">
      <alignment horizontal="center" vertical="center"/>
    </xf>
    <xf numFmtId="3" fontId="2" fillId="0" borderId="8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right"/>
      <protection locked="0"/>
    </xf>
    <xf numFmtId="3" fontId="3" fillId="0" borderId="8" xfId="0" applyNumberFormat="1" applyFont="1" applyBorder="1" applyAlignment="1" applyProtection="1">
      <alignment horizontal="center" vertical="center"/>
      <protection locked="0"/>
    </xf>
    <xf numFmtId="1" fontId="3" fillId="2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8" xfId="0" applyNumberFormat="1" applyFont="1" applyFill="1" applyBorder="1" applyAlignment="1">
      <alignment horizontal="left" vertical="center"/>
    </xf>
    <xf numFmtId="165" fontId="5" fillId="0" borderId="0" xfId="0" applyNumberFormat="1" applyFont="1" applyAlignment="1" applyProtection="1">
      <alignment horizontal="center"/>
      <protection locked="0"/>
    </xf>
    <xf numFmtId="164" fontId="2" fillId="0" borderId="8" xfId="1" applyNumberFormat="1" applyFont="1" applyFill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1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2" borderId="6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left" vertical="center" wrapText="1"/>
    </xf>
    <xf numFmtId="0" fontId="8" fillId="5" borderId="10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6" fillId="5" borderId="9" xfId="0" applyNumberFormat="1" applyFont="1" applyFill="1" applyBorder="1" applyAlignment="1" applyProtection="1">
      <alignment horizontal="center" vertical="center" wrapText="1"/>
    </xf>
    <xf numFmtId="0" fontId="6" fillId="5" borderId="10" xfId="0" applyNumberFormat="1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3" fillId="5" borderId="8" xfId="0" applyNumberFormat="1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10" xfId="0" applyNumberFormat="1" applyFont="1" applyFill="1" applyBorder="1" applyAlignment="1" applyProtection="1">
      <alignment horizontal="center" vertical="center" wrapText="1"/>
    </xf>
    <xf numFmtId="4" fontId="3" fillId="10" borderId="9" xfId="0" applyNumberFormat="1" applyFont="1" applyFill="1" applyBorder="1" applyAlignment="1" applyProtection="1">
      <alignment horizontal="center" vertical="center" wrapText="1"/>
    </xf>
    <xf numFmtId="4" fontId="3" fillId="10" borderId="5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6" fillId="9" borderId="8" xfId="0" applyFont="1" applyFill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center" vertical="center" wrapText="1"/>
    </xf>
  </cellXfs>
  <cellStyles count="4">
    <cellStyle name="Normal" xfId="0" builtinId="0"/>
    <cellStyle name="Normal 12 5" xfId="3"/>
    <cellStyle name="Normal_Sheet2" xfId="1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48"/>
  <sheetViews>
    <sheetView topLeftCell="A8" workbookViewId="0">
      <selection activeCell="C15" sqref="C15:DT15"/>
    </sheetView>
  </sheetViews>
  <sheetFormatPr defaultColWidth="11.140625" defaultRowHeight="17.25" x14ac:dyDescent="0.3"/>
  <cols>
    <col min="1" max="1" width="2.5703125" style="10" customWidth="1"/>
    <col min="2" max="2" width="10" style="10" customWidth="1"/>
    <col min="3" max="3" width="10.42578125" style="10" customWidth="1"/>
    <col min="4" max="4" width="10" style="10" customWidth="1"/>
    <col min="5" max="5" width="10.42578125" style="10" customWidth="1"/>
    <col min="6" max="7" width="10.140625" style="10" customWidth="1"/>
    <col min="8" max="8" width="9" style="10" customWidth="1"/>
    <col min="9" max="9" width="10.140625" style="10" customWidth="1"/>
    <col min="10" max="10" width="9" style="10" customWidth="1"/>
    <col min="11" max="11" width="8.42578125" style="10" customWidth="1"/>
    <col min="12" max="12" width="8.140625" style="10" customWidth="1"/>
    <col min="13" max="13" width="10.140625" style="10" customWidth="1"/>
    <col min="14" max="14" width="9.140625" style="10" customWidth="1"/>
    <col min="15" max="15" width="7.85546875" style="10" customWidth="1"/>
    <col min="16" max="16" width="8" style="10" customWidth="1"/>
    <col min="17" max="17" width="8.28515625" style="10" customWidth="1"/>
    <col min="18" max="18" width="7.42578125" style="10" customWidth="1"/>
    <col min="19" max="19" width="7.5703125" style="10" customWidth="1"/>
    <col min="20" max="20" width="6.28515625" style="10" customWidth="1"/>
    <col min="21" max="21" width="7.42578125" style="10" customWidth="1"/>
    <col min="22" max="22" width="5.42578125" style="10" customWidth="1"/>
    <col min="23" max="24" width="4.28515625" style="10" customWidth="1"/>
    <col min="25" max="26" width="7.140625" style="10" hidden="1" customWidth="1"/>
    <col min="27" max="28" width="0.85546875" style="10" hidden="1" customWidth="1"/>
    <col min="29" max="29" width="8.140625" style="10" customWidth="1"/>
    <col min="30" max="30" width="7.85546875" style="10" customWidth="1"/>
    <col min="31" max="31" width="8.85546875" style="10" customWidth="1"/>
    <col min="32" max="32" width="9.140625" style="10" customWidth="1"/>
    <col min="33" max="36" width="3.5703125" style="10" customWidth="1"/>
    <col min="37" max="37" width="7.42578125" style="10" customWidth="1"/>
    <col min="38" max="38" width="6.7109375" style="10" customWidth="1"/>
    <col min="39" max="39" width="8" style="10" customWidth="1"/>
    <col min="40" max="40" width="7.85546875" style="10" customWidth="1"/>
    <col min="41" max="41" width="5.85546875" style="10" hidden="1" customWidth="1"/>
    <col min="42" max="42" width="6.140625" style="10" hidden="1" customWidth="1"/>
    <col min="43" max="43" width="6.28515625" style="10" hidden="1" customWidth="1"/>
    <col min="44" max="44" width="4.5703125" style="10" hidden="1" customWidth="1"/>
    <col min="45" max="45" width="9.28515625" style="10" customWidth="1"/>
    <col min="46" max="46" width="8.7109375" style="10" customWidth="1"/>
    <col min="47" max="47" width="9" style="10" customWidth="1"/>
    <col min="48" max="48" width="8.28515625" style="10" customWidth="1"/>
    <col min="49" max="49" width="4.7109375" style="10" customWidth="1"/>
    <col min="50" max="50" width="4.28515625" style="10" customWidth="1"/>
    <col min="51" max="51" width="10.42578125" style="10" customWidth="1"/>
    <col min="52" max="52" width="9.85546875" style="10" customWidth="1"/>
    <col min="53" max="53" width="9.7109375" style="10" customWidth="1"/>
    <col min="54" max="54" width="9" style="10" customWidth="1"/>
    <col min="55" max="55" width="7.5703125" style="10" customWidth="1"/>
    <col min="56" max="56" width="6.85546875" style="10" customWidth="1"/>
    <col min="57" max="57" width="9.140625" style="10" customWidth="1"/>
    <col min="58" max="58" width="8.85546875" style="10" customWidth="1"/>
    <col min="59" max="59" width="7.28515625" style="10" customWidth="1"/>
    <col min="60" max="60" width="6.7109375" style="10" customWidth="1"/>
    <col min="61" max="61" width="8" style="10" customWidth="1"/>
    <col min="62" max="62" width="6.140625" style="10" customWidth="1"/>
    <col min="63" max="63" width="5.85546875" style="10" customWidth="1"/>
    <col min="64" max="64" width="4.7109375" style="10" customWidth="1"/>
    <col min="65" max="68" width="9.85546875" style="10" customWidth="1"/>
    <col min="69" max="69" width="5.5703125" style="10" customWidth="1"/>
    <col min="70" max="70" width="5.140625" style="10" customWidth="1"/>
    <col min="71" max="71" width="9.5703125" style="10" customWidth="1"/>
    <col min="72" max="72" width="9.28515625" style="10" customWidth="1"/>
    <col min="73" max="73" width="6.85546875" style="10" hidden="1" customWidth="1"/>
    <col min="74" max="74" width="6" style="10" hidden="1" customWidth="1"/>
    <col min="75" max="75" width="6.42578125" style="10" hidden="1" customWidth="1"/>
    <col min="76" max="76" width="1" style="10" hidden="1" customWidth="1"/>
    <col min="77" max="77" width="9" style="10" customWidth="1"/>
    <col min="78" max="78" width="8.28515625" style="10" customWidth="1"/>
    <col min="79" max="79" width="9.85546875" style="10" customWidth="1"/>
    <col min="80" max="80" width="9.5703125" style="10" customWidth="1"/>
    <col min="81" max="81" width="10" style="10" customWidth="1"/>
    <col min="82" max="83" width="10.28515625" style="10" customWidth="1"/>
    <col min="84" max="84" width="10.140625" style="10" customWidth="1"/>
    <col min="85" max="85" width="10.28515625" style="10" customWidth="1"/>
    <col min="86" max="86" width="8" style="10" customWidth="1"/>
    <col min="87" max="87" width="8.7109375" style="10" customWidth="1"/>
    <col min="88" max="88" width="8.140625" style="10" customWidth="1"/>
    <col min="89" max="89" width="4.42578125" style="52" customWidth="1"/>
    <col min="90" max="90" width="4.140625" style="52" customWidth="1"/>
    <col min="91" max="92" width="3.85546875" style="52" customWidth="1"/>
    <col min="93" max="95" width="9.7109375" style="10" customWidth="1"/>
    <col min="96" max="96" width="8.7109375" style="10" customWidth="1"/>
    <col min="97" max="97" width="8.85546875" style="10" customWidth="1"/>
    <col min="98" max="98" width="8.28515625" style="10" customWidth="1"/>
    <col min="99" max="99" width="8.42578125" style="10" customWidth="1"/>
    <col min="100" max="100" width="6.5703125" style="10" customWidth="1"/>
    <col min="101" max="101" width="8.5703125" style="10" customWidth="1"/>
    <col min="102" max="102" width="8.140625" style="10" customWidth="1"/>
    <col min="103" max="103" width="8.5703125" style="10" customWidth="1"/>
    <col min="104" max="104" width="6.5703125" style="10" customWidth="1"/>
    <col min="105" max="105" width="10" style="10" customWidth="1"/>
    <col min="106" max="106" width="8.5703125" style="10" customWidth="1"/>
    <col min="107" max="107" width="9.28515625" style="10" customWidth="1"/>
    <col min="108" max="108" width="6.7109375" style="10" customWidth="1"/>
    <col min="109" max="109" width="10" style="10" customWidth="1"/>
    <col min="110" max="110" width="8.5703125" style="10" customWidth="1"/>
    <col min="111" max="111" width="7.85546875" style="10" customWidth="1"/>
    <col min="112" max="112" width="5.85546875" style="10" customWidth="1"/>
    <col min="113" max="113" width="8.7109375" style="10" customWidth="1"/>
    <col min="114" max="114" width="9.42578125" style="10" customWidth="1"/>
    <col min="115" max="115" width="6.7109375" style="10" customWidth="1"/>
    <col min="116" max="116" width="7.7109375" style="10" customWidth="1"/>
    <col min="117" max="117" width="11.140625" style="10"/>
    <col min="118" max="118" width="9.5703125" style="10" customWidth="1"/>
    <col min="119" max="119" width="11.140625" style="10"/>
    <col min="120" max="120" width="9.140625" style="10" customWidth="1"/>
    <col min="121" max="121" width="9" style="10" customWidth="1"/>
    <col min="122" max="122" width="8.85546875" style="10" customWidth="1"/>
    <col min="123" max="123" width="11.5703125" style="10" customWidth="1"/>
    <col min="124" max="124" width="12.85546875" style="10" customWidth="1"/>
    <col min="125" max="125" width="1.28515625" style="10" customWidth="1"/>
    <col min="126" max="16384" width="11.140625" style="10"/>
  </cols>
  <sheetData>
    <row r="1" spans="1:124" ht="9.75" customHeight="1" x14ac:dyDescent="0.3"/>
    <row r="2" spans="1:124" s="8" customFormat="1" ht="16.5" x14ac:dyDescent="0.25">
      <c r="A2" s="4"/>
      <c r="B2" s="103" t="s">
        <v>8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5"/>
      <c r="Q2" s="5"/>
      <c r="R2" s="5"/>
      <c r="S2" s="5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53"/>
      <c r="CL2" s="53"/>
      <c r="CM2" s="53"/>
      <c r="CN2" s="53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6"/>
      <c r="DI2" s="6"/>
      <c r="DJ2" s="6"/>
      <c r="DK2" s="6"/>
      <c r="DL2" s="6"/>
      <c r="DM2" s="6"/>
      <c r="DN2" s="6"/>
      <c r="DO2" s="6"/>
      <c r="DP2" s="6"/>
      <c r="DQ2" s="7"/>
    </row>
    <row r="3" spans="1:124" s="8" customFormat="1" ht="21" customHeight="1" x14ac:dyDescent="0.25">
      <c r="A3" s="4"/>
      <c r="B3" s="9"/>
      <c r="C3" s="9"/>
      <c r="D3" s="9"/>
      <c r="E3" s="103" t="s">
        <v>85</v>
      </c>
      <c r="F3" s="103"/>
      <c r="G3" s="103"/>
      <c r="H3" s="103"/>
      <c r="I3" s="103"/>
      <c r="J3" s="103"/>
      <c r="K3" s="103"/>
      <c r="L3" s="103"/>
      <c r="M3" s="9"/>
      <c r="N3" s="9"/>
      <c r="O3" s="4"/>
      <c r="P3" s="5"/>
      <c r="Q3" s="5"/>
      <c r="R3" s="5"/>
      <c r="S3" s="5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53"/>
      <c r="CL3" s="53"/>
      <c r="CM3" s="53"/>
      <c r="CN3" s="53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6"/>
      <c r="DI3" s="6"/>
      <c r="DJ3" s="6"/>
      <c r="DK3" s="6"/>
      <c r="DL3" s="6"/>
      <c r="DM3" s="6"/>
      <c r="DN3" s="6"/>
      <c r="DO3" s="6"/>
      <c r="DP3" s="6"/>
      <c r="DQ3" s="7"/>
    </row>
    <row r="4" spans="1:124" x14ac:dyDescent="0.3"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O4" s="13" t="s">
        <v>0</v>
      </c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04"/>
      <c r="AB4" s="104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54"/>
      <c r="CL4" s="54"/>
      <c r="CM4" s="54"/>
      <c r="CN4" s="54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4"/>
      <c r="DF4" s="14"/>
      <c r="DG4" s="14"/>
      <c r="DH4" s="14"/>
    </row>
    <row r="5" spans="1:124" s="1" customFormat="1" ht="30" customHeight="1" x14ac:dyDescent="0.25">
      <c r="A5" s="105" t="s">
        <v>1</v>
      </c>
      <c r="B5" s="106" t="s">
        <v>4</v>
      </c>
      <c r="C5" s="97" t="s">
        <v>9</v>
      </c>
      <c r="D5" s="98"/>
      <c r="E5" s="98"/>
      <c r="F5" s="98"/>
      <c r="G5" s="98"/>
      <c r="H5" s="99"/>
      <c r="I5" s="110" t="s">
        <v>10</v>
      </c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2"/>
    </row>
    <row r="6" spans="1:124" s="1" customFormat="1" ht="13.5" x14ac:dyDescent="0.25">
      <c r="A6" s="105"/>
      <c r="B6" s="106"/>
      <c r="C6" s="107"/>
      <c r="D6" s="108"/>
      <c r="E6" s="108"/>
      <c r="F6" s="108"/>
      <c r="G6" s="108"/>
      <c r="H6" s="109"/>
      <c r="I6" s="97" t="s">
        <v>11</v>
      </c>
      <c r="J6" s="98"/>
      <c r="K6" s="98"/>
      <c r="L6" s="98"/>
      <c r="M6" s="113" t="s">
        <v>12</v>
      </c>
      <c r="N6" s="114"/>
      <c r="O6" s="114"/>
      <c r="P6" s="114"/>
      <c r="Q6" s="114"/>
      <c r="R6" s="114"/>
      <c r="S6" s="114"/>
      <c r="T6" s="115"/>
      <c r="U6" s="97" t="s">
        <v>13</v>
      </c>
      <c r="V6" s="98"/>
      <c r="W6" s="98"/>
      <c r="X6" s="99"/>
      <c r="Y6" s="97" t="s">
        <v>14</v>
      </c>
      <c r="Z6" s="98"/>
      <c r="AA6" s="98"/>
      <c r="AB6" s="99"/>
      <c r="AC6" s="97" t="s">
        <v>15</v>
      </c>
      <c r="AD6" s="98"/>
      <c r="AE6" s="98"/>
      <c r="AF6" s="99"/>
      <c r="AG6" s="117" t="s">
        <v>10</v>
      </c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9"/>
      <c r="BA6" s="97" t="s">
        <v>16</v>
      </c>
      <c r="BB6" s="98"/>
      <c r="BC6" s="98"/>
      <c r="BD6" s="99"/>
      <c r="BE6" s="15" t="s">
        <v>17</v>
      </c>
      <c r="BF6" s="15"/>
      <c r="BG6" s="15"/>
      <c r="BH6" s="15"/>
      <c r="BI6" s="15"/>
      <c r="BJ6" s="15"/>
      <c r="BK6" s="15"/>
      <c r="BL6" s="15"/>
      <c r="BM6" s="97" t="s">
        <v>18</v>
      </c>
      <c r="BN6" s="98"/>
      <c r="BO6" s="98"/>
      <c r="BP6" s="99"/>
      <c r="BQ6" s="16" t="s">
        <v>19</v>
      </c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20"/>
      <c r="CF6" s="120"/>
      <c r="CG6" s="120"/>
      <c r="CH6" s="120"/>
      <c r="CI6" s="120"/>
      <c r="CJ6" s="121"/>
      <c r="CK6" s="91" t="s">
        <v>86</v>
      </c>
      <c r="CL6" s="92"/>
      <c r="CM6" s="92"/>
      <c r="CN6" s="93"/>
      <c r="CO6" s="97" t="s">
        <v>20</v>
      </c>
      <c r="CP6" s="98"/>
      <c r="CQ6" s="98"/>
      <c r="CR6" s="99"/>
      <c r="CS6" s="18" t="s">
        <v>19</v>
      </c>
      <c r="CT6" s="18"/>
      <c r="CU6" s="18"/>
      <c r="CV6" s="18"/>
      <c r="CW6" s="18"/>
      <c r="CX6" s="18"/>
      <c r="CY6" s="18"/>
      <c r="CZ6" s="18"/>
      <c r="DA6" s="97" t="s">
        <v>21</v>
      </c>
      <c r="DB6" s="98"/>
      <c r="DC6" s="98"/>
      <c r="DD6" s="99"/>
      <c r="DE6" s="19" t="s">
        <v>19</v>
      </c>
      <c r="DF6" s="19"/>
      <c r="DG6" s="19"/>
      <c r="DH6" s="19"/>
      <c r="DI6" s="97" t="s">
        <v>22</v>
      </c>
      <c r="DJ6" s="98"/>
      <c r="DK6" s="98"/>
      <c r="DL6" s="99"/>
      <c r="DM6" s="97" t="s">
        <v>23</v>
      </c>
      <c r="DN6" s="98"/>
      <c r="DO6" s="98"/>
      <c r="DP6" s="98"/>
      <c r="DQ6" s="98"/>
      <c r="DR6" s="99"/>
      <c r="DS6" s="106" t="s">
        <v>24</v>
      </c>
      <c r="DT6" s="106"/>
    </row>
    <row r="7" spans="1:124" s="20" customFormat="1" ht="104.25" customHeight="1" x14ac:dyDescent="0.25">
      <c r="A7" s="105"/>
      <c r="B7" s="106"/>
      <c r="C7" s="100"/>
      <c r="D7" s="101"/>
      <c r="E7" s="101"/>
      <c r="F7" s="101"/>
      <c r="G7" s="101"/>
      <c r="H7" s="102"/>
      <c r="I7" s="107"/>
      <c r="J7" s="108"/>
      <c r="K7" s="108"/>
      <c r="L7" s="108"/>
      <c r="M7" s="85" t="s">
        <v>25</v>
      </c>
      <c r="N7" s="86"/>
      <c r="O7" s="86"/>
      <c r="P7" s="86"/>
      <c r="Q7" s="85" t="s">
        <v>26</v>
      </c>
      <c r="R7" s="86"/>
      <c r="S7" s="86"/>
      <c r="T7" s="86"/>
      <c r="U7" s="100"/>
      <c r="V7" s="101"/>
      <c r="W7" s="101"/>
      <c r="X7" s="102"/>
      <c r="Y7" s="100"/>
      <c r="Z7" s="101"/>
      <c r="AA7" s="101"/>
      <c r="AB7" s="102"/>
      <c r="AC7" s="100"/>
      <c r="AD7" s="101"/>
      <c r="AE7" s="101"/>
      <c r="AF7" s="102"/>
      <c r="AG7" s="88" t="s">
        <v>27</v>
      </c>
      <c r="AH7" s="89"/>
      <c r="AI7" s="89"/>
      <c r="AJ7" s="90"/>
      <c r="AK7" s="85" t="s">
        <v>28</v>
      </c>
      <c r="AL7" s="86"/>
      <c r="AM7" s="86"/>
      <c r="AN7" s="86"/>
      <c r="AO7" s="85" t="s">
        <v>29</v>
      </c>
      <c r="AP7" s="86"/>
      <c r="AQ7" s="86"/>
      <c r="AR7" s="86"/>
      <c r="AS7" s="85" t="s">
        <v>30</v>
      </c>
      <c r="AT7" s="86"/>
      <c r="AU7" s="86"/>
      <c r="AV7" s="86"/>
      <c r="AW7" s="85" t="s">
        <v>31</v>
      </c>
      <c r="AX7" s="86"/>
      <c r="AY7" s="86"/>
      <c r="AZ7" s="86"/>
      <c r="BA7" s="100"/>
      <c r="BB7" s="101"/>
      <c r="BC7" s="101"/>
      <c r="BD7" s="102"/>
      <c r="BE7" s="87" t="s">
        <v>32</v>
      </c>
      <c r="BF7" s="87"/>
      <c r="BG7" s="87"/>
      <c r="BH7" s="87"/>
      <c r="BI7" s="88" t="s">
        <v>33</v>
      </c>
      <c r="BJ7" s="89"/>
      <c r="BK7" s="89"/>
      <c r="BL7" s="90"/>
      <c r="BM7" s="100"/>
      <c r="BN7" s="101"/>
      <c r="BO7" s="101"/>
      <c r="BP7" s="102"/>
      <c r="BQ7" s="85" t="s">
        <v>34</v>
      </c>
      <c r="BR7" s="86"/>
      <c r="BS7" s="86"/>
      <c r="BT7" s="86"/>
      <c r="BU7" s="85" t="s">
        <v>35</v>
      </c>
      <c r="BV7" s="86"/>
      <c r="BW7" s="86"/>
      <c r="BX7" s="86"/>
      <c r="BY7" s="87" t="s">
        <v>36</v>
      </c>
      <c r="BZ7" s="87"/>
      <c r="CA7" s="87"/>
      <c r="CB7" s="87"/>
      <c r="CC7" s="85" t="s">
        <v>37</v>
      </c>
      <c r="CD7" s="86"/>
      <c r="CE7" s="86"/>
      <c r="CF7" s="86"/>
      <c r="CG7" s="85" t="s">
        <v>38</v>
      </c>
      <c r="CH7" s="86"/>
      <c r="CI7" s="86"/>
      <c r="CJ7" s="86"/>
      <c r="CK7" s="94"/>
      <c r="CL7" s="95"/>
      <c r="CM7" s="95"/>
      <c r="CN7" s="96"/>
      <c r="CO7" s="100"/>
      <c r="CP7" s="101"/>
      <c r="CQ7" s="101"/>
      <c r="CR7" s="102"/>
      <c r="CS7" s="87" t="s">
        <v>39</v>
      </c>
      <c r="CT7" s="87"/>
      <c r="CU7" s="87"/>
      <c r="CV7" s="87"/>
      <c r="CW7" s="87" t="s">
        <v>40</v>
      </c>
      <c r="CX7" s="87"/>
      <c r="CY7" s="87"/>
      <c r="CZ7" s="87"/>
      <c r="DA7" s="100"/>
      <c r="DB7" s="101"/>
      <c r="DC7" s="101"/>
      <c r="DD7" s="102"/>
      <c r="DE7" s="85" t="s">
        <v>41</v>
      </c>
      <c r="DF7" s="86"/>
      <c r="DG7" s="86"/>
      <c r="DH7" s="116"/>
      <c r="DI7" s="100"/>
      <c r="DJ7" s="101"/>
      <c r="DK7" s="101"/>
      <c r="DL7" s="102"/>
      <c r="DM7" s="100"/>
      <c r="DN7" s="101"/>
      <c r="DO7" s="101"/>
      <c r="DP7" s="101"/>
      <c r="DQ7" s="101"/>
      <c r="DR7" s="102"/>
      <c r="DS7" s="106"/>
      <c r="DT7" s="106"/>
    </row>
    <row r="8" spans="1:124" s="20" customFormat="1" ht="38.25" customHeight="1" x14ac:dyDescent="0.25">
      <c r="A8" s="105"/>
      <c r="B8" s="106"/>
      <c r="C8" s="83" t="s">
        <v>42</v>
      </c>
      <c r="D8" s="84"/>
      <c r="E8" s="76" t="s">
        <v>43</v>
      </c>
      <c r="F8" s="76"/>
      <c r="G8" s="76" t="s">
        <v>44</v>
      </c>
      <c r="H8" s="76"/>
      <c r="I8" s="76" t="s">
        <v>43</v>
      </c>
      <c r="J8" s="76"/>
      <c r="K8" s="76" t="s">
        <v>44</v>
      </c>
      <c r="L8" s="76"/>
      <c r="M8" s="76" t="s">
        <v>43</v>
      </c>
      <c r="N8" s="76"/>
      <c r="O8" s="76" t="s">
        <v>44</v>
      </c>
      <c r="P8" s="76"/>
      <c r="Q8" s="76" t="s">
        <v>43</v>
      </c>
      <c r="R8" s="76"/>
      <c r="S8" s="76" t="s">
        <v>44</v>
      </c>
      <c r="T8" s="76"/>
      <c r="U8" s="76" t="s">
        <v>43</v>
      </c>
      <c r="V8" s="76"/>
      <c r="W8" s="76" t="s">
        <v>44</v>
      </c>
      <c r="X8" s="76"/>
      <c r="Y8" s="76" t="s">
        <v>43</v>
      </c>
      <c r="Z8" s="76"/>
      <c r="AA8" s="76" t="s">
        <v>44</v>
      </c>
      <c r="AB8" s="76"/>
      <c r="AC8" s="76" t="s">
        <v>43</v>
      </c>
      <c r="AD8" s="76"/>
      <c r="AE8" s="76" t="s">
        <v>44</v>
      </c>
      <c r="AF8" s="76"/>
      <c r="AG8" s="81" t="s">
        <v>43</v>
      </c>
      <c r="AH8" s="82"/>
      <c r="AI8" s="81" t="s">
        <v>44</v>
      </c>
      <c r="AJ8" s="82"/>
      <c r="AK8" s="76" t="s">
        <v>43</v>
      </c>
      <c r="AL8" s="76"/>
      <c r="AM8" s="76" t="s">
        <v>44</v>
      </c>
      <c r="AN8" s="76"/>
      <c r="AO8" s="76" t="s">
        <v>43</v>
      </c>
      <c r="AP8" s="76"/>
      <c r="AQ8" s="76" t="s">
        <v>44</v>
      </c>
      <c r="AR8" s="76"/>
      <c r="AS8" s="76" t="s">
        <v>43</v>
      </c>
      <c r="AT8" s="76"/>
      <c r="AU8" s="76" t="s">
        <v>44</v>
      </c>
      <c r="AV8" s="76"/>
      <c r="AW8" s="76" t="s">
        <v>43</v>
      </c>
      <c r="AX8" s="76"/>
      <c r="AY8" s="76" t="s">
        <v>44</v>
      </c>
      <c r="AZ8" s="76"/>
      <c r="BA8" s="76" t="s">
        <v>43</v>
      </c>
      <c r="BB8" s="76"/>
      <c r="BC8" s="76" t="s">
        <v>44</v>
      </c>
      <c r="BD8" s="76"/>
      <c r="BE8" s="76" t="s">
        <v>43</v>
      </c>
      <c r="BF8" s="76"/>
      <c r="BG8" s="76" t="s">
        <v>44</v>
      </c>
      <c r="BH8" s="76"/>
      <c r="BI8" s="76" t="s">
        <v>43</v>
      </c>
      <c r="BJ8" s="76"/>
      <c r="BK8" s="76" t="s">
        <v>44</v>
      </c>
      <c r="BL8" s="76"/>
      <c r="BM8" s="76" t="s">
        <v>43</v>
      </c>
      <c r="BN8" s="76"/>
      <c r="BO8" s="76" t="s">
        <v>44</v>
      </c>
      <c r="BP8" s="76"/>
      <c r="BQ8" s="76" t="s">
        <v>43</v>
      </c>
      <c r="BR8" s="76"/>
      <c r="BS8" s="76" t="s">
        <v>44</v>
      </c>
      <c r="BT8" s="76"/>
      <c r="BU8" s="76" t="s">
        <v>43</v>
      </c>
      <c r="BV8" s="76"/>
      <c r="BW8" s="76" t="s">
        <v>44</v>
      </c>
      <c r="BX8" s="76"/>
      <c r="BY8" s="76" t="s">
        <v>43</v>
      </c>
      <c r="BZ8" s="76"/>
      <c r="CA8" s="76" t="s">
        <v>44</v>
      </c>
      <c r="CB8" s="76"/>
      <c r="CC8" s="76" t="s">
        <v>43</v>
      </c>
      <c r="CD8" s="76"/>
      <c r="CE8" s="76" t="s">
        <v>44</v>
      </c>
      <c r="CF8" s="76"/>
      <c r="CG8" s="76" t="s">
        <v>43</v>
      </c>
      <c r="CH8" s="76"/>
      <c r="CI8" s="76" t="s">
        <v>44</v>
      </c>
      <c r="CJ8" s="76"/>
      <c r="CK8" s="80" t="s">
        <v>43</v>
      </c>
      <c r="CL8" s="80"/>
      <c r="CM8" s="80" t="s">
        <v>44</v>
      </c>
      <c r="CN8" s="80"/>
      <c r="CO8" s="76" t="s">
        <v>43</v>
      </c>
      <c r="CP8" s="76"/>
      <c r="CQ8" s="76" t="s">
        <v>44</v>
      </c>
      <c r="CR8" s="76"/>
      <c r="CS8" s="76" t="s">
        <v>43</v>
      </c>
      <c r="CT8" s="76"/>
      <c r="CU8" s="76" t="s">
        <v>44</v>
      </c>
      <c r="CV8" s="76"/>
      <c r="CW8" s="76" t="s">
        <v>43</v>
      </c>
      <c r="CX8" s="76"/>
      <c r="CY8" s="76" t="s">
        <v>44</v>
      </c>
      <c r="CZ8" s="76"/>
      <c r="DA8" s="76" t="s">
        <v>43</v>
      </c>
      <c r="DB8" s="76"/>
      <c r="DC8" s="76" t="s">
        <v>44</v>
      </c>
      <c r="DD8" s="76"/>
      <c r="DE8" s="76" t="s">
        <v>43</v>
      </c>
      <c r="DF8" s="76"/>
      <c r="DG8" s="76" t="s">
        <v>44</v>
      </c>
      <c r="DH8" s="76"/>
      <c r="DI8" s="76" t="s">
        <v>43</v>
      </c>
      <c r="DJ8" s="76"/>
      <c r="DK8" s="76" t="s">
        <v>44</v>
      </c>
      <c r="DL8" s="76"/>
      <c r="DM8" s="78" t="s">
        <v>45</v>
      </c>
      <c r="DN8" s="79"/>
      <c r="DO8" s="76" t="s">
        <v>43</v>
      </c>
      <c r="DP8" s="76"/>
      <c r="DQ8" s="76" t="s">
        <v>44</v>
      </c>
      <c r="DR8" s="76"/>
      <c r="DS8" s="76" t="s">
        <v>44</v>
      </c>
      <c r="DT8" s="76"/>
    </row>
    <row r="9" spans="1:124" s="25" customFormat="1" ht="36" customHeight="1" x14ac:dyDescent="0.15">
      <c r="A9" s="105"/>
      <c r="B9" s="106"/>
      <c r="C9" s="21" t="s">
        <v>46</v>
      </c>
      <c r="D9" s="22" t="s">
        <v>47</v>
      </c>
      <c r="E9" s="21" t="s">
        <v>46</v>
      </c>
      <c r="F9" s="22" t="s">
        <v>47</v>
      </c>
      <c r="G9" s="21" t="s">
        <v>46</v>
      </c>
      <c r="H9" s="22" t="s">
        <v>47</v>
      </c>
      <c r="I9" s="21" t="s">
        <v>46</v>
      </c>
      <c r="J9" s="22" t="s">
        <v>47</v>
      </c>
      <c r="K9" s="21" t="s">
        <v>46</v>
      </c>
      <c r="L9" s="22" t="s">
        <v>47</v>
      </c>
      <c r="M9" s="21" t="s">
        <v>46</v>
      </c>
      <c r="N9" s="22" t="s">
        <v>47</v>
      </c>
      <c r="O9" s="21" t="s">
        <v>46</v>
      </c>
      <c r="P9" s="22" t="s">
        <v>47</v>
      </c>
      <c r="Q9" s="21" t="s">
        <v>46</v>
      </c>
      <c r="R9" s="22" t="s">
        <v>47</v>
      </c>
      <c r="S9" s="21" t="s">
        <v>46</v>
      </c>
      <c r="T9" s="22" t="s">
        <v>47</v>
      </c>
      <c r="U9" s="21" t="s">
        <v>46</v>
      </c>
      <c r="V9" s="22" t="s">
        <v>47</v>
      </c>
      <c r="W9" s="21" t="s">
        <v>46</v>
      </c>
      <c r="X9" s="22" t="s">
        <v>47</v>
      </c>
      <c r="Y9" s="21" t="s">
        <v>46</v>
      </c>
      <c r="Z9" s="22" t="s">
        <v>47</v>
      </c>
      <c r="AA9" s="21" t="s">
        <v>46</v>
      </c>
      <c r="AB9" s="22" t="s">
        <v>47</v>
      </c>
      <c r="AC9" s="21" t="s">
        <v>46</v>
      </c>
      <c r="AD9" s="22" t="s">
        <v>47</v>
      </c>
      <c r="AE9" s="21" t="s">
        <v>46</v>
      </c>
      <c r="AF9" s="22" t="s">
        <v>47</v>
      </c>
      <c r="AG9" s="23" t="s">
        <v>46</v>
      </c>
      <c r="AH9" s="24" t="s">
        <v>47</v>
      </c>
      <c r="AI9" s="23" t="s">
        <v>46</v>
      </c>
      <c r="AJ9" s="24" t="s">
        <v>47</v>
      </c>
      <c r="AK9" s="21" t="s">
        <v>46</v>
      </c>
      <c r="AL9" s="22" t="s">
        <v>47</v>
      </c>
      <c r="AM9" s="21" t="s">
        <v>46</v>
      </c>
      <c r="AN9" s="22" t="s">
        <v>47</v>
      </c>
      <c r="AO9" s="21" t="s">
        <v>46</v>
      </c>
      <c r="AP9" s="22" t="s">
        <v>47</v>
      </c>
      <c r="AQ9" s="21" t="s">
        <v>46</v>
      </c>
      <c r="AR9" s="22" t="s">
        <v>47</v>
      </c>
      <c r="AS9" s="21" t="s">
        <v>46</v>
      </c>
      <c r="AT9" s="22" t="s">
        <v>47</v>
      </c>
      <c r="AU9" s="21" t="s">
        <v>46</v>
      </c>
      <c r="AV9" s="22" t="s">
        <v>47</v>
      </c>
      <c r="AW9" s="21" t="s">
        <v>46</v>
      </c>
      <c r="AX9" s="22" t="s">
        <v>47</v>
      </c>
      <c r="AY9" s="21" t="s">
        <v>46</v>
      </c>
      <c r="AZ9" s="22" t="s">
        <v>47</v>
      </c>
      <c r="BA9" s="21" t="s">
        <v>46</v>
      </c>
      <c r="BB9" s="22" t="s">
        <v>47</v>
      </c>
      <c r="BC9" s="21" t="s">
        <v>46</v>
      </c>
      <c r="BD9" s="22" t="s">
        <v>47</v>
      </c>
      <c r="BE9" s="21" t="s">
        <v>46</v>
      </c>
      <c r="BF9" s="22" t="s">
        <v>47</v>
      </c>
      <c r="BG9" s="21" t="s">
        <v>46</v>
      </c>
      <c r="BH9" s="22" t="s">
        <v>47</v>
      </c>
      <c r="BI9" s="21" t="s">
        <v>46</v>
      </c>
      <c r="BJ9" s="22" t="s">
        <v>47</v>
      </c>
      <c r="BK9" s="21" t="s">
        <v>46</v>
      </c>
      <c r="BL9" s="22" t="s">
        <v>47</v>
      </c>
      <c r="BM9" s="21" t="s">
        <v>46</v>
      </c>
      <c r="BN9" s="22" t="s">
        <v>47</v>
      </c>
      <c r="BO9" s="21" t="s">
        <v>46</v>
      </c>
      <c r="BP9" s="22" t="s">
        <v>47</v>
      </c>
      <c r="BQ9" s="21" t="s">
        <v>46</v>
      </c>
      <c r="BR9" s="22" t="s">
        <v>47</v>
      </c>
      <c r="BS9" s="21" t="s">
        <v>46</v>
      </c>
      <c r="BT9" s="22" t="s">
        <v>47</v>
      </c>
      <c r="BU9" s="21" t="s">
        <v>46</v>
      </c>
      <c r="BV9" s="22" t="s">
        <v>47</v>
      </c>
      <c r="BW9" s="21" t="s">
        <v>46</v>
      </c>
      <c r="BX9" s="22" t="s">
        <v>47</v>
      </c>
      <c r="BY9" s="21" t="s">
        <v>46</v>
      </c>
      <c r="BZ9" s="22" t="s">
        <v>47</v>
      </c>
      <c r="CA9" s="21" t="s">
        <v>46</v>
      </c>
      <c r="CB9" s="22" t="s">
        <v>47</v>
      </c>
      <c r="CC9" s="21" t="s">
        <v>46</v>
      </c>
      <c r="CD9" s="22" t="s">
        <v>47</v>
      </c>
      <c r="CE9" s="21" t="s">
        <v>46</v>
      </c>
      <c r="CF9" s="22" t="s">
        <v>47</v>
      </c>
      <c r="CG9" s="21" t="s">
        <v>46</v>
      </c>
      <c r="CH9" s="22" t="s">
        <v>47</v>
      </c>
      <c r="CI9" s="21" t="s">
        <v>46</v>
      </c>
      <c r="CJ9" s="22" t="s">
        <v>47</v>
      </c>
      <c r="CK9" s="21" t="s">
        <v>46</v>
      </c>
      <c r="CL9" s="22" t="s">
        <v>47</v>
      </c>
      <c r="CM9" s="21" t="s">
        <v>46</v>
      </c>
      <c r="CN9" s="22" t="s">
        <v>47</v>
      </c>
      <c r="CO9" s="21" t="s">
        <v>46</v>
      </c>
      <c r="CP9" s="22" t="s">
        <v>47</v>
      </c>
      <c r="CQ9" s="21" t="s">
        <v>46</v>
      </c>
      <c r="CR9" s="22" t="s">
        <v>47</v>
      </c>
      <c r="CS9" s="21" t="s">
        <v>46</v>
      </c>
      <c r="CT9" s="22" t="s">
        <v>47</v>
      </c>
      <c r="CU9" s="21" t="s">
        <v>46</v>
      </c>
      <c r="CV9" s="22" t="s">
        <v>47</v>
      </c>
      <c r="CW9" s="21" t="s">
        <v>46</v>
      </c>
      <c r="CX9" s="22" t="s">
        <v>47</v>
      </c>
      <c r="CY9" s="21" t="s">
        <v>46</v>
      </c>
      <c r="CZ9" s="22" t="s">
        <v>47</v>
      </c>
      <c r="DA9" s="21" t="s">
        <v>46</v>
      </c>
      <c r="DB9" s="22" t="s">
        <v>47</v>
      </c>
      <c r="DC9" s="21" t="s">
        <v>46</v>
      </c>
      <c r="DD9" s="22" t="s">
        <v>47</v>
      </c>
      <c r="DE9" s="21" t="s">
        <v>46</v>
      </c>
      <c r="DF9" s="22" t="s">
        <v>47</v>
      </c>
      <c r="DG9" s="21" t="s">
        <v>46</v>
      </c>
      <c r="DH9" s="22" t="s">
        <v>47</v>
      </c>
      <c r="DI9" s="21" t="s">
        <v>46</v>
      </c>
      <c r="DJ9" s="22" t="s">
        <v>47</v>
      </c>
      <c r="DK9" s="21" t="s">
        <v>46</v>
      </c>
      <c r="DL9" s="22" t="s">
        <v>47</v>
      </c>
      <c r="DM9" s="21" t="s">
        <v>46</v>
      </c>
      <c r="DN9" s="22" t="s">
        <v>47</v>
      </c>
      <c r="DO9" s="21" t="s">
        <v>46</v>
      </c>
      <c r="DP9" s="22" t="s">
        <v>47</v>
      </c>
      <c r="DQ9" s="21" t="s">
        <v>46</v>
      </c>
      <c r="DR9" s="22" t="s">
        <v>47</v>
      </c>
      <c r="DS9" s="21" t="s">
        <v>46</v>
      </c>
      <c r="DT9" s="22" t="s">
        <v>47</v>
      </c>
    </row>
    <row r="10" spans="1:124" s="1" customFormat="1" ht="13.5" x14ac:dyDescent="0.25">
      <c r="A10" s="26"/>
      <c r="B10" s="3">
        <v>1</v>
      </c>
      <c r="C10" s="3">
        <f>B10+1</f>
        <v>2</v>
      </c>
      <c r="D10" s="3">
        <f t="shared" ref="D10:BO10" si="0">C10+1</f>
        <v>3</v>
      </c>
      <c r="E10" s="3">
        <f t="shared" si="0"/>
        <v>4</v>
      </c>
      <c r="F10" s="3">
        <f t="shared" si="0"/>
        <v>5</v>
      </c>
      <c r="G10" s="3">
        <f t="shared" si="0"/>
        <v>6</v>
      </c>
      <c r="H10" s="3">
        <f t="shared" si="0"/>
        <v>7</v>
      </c>
      <c r="I10" s="3">
        <f t="shared" si="0"/>
        <v>8</v>
      </c>
      <c r="J10" s="3">
        <f t="shared" si="0"/>
        <v>9</v>
      </c>
      <c r="K10" s="3">
        <f t="shared" si="0"/>
        <v>10</v>
      </c>
      <c r="L10" s="3">
        <f t="shared" si="0"/>
        <v>11</v>
      </c>
      <c r="M10" s="3">
        <f t="shared" si="0"/>
        <v>12</v>
      </c>
      <c r="N10" s="3">
        <f t="shared" si="0"/>
        <v>13</v>
      </c>
      <c r="O10" s="3">
        <f t="shared" si="0"/>
        <v>14</v>
      </c>
      <c r="P10" s="3">
        <f t="shared" si="0"/>
        <v>15</v>
      </c>
      <c r="Q10" s="3">
        <f t="shared" si="0"/>
        <v>16</v>
      </c>
      <c r="R10" s="3">
        <f t="shared" si="0"/>
        <v>17</v>
      </c>
      <c r="S10" s="3">
        <f t="shared" si="0"/>
        <v>18</v>
      </c>
      <c r="T10" s="3">
        <f t="shared" si="0"/>
        <v>19</v>
      </c>
      <c r="U10" s="3">
        <f t="shared" si="0"/>
        <v>20</v>
      </c>
      <c r="V10" s="3">
        <f t="shared" si="0"/>
        <v>21</v>
      </c>
      <c r="W10" s="3">
        <f t="shared" si="0"/>
        <v>22</v>
      </c>
      <c r="X10" s="3">
        <f t="shared" si="0"/>
        <v>23</v>
      </c>
      <c r="Y10" s="3">
        <f t="shared" si="0"/>
        <v>24</v>
      </c>
      <c r="Z10" s="3">
        <f t="shared" si="0"/>
        <v>25</v>
      </c>
      <c r="AA10" s="3">
        <f t="shared" si="0"/>
        <v>26</v>
      </c>
      <c r="AB10" s="3">
        <f t="shared" si="0"/>
        <v>27</v>
      </c>
      <c r="AC10" s="3">
        <f t="shared" si="0"/>
        <v>28</v>
      </c>
      <c r="AD10" s="3">
        <f t="shared" si="0"/>
        <v>29</v>
      </c>
      <c r="AE10" s="3">
        <f t="shared" si="0"/>
        <v>30</v>
      </c>
      <c r="AF10" s="3">
        <f t="shared" si="0"/>
        <v>31</v>
      </c>
      <c r="AG10" s="27">
        <f t="shared" si="0"/>
        <v>32</v>
      </c>
      <c r="AH10" s="27">
        <f t="shared" si="0"/>
        <v>33</v>
      </c>
      <c r="AI10" s="27">
        <f t="shared" si="0"/>
        <v>34</v>
      </c>
      <c r="AJ10" s="27">
        <f t="shared" si="0"/>
        <v>35</v>
      </c>
      <c r="AK10" s="27">
        <f t="shared" si="0"/>
        <v>36</v>
      </c>
      <c r="AL10" s="27">
        <f t="shared" si="0"/>
        <v>37</v>
      </c>
      <c r="AM10" s="27">
        <f t="shared" si="0"/>
        <v>38</v>
      </c>
      <c r="AN10" s="27">
        <f t="shared" si="0"/>
        <v>39</v>
      </c>
      <c r="AO10" s="27">
        <f t="shared" si="0"/>
        <v>40</v>
      </c>
      <c r="AP10" s="27">
        <f t="shared" si="0"/>
        <v>41</v>
      </c>
      <c r="AQ10" s="27">
        <f t="shared" si="0"/>
        <v>42</v>
      </c>
      <c r="AR10" s="27">
        <f t="shared" si="0"/>
        <v>43</v>
      </c>
      <c r="AS10" s="27">
        <f t="shared" si="0"/>
        <v>44</v>
      </c>
      <c r="AT10" s="27">
        <f t="shared" si="0"/>
        <v>45</v>
      </c>
      <c r="AU10" s="27">
        <f t="shared" si="0"/>
        <v>46</v>
      </c>
      <c r="AV10" s="27">
        <f t="shared" si="0"/>
        <v>47</v>
      </c>
      <c r="AW10" s="27">
        <f t="shared" si="0"/>
        <v>48</v>
      </c>
      <c r="AX10" s="27">
        <f t="shared" si="0"/>
        <v>49</v>
      </c>
      <c r="AY10" s="27">
        <f t="shared" si="0"/>
        <v>50</v>
      </c>
      <c r="AZ10" s="27">
        <f t="shared" si="0"/>
        <v>51</v>
      </c>
      <c r="BA10" s="27">
        <f t="shared" si="0"/>
        <v>52</v>
      </c>
      <c r="BB10" s="27">
        <f t="shared" si="0"/>
        <v>53</v>
      </c>
      <c r="BC10" s="27">
        <f t="shared" si="0"/>
        <v>54</v>
      </c>
      <c r="BD10" s="27">
        <f t="shared" si="0"/>
        <v>55</v>
      </c>
      <c r="BE10" s="27">
        <f t="shared" si="0"/>
        <v>56</v>
      </c>
      <c r="BF10" s="27">
        <f t="shared" si="0"/>
        <v>57</v>
      </c>
      <c r="BG10" s="27">
        <f t="shared" si="0"/>
        <v>58</v>
      </c>
      <c r="BH10" s="27">
        <f t="shared" si="0"/>
        <v>59</v>
      </c>
      <c r="BI10" s="27">
        <f t="shared" si="0"/>
        <v>60</v>
      </c>
      <c r="BJ10" s="27">
        <f t="shared" si="0"/>
        <v>61</v>
      </c>
      <c r="BK10" s="27">
        <f t="shared" si="0"/>
        <v>62</v>
      </c>
      <c r="BL10" s="27">
        <f t="shared" si="0"/>
        <v>63</v>
      </c>
      <c r="BM10" s="27">
        <f t="shared" si="0"/>
        <v>64</v>
      </c>
      <c r="BN10" s="27">
        <f t="shared" si="0"/>
        <v>65</v>
      </c>
      <c r="BO10" s="27">
        <f t="shared" si="0"/>
        <v>66</v>
      </c>
      <c r="BP10" s="27">
        <f t="shared" ref="BP10:DT10" si="1">BO10+1</f>
        <v>67</v>
      </c>
      <c r="BQ10" s="27">
        <f t="shared" si="1"/>
        <v>68</v>
      </c>
      <c r="BR10" s="27">
        <f t="shared" si="1"/>
        <v>69</v>
      </c>
      <c r="BS10" s="27">
        <f t="shared" si="1"/>
        <v>70</v>
      </c>
      <c r="BT10" s="27">
        <f t="shared" si="1"/>
        <v>71</v>
      </c>
      <c r="BU10" s="27">
        <f t="shared" si="1"/>
        <v>72</v>
      </c>
      <c r="BV10" s="27">
        <f t="shared" si="1"/>
        <v>73</v>
      </c>
      <c r="BW10" s="27">
        <f t="shared" si="1"/>
        <v>74</v>
      </c>
      <c r="BX10" s="27">
        <f t="shared" si="1"/>
        <v>75</v>
      </c>
      <c r="BY10" s="27">
        <f t="shared" si="1"/>
        <v>76</v>
      </c>
      <c r="BZ10" s="27">
        <f t="shared" si="1"/>
        <v>77</v>
      </c>
      <c r="CA10" s="27">
        <f t="shared" si="1"/>
        <v>78</v>
      </c>
      <c r="CB10" s="27">
        <f t="shared" si="1"/>
        <v>79</v>
      </c>
      <c r="CC10" s="27">
        <f t="shared" si="1"/>
        <v>80</v>
      </c>
      <c r="CD10" s="27">
        <f t="shared" si="1"/>
        <v>81</v>
      </c>
      <c r="CE10" s="27">
        <f t="shared" si="1"/>
        <v>82</v>
      </c>
      <c r="CF10" s="27">
        <f t="shared" si="1"/>
        <v>83</v>
      </c>
      <c r="CG10" s="27">
        <f t="shared" si="1"/>
        <v>84</v>
      </c>
      <c r="CH10" s="27">
        <f t="shared" si="1"/>
        <v>85</v>
      </c>
      <c r="CI10" s="27">
        <f t="shared" si="1"/>
        <v>86</v>
      </c>
      <c r="CJ10" s="27">
        <f t="shared" si="1"/>
        <v>87</v>
      </c>
      <c r="CK10" s="55">
        <f t="shared" si="1"/>
        <v>88</v>
      </c>
      <c r="CL10" s="55">
        <f t="shared" si="1"/>
        <v>89</v>
      </c>
      <c r="CM10" s="55">
        <f t="shared" si="1"/>
        <v>90</v>
      </c>
      <c r="CN10" s="55">
        <f t="shared" si="1"/>
        <v>91</v>
      </c>
      <c r="CO10" s="27">
        <f t="shared" si="1"/>
        <v>92</v>
      </c>
      <c r="CP10" s="27">
        <f t="shared" si="1"/>
        <v>93</v>
      </c>
      <c r="CQ10" s="27">
        <f t="shared" si="1"/>
        <v>94</v>
      </c>
      <c r="CR10" s="27">
        <f t="shared" si="1"/>
        <v>95</v>
      </c>
      <c r="CS10" s="27">
        <f t="shared" si="1"/>
        <v>96</v>
      </c>
      <c r="CT10" s="27">
        <f t="shared" si="1"/>
        <v>97</v>
      </c>
      <c r="CU10" s="27">
        <f t="shared" si="1"/>
        <v>98</v>
      </c>
      <c r="CV10" s="27">
        <f t="shared" si="1"/>
        <v>99</v>
      </c>
      <c r="CW10" s="27">
        <f t="shared" si="1"/>
        <v>100</v>
      </c>
      <c r="CX10" s="27">
        <f t="shared" si="1"/>
        <v>101</v>
      </c>
      <c r="CY10" s="27">
        <f t="shared" si="1"/>
        <v>102</v>
      </c>
      <c r="CZ10" s="27">
        <f t="shared" si="1"/>
        <v>103</v>
      </c>
      <c r="DA10" s="27">
        <f t="shared" si="1"/>
        <v>104</v>
      </c>
      <c r="DB10" s="27">
        <f t="shared" si="1"/>
        <v>105</v>
      </c>
      <c r="DC10" s="27">
        <f t="shared" si="1"/>
        <v>106</v>
      </c>
      <c r="DD10" s="27">
        <f t="shared" si="1"/>
        <v>107</v>
      </c>
      <c r="DE10" s="27">
        <f t="shared" si="1"/>
        <v>108</v>
      </c>
      <c r="DF10" s="27">
        <f t="shared" si="1"/>
        <v>109</v>
      </c>
      <c r="DG10" s="27">
        <f t="shared" si="1"/>
        <v>110</v>
      </c>
      <c r="DH10" s="27">
        <f t="shared" si="1"/>
        <v>111</v>
      </c>
      <c r="DI10" s="27">
        <f t="shared" si="1"/>
        <v>112</v>
      </c>
      <c r="DJ10" s="27">
        <f t="shared" si="1"/>
        <v>113</v>
      </c>
      <c r="DK10" s="27">
        <f t="shared" si="1"/>
        <v>114</v>
      </c>
      <c r="DL10" s="27">
        <f t="shared" si="1"/>
        <v>115</v>
      </c>
      <c r="DM10" s="27">
        <f t="shared" si="1"/>
        <v>116</v>
      </c>
      <c r="DN10" s="27">
        <f t="shared" si="1"/>
        <v>117</v>
      </c>
      <c r="DO10" s="27">
        <f t="shared" si="1"/>
        <v>118</v>
      </c>
      <c r="DP10" s="27">
        <f t="shared" si="1"/>
        <v>119</v>
      </c>
      <c r="DQ10" s="27">
        <f t="shared" si="1"/>
        <v>120</v>
      </c>
      <c r="DR10" s="27">
        <f t="shared" si="1"/>
        <v>121</v>
      </c>
      <c r="DS10" s="27">
        <f t="shared" si="1"/>
        <v>122</v>
      </c>
      <c r="DT10" s="27">
        <f t="shared" si="1"/>
        <v>123</v>
      </c>
    </row>
    <row r="11" spans="1:124" s="67" customFormat="1" ht="19.5" customHeight="1" x14ac:dyDescent="0.25">
      <c r="A11" s="63">
        <v>1</v>
      </c>
      <c r="B11" s="62" t="s">
        <v>2</v>
      </c>
      <c r="C11" s="64">
        <f>E11+G11-DS11</f>
        <v>1908224.7</v>
      </c>
      <c r="D11" s="64">
        <f>F11+H11-DT11</f>
        <v>856153.8</v>
      </c>
      <c r="E11" s="64">
        <f>I11+U11+Y11+AC11+BA11+BM11+CK11+CO11+DA11+DI11+DO11</f>
        <v>1711808.3</v>
      </c>
      <c r="F11" s="64">
        <f>J11+V11+Z11+AD11+BB11+BN11+CL11+CP11+DB11+DJ11+DP11</f>
        <v>775469.3</v>
      </c>
      <c r="G11" s="64">
        <f>K11+W11+AA11+AE11+BC11+BO11+CM11+CQ11+DC11+DK11+DQ11</f>
        <v>196416.39999999997</v>
      </c>
      <c r="H11" s="64">
        <f>L11+X11+AB11+AF11+BD11+BP11+CN11+CR11+DD11+DL11+DR11</f>
        <v>80684.500000000015</v>
      </c>
      <c r="I11" s="64">
        <v>555165.5</v>
      </c>
      <c r="J11" s="64">
        <v>246054.7</v>
      </c>
      <c r="K11" s="64">
        <v>58399.7</v>
      </c>
      <c r="L11" s="64">
        <v>26962.9</v>
      </c>
      <c r="M11" s="64">
        <v>555165.5</v>
      </c>
      <c r="N11" s="64">
        <v>246054.7</v>
      </c>
      <c r="O11" s="64">
        <v>58399.7</v>
      </c>
      <c r="P11" s="64">
        <v>26962.9</v>
      </c>
      <c r="Q11" s="64">
        <v>0</v>
      </c>
      <c r="R11" s="64">
        <v>0</v>
      </c>
      <c r="S11" s="64">
        <v>0</v>
      </c>
      <c r="T11" s="64">
        <v>0</v>
      </c>
      <c r="U11" s="64">
        <v>0</v>
      </c>
      <c r="V11" s="64">
        <v>0</v>
      </c>
      <c r="W11" s="65">
        <v>0</v>
      </c>
      <c r="X11" s="65">
        <v>0</v>
      </c>
      <c r="Y11" s="65"/>
      <c r="Z11" s="65"/>
      <c r="AA11" s="65"/>
      <c r="AB11" s="65"/>
      <c r="AC11" s="64">
        <v>18992.2</v>
      </c>
      <c r="AD11" s="64">
        <v>5254.4</v>
      </c>
      <c r="AE11" s="64">
        <v>127003.4</v>
      </c>
      <c r="AF11" s="64">
        <v>42708.3</v>
      </c>
      <c r="AG11" s="65">
        <v>0</v>
      </c>
      <c r="AH11" s="65">
        <v>0</v>
      </c>
      <c r="AI11" s="65">
        <v>0</v>
      </c>
      <c r="AJ11" s="65">
        <v>0</v>
      </c>
      <c r="AK11" s="64">
        <v>0</v>
      </c>
      <c r="AL11" s="64">
        <v>0</v>
      </c>
      <c r="AM11" s="64">
        <v>44488</v>
      </c>
      <c r="AN11" s="64">
        <v>44488</v>
      </c>
      <c r="AO11" s="64"/>
      <c r="AP11" s="64"/>
      <c r="AQ11" s="65"/>
      <c r="AR11" s="65"/>
      <c r="AS11" s="64">
        <v>18992.2</v>
      </c>
      <c r="AT11" s="64">
        <v>5254.4</v>
      </c>
      <c r="AU11" s="64">
        <v>236515.5</v>
      </c>
      <c r="AV11" s="64">
        <v>64215.4</v>
      </c>
      <c r="AW11" s="65">
        <v>0</v>
      </c>
      <c r="AX11" s="65">
        <v>0</v>
      </c>
      <c r="AY11" s="64">
        <v>-154000</v>
      </c>
      <c r="AZ11" s="64">
        <v>-65995.199999999997</v>
      </c>
      <c r="BA11" s="64">
        <v>207617.9</v>
      </c>
      <c r="BB11" s="64">
        <v>118257.1</v>
      </c>
      <c r="BC11" s="64">
        <v>250</v>
      </c>
      <c r="BD11" s="64">
        <v>250</v>
      </c>
      <c r="BE11" s="64">
        <v>207617.9</v>
      </c>
      <c r="BF11" s="64">
        <v>118257.1</v>
      </c>
      <c r="BG11" s="64">
        <v>250</v>
      </c>
      <c r="BH11" s="64">
        <v>250</v>
      </c>
      <c r="BI11" s="64">
        <v>0</v>
      </c>
      <c r="BJ11" s="64">
        <v>0</v>
      </c>
      <c r="BK11" s="65">
        <v>0</v>
      </c>
      <c r="BL11" s="65">
        <v>0</v>
      </c>
      <c r="BM11" s="64">
        <v>77940</v>
      </c>
      <c r="BN11" s="64">
        <v>39214.1</v>
      </c>
      <c r="BO11" s="64">
        <v>10763.3</v>
      </c>
      <c r="BP11" s="64">
        <v>10763.3</v>
      </c>
      <c r="BQ11" s="65">
        <v>0</v>
      </c>
      <c r="BR11" s="65">
        <v>0</v>
      </c>
      <c r="BS11" s="64">
        <v>0</v>
      </c>
      <c r="BT11" s="64">
        <v>0</v>
      </c>
      <c r="BU11" s="64"/>
      <c r="BV11" s="64"/>
      <c r="BW11" s="64"/>
      <c r="BX11" s="64"/>
      <c r="BY11" s="64">
        <v>13604</v>
      </c>
      <c r="BZ11" s="64">
        <v>6569.1</v>
      </c>
      <c r="CA11" s="64">
        <v>0</v>
      </c>
      <c r="CB11" s="64">
        <v>0</v>
      </c>
      <c r="CC11" s="64">
        <v>62700</v>
      </c>
      <c r="CD11" s="64">
        <v>31009</v>
      </c>
      <c r="CE11" s="64">
        <v>0</v>
      </c>
      <c r="CF11" s="64">
        <v>0</v>
      </c>
      <c r="CG11" s="64">
        <v>1636</v>
      </c>
      <c r="CH11" s="64">
        <v>1636</v>
      </c>
      <c r="CI11" s="64">
        <v>10763.3</v>
      </c>
      <c r="CJ11" s="64">
        <v>10763.3</v>
      </c>
      <c r="CK11" s="66">
        <v>0</v>
      </c>
      <c r="CL11" s="66">
        <v>0</v>
      </c>
      <c r="CM11" s="66">
        <v>0</v>
      </c>
      <c r="CN11" s="66">
        <v>0</v>
      </c>
      <c r="CO11" s="64">
        <v>108554.3</v>
      </c>
      <c r="CP11" s="64">
        <v>55617.599999999999</v>
      </c>
      <c r="CQ11" s="64">
        <v>0</v>
      </c>
      <c r="CR11" s="64">
        <v>0</v>
      </c>
      <c r="CS11" s="64">
        <v>106554.3</v>
      </c>
      <c r="CT11" s="64">
        <v>26872</v>
      </c>
      <c r="CU11" s="64">
        <v>0</v>
      </c>
      <c r="CV11" s="64">
        <v>0</v>
      </c>
      <c r="CW11" s="64">
        <v>70489.100000000006</v>
      </c>
      <c r="CX11" s="64">
        <v>33873</v>
      </c>
      <c r="CY11" s="64">
        <v>0</v>
      </c>
      <c r="CZ11" s="64">
        <v>0</v>
      </c>
      <c r="DA11" s="64">
        <v>596238.4</v>
      </c>
      <c r="DB11" s="64">
        <v>301871.40000000002</v>
      </c>
      <c r="DC11" s="64">
        <v>0</v>
      </c>
      <c r="DD11" s="64">
        <v>0</v>
      </c>
      <c r="DE11" s="64">
        <v>376756.8</v>
      </c>
      <c r="DF11" s="64">
        <v>188591.1</v>
      </c>
      <c r="DG11" s="64">
        <v>0</v>
      </c>
      <c r="DH11" s="64">
        <v>0</v>
      </c>
      <c r="DI11" s="64">
        <v>19300</v>
      </c>
      <c r="DJ11" s="64">
        <v>9200</v>
      </c>
      <c r="DK11" s="64">
        <v>0</v>
      </c>
      <c r="DL11" s="64">
        <v>0</v>
      </c>
      <c r="DM11" s="64">
        <f t="shared" ref="DM11:DM12" si="2">DO11+DQ11-DS11</f>
        <v>128000</v>
      </c>
      <c r="DN11" s="64">
        <f t="shared" ref="DN11:DN12" si="3">DP11+DR11-DT11</f>
        <v>0</v>
      </c>
      <c r="DO11" s="64">
        <v>128000</v>
      </c>
      <c r="DP11" s="64">
        <v>0</v>
      </c>
      <c r="DQ11" s="64">
        <v>0</v>
      </c>
      <c r="DR11" s="64">
        <v>0</v>
      </c>
      <c r="DS11" s="64">
        <v>0</v>
      </c>
      <c r="DT11" s="64">
        <v>0</v>
      </c>
    </row>
    <row r="12" spans="1:124" s="67" customFormat="1" ht="19.5" customHeight="1" x14ac:dyDescent="0.25">
      <c r="A12" s="63">
        <v>2</v>
      </c>
      <c r="B12" s="62" t="s">
        <v>5</v>
      </c>
      <c r="C12" s="64">
        <f t="shared" ref="C12:D14" si="4">E12+G12-DS12</f>
        <v>1576116.6</v>
      </c>
      <c r="D12" s="64">
        <f t="shared" si="4"/>
        <v>351337.6</v>
      </c>
      <c r="E12" s="64">
        <f t="shared" ref="E12:H14" si="5">I12+U12+Y12+AC12+BA12+BM12+CK12+CO12+DA12+DI12+DO12</f>
        <v>1069887</v>
      </c>
      <c r="F12" s="64">
        <f t="shared" si="5"/>
        <v>442238.19999999995</v>
      </c>
      <c r="G12" s="64">
        <f t="shared" si="5"/>
        <v>506229.6</v>
      </c>
      <c r="H12" s="64">
        <f t="shared" si="5"/>
        <v>-90900.599999999991</v>
      </c>
      <c r="I12" s="64">
        <v>293853.2</v>
      </c>
      <c r="J12" s="64">
        <v>110921.3</v>
      </c>
      <c r="K12" s="64">
        <v>7831.4</v>
      </c>
      <c r="L12" s="64">
        <v>3780</v>
      </c>
      <c r="M12" s="64">
        <v>265790.5</v>
      </c>
      <c r="N12" s="64">
        <v>94202.4</v>
      </c>
      <c r="O12" s="64">
        <v>7831.4</v>
      </c>
      <c r="P12" s="64">
        <v>3780</v>
      </c>
      <c r="Q12" s="64">
        <v>17265</v>
      </c>
      <c r="R12" s="64">
        <v>14867</v>
      </c>
      <c r="S12" s="64">
        <v>0</v>
      </c>
      <c r="T12" s="64">
        <v>0</v>
      </c>
      <c r="U12" s="64">
        <v>300</v>
      </c>
      <c r="V12" s="64">
        <v>48</v>
      </c>
      <c r="W12" s="65">
        <v>0</v>
      </c>
      <c r="X12" s="65">
        <v>0</v>
      </c>
      <c r="Y12" s="65"/>
      <c r="Z12" s="65"/>
      <c r="AA12" s="65"/>
      <c r="AB12" s="65"/>
      <c r="AC12" s="64">
        <v>63617</v>
      </c>
      <c r="AD12" s="64">
        <v>30330.2</v>
      </c>
      <c r="AE12" s="64">
        <v>-153401.79999999999</v>
      </c>
      <c r="AF12" s="64">
        <v>-193534.8</v>
      </c>
      <c r="AG12" s="65">
        <v>0</v>
      </c>
      <c r="AH12" s="65">
        <v>0</v>
      </c>
      <c r="AI12" s="65">
        <v>0</v>
      </c>
      <c r="AJ12" s="65">
        <v>0</v>
      </c>
      <c r="AK12" s="64">
        <v>0</v>
      </c>
      <c r="AL12" s="64">
        <v>0</v>
      </c>
      <c r="AM12" s="64">
        <v>4142.5</v>
      </c>
      <c r="AN12" s="64">
        <v>400</v>
      </c>
      <c r="AO12" s="64"/>
      <c r="AP12" s="64"/>
      <c r="AQ12" s="65"/>
      <c r="AR12" s="65"/>
      <c r="AS12" s="64">
        <v>60850</v>
      </c>
      <c r="AT12" s="64">
        <v>30330.2</v>
      </c>
      <c r="AU12" s="64">
        <v>292455.7</v>
      </c>
      <c r="AV12" s="64">
        <v>18852.3</v>
      </c>
      <c r="AW12" s="65">
        <v>0</v>
      </c>
      <c r="AX12" s="65">
        <v>0</v>
      </c>
      <c r="AY12" s="64">
        <v>-450000</v>
      </c>
      <c r="AZ12" s="64">
        <v>-212787.1</v>
      </c>
      <c r="BA12" s="64">
        <v>106568</v>
      </c>
      <c r="BB12" s="64">
        <v>49109.4</v>
      </c>
      <c r="BC12" s="64">
        <v>0</v>
      </c>
      <c r="BD12" s="64">
        <v>0</v>
      </c>
      <c r="BE12" s="64">
        <v>100668</v>
      </c>
      <c r="BF12" s="64">
        <v>48894.400000000001</v>
      </c>
      <c r="BG12" s="64">
        <v>0</v>
      </c>
      <c r="BH12" s="64">
        <v>0</v>
      </c>
      <c r="BI12" s="64">
        <v>5900</v>
      </c>
      <c r="BJ12" s="64">
        <v>215</v>
      </c>
      <c r="BK12" s="65">
        <v>0</v>
      </c>
      <c r="BL12" s="65">
        <v>0</v>
      </c>
      <c r="BM12" s="64">
        <v>63272</v>
      </c>
      <c r="BN12" s="64">
        <v>37011.4</v>
      </c>
      <c r="BO12" s="64">
        <v>234000</v>
      </c>
      <c r="BP12" s="64">
        <v>95894.2</v>
      </c>
      <c r="BQ12" s="65">
        <v>0</v>
      </c>
      <c r="BR12" s="65">
        <v>0</v>
      </c>
      <c r="BS12" s="64">
        <v>234000</v>
      </c>
      <c r="BT12" s="64">
        <v>95894.2</v>
      </c>
      <c r="BU12" s="64"/>
      <c r="BV12" s="64"/>
      <c r="BW12" s="64"/>
      <c r="BX12" s="64"/>
      <c r="BY12" s="64">
        <v>3000</v>
      </c>
      <c r="BZ12" s="64">
        <v>987.1</v>
      </c>
      <c r="CA12" s="64">
        <v>0</v>
      </c>
      <c r="CB12" s="64">
        <v>0</v>
      </c>
      <c r="CC12" s="64">
        <v>43300</v>
      </c>
      <c r="CD12" s="64">
        <v>28707.4</v>
      </c>
      <c r="CE12" s="64">
        <v>0</v>
      </c>
      <c r="CF12" s="64">
        <v>0</v>
      </c>
      <c r="CG12" s="64">
        <v>16972</v>
      </c>
      <c r="CH12" s="64">
        <v>7316.8</v>
      </c>
      <c r="CI12" s="64">
        <v>0</v>
      </c>
      <c r="CJ12" s="64">
        <v>0</v>
      </c>
      <c r="CK12" s="66">
        <v>0</v>
      </c>
      <c r="CL12" s="66">
        <v>0</v>
      </c>
      <c r="CM12" s="66">
        <v>0</v>
      </c>
      <c r="CN12" s="66">
        <v>0</v>
      </c>
      <c r="CO12" s="64">
        <v>81524</v>
      </c>
      <c r="CP12" s="64">
        <v>33716.300000000003</v>
      </c>
      <c r="CQ12" s="64">
        <v>167000</v>
      </c>
      <c r="CR12" s="64">
        <v>200</v>
      </c>
      <c r="CS12" s="64">
        <v>81182</v>
      </c>
      <c r="CT12" s="64">
        <v>33626.300000000003</v>
      </c>
      <c r="CU12" s="64">
        <v>167000</v>
      </c>
      <c r="CV12" s="64">
        <v>200</v>
      </c>
      <c r="CW12" s="64">
        <v>18490</v>
      </c>
      <c r="CX12" s="64">
        <v>7772.8</v>
      </c>
      <c r="CY12" s="64">
        <v>166000</v>
      </c>
      <c r="CZ12" s="64">
        <v>100</v>
      </c>
      <c r="DA12" s="64">
        <v>408751.9</v>
      </c>
      <c r="DB12" s="64">
        <v>174931.6</v>
      </c>
      <c r="DC12" s="64">
        <v>250800</v>
      </c>
      <c r="DD12" s="64">
        <v>2760</v>
      </c>
      <c r="DE12" s="64">
        <v>296455</v>
      </c>
      <c r="DF12" s="64">
        <v>121759.3</v>
      </c>
      <c r="DG12" s="64">
        <v>3300</v>
      </c>
      <c r="DH12" s="64">
        <v>400</v>
      </c>
      <c r="DI12" s="64">
        <v>14500</v>
      </c>
      <c r="DJ12" s="64">
        <v>6170</v>
      </c>
      <c r="DK12" s="64">
        <v>0</v>
      </c>
      <c r="DL12" s="64">
        <v>0</v>
      </c>
      <c r="DM12" s="64">
        <f t="shared" si="2"/>
        <v>37500.9</v>
      </c>
      <c r="DN12" s="64">
        <f t="shared" si="3"/>
        <v>0</v>
      </c>
      <c r="DO12" s="64">
        <v>37500.9</v>
      </c>
      <c r="DP12" s="64">
        <v>0</v>
      </c>
      <c r="DQ12" s="64">
        <v>0</v>
      </c>
      <c r="DR12" s="64">
        <v>0</v>
      </c>
      <c r="DS12" s="64">
        <v>0</v>
      </c>
      <c r="DT12" s="64">
        <v>0</v>
      </c>
    </row>
    <row r="13" spans="1:124" s="67" customFormat="1" ht="19.5" customHeight="1" x14ac:dyDescent="0.25">
      <c r="A13" s="63">
        <v>3</v>
      </c>
      <c r="B13" s="62" t="s">
        <v>6</v>
      </c>
      <c r="C13" s="64">
        <f t="shared" si="4"/>
        <v>1802856.7</v>
      </c>
      <c r="D13" s="64">
        <f t="shared" si="4"/>
        <v>1031780.5</v>
      </c>
      <c r="E13" s="64">
        <f t="shared" si="5"/>
        <v>1277650</v>
      </c>
      <c r="F13" s="64">
        <f t="shared" si="5"/>
        <v>589712.20000000007</v>
      </c>
      <c r="G13" s="64">
        <f t="shared" si="5"/>
        <v>586706.69999999995</v>
      </c>
      <c r="H13" s="64">
        <f t="shared" si="5"/>
        <v>503568.30000000005</v>
      </c>
      <c r="I13" s="64">
        <v>341040</v>
      </c>
      <c r="J13" s="64">
        <v>136888.5</v>
      </c>
      <c r="K13" s="64">
        <v>20488.8</v>
      </c>
      <c r="L13" s="64">
        <v>761.4</v>
      </c>
      <c r="M13" s="64">
        <v>288384.59999999998</v>
      </c>
      <c r="N13" s="64">
        <v>129573.2</v>
      </c>
      <c r="O13" s="64">
        <v>999</v>
      </c>
      <c r="P13" s="64">
        <v>491.4</v>
      </c>
      <c r="Q13" s="64">
        <v>50656.4</v>
      </c>
      <c r="R13" s="64">
        <v>7315.2</v>
      </c>
      <c r="S13" s="64">
        <v>19489.900000000001</v>
      </c>
      <c r="T13" s="64">
        <v>270</v>
      </c>
      <c r="U13" s="64">
        <v>0</v>
      </c>
      <c r="V13" s="64">
        <v>0</v>
      </c>
      <c r="W13" s="65">
        <v>0</v>
      </c>
      <c r="X13" s="65">
        <v>0</v>
      </c>
      <c r="Y13" s="65"/>
      <c r="Z13" s="65"/>
      <c r="AA13" s="65"/>
      <c r="AB13" s="65"/>
      <c r="AC13" s="64">
        <v>6450</v>
      </c>
      <c r="AD13" s="64">
        <v>1750</v>
      </c>
      <c r="AE13" s="64">
        <v>162533.20000000001</v>
      </c>
      <c r="AF13" s="64">
        <v>151528.5</v>
      </c>
      <c r="AG13" s="65">
        <v>0</v>
      </c>
      <c r="AH13" s="65">
        <v>0</v>
      </c>
      <c r="AI13" s="65">
        <v>0</v>
      </c>
      <c r="AJ13" s="65">
        <v>0</v>
      </c>
      <c r="AK13" s="64">
        <v>1450</v>
      </c>
      <c r="AL13" s="64">
        <v>0</v>
      </c>
      <c r="AM13" s="64">
        <v>0</v>
      </c>
      <c r="AN13" s="64">
        <v>0</v>
      </c>
      <c r="AO13" s="64"/>
      <c r="AP13" s="64"/>
      <c r="AQ13" s="65"/>
      <c r="AR13" s="65"/>
      <c r="AS13" s="64">
        <v>5000</v>
      </c>
      <c r="AT13" s="64">
        <v>1750</v>
      </c>
      <c r="AU13" s="64">
        <v>167533.20000000001</v>
      </c>
      <c r="AV13" s="64">
        <v>167533.20000000001</v>
      </c>
      <c r="AW13" s="65">
        <v>0</v>
      </c>
      <c r="AX13" s="65">
        <v>0</v>
      </c>
      <c r="AY13" s="64">
        <v>-5000</v>
      </c>
      <c r="AZ13" s="64">
        <v>-16002.3</v>
      </c>
      <c r="BA13" s="64">
        <v>294485.8</v>
      </c>
      <c r="BB13" s="64">
        <v>182787</v>
      </c>
      <c r="BC13" s="64">
        <v>12760</v>
      </c>
      <c r="BD13" s="64">
        <v>0</v>
      </c>
      <c r="BE13" s="64">
        <v>294485.8</v>
      </c>
      <c r="BF13" s="64">
        <v>182787</v>
      </c>
      <c r="BG13" s="64">
        <v>12760</v>
      </c>
      <c r="BH13" s="64">
        <v>0</v>
      </c>
      <c r="BI13" s="64">
        <v>0</v>
      </c>
      <c r="BJ13" s="64">
        <v>0</v>
      </c>
      <c r="BK13" s="65">
        <v>0</v>
      </c>
      <c r="BL13" s="65">
        <v>0</v>
      </c>
      <c r="BM13" s="64">
        <v>34350</v>
      </c>
      <c r="BN13" s="64">
        <v>7931.4</v>
      </c>
      <c r="BO13" s="64">
        <v>382423.7</v>
      </c>
      <c r="BP13" s="64">
        <v>351278.4</v>
      </c>
      <c r="BQ13" s="65">
        <v>0</v>
      </c>
      <c r="BR13" s="65">
        <v>0</v>
      </c>
      <c r="BS13" s="64">
        <v>0</v>
      </c>
      <c r="BT13" s="64">
        <v>0</v>
      </c>
      <c r="BU13" s="64"/>
      <c r="BV13" s="64"/>
      <c r="BW13" s="64"/>
      <c r="BX13" s="64"/>
      <c r="BY13" s="64">
        <v>30950</v>
      </c>
      <c r="BZ13" s="64">
        <v>5472.3</v>
      </c>
      <c r="CA13" s="64">
        <v>180493.4</v>
      </c>
      <c r="CB13" s="64">
        <v>152128.9</v>
      </c>
      <c r="CC13" s="64">
        <v>3400</v>
      </c>
      <c r="CD13" s="64">
        <v>2459.1</v>
      </c>
      <c r="CE13" s="64">
        <v>201930.3</v>
      </c>
      <c r="CF13" s="64">
        <v>199149.5</v>
      </c>
      <c r="CG13" s="64">
        <v>0</v>
      </c>
      <c r="CH13" s="64">
        <v>0</v>
      </c>
      <c r="CI13" s="64">
        <v>0</v>
      </c>
      <c r="CJ13" s="64">
        <v>0</v>
      </c>
      <c r="CK13" s="66">
        <v>0</v>
      </c>
      <c r="CL13" s="66">
        <v>0</v>
      </c>
      <c r="CM13" s="66">
        <v>0</v>
      </c>
      <c r="CN13" s="66">
        <v>0</v>
      </c>
      <c r="CO13" s="64">
        <v>56370.7</v>
      </c>
      <c r="CP13" s="64">
        <v>20029.7</v>
      </c>
      <c r="CQ13" s="64">
        <v>4500</v>
      </c>
      <c r="CR13" s="64">
        <v>0</v>
      </c>
      <c r="CS13" s="64">
        <v>56370.7</v>
      </c>
      <c r="CT13" s="64">
        <v>20029.7</v>
      </c>
      <c r="CU13" s="64">
        <v>0</v>
      </c>
      <c r="CV13" s="64">
        <v>0</v>
      </c>
      <c r="CW13" s="64">
        <v>33570</v>
      </c>
      <c r="CX13" s="64">
        <v>12320.6</v>
      </c>
      <c r="CY13" s="64">
        <v>0</v>
      </c>
      <c r="CZ13" s="64">
        <v>0</v>
      </c>
      <c r="DA13" s="64">
        <v>341306</v>
      </c>
      <c r="DB13" s="64">
        <v>177340.6</v>
      </c>
      <c r="DC13" s="64">
        <v>4001</v>
      </c>
      <c r="DD13" s="64">
        <v>0</v>
      </c>
      <c r="DE13" s="64">
        <v>288786</v>
      </c>
      <c r="DF13" s="64">
        <v>159732.70000000001</v>
      </c>
      <c r="DG13" s="64">
        <v>0</v>
      </c>
      <c r="DH13" s="64">
        <v>0</v>
      </c>
      <c r="DI13" s="64">
        <v>12000</v>
      </c>
      <c r="DJ13" s="64">
        <v>1485</v>
      </c>
      <c r="DK13" s="64">
        <v>0</v>
      </c>
      <c r="DL13" s="64">
        <v>0</v>
      </c>
      <c r="DM13" s="64">
        <f>DO13+DQ13-DS13</f>
        <v>130147.5</v>
      </c>
      <c r="DN13" s="64">
        <f>DP13+DR13-DT13</f>
        <v>0</v>
      </c>
      <c r="DO13" s="64">
        <v>191647.5</v>
      </c>
      <c r="DP13" s="64">
        <v>61500</v>
      </c>
      <c r="DQ13" s="64">
        <v>0</v>
      </c>
      <c r="DR13" s="64">
        <v>0</v>
      </c>
      <c r="DS13" s="64">
        <v>61500</v>
      </c>
      <c r="DT13" s="64">
        <v>61500</v>
      </c>
    </row>
    <row r="14" spans="1:124" s="74" customFormat="1" ht="19.5" customHeight="1" x14ac:dyDescent="0.25">
      <c r="A14" s="72">
        <v>4</v>
      </c>
      <c r="B14" s="73" t="s">
        <v>7</v>
      </c>
      <c r="C14" s="64">
        <f t="shared" si="4"/>
        <v>1571196.2</v>
      </c>
      <c r="D14" s="64">
        <f t="shared" si="4"/>
        <v>483812.30000000005</v>
      </c>
      <c r="E14" s="64">
        <f t="shared" si="5"/>
        <v>1267261</v>
      </c>
      <c r="F14" s="64">
        <f t="shared" si="5"/>
        <v>438985.60000000003</v>
      </c>
      <c r="G14" s="64">
        <f t="shared" si="5"/>
        <v>303935.2</v>
      </c>
      <c r="H14" s="64">
        <f t="shared" si="5"/>
        <v>44826.7</v>
      </c>
      <c r="I14" s="64">
        <v>353001.1</v>
      </c>
      <c r="J14" s="64">
        <v>155396.20000000001</v>
      </c>
      <c r="K14" s="64">
        <v>29800</v>
      </c>
      <c r="L14" s="64">
        <v>802</v>
      </c>
      <c r="M14" s="64">
        <v>286370</v>
      </c>
      <c r="N14" s="64">
        <v>142698.29999999999</v>
      </c>
      <c r="O14" s="64">
        <v>27200</v>
      </c>
      <c r="P14" s="64">
        <v>802</v>
      </c>
      <c r="Q14" s="64">
        <v>60930</v>
      </c>
      <c r="R14" s="64">
        <v>9688.5</v>
      </c>
      <c r="S14" s="64">
        <v>2600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4">
        <v>0</v>
      </c>
      <c r="AA14" s="64">
        <v>0</v>
      </c>
      <c r="AB14" s="64">
        <v>0</v>
      </c>
      <c r="AC14" s="64">
        <v>9600</v>
      </c>
      <c r="AD14" s="64">
        <v>3675.9</v>
      </c>
      <c r="AE14" s="64">
        <v>135253.20000000001</v>
      </c>
      <c r="AF14" s="64">
        <v>38562.699999999997</v>
      </c>
      <c r="AG14" s="64">
        <v>0</v>
      </c>
      <c r="AH14" s="64">
        <v>0</v>
      </c>
      <c r="AI14" s="64">
        <v>0</v>
      </c>
      <c r="AJ14" s="64">
        <v>0</v>
      </c>
      <c r="AK14" s="64">
        <v>9600</v>
      </c>
      <c r="AL14" s="64">
        <v>3675.9</v>
      </c>
      <c r="AM14" s="64">
        <v>0</v>
      </c>
      <c r="AN14" s="64">
        <v>0</v>
      </c>
      <c r="AO14" s="64">
        <v>0</v>
      </c>
      <c r="AP14" s="64">
        <v>0</v>
      </c>
      <c r="AQ14" s="64">
        <v>0</v>
      </c>
      <c r="AR14" s="64">
        <v>0</v>
      </c>
      <c r="AS14" s="64">
        <v>0</v>
      </c>
      <c r="AT14" s="64">
        <v>0</v>
      </c>
      <c r="AU14" s="64">
        <v>135253.20000000001</v>
      </c>
      <c r="AV14" s="64">
        <v>44504.2</v>
      </c>
      <c r="AW14" s="64">
        <v>0</v>
      </c>
      <c r="AX14" s="64">
        <v>0</v>
      </c>
      <c r="AY14" s="64">
        <v>0</v>
      </c>
      <c r="AZ14" s="64">
        <v>-5941.4</v>
      </c>
      <c r="BA14" s="64">
        <v>61695.8</v>
      </c>
      <c r="BB14" s="64">
        <v>58845.599999999999</v>
      </c>
      <c r="BC14" s="64">
        <v>150</v>
      </c>
      <c r="BD14" s="64">
        <v>148</v>
      </c>
      <c r="BE14" s="64">
        <v>61695.8</v>
      </c>
      <c r="BF14" s="64">
        <v>58845.599999999999</v>
      </c>
      <c r="BG14" s="64">
        <v>150</v>
      </c>
      <c r="BH14" s="64">
        <v>148</v>
      </c>
      <c r="BI14" s="64">
        <v>0</v>
      </c>
      <c r="BJ14" s="64">
        <v>0</v>
      </c>
      <c r="BK14" s="64">
        <v>0</v>
      </c>
      <c r="BL14" s="64">
        <v>0</v>
      </c>
      <c r="BM14" s="64">
        <v>209021.9</v>
      </c>
      <c r="BN14" s="64">
        <v>9776.7000000000007</v>
      </c>
      <c r="BO14" s="64">
        <v>64161</v>
      </c>
      <c r="BP14" s="64">
        <v>1999</v>
      </c>
      <c r="BQ14" s="64">
        <v>0</v>
      </c>
      <c r="BR14" s="64">
        <v>0</v>
      </c>
      <c r="BS14" s="64">
        <v>0</v>
      </c>
      <c r="BT14" s="64">
        <v>0</v>
      </c>
      <c r="BU14" s="64">
        <v>0</v>
      </c>
      <c r="BV14" s="64">
        <v>0</v>
      </c>
      <c r="BW14" s="64">
        <v>0</v>
      </c>
      <c r="BX14" s="64">
        <v>0</v>
      </c>
      <c r="BY14" s="64">
        <v>13900</v>
      </c>
      <c r="BZ14" s="64">
        <v>4139.1000000000004</v>
      </c>
      <c r="CA14" s="64">
        <v>1000</v>
      </c>
      <c r="CB14" s="64">
        <v>0</v>
      </c>
      <c r="CC14" s="64">
        <v>15099.9</v>
      </c>
      <c r="CD14" s="64">
        <v>5637.7</v>
      </c>
      <c r="CE14" s="64">
        <v>53000</v>
      </c>
      <c r="CF14" s="64">
        <v>1999</v>
      </c>
      <c r="CG14" s="64">
        <v>180022</v>
      </c>
      <c r="CH14" s="64">
        <v>0</v>
      </c>
      <c r="CI14" s="64">
        <v>10161</v>
      </c>
      <c r="CJ14" s="64">
        <v>0</v>
      </c>
      <c r="CK14" s="75">
        <v>0</v>
      </c>
      <c r="CL14" s="75">
        <v>0</v>
      </c>
      <c r="CM14" s="75">
        <v>0</v>
      </c>
      <c r="CN14" s="75">
        <v>0</v>
      </c>
      <c r="CO14" s="64">
        <v>87007.8</v>
      </c>
      <c r="CP14" s="64">
        <v>35614</v>
      </c>
      <c r="CQ14" s="64">
        <v>28719</v>
      </c>
      <c r="CR14" s="64">
        <v>3315</v>
      </c>
      <c r="CS14" s="64">
        <v>86707.8</v>
      </c>
      <c r="CT14" s="64">
        <v>35614</v>
      </c>
      <c r="CU14" s="64">
        <v>28719</v>
      </c>
      <c r="CV14" s="64">
        <v>3315</v>
      </c>
      <c r="CW14" s="64">
        <v>80407.8</v>
      </c>
      <c r="CX14" s="64">
        <v>33959</v>
      </c>
      <c r="CY14" s="64">
        <v>28719</v>
      </c>
      <c r="CZ14" s="64">
        <v>3315</v>
      </c>
      <c r="DA14" s="64">
        <v>447700.8</v>
      </c>
      <c r="DB14" s="64">
        <v>167606.5</v>
      </c>
      <c r="DC14" s="64">
        <v>45852</v>
      </c>
      <c r="DD14" s="64">
        <v>0</v>
      </c>
      <c r="DE14" s="64">
        <v>306235.5</v>
      </c>
      <c r="DF14" s="64">
        <v>116113.1</v>
      </c>
      <c r="DG14" s="64">
        <v>40729</v>
      </c>
      <c r="DH14" s="64">
        <v>0</v>
      </c>
      <c r="DI14" s="64">
        <v>22435</v>
      </c>
      <c r="DJ14" s="64">
        <v>8070.7</v>
      </c>
      <c r="DK14" s="64">
        <v>0</v>
      </c>
      <c r="DL14" s="64">
        <v>0</v>
      </c>
      <c r="DM14" s="64">
        <f>DO14+DQ14-DS14</f>
        <v>76798.600000000006</v>
      </c>
      <c r="DN14" s="64">
        <f>DP14+DR14-DT14</f>
        <v>0</v>
      </c>
      <c r="DO14" s="64">
        <v>76798.600000000006</v>
      </c>
      <c r="DP14" s="64">
        <v>0</v>
      </c>
      <c r="DQ14" s="64">
        <v>0</v>
      </c>
      <c r="DR14" s="64">
        <v>0</v>
      </c>
      <c r="DS14" s="64">
        <v>0</v>
      </c>
      <c r="DT14" s="64">
        <v>0</v>
      </c>
    </row>
    <row r="15" spans="1:124" s="29" customFormat="1" ht="24" customHeight="1" x14ac:dyDescent="0.25">
      <c r="A15" s="77" t="s">
        <v>3</v>
      </c>
      <c r="B15" s="77"/>
      <c r="C15" s="28">
        <f t="shared" ref="C15:AJ15" si="6">SUM(C11:C14)</f>
        <v>6858394.2000000002</v>
      </c>
      <c r="D15" s="28">
        <f t="shared" si="6"/>
        <v>2723084.2</v>
      </c>
      <c r="E15" s="28">
        <f t="shared" si="6"/>
        <v>5326606.3</v>
      </c>
      <c r="F15" s="28">
        <f t="shared" si="6"/>
        <v>2246405.3000000003</v>
      </c>
      <c r="G15" s="28">
        <f t="shared" si="6"/>
        <v>1593287.9</v>
      </c>
      <c r="H15" s="28">
        <f t="shared" si="6"/>
        <v>538178.9</v>
      </c>
      <c r="I15" s="28">
        <f t="shared" si="6"/>
        <v>1543059.7999999998</v>
      </c>
      <c r="J15" s="28">
        <f t="shared" si="6"/>
        <v>649260.69999999995</v>
      </c>
      <c r="K15" s="28">
        <f t="shared" si="6"/>
        <v>116519.9</v>
      </c>
      <c r="L15" s="28">
        <f t="shared" si="6"/>
        <v>32306.300000000003</v>
      </c>
      <c r="M15" s="28">
        <f t="shared" si="6"/>
        <v>1395710.6</v>
      </c>
      <c r="N15" s="28">
        <f t="shared" si="6"/>
        <v>612528.6</v>
      </c>
      <c r="O15" s="28">
        <f t="shared" si="6"/>
        <v>94430.099999999991</v>
      </c>
      <c r="P15" s="28">
        <f t="shared" si="6"/>
        <v>32036.300000000003</v>
      </c>
      <c r="Q15" s="28">
        <f t="shared" si="6"/>
        <v>128851.4</v>
      </c>
      <c r="R15" s="28">
        <f t="shared" si="6"/>
        <v>31870.7</v>
      </c>
      <c r="S15" s="28">
        <f t="shared" si="6"/>
        <v>22089.9</v>
      </c>
      <c r="T15" s="28">
        <f t="shared" si="6"/>
        <v>270</v>
      </c>
      <c r="U15" s="28">
        <f t="shared" si="6"/>
        <v>300</v>
      </c>
      <c r="V15" s="28">
        <f t="shared" si="6"/>
        <v>48</v>
      </c>
      <c r="W15" s="71">
        <f t="shared" si="6"/>
        <v>0</v>
      </c>
      <c r="X15" s="71">
        <f t="shared" si="6"/>
        <v>0</v>
      </c>
      <c r="Y15" s="28">
        <f t="shared" si="6"/>
        <v>0</v>
      </c>
      <c r="Z15" s="28">
        <f t="shared" si="6"/>
        <v>0</v>
      </c>
      <c r="AA15" s="28">
        <f t="shared" si="6"/>
        <v>0</v>
      </c>
      <c r="AB15" s="28">
        <f t="shared" si="6"/>
        <v>0</v>
      </c>
      <c r="AC15" s="28">
        <f t="shared" si="6"/>
        <v>98659.199999999997</v>
      </c>
      <c r="AD15" s="28">
        <f t="shared" si="6"/>
        <v>41010.5</v>
      </c>
      <c r="AE15" s="28">
        <f t="shared" si="6"/>
        <v>271388</v>
      </c>
      <c r="AF15" s="28">
        <f t="shared" si="6"/>
        <v>39264.699999999997</v>
      </c>
      <c r="AG15" s="71">
        <f t="shared" si="6"/>
        <v>0</v>
      </c>
      <c r="AH15" s="71">
        <v>0</v>
      </c>
      <c r="AI15" s="71">
        <v>0</v>
      </c>
      <c r="AJ15" s="71">
        <f t="shared" si="6"/>
        <v>0</v>
      </c>
      <c r="AK15" s="28">
        <f t="shared" ref="AK15:CV15" si="7">SUM(AK11:AK14)</f>
        <v>11050</v>
      </c>
      <c r="AL15" s="28">
        <f t="shared" si="7"/>
        <v>3675.9</v>
      </c>
      <c r="AM15" s="28">
        <f t="shared" si="7"/>
        <v>48630.5</v>
      </c>
      <c r="AN15" s="28">
        <f t="shared" si="7"/>
        <v>44888</v>
      </c>
      <c r="AO15" s="28">
        <f t="shared" si="7"/>
        <v>0</v>
      </c>
      <c r="AP15" s="28">
        <f t="shared" si="7"/>
        <v>0</v>
      </c>
      <c r="AQ15" s="28">
        <f t="shared" si="7"/>
        <v>0</v>
      </c>
      <c r="AR15" s="28">
        <f t="shared" si="7"/>
        <v>0</v>
      </c>
      <c r="AS15" s="28">
        <f t="shared" si="7"/>
        <v>84842.2</v>
      </c>
      <c r="AT15" s="28">
        <f t="shared" si="7"/>
        <v>37334.6</v>
      </c>
      <c r="AU15" s="28">
        <f t="shared" si="7"/>
        <v>831757.59999999986</v>
      </c>
      <c r="AV15" s="28">
        <f t="shared" si="7"/>
        <v>295105.10000000003</v>
      </c>
      <c r="AW15" s="71">
        <f t="shared" si="7"/>
        <v>0</v>
      </c>
      <c r="AX15" s="71">
        <f t="shared" si="7"/>
        <v>0</v>
      </c>
      <c r="AY15" s="28">
        <f t="shared" si="7"/>
        <v>-609000</v>
      </c>
      <c r="AZ15" s="28">
        <f t="shared" si="7"/>
        <v>-300726</v>
      </c>
      <c r="BA15" s="28">
        <f t="shared" si="7"/>
        <v>670367.5</v>
      </c>
      <c r="BB15" s="28">
        <f t="shared" si="7"/>
        <v>408999.1</v>
      </c>
      <c r="BC15" s="28">
        <f t="shared" si="7"/>
        <v>13160</v>
      </c>
      <c r="BD15" s="28">
        <f t="shared" si="7"/>
        <v>398</v>
      </c>
      <c r="BE15" s="28">
        <f t="shared" si="7"/>
        <v>664467.5</v>
      </c>
      <c r="BF15" s="28">
        <f t="shared" si="7"/>
        <v>408784.1</v>
      </c>
      <c r="BG15" s="28">
        <f t="shared" si="7"/>
        <v>13160</v>
      </c>
      <c r="BH15" s="28">
        <f t="shared" si="7"/>
        <v>398</v>
      </c>
      <c r="BI15" s="28">
        <f t="shared" si="7"/>
        <v>5900</v>
      </c>
      <c r="BJ15" s="28">
        <f t="shared" si="7"/>
        <v>215</v>
      </c>
      <c r="BK15" s="28">
        <f t="shared" si="7"/>
        <v>0</v>
      </c>
      <c r="BL15" s="28">
        <f t="shared" si="7"/>
        <v>0</v>
      </c>
      <c r="BM15" s="28">
        <f t="shared" si="7"/>
        <v>384583.9</v>
      </c>
      <c r="BN15" s="28">
        <f t="shared" si="7"/>
        <v>93933.599999999991</v>
      </c>
      <c r="BO15" s="28">
        <f t="shared" si="7"/>
        <v>691348</v>
      </c>
      <c r="BP15" s="28">
        <f t="shared" si="7"/>
        <v>459934.9</v>
      </c>
      <c r="BQ15" s="28">
        <f t="shared" si="7"/>
        <v>0</v>
      </c>
      <c r="BR15" s="28">
        <f t="shared" si="7"/>
        <v>0</v>
      </c>
      <c r="BS15" s="28">
        <f t="shared" si="7"/>
        <v>234000</v>
      </c>
      <c r="BT15" s="28">
        <f t="shared" si="7"/>
        <v>95894.2</v>
      </c>
      <c r="BU15" s="28">
        <f t="shared" si="7"/>
        <v>0</v>
      </c>
      <c r="BV15" s="28">
        <f t="shared" si="7"/>
        <v>0</v>
      </c>
      <c r="BW15" s="28">
        <f t="shared" si="7"/>
        <v>0</v>
      </c>
      <c r="BX15" s="28">
        <f t="shared" si="7"/>
        <v>0</v>
      </c>
      <c r="BY15" s="28">
        <f t="shared" si="7"/>
        <v>61454</v>
      </c>
      <c r="BZ15" s="28">
        <f t="shared" si="7"/>
        <v>17167.599999999999</v>
      </c>
      <c r="CA15" s="28">
        <f t="shared" si="7"/>
        <v>181493.4</v>
      </c>
      <c r="CB15" s="28">
        <f t="shared" si="7"/>
        <v>152128.9</v>
      </c>
      <c r="CC15" s="28">
        <f t="shared" si="7"/>
        <v>124499.9</v>
      </c>
      <c r="CD15" s="28">
        <f t="shared" si="7"/>
        <v>67813.2</v>
      </c>
      <c r="CE15" s="28">
        <f t="shared" si="7"/>
        <v>254930.3</v>
      </c>
      <c r="CF15" s="28">
        <f t="shared" si="7"/>
        <v>201148.5</v>
      </c>
      <c r="CG15" s="28">
        <f t="shared" si="7"/>
        <v>198630</v>
      </c>
      <c r="CH15" s="28">
        <f t="shared" si="7"/>
        <v>8952.7999999999993</v>
      </c>
      <c r="CI15" s="28">
        <f t="shared" si="7"/>
        <v>20924.3</v>
      </c>
      <c r="CJ15" s="28">
        <f t="shared" si="7"/>
        <v>10763.3</v>
      </c>
      <c r="CK15" s="51">
        <f t="shared" si="7"/>
        <v>0</v>
      </c>
      <c r="CL15" s="51">
        <f t="shared" si="7"/>
        <v>0</v>
      </c>
      <c r="CM15" s="51">
        <f t="shared" si="7"/>
        <v>0</v>
      </c>
      <c r="CN15" s="51">
        <f t="shared" si="7"/>
        <v>0</v>
      </c>
      <c r="CO15" s="28">
        <f t="shared" si="7"/>
        <v>333456.8</v>
      </c>
      <c r="CP15" s="28">
        <f t="shared" si="7"/>
        <v>144977.59999999998</v>
      </c>
      <c r="CQ15" s="28">
        <f t="shared" si="7"/>
        <v>200219</v>
      </c>
      <c r="CR15" s="28">
        <f t="shared" si="7"/>
        <v>3515</v>
      </c>
      <c r="CS15" s="28">
        <f t="shared" si="7"/>
        <v>330814.8</v>
      </c>
      <c r="CT15" s="28">
        <f t="shared" si="7"/>
        <v>116142</v>
      </c>
      <c r="CU15" s="28">
        <f t="shared" si="7"/>
        <v>195719</v>
      </c>
      <c r="CV15" s="28">
        <f t="shared" si="7"/>
        <v>3515</v>
      </c>
      <c r="CW15" s="28">
        <f t="shared" ref="CW15:DT15" si="8">SUM(CW11:CW14)</f>
        <v>202956.90000000002</v>
      </c>
      <c r="CX15" s="28">
        <f t="shared" si="8"/>
        <v>87925.4</v>
      </c>
      <c r="CY15" s="28">
        <f t="shared" si="8"/>
        <v>194719</v>
      </c>
      <c r="CZ15" s="28">
        <f t="shared" si="8"/>
        <v>3415</v>
      </c>
      <c r="DA15" s="28">
        <f t="shared" si="8"/>
        <v>1793997.1</v>
      </c>
      <c r="DB15" s="28">
        <f t="shared" si="8"/>
        <v>821750.1</v>
      </c>
      <c r="DC15" s="28">
        <f t="shared" si="8"/>
        <v>300653</v>
      </c>
      <c r="DD15" s="28">
        <f t="shared" si="8"/>
        <v>2760</v>
      </c>
      <c r="DE15" s="28">
        <f t="shared" si="8"/>
        <v>1268233.3</v>
      </c>
      <c r="DF15" s="28">
        <f t="shared" si="8"/>
        <v>586196.20000000007</v>
      </c>
      <c r="DG15" s="28">
        <f t="shared" si="8"/>
        <v>44029</v>
      </c>
      <c r="DH15" s="28">
        <f t="shared" si="8"/>
        <v>400</v>
      </c>
      <c r="DI15" s="28">
        <f t="shared" si="8"/>
        <v>68235</v>
      </c>
      <c r="DJ15" s="28">
        <f t="shared" si="8"/>
        <v>24925.7</v>
      </c>
      <c r="DK15" s="28">
        <f t="shared" si="8"/>
        <v>0</v>
      </c>
      <c r="DL15" s="28">
        <v>0</v>
      </c>
      <c r="DM15" s="28">
        <f t="shared" si="8"/>
        <v>372447</v>
      </c>
      <c r="DN15" s="28">
        <f t="shared" si="8"/>
        <v>0</v>
      </c>
      <c r="DO15" s="28">
        <f t="shared" si="8"/>
        <v>433947</v>
      </c>
      <c r="DP15" s="28">
        <f t="shared" si="8"/>
        <v>61500</v>
      </c>
      <c r="DQ15" s="28">
        <f t="shared" si="8"/>
        <v>0</v>
      </c>
      <c r="DR15" s="28">
        <f t="shared" si="8"/>
        <v>0</v>
      </c>
      <c r="DS15" s="28">
        <f t="shared" si="8"/>
        <v>61500</v>
      </c>
      <c r="DT15" s="28">
        <f t="shared" si="8"/>
        <v>61500</v>
      </c>
    </row>
    <row r="16" spans="1:124" s="30" customFormat="1" ht="13.5" x14ac:dyDescent="0.25">
      <c r="C16" s="31"/>
      <c r="D16" s="31"/>
      <c r="E16" s="31"/>
      <c r="F16" s="31"/>
      <c r="G16" s="31"/>
      <c r="H16" s="31"/>
      <c r="I16" s="31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3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3"/>
      <c r="CB16" s="32"/>
      <c r="CC16" s="32"/>
      <c r="CD16" s="32"/>
      <c r="CE16" s="32"/>
      <c r="CF16" s="32"/>
      <c r="CG16" s="32"/>
      <c r="CH16" s="32"/>
      <c r="CI16" s="32"/>
      <c r="CJ16" s="32"/>
      <c r="CK16" s="56"/>
      <c r="CL16" s="56"/>
      <c r="CM16" s="56"/>
      <c r="CN16" s="56"/>
      <c r="CO16" s="32"/>
      <c r="CP16" s="32"/>
      <c r="CQ16" s="33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</row>
    <row r="17" spans="3:124" s="30" customFormat="1" ht="13.5" x14ac:dyDescent="0.25"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4"/>
      <c r="CB17" s="31"/>
      <c r="CC17" s="31"/>
      <c r="CD17" s="31"/>
      <c r="CE17" s="31"/>
      <c r="CF17" s="31"/>
      <c r="CG17" s="31"/>
      <c r="CH17" s="31"/>
      <c r="CI17" s="31"/>
      <c r="CJ17" s="31"/>
      <c r="CK17" s="57"/>
      <c r="CL17" s="57"/>
      <c r="CM17" s="57"/>
      <c r="CN17" s="57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</row>
    <row r="18" spans="3:124" s="30" customFormat="1" ht="13.5" x14ac:dyDescent="0.25"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57"/>
      <c r="CL18" s="57"/>
      <c r="CM18" s="57"/>
      <c r="CN18" s="57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</row>
    <row r="19" spans="3:124" s="30" customFormat="1" ht="13.5" x14ac:dyDescent="0.25"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57"/>
      <c r="CL19" s="57"/>
      <c r="CM19" s="57"/>
      <c r="CN19" s="57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</row>
    <row r="20" spans="3:124" s="30" customFormat="1" ht="13.5" x14ac:dyDescent="0.25"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57"/>
      <c r="CL20" s="57"/>
      <c r="CM20" s="57"/>
      <c r="CN20" s="57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</row>
    <row r="21" spans="3:124" s="30" customFormat="1" ht="13.5" x14ac:dyDescent="0.25"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57"/>
      <c r="CL21" s="57"/>
      <c r="CM21" s="57"/>
      <c r="CN21" s="57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</row>
    <row r="22" spans="3:124" s="30" customFormat="1" ht="13.5" x14ac:dyDescent="0.25"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57"/>
      <c r="CL22" s="57"/>
      <c r="CM22" s="57"/>
      <c r="CN22" s="57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</row>
    <row r="23" spans="3:124" s="30" customFormat="1" ht="13.5" x14ac:dyDescent="0.25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57"/>
      <c r="CL23" s="57"/>
      <c r="CM23" s="57"/>
      <c r="CN23" s="57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</row>
    <row r="24" spans="3:124" s="30" customFormat="1" ht="13.5" x14ac:dyDescent="0.25"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57"/>
      <c r="CL24" s="57"/>
      <c r="CM24" s="57"/>
      <c r="CN24" s="57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</row>
    <row r="25" spans="3:124" s="30" customFormat="1" ht="13.5" x14ac:dyDescent="0.25"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57"/>
      <c r="CL25" s="57"/>
      <c r="CM25" s="57"/>
      <c r="CN25" s="57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</row>
    <row r="26" spans="3:124" s="30" customFormat="1" ht="13.5" x14ac:dyDescent="0.25"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57"/>
      <c r="CL26" s="57"/>
      <c r="CM26" s="57"/>
      <c r="CN26" s="57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</row>
    <row r="27" spans="3:124" s="30" customFormat="1" ht="13.5" x14ac:dyDescent="0.25"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57"/>
      <c r="CL27" s="57"/>
      <c r="CM27" s="57"/>
      <c r="CN27" s="57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</row>
    <row r="28" spans="3:124" s="30" customFormat="1" ht="13.5" x14ac:dyDescent="0.25"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57"/>
      <c r="CL28" s="57"/>
      <c r="CM28" s="57"/>
      <c r="CN28" s="57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</row>
    <row r="29" spans="3:124" s="30" customFormat="1" ht="13.5" x14ac:dyDescent="0.25"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57"/>
      <c r="CL29" s="57"/>
      <c r="CM29" s="57"/>
      <c r="CN29" s="57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</row>
    <row r="30" spans="3:124" s="30" customFormat="1" ht="13.5" x14ac:dyDescent="0.25"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57"/>
      <c r="CL30" s="57"/>
      <c r="CM30" s="57"/>
      <c r="CN30" s="57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</row>
    <row r="31" spans="3:124" s="30" customFormat="1" ht="13.5" x14ac:dyDescent="0.25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57"/>
      <c r="CL31" s="57"/>
      <c r="CM31" s="57"/>
      <c r="CN31" s="57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</row>
    <row r="32" spans="3:124" s="30" customFormat="1" ht="13.5" x14ac:dyDescent="0.25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57"/>
      <c r="CL32" s="57"/>
      <c r="CM32" s="57"/>
      <c r="CN32" s="57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</row>
    <row r="33" spans="3:124" s="30" customFormat="1" ht="13.5" x14ac:dyDescent="0.25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57"/>
      <c r="CL33" s="57"/>
      <c r="CM33" s="57"/>
      <c r="CN33" s="57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</row>
    <row r="34" spans="3:124" s="30" customFormat="1" ht="13.5" x14ac:dyDescent="0.25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57"/>
      <c r="CL34" s="57"/>
      <c r="CM34" s="57"/>
      <c r="CN34" s="57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</row>
    <row r="35" spans="3:124" s="30" customFormat="1" ht="13.5" x14ac:dyDescent="0.25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57"/>
      <c r="CL35" s="57"/>
      <c r="CM35" s="57"/>
      <c r="CN35" s="57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</row>
    <row r="36" spans="3:124" s="30" customFormat="1" ht="13.5" x14ac:dyDescent="0.25"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57"/>
      <c r="CL36" s="57"/>
      <c r="CM36" s="57"/>
      <c r="CN36" s="57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</row>
    <row r="37" spans="3:124" s="30" customFormat="1" ht="13.5" x14ac:dyDescent="0.25"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57"/>
      <c r="CL37" s="57"/>
      <c r="CM37" s="57"/>
      <c r="CN37" s="57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</row>
    <row r="38" spans="3:124" s="30" customFormat="1" ht="13.5" x14ac:dyDescent="0.25"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57"/>
      <c r="CL38" s="57"/>
      <c r="CM38" s="57"/>
      <c r="CN38" s="57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</row>
    <row r="39" spans="3:124" s="30" customFormat="1" ht="13.5" x14ac:dyDescent="0.25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57"/>
      <c r="CL39" s="57"/>
      <c r="CM39" s="57"/>
      <c r="CN39" s="57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</row>
    <row r="40" spans="3:124" s="30" customFormat="1" ht="13.5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57"/>
      <c r="CL40" s="57"/>
      <c r="CM40" s="57"/>
      <c r="CN40" s="57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</row>
    <row r="41" spans="3:124" s="30" customFormat="1" ht="13.5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57"/>
      <c r="CL41" s="57"/>
      <c r="CM41" s="57"/>
      <c r="CN41" s="57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</row>
    <row r="42" spans="3:124" s="30" customFormat="1" ht="13.5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57"/>
      <c r="CL42" s="57"/>
      <c r="CM42" s="57"/>
      <c r="CN42" s="57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</row>
    <row r="43" spans="3:124" s="30" customFormat="1" ht="13.5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57"/>
      <c r="CL43" s="57"/>
      <c r="CM43" s="57"/>
      <c r="CN43" s="57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</row>
    <row r="44" spans="3:124" s="30" customFormat="1" ht="13.5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57"/>
      <c r="CL44" s="57"/>
      <c r="CM44" s="57"/>
      <c r="CN44" s="57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</row>
    <row r="45" spans="3:124" s="2" customFormat="1" ht="13.5" x14ac:dyDescent="0.25"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57"/>
      <c r="CL45" s="57"/>
      <c r="CM45" s="57"/>
      <c r="CN45" s="57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</row>
    <row r="46" spans="3:124" s="2" customFormat="1" ht="13.5" x14ac:dyDescent="0.25"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57"/>
      <c r="CL46" s="57"/>
      <c r="CM46" s="57"/>
      <c r="CN46" s="57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</row>
    <row r="47" spans="3:124" s="2" customFormat="1" ht="13.5" x14ac:dyDescent="0.25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57"/>
      <c r="CL47" s="57"/>
      <c r="CM47" s="57"/>
      <c r="CN47" s="57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</row>
    <row r="48" spans="3:124" s="2" customFormat="1" ht="13.5" x14ac:dyDescent="0.25"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57"/>
      <c r="CL48" s="57"/>
      <c r="CM48" s="57"/>
      <c r="CN48" s="57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</row>
    <row r="49" spans="3:124" s="2" customFormat="1" ht="13.5" x14ac:dyDescent="0.25"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57"/>
      <c r="CL49" s="57"/>
      <c r="CM49" s="57"/>
      <c r="CN49" s="57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</row>
    <row r="50" spans="3:124" s="2" customFormat="1" ht="13.5" x14ac:dyDescent="0.25"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57"/>
      <c r="CL50" s="57"/>
      <c r="CM50" s="57"/>
      <c r="CN50" s="57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</row>
    <row r="51" spans="3:124" s="2" customFormat="1" ht="13.5" x14ac:dyDescent="0.25"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57"/>
      <c r="CL51" s="57"/>
      <c r="CM51" s="57"/>
      <c r="CN51" s="57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/>
      <c r="DP51" s="35"/>
      <c r="DQ51" s="35"/>
      <c r="DR51" s="35"/>
      <c r="DS51" s="35"/>
      <c r="DT51" s="35"/>
    </row>
    <row r="52" spans="3:124" s="2" customFormat="1" ht="13.5" x14ac:dyDescent="0.25"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57"/>
      <c r="CL52" s="57"/>
      <c r="CM52" s="57"/>
      <c r="CN52" s="57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</row>
    <row r="53" spans="3:124" s="2" customFormat="1" ht="13.5" x14ac:dyDescent="0.25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57"/>
      <c r="CL53" s="57"/>
      <c r="CM53" s="57"/>
      <c r="CN53" s="57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</row>
    <row r="54" spans="3:124" s="2" customFormat="1" ht="13.5" x14ac:dyDescent="0.25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57"/>
      <c r="CL54" s="57"/>
      <c r="CM54" s="57"/>
      <c r="CN54" s="57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</row>
    <row r="55" spans="3:124" s="2" customFormat="1" ht="13.5" x14ac:dyDescent="0.25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57"/>
      <c r="CL55" s="57"/>
      <c r="CM55" s="57"/>
      <c r="CN55" s="57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</row>
    <row r="56" spans="3:124" s="2" customFormat="1" ht="13.5" x14ac:dyDescent="0.25"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57"/>
      <c r="CL56" s="57"/>
      <c r="CM56" s="57"/>
      <c r="CN56" s="57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</row>
    <row r="57" spans="3:124" s="2" customFormat="1" ht="13.5" x14ac:dyDescent="0.25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57"/>
      <c r="CL57" s="57"/>
      <c r="CM57" s="57"/>
      <c r="CN57" s="57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</row>
    <row r="58" spans="3:124" s="2" customFormat="1" ht="13.5" x14ac:dyDescent="0.25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57"/>
      <c r="CL58" s="57"/>
      <c r="CM58" s="57"/>
      <c r="CN58" s="57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</row>
    <row r="59" spans="3:124" s="2" customFormat="1" ht="13.5" x14ac:dyDescent="0.25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57"/>
      <c r="CL59" s="57"/>
      <c r="CM59" s="57"/>
      <c r="CN59" s="57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</row>
    <row r="60" spans="3:124" s="2" customFormat="1" ht="13.5" x14ac:dyDescent="0.25"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57"/>
      <c r="CL60" s="57"/>
      <c r="CM60" s="57"/>
      <c r="CN60" s="57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</row>
    <row r="61" spans="3:124" s="2" customFormat="1" ht="13.5" x14ac:dyDescent="0.25"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57"/>
      <c r="CL61" s="57"/>
      <c r="CM61" s="57"/>
      <c r="CN61" s="57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</row>
    <row r="62" spans="3:124" s="2" customFormat="1" ht="13.5" x14ac:dyDescent="0.25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57"/>
      <c r="CL62" s="57"/>
      <c r="CM62" s="57"/>
      <c r="CN62" s="57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/>
      <c r="DP62" s="35"/>
      <c r="DQ62" s="35"/>
      <c r="DR62" s="35"/>
      <c r="DS62" s="35"/>
      <c r="DT62" s="35"/>
    </row>
    <row r="63" spans="3:124" s="2" customFormat="1" ht="13.5" x14ac:dyDescent="0.25"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57"/>
      <c r="CL63" s="57"/>
      <c r="CM63" s="57"/>
      <c r="CN63" s="57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  <c r="DB63" s="35"/>
      <c r="DC63" s="35"/>
      <c r="DD63" s="35"/>
      <c r="DE63" s="35"/>
      <c r="DF63" s="35"/>
      <c r="DG63" s="35"/>
      <c r="DH63" s="35"/>
      <c r="DI63" s="35"/>
      <c r="DJ63" s="35"/>
      <c r="DK63" s="35"/>
      <c r="DL63" s="35"/>
      <c r="DM63" s="35"/>
      <c r="DN63" s="35"/>
      <c r="DO63" s="35"/>
      <c r="DP63" s="35"/>
      <c r="DQ63" s="35"/>
      <c r="DR63" s="35"/>
      <c r="DS63" s="35"/>
      <c r="DT63" s="35"/>
    </row>
    <row r="64" spans="3:124" s="2" customFormat="1" ht="13.5" x14ac:dyDescent="0.25"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57"/>
      <c r="CL64" s="57"/>
      <c r="CM64" s="57"/>
      <c r="CN64" s="57"/>
      <c r="CO64" s="35"/>
      <c r="CP64" s="35"/>
      <c r="CQ64" s="35"/>
      <c r="CR64" s="35"/>
      <c r="CS64" s="35"/>
      <c r="CT64" s="35"/>
      <c r="CU64" s="35"/>
      <c r="CV64" s="35"/>
      <c r="CW64" s="35"/>
      <c r="CX64" s="35"/>
      <c r="CY64" s="35"/>
      <c r="CZ64" s="35"/>
      <c r="DA64" s="35"/>
      <c r="DB64" s="35"/>
      <c r="DC64" s="35"/>
      <c r="DD64" s="35"/>
      <c r="DE64" s="35"/>
      <c r="DF64" s="35"/>
      <c r="DG64" s="35"/>
      <c r="DH64" s="35"/>
      <c r="DI64" s="35"/>
      <c r="DJ64" s="35"/>
      <c r="DK64" s="35"/>
      <c r="DL64" s="35"/>
      <c r="DM64" s="35"/>
      <c r="DN64" s="35"/>
      <c r="DO64" s="35"/>
      <c r="DP64" s="35"/>
      <c r="DQ64" s="35"/>
      <c r="DR64" s="35"/>
      <c r="DS64" s="35"/>
      <c r="DT64" s="35"/>
    </row>
    <row r="65" spans="3:124" s="2" customFormat="1" ht="13.5" x14ac:dyDescent="0.25"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57"/>
      <c r="CL65" s="57"/>
      <c r="CM65" s="57"/>
      <c r="CN65" s="57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  <c r="DB65" s="35"/>
      <c r="DC65" s="35"/>
      <c r="DD65" s="35"/>
      <c r="DE65" s="35"/>
      <c r="DF65" s="35"/>
      <c r="DG65" s="35"/>
      <c r="DH65" s="35"/>
      <c r="DI65" s="35"/>
      <c r="DJ65" s="35"/>
      <c r="DK65" s="35"/>
      <c r="DL65" s="35"/>
      <c r="DM65" s="35"/>
      <c r="DN65" s="35"/>
      <c r="DO65" s="35"/>
      <c r="DP65" s="35"/>
      <c r="DQ65" s="35"/>
      <c r="DR65" s="35"/>
      <c r="DS65" s="35"/>
      <c r="DT65" s="35"/>
    </row>
    <row r="66" spans="3:124" s="2" customFormat="1" ht="13.5" x14ac:dyDescent="0.25"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57"/>
      <c r="CL66" s="57"/>
      <c r="CM66" s="57"/>
      <c r="CN66" s="57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  <c r="DB66" s="35"/>
      <c r="DC66" s="35"/>
      <c r="DD66" s="35"/>
      <c r="DE66" s="35"/>
      <c r="DF66" s="35"/>
      <c r="DG66" s="35"/>
      <c r="DH66" s="35"/>
      <c r="DI66" s="35"/>
      <c r="DJ66" s="35"/>
      <c r="DK66" s="35"/>
      <c r="DL66" s="35"/>
      <c r="DM66" s="35"/>
      <c r="DN66" s="35"/>
      <c r="DO66" s="35"/>
      <c r="DP66" s="35"/>
      <c r="DQ66" s="35"/>
      <c r="DR66" s="35"/>
      <c r="DS66" s="35"/>
      <c r="DT66" s="35"/>
    </row>
    <row r="67" spans="3:124" s="2" customFormat="1" ht="13.5" x14ac:dyDescent="0.25"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57"/>
      <c r="CL67" s="57"/>
      <c r="CM67" s="57"/>
      <c r="CN67" s="57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  <c r="DB67" s="35"/>
      <c r="DC67" s="35"/>
      <c r="DD67" s="35"/>
      <c r="DE67" s="35"/>
      <c r="DF67" s="35"/>
      <c r="DG67" s="35"/>
      <c r="DH67" s="35"/>
      <c r="DI67" s="35"/>
      <c r="DJ67" s="35"/>
      <c r="DK67" s="35"/>
      <c r="DL67" s="35"/>
      <c r="DM67" s="35"/>
      <c r="DN67" s="35"/>
      <c r="DO67" s="35"/>
      <c r="DP67" s="35"/>
      <c r="DQ67" s="35"/>
      <c r="DR67" s="35"/>
      <c r="DS67" s="35"/>
      <c r="DT67" s="35"/>
    </row>
    <row r="68" spans="3:124" s="2" customFormat="1" ht="13.5" x14ac:dyDescent="0.25"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57"/>
      <c r="CL68" s="57"/>
      <c r="CM68" s="57"/>
      <c r="CN68" s="57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  <c r="DB68" s="35"/>
      <c r="DC68" s="35"/>
      <c r="DD68" s="35"/>
      <c r="DE68" s="35"/>
      <c r="DF68" s="35"/>
      <c r="DG68" s="35"/>
      <c r="DH68" s="35"/>
      <c r="DI68" s="35"/>
      <c r="DJ68" s="35"/>
      <c r="DK68" s="35"/>
      <c r="DL68" s="35"/>
      <c r="DM68" s="35"/>
      <c r="DN68" s="35"/>
      <c r="DO68" s="35"/>
      <c r="DP68" s="35"/>
      <c r="DQ68" s="35"/>
      <c r="DR68" s="35"/>
      <c r="DS68" s="35"/>
      <c r="DT68" s="35"/>
    </row>
    <row r="69" spans="3:124" s="2" customFormat="1" ht="13.5" x14ac:dyDescent="0.25"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57"/>
      <c r="CL69" s="57"/>
      <c r="CM69" s="57"/>
      <c r="CN69" s="57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  <c r="DB69" s="35"/>
      <c r="DC69" s="35"/>
      <c r="DD69" s="35"/>
      <c r="DE69" s="35"/>
      <c r="DF69" s="35"/>
      <c r="DG69" s="35"/>
      <c r="DH69" s="35"/>
      <c r="DI69" s="35"/>
      <c r="DJ69" s="35"/>
      <c r="DK69" s="35"/>
      <c r="DL69" s="35"/>
      <c r="DM69" s="35"/>
      <c r="DN69" s="35"/>
      <c r="DO69" s="35"/>
      <c r="DP69" s="35"/>
      <c r="DQ69" s="35"/>
      <c r="DR69" s="35"/>
      <c r="DS69" s="35"/>
      <c r="DT69" s="35"/>
    </row>
    <row r="70" spans="3:124" s="2" customFormat="1" ht="13.5" x14ac:dyDescent="0.25"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57"/>
      <c r="CL70" s="57"/>
      <c r="CM70" s="57"/>
      <c r="CN70" s="57"/>
      <c r="CO70" s="35"/>
      <c r="CP70" s="35"/>
      <c r="CQ70" s="35"/>
      <c r="CR70" s="35"/>
      <c r="CS70" s="35"/>
      <c r="CT70" s="35"/>
      <c r="CU70" s="35"/>
      <c r="CV70" s="35"/>
      <c r="CW70" s="35"/>
      <c r="CX70" s="35"/>
      <c r="CY70" s="35"/>
      <c r="CZ70" s="35"/>
      <c r="DA70" s="35"/>
      <c r="DB70" s="35"/>
      <c r="DC70" s="35"/>
      <c r="DD70" s="35"/>
      <c r="DE70" s="35"/>
      <c r="DF70" s="35"/>
      <c r="DG70" s="35"/>
      <c r="DH70" s="35"/>
      <c r="DI70" s="35"/>
      <c r="DJ70" s="35"/>
      <c r="DK70" s="35"/>
      <c r="DL70" s="35"/>
      <c r="DM70" s="35"/>
      <c r="DN70" s="35"/>
      <c r="DO70" s="35"/>
      <c r="DP70" s="35"/>
      <c r="DQ70" s="35"/>
      <c r="DR70" s="35"/>
      <c r="DS70" s="35"/>
      <c r="DT70" s="35"/>
    </row>
    <row r="71" spans="3:124" s="2" customFormat="1" ht="13.5" x14ac:dyDescent="0.25"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57"/>
      <c r="CL71" s="57"/>
      <c r="CM71" s="57"/>
      <c r="CN71" s="57"/>
      <c r="CO71" s="35"/>
      <c r="CP71" s="35"/>
      <c r="CQ71" s="35"/>
      <c r="CR71" s="35"/>
      <c r="CS71" s="35"/>
      <c r="CT71" s="35"/>
      <c r="CU71" s="35"/>
      <c r="CV71" s="35"/>
      <c r="CW71" s="35"/>
      <c r="CX71" s="35"/>
      <c r="CY71" s="35"/>
      <c r="CZ71" s="35"/>
      <c r="DA71" s="35"/>
      <c r="DB71" s="35"/>
      <c r="DC71" s="35"/>
      <c r="DD71" s="35"/>
      <c r="DE71" s="35"/>
      <c r="DF71" s="35"/>
      <c r="DG71" s="35"/>
      <c r="DH71" s="35"/>
      <c r="DI71" s="35"/>
      <c r="DJ71" s="35"/>
      <c r="DK71" s="35"/>
      <c r="DL71" s="35"/>
      <c r="DM71" s="35"/>
      <c r="DN71" s="35"/>
      <c r="DO71" s="35"/>
      <c r="DP71" s="35"/>
      <c r="DQ71" s="35"/>
      <c r="DR71" s="35"/>
      <c r="DS71" s="35"/>
      <c r="DT71" s="35"/>
    </row>
    <row r="72" spans="3:124" x14ac:dyDescent="0.3"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57"/>
      <c r="CL72" s="57"/>
      <c r="CM72" s="57"/>
      <c r="CN72" s="57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3:124" x14ac:dyDescent="0.3"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57"/>
      <c r="CL73" s="57"/>
      <c r="CM73" s="57"/>
      <c r="CN73" s="57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3:124" x14ac:dyDescent="0.3"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57"/>
      <c r="CL74" s="57"/>
      <c r="CM74" s="57"/>
      <c r="CN74" s="57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3:124" x14ac:dyDescent="0.3"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57"/>
      <c r="CL75" s="57"/>
      <c r="CM75" s="57"/>
      <c r="CN75" s="57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</row>
    <row r="76" spans="3:124" x14ac:dyDescent="0.3"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57"/>
      <c r="CL76" s="57"/>
      <c r="CM76" s="57"/>
      <c r="CN76" s="57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</row>
    <row r="77" spans="3:124" x14ac:dyDescent="0.3"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57"/>
      <c r="CL77" s="57"/>
      <c r="CM77" s="57"/>
      <c r="CN77" s="57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</row>
    <row r="78" spans="3:124" x14ac:dyDescent="0.3"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57"/>
      <c r="CL78" s="57"/>
      <c r="CM78" s="57"/>
      <c r="CN78" s="57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</row>
    <row r="79" spans="3:124" x14ac:dyDescent="0.3"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57"/>
      <c r="CL79" s="57"/>
      <c r="CM79" s="57"/>
      <c r="CN79" s="57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</row>
    <row r="80" spans="3:124" x14ac:dyDescent="0.3"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57"/>
      <c r="CL80" s="57"/>
      <c r="CM80" s="57"/>
      <c r="CN80" s="57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</row>
    <row r="81" spans="3:124" x14ac:dyDescent="0.3"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57"/>
      <c r="CL81" s="57"/>
      <c r="CM81" s="57"/>
      <c r="CN81" s="57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</row>
    <row r="82" spans="3:124" x14ac:dyDescent="0.3"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57"/>
      <c r="CL82" s="57"/>
      <c r="CM82" s="57"/>
      <c r="CN82" s="57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</row>
    <row r="83" spans="3:124" x14ac:dyDescent="0.3"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57"/>
      <c r="CL83" s="57"/>
      <c r="CM83" s="57"/>
      <c r="CN83" s="57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</row>
    <row r="84" spans="3:124" x14ac:dyDescent="0.3"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57"/>
      <c r="CL84" s="57"/>
      <c r="CM84" s="57"/>
      <c r="CN84" s="57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</row>
    <row r="85" spans="3:124" x14ac:dyDescent="0.3"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57"/>
      <c r="CL85" s="57"/>
      <c r="CM85" s="57"/>
      <c r="CN85" s="57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</row>
    <row r="86" spans="3:124" x14ac:dyDescent="0.3"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57"/>
      <c r="CL86" s="57"/>
      <c r="CM86" s="57"/>
      <c r="CN86" s="57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</row>
    <row r="87" spans="3:124" x14ac:dyDescent="0.3"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57"/>
      <c r="CL87" s="57"/>
      <c r="CM87" s="57"/>
      <c r="CN87" s="57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6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</row>
    <row r="88" spans="3:124" x14ac:dyDescent="0.3"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57"/>
      <c r="CL88" s="57"/>
      <c r="CM88" s="57"/>
      <c r="CN88" s="57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</row>
    <row r="89" spans="3:124" x14ac:dyDescent="0.3"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57"/>
      <c r="CL89" s="57"/>
      <c r="CM89" s="57"/>
      <c r="CN89" s="57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</row>
    <row r="90" spans="3:124" x14ac:dyDescent="0.3"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57"/>
      <c r="CL90" s="57"/>
      <c r="CM90" s="57"/>
      <c r="CN90" s="57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</row>
    <row r="91" spans="3:124" x14ac:dyDescent="0.3"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57"/>
      <c r="CL91" s="57"/>
      <c r="CM91" s="57"/>
      <c r="CN91" s="57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</row>
    <row r="92" spans="3:124" x14ac:dyDescent="0.3"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57"/>
      <c r="CL92" s="57"/>
      <c r="CM92" s="57"/>
      <c r="CN92" s="57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</row>
    <row r="93" spans="3:124" x14ac:dyDescent="0.3"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57"/>
      <c r="CL93" s="57"/>
      <c r="CM93" s="57"/>
      <c r="CN93" s="57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6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</row>
    <row r="94" spans="3:124" x14ac:dyDescent="0.3"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57"/>
      <c r="CL94" s="57"/>
      <c r="CM94" s="57"/>
      <c r="CN94" s="57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</row>
    <row r="95" spans="3:124" x14ac:dyDescent="0.3"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57"/>
      <c r="CL95" s="57"/>
      <c r="CM95" s="57"/>
      <c r="CN95" s="57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6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</row>
    <row r="96" spans="3:124" x14ac:dyDescent="0.3"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57"/>
      <c r="CL96" s="57"/>
      <c r="CM96" s="57"/>
      <c r="CN96" s="57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</row>
    <row r="97" spans="3:124" x14ac:dyDescent="0.3"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57"/>
      <c r="CL97" s="57"/>
      <c r="CM97" s="57"/>
      <c r="CN97" s="57"/>
      <c r="CO97" s="36"/>
      <c r="CP97" s="36"/>
      <c r="CQ97" s="36"/>
      <c r="CR97" s="36"/>
      <c r="CS97" s="36"/>
      <c r="CT97" s="36"/>
      <c r="CU97" s="36"/>
      <c r="CV97" s="36"/>
      <c r="CW97" s="36"/>
      <c r="CX97" s="36"/>
      <c r="CY97" s="36"/>
      <c r="CZ97" s="36"/>
      <c r="DA97" s="36"/>
      <c r="DB97" s="36"/>
      <c r="DC97" s="36"/>
      <c r="DD97" s="36"/>
      <c r="DE97" s="36"/>
      <c r="DF97" s="36"/>
      <c r="DG97" s="36"/>
      <c r="DH97" s="36"/>
      <c r="DI97" s="36"/>
      <c r="DJ97" s="36"/>
      <c r="DK97" s="36"/>
      <c r="DL97" s="36"/>
      <c r="DM97" s="36"/>
      <c r="DN97" s="36"/>
      <c r="DO97" s="36"/>
      <c r="DP97" s="36"/>
      <c r="DQ97" s="36"/>
      <c r="DR97" s="36"/>
      <c r="DS97" s="36"/>
      <c r="DT97" s="36"/>
    </row>
    <row r="98" spans="3:124" x14ac:dyDescent="0.3"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57"/>
      <c r="CL98" s="57"/>
      <c r="CM98" s="57"/>
      <c r="CN98" s="57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6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</row>
    <row r="99" spans="3:124" x14ac:dyDescent="0.3"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57"/>
      <c r="CL99" s="57"/>
      <c r="CM99" s="57"/>
      <c r="CN99" s="57"/>
      <c r="CO99" s="36"/>
      <c r="CP99" s="36"/>
      <c r="CQ99" s="36"/>
      <c r="CR99" s="36"/>
      <c r="CS99" s="36"/>
      <c r="CT99" s="36"/>
      <c r="CU99" s="36"/>
      <c r="CV99" s="36"/>
      <c r="CW99" s="36"/>
      <c r="CX99" s="36"/>
      <c r="CY99" s="36"/>
      <c r="CZ99" s="36"/>
      <c r="DA99" s="36"/>
      <c r="DB99" s="36"/>
      <c r="DC99" s="36"/>
      <c r="DD99" s="36"/>
      <c r="DE99" s="36"/>
      <c r="DF99" s="36"/>
      <c r="DG99" s="36"/>
      <c r="DH99" s="36"/>
      <c r="DI99" s="36"/>
      <c r="DJ99" s="36"/>
      <c r="DK99" s="36"/>
      <c r="DL99" s="36"/>
      <c r="DM99" s="36"/>
      <c r="DN99" s="36"/>
      <c r="DO99" s="36"/>
      <c r="DP99" s="36"/>
      <c r="DQ99" s="36"/>
      <c r="DR99" s="36"/>
      <c r="DS99" s="36"/>
      <c r="DT99" s="36"/>
    </row>
    <row r="100" spans="3:124" x14ac:dyDescent="0.3"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57"/>
      <c r="CL100" s="57"/>
      <c r="CM100" s="57"/>
      <c r="CN100" s="57"/>
      <c r="CO100" s="36"/>
      <c r="CP100" s="36"/>
      <c r="CQ100" s="36"/>
      <c r="CR100" s="36"/>
      <c r="CS100" s="36"/>
      <c r="CT100" s="36"/>
      <c r="CU100" s="36"/>
      <c r="CV100" s="36"/>
      <c r="CW100" s="36"/>
      <c r="CX100" s="36"/>
      <c r="CY100" s="36"/>
      <c r="CZ100" s="36"/>
      <c r="DA100" s="36"/>
      <c r="DB100" s="36"/>
      <c r="DC100" s="36"/>
      <c r="DD100" s="36"/>
      <c r="DE100" s="36"/>
      <c r="DF100" s="36"/>
      <c r="DG100" s="36"/>
      <c r="DH100" s="36"/>
      <c r="DI100" s="36"/>
      <c r="DJ100" s="36"/>
      <c r="DK100" s="36"/>
      <c r="DL100" s="36"/>
      <c r="DM100" s="36"/>
      <c r="DN100" s="36"/>
      <c r="DO100" s="36"/>
      <c r="DP100" s="36"/>
      <c r="DQ100" s="36"/>
      <c r="DR100" s="36"/>
      <c r="DS100" s="36"/>
      <c r="DT100" s="36"/>
    </row>
    <row r="101" spans="3:124" x14ac:dyDescent="0.3"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36"/>
      <c r="BZ101" s="36"/>
      <c r="CA101" s="36"/>
      <c r="CB101" s="36"/>
      <c r="CC101" s="36"/>
      <c r="CD101" s="36"/>
      <c r="CE101" s="36"/>
      <c r="CF101" s="36"/>
      <c r="CG101" s="36"/>
      <c r="CH101" s="36"/>
      <c r="CI101" s="36"/>
      <c r="CJ101" s="36"/>
      <c r="CK101" s="57"/>
      <c r="CL101" s="57"/>
      <c r="CM101" s="57"/>
      <c r="CN101" s="57"/>
      <c r="CO101" s="36"/>
      <c r="CP101" s="36"/>
      <c r="CQ101" s="36"/>
      <c r="CR101" s="36"/>
      <c r="CS101" s="36"/>
      <c r="CT101" s="36"/>
      <c r="CU101" s="36"/>
      <c r="CV101" s="36"/>
      <c r="CW101" s="36"/>
      <c r="CX101" s="36"/>
      <c r="CY101" s="36"/>
      <c r="CZ101" s="36"/>
      <c r="DA101" s="36"/>
      <c r="DB101" s="36"/>
      <c r="DC101" s="36"/>
      <c r="DD101" s="36"/>
      <c r="DE101" s="36"/>
      <c r="DF101" s="36"/>
      <c r="DG101" s="36"/>
      <c r="DH101" s="36"/>
      <c r="DI101" s="36"/>
      <c r="DJ101" s="36"/>
      <c r="DK101" s="36"/>
      <c r="DL101" s="36"/>
      <c r="DM101" s="36"/>
      <c r="DN101" s="36"/>
      <c r="DO101" s="36"/>
      <c r="DP101" s="36"/>
      <c r="DQ101" s="36"/>
      <c r="DR101" s="36"/>
      <c r="DS101" s="36"/>
      <c r="DT101" s="36"/>
    </row>
    <row r="102" spans="3:124" x14ac:dyDescent="0.3"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57"/>
      <c r="CL102" s="57"/>
      <c r="CM102" s="57"/>
      <c r="CN102" s="57"/>
      <c r="CO102" s="36"/>
      <c r="CP102" s="36"/>
      <c r="CQ102" s="36"/>
      <c r="CR102" s="36"/>
      <c r="CS102" s="36"/>
      <c r="CT102" s="36"/>
      <c r="CU102" s="36"/>
      <c r="CV102" s="36"/>
      <c r="CW102" s="36"/>
      <c r="CX102" s="36"/>
      <c r="CY102" s="36"/>
      <c r="CZ102" s="36"/>
      <c r="DA102" s="36"/>
      <c r="DB102" s="36"/>
      <c r="DC102" s="36"/>
      <c r="DD102" s="36"/>
      <c r="DE102" s="36"/>
      <c r="DF102" s="36"/>
      <c r="DG102" s="36"/>
      <c r="DH102" s="36"/>
      <c r="DI102" s="36"/>
      <c r="DJ102" s="36"/>
      <c r="DK102" s="36"/>
      <c r="DL102" s="36"/>
      <c r="DM102" s="36"/>
      <c r="DN102" s="36"/>
      <c r="DO102" s="36"/>
      <c r="DP102" s="36"/>
      <c r="DQ102" s="36"/>
      <c r="DR102" s="36"/>
      <c r="DS102" s="36"/>
      <c r="DT102" s="36"/>
    </row>
    <row r="103" spans="3:124" x14ac:dyDescent="0.3"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6"/>
      <c r="CK103" s="57"/>
      <c r="CL103" s="57"/>
      <c r="CM103" s="57"/>
      <c r="CN103" s="57"/>
      <c r="CO103" s="36"/>
      <c r="CP103" s="36"/>
      <c r="CQ103" s="36"/>
      <c r="CR103" s="36"/>
      <c r="CS103" s="36"/>
      <c r="CT103" s="36"/>
      <c r="CU103" s="36"/>
      <c r="CV103" s="36"/>
      <c r="CW103" s="36"/>
      <c r="CX103" s="36"/>
      <c r="CY103" s="36"/>
      <c r="CZ103" s="36"/>
      <c r="DA103" s="36"/>
      <c r="DB103" s="36"/>
      <c r="DC103" s="36"/>
      <c r="DD103" s="36"/>
      <c r="DE103" s="36"/>
      <c r="DF103" s="36"/>
      <c r="DG103" s="36"/>
      <c r="DH103" s="36"/>
      <c r="DI103" s="36"/>
      <c r="DJ103" s="36"/>
      <c r="DK103" s="36"/>
      <c r="DL103" s="36"/>
      <c r="DM103" s="36"/>
      <c r="DN103" s="36"/>
      <c r="DO103" s="36"/>
      <c r="DP103" s="36"/>
      <c r="DQ103" s="36"/>
      <c r="DR103" s="36"/>
      <c r="DS103" s="36"/>
      <c r="DT103" s="36"/>
    </row>
    <row r="104" spans="3:124" x14ac:dyDescent="0.3"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57"/>
      <c r="CL104" s="57"/>
      <c r="CM104" s="57"/>
      <c r="CN104" s="57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6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</row>
    <row r="105" spans="3:124" x14ac:dyDescent="0.3"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57"/>
      <c r="CL105" s="57"/>
      <c r="CM105" s="57"/>
      <c r="CN105" s="57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</row>
    <row r="106" spans="3:124" x14ac:dyDescent="0.3"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57"/>
      <c r="CL106" s="57"/>
      <c r="CM106" s="57"/>
      <c r="CN106" s="57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</row>
    <row r="107" spans="3:124" x14ac:dyDescent="0.3"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57"/>
      <c r="CL107" s="57"/>
      <c r="CM107" s="57"/>
      <c r="CN107" s="57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</row>
    <row r="108" spans="3:124" x14ac:dyDescent="0.3"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57"/>
      <c r="CL108" s="57"/>
      <c r="CM108" s="57"/>
      <c r="CN108" s="57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6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</row>
    <row r="109" spans="3:124" x14ac:dyDescent="0.3"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57"/>
      <c r="CL109" s="57"/>
      <c r="CM109" s="57"/>
      <c r="CN109" s="57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</row>
    <row r="110" spans="3:124" x14ac:dyDescent="0.3"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57"/>
      <c r="CL110" s="57"/>
      <c r="CM110" s="57"/>
      <c r="CN110" s="57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</row>
    <row r="111" spans="3:124" x14ac:dyDescent="0.3"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57"/>
      <c r="CL111" s="57"/>
      <c r="CM111" s="57"/>
      <c r="CN111" s="57"/>
      <c r="CO111" s="36"/>
      <c r="CP111" s="36"/>
      <c r="CQ111" s="36"/>
      <c r="CR111" s="36"/>
      <c r="CS111" s="36"/>
      <c r="CT111" s="36"/>
      <c r="CU111" s="36"/>
      <c r="CV111" s="36"/>
      <c r="CW111" s="36"/>
      <c r="CX111" s="36"/>
      <c r="CY111" s="36"/>
      <c r="CZ111" s="36"/>
      <c r="DA111" s="36"/>
      <c r="DB111" s="36"/>
      <c r="DC111" s="36"/>
      <c r="DD111" s="36"/>
      <c r="DE111" s="36"/>
      <c r="DF111" s="36"/>
      <c r="DG111" s="36"/>
      <c r="DH111" s="36"/>
      <c r="DI111" s="36"/>
      <c r="DJ111" s="36"/>
      <c r="DK111" s="36"/>
      <c r="DL111" s="36"/>
      <c r="DM111" s="36"/>
      <c r="DN111" s="36"/>
      <c r="DO111" s="36"/>
      <c r="DP111" s="36"/>
      <c r="DQ111" s="36"/>
      <c r="DR111" s="36"/>
      <c r="DS111" s="36"/>
      <c r="DT111" s="36"/>
    </row>
    <row r="112" spans="3:124" x14ac:dyDescent="0.3"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57"/>
      <c r="CL112" s="57"/>
      <c r="CM112" s="57"/>
      <c r="CN112" s="57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</row>
    <row r="113" spans="3:124" x14ac:dyDescent="0.3"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57"/>
      <c r="CL113" s="57"/>
      <c r="CM113" s="57"/>
      <c r="CN113" s="57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</row>
    <row r="114" spans="3:124" x14ac:dyDescent="0.3"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57"/>
      <c r="CL114" s="57"/>
      <c r="CM114" s="57"/>
      <c r="CN114" s="57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</row>
    <row r="115" spans="3:124" x14ac:dyDescent="0.3"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57"/>
      <c r="CL115" s="57"/>
      <c r="CM115" s="57"/>
      <c r="CN115" s="57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</row>
    <row r="116" spans="3:124" x14ac:dyDescent="0.3"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57"/>
      <c r="CL116" s="57"/>
      <c r="CM116" s="57"/>
      <c r="CN116" s="57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</row>
    <row r="117" spans="3:124" x14ac:dyDescent="0.3"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57"/>
      <c r="CL117" s="57"/>
      <c r="CM117" s="57"/>
      <c r="CN117" s="57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</row>
    <row r="118" spans="3:124" x14ac:dyDescent="0.3"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57"/>
      <c r="CL118" s="57"/>
      <c r="CM118" s="57"/>
      <c r="CN118" s="57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</row>
    <row r="119" spans="3:124" x14ac:dyDescent="0.3"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57"/>
      <c r="CL119" s="57"/>
      <c r="CM119" s="57"/>
      <c r="CN119" s="57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6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36"/>
    </row>
    <row r="120" spans="3:124" x14ac:dyDescent="0.3"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57"/>
      <c r="CL120" s="57"/>
      <c r="CM120" s="57"/>
      <c r="CN120" s="57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</row>
    <row r="121" spans="3:124" x14ac:dyDescent="0.3"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6"/>
      <c r="CK121" s="57"/>
      <c r="CL121" s="57"/>
      <c r="CM121" s="57"/>
      <c r="CN121" s="57"/>
      <c r="CO121" s="36"/>
      <c r="CP121" s="36"/>
      <c r="CQ121" s="36"/>
      <c r="CR121" s="36"/>
      <c r="CS121" s="36"/>
      <c r="CT121" s="36"/>
      <c r="CU121" s="36"/>
      <c r="CV121" s="36"/>
      <c r="CW121" s="36"/>
      <c r="CX121" s="36"/>
      <c r="CY121" s="36"/>
      <c r="CZ121" s="36"/>
      <c r="DA121" s="36"/>
      <c r="DB121" s="36"/>
      <c r="DC121" s="36"/>
      <c r="DD121" s="36"/>
      <c r="DE121" s="36"/>
      <c r="DF121" s="36"/>
      <c r="DG121" s="36"/>
      <c r="DH121" s="36"/>
      <c r="DI121" s="36"/>
      <c r="DJ121" s="36"/>
      <c r="DK121" s="36"/>
      <c r="DL121" s="36"/>
      <c r="DM121" s="36"/>
      <c r="DN121" s="36"/>
      <c r="DO121" s="36"/>
      <c r="DP121" s="36"/>
      <c r="DQ121" s="36"/>
      <c r="DR121" s="36"/>
      <c r="DS121" s="36"/>
      <c r="DT121" s="36"/>
    </row>
    <row r="122" spans="3:124" x14ac:dyDescent="0.3"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57"/>
      <c r="CL122" s="57"/>
      <c r="CM122" s="57"/>
      <c r="CN122" s="57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6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36"/>
    </row>
    <row r="123" spans="3:124" x14ac:dyDescent="0.3"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57"/>
      <c r="CL123" s="57"/>
      <c r="CM123" s="57"/>
      <c r="CN123" s="57"/>
      <c r="CO123" s="36"/>
      <c r="CP123" s="36"/>
      <c r="CQ123" s="36"/>
      <c r="CR123" s="36"/>
      <c r="CS123" s="36"/>
      <c r="CT123" s="36"/>
      <c r="CU123" s="36"/>
      <c r="CV123" s="36"/>
      <c r="CW123" s="36"/>
      <c r="CX123" s="36"/>
      <c r="CY123" s="36"/>
      <c r="CZ123" s="36"/>
      <c r="DA123" s="36"/>
      <c r="DB123" s="36"/>
      <c r="DC123" s="36"/>
      <c r="DD123" s="36"/>
      <c r="DE123" s="36"/>
      <c r="DF123" s="36"/>
      <c r="DG123" s="36"/>
      <c r="DH123" s="36"/>
      <c r="DI123" s="36"/>
      <c r="DJ123" s="36"/>
      <c r="DK123" s="36"/>
      <c r="DL123" s="36"/>
      <c r="DM123" s="36"/>
      <c r="DN123" s="36"/>
      <c r="DO123" s="36"/>
      <c r="DP123" s="36"/>
      <c r="DQ123" s="36"/>
      <c r="DR123" s="36"/>
      <c r="DS123" s="36"/>
      <c r="DT123" s="36"/>
    </row>
    <row r="124" spans="3:124" x14ac:dyDescent="0.3"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57"/>
      <c r="CL124" s="57"/>
      <c r="CM124" s="57"/>
      <c r="CN124" s="57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</row>
    <row r="125" spans="3:124" x14ac:dyDescent="0.3"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57"/>
      <c r="CL125" s="57"/>
      <c r="CM125" s="57"/>
      <c r="CN125" s="57"/>
      <c r="CO125" s="36"/>
      <c r="CP125" s="36"/>
      <c r="CQ125" s="36"/>
      <c r="CR125" s="36"/>
      <c r="CS125" s="36"/>
      <c r="CT125" s="36"/>
      <c r="CU125" s="36"/>
      <c r="CV125" s="36"/>
      <c r="CW125" s="36"/>
      <c r="CX125" s="36"/>
      <c r="CY125" s="36"/>
      <c r="CZ125" s="36"/>
      <c r="DA125" s="36"/>
      <c r="DB125" s="36"/>
      <c r="DC125" s="36"/>
      <c r="DD125" s="36"/>
      <c r="DE125" s="36"/>
      <c r="DF125" s="36"/>
      <c r="DG125" s="36"/>
      <c r="DH125" s="36"/>
      <c r="DI125" s="36"/>
      <c r="DJ125" s="36"/>
      <c r="DK125" s="36"/>
      <c r="DL125" s="36"/>
      <c r="DM125" s="36"/>
      <c r="DN125" s="36"/>
      <c r="DO125" s="36"/>
      <c r="DP125" s="36"/>
      <c r="DQ125" s="36"/>
      <c r="DR125" s="36"/>
      <c r="DS125" s="36"/>
      <c r="DT125" s="36"/>
    </row>
    <row r="126" spans="3:124" x14ac:dyDescent="0.3"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57"/>
      <c r="CL126" s="57"/>
      <c r="CM126" s="57"/>
      <c r="CN126" s="57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</row>
    <row r="127" spans="3:124" x14ac:dyDescent="0.3"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57"/>
      <c r="CL127" s="57"/>
      <c r="CM127" s="57"/>
      <c r="CN127" s="57"/>
      <c r="CO127" s="36"/>
      <c r="CP127" s="36"/>
      <c r="CQ127" s="36"/>
      <c r="CR127" s="36"/>
      <c r="CS127" s="36"/>
      <c r="CT127" s="36"/>
      <c r="CU127" s="36"/>
      <c r="CV127" s="36"/>
      <c r="CW127" s="36"/>
      <c r="CX127" s="36"/>
      <c r="CY127" s="36"/>
      <c r="CZ127" s="36"/>
      <c r="DA127" s="36"/>
      <c r="DB127" s="36"/>
      <c r="DC127" s="36"/>
      <c r="DD127" s="36"/>
      <c r="DE127" s="36"/>
      <c r="DF127" s="36"/>
      <c r="DG127" s="36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36"/>
    </row>
    <row r="128" spans="3:124" x14ac:dyDescent="0.3"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57"/>
      <c r="CL128" s="57"/>
      <c r="CM128" s="57"/>
      <c r="CN128" s="57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</row>
    <row r="129" spans="3:124" x14ac:dyDescent="0.3"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57"/>
      <c r="CL129" s="57"/>
      <c r="CM129" s="57"/>
      <c r="CN129" s="57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</row>
    <row r="130" spans="3:124" x14ac:dyDescent="0.3"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57"/>
      <c r="CL130" s="57"/>
      <c r="CM130" s="57"/>
      <c r="CN130" s="57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</row>
    <row r="131" spans="3:124" x14ac:dyDescent="0.3"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57"/>
      <c r="CL131" s="57"/>
      <c r="CM131" s="57"/>
      <c r="CN131" s="57"/>
      <c r="CO131" s="36"/>
      <c r="CP131" s="36"/>
      <c r="CQ131" s="36"/>
      <c r="CR131" s="36"/>
      <c r="CS131" s="36"/>
      <c r="CT131" s="36"/>
      <c r="CU131" s="36"/>
      <c r="CV131" s="36"/>
      <c r="CW131" s="36"/>
      <c r="CX131" s="36"/>
      <c r="CY131" s="36"/>
      <c r="CZ131" s="36"/>
      <c r="DA131" s="36"/>
      <c r="DB131" s="36"/>
      <c r="DC131" s="36"/>
      <c r="DD131" s="36"/>
      <c r="DE131" s="36"/>
      <c r="DF131" s="36"/>
      <c r="DG131" s="36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36"/>
    </row>
    <row r="132" spans="3:124" x14ac:dyDescent="0.3"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57"/>
      <c r="CL132" s="57"/>
      <c r="CM132" s="57"/>
      <c r="CN132" s="57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/>
      <c r="CZ132" s="36"/>
      <c r="DA132" s="36"/>
      <c r="DB132" s="36"/>
      <c r="DC132" s="36"/>
      <c r="DD132" s="36"/>
      <c r="DE132" s="36"/>
      <c r="DF132" s="36"/>
      <c r="DG132" s="36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36"/>
    </row>
    <row r="133" spans="3:124" x14ac:dyDescent="0.3"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36"/>
      <c r="BZ133" s="36"/>
      <c r="CA133" s="36"/>
      <c r="CB133" s="36"/>
      <c r="CC133" s="36"/>
      <c r="CD133" s="36"/>
      <c r="CE133" s="36"/>
      <c r="CF133" s="36"/>
      <c r="CG133" s="36"/>
      <c r="CH133" s="36"/>
      <c r="CI133" s="36"/>
      <c r="CJ133" s="36"/>
      <c r="CK133" s="57"/>
      <c r="CL133" s="57"/>
      <c r="CM133" s="57"/>
      <c r="CN133" s="57"/>
      <c r="CO133" s="36"/>
      <c r="CP133" s="36"/>
      <c r="CQ133" s="36"/>
      <c r="CR133" s="36"/>
      <c r="CS133" s="36"/>
      <c r="CT133" s="36"/>
      <c r="CU133" s="36"/>
      <c r="CV133" s="36"/>
      <c r="CW133" s="36"/>
      <c r="CX133" s="36"/>
      <c r="CY133" s="36"/>
      <c r="CZ133" s="36"/>
      <c r="DA133" s="36"/>
      <c r="DB133" s="36"/>
      <c r="DC133" s="36"/>
      <c r="DD133" s="36"/>
      <c r="DE133" s="36"/>
      <c r="DF133" s="36"/>
      <c r="DG133" s="36"/>
      <c r="DH133" s="36"/>
      <c r="DI133" s="36"/>
      <c r="DJ133" s="36"/>
      <c r="DK133" s="36"/>
      <c r="DL133" s="36"/>
      <c r="DM133" s="36"/>
      <c r="DN133" s="36"/>
      <c r="DO133" s="36"/>
      <c r="DP133" s="36"/>
      <c r="DQ133" s="36"/>
      <c r="DR133" s="36"/>
      <c r="DS133" s="36"/>
      <c r="DT133" s="36"/>
    </row>
    <row r="134" spans="3:124" x14ac:dyDescent="0.3"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57"/>
      <c r="CL134" s="57"/>
      <c r="CM134" s="57"/>
      <c r="CN134" s="57"/>
      <c r="CO134" s="36"/>
      <c r="CP134" s="36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6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36"/>
    </row>
    <row r="135" spans="3:124" x14ac:dyDescent="0.3"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  <c r="BR135" s="36"/>
      <c r="BS135" s="36"/>
      <c r="BT135" s="36"/>
      <c r="BU135" s="36"/>
      <c r="BV135" s="36"/>
      <c r="BW135" s="36"/>
      <c r="BX135" s="36"/>
      <c r="BY135" s="36"/>
      <c r="BZ135" s="36"/>
      <c r="CA135" s="36"/>
      <c r="CB135" s="36"/>
      <c r="CC135" s="36"/>
      <c r="CD135" s="36"/>
      <c r="CE135" s="36"/>
      <c r="CF135" s="36"/>
      <c r="CG135" s="36"/>
      <c r="CH135" s="36"/>
      <c r="CI135" s="36"/>
      <c r="CJ135" s="36"/>
      <c r="CK135" s="57"/>
      <c r="CL135" s="57"/>
      <c r="CM135" s="57"/>
      <c r="CN135" s="57"/>
      <c r="CO135" s="36"/>
      <c r="CP135" s="36"/>
      <c r="CQ135" s="36"/>
      <c r="CR135" s="36"/>
      <c r="CS135" s="36"/>
      <c r="CT135" s="36"/>
      <c r="CU135" s="36"/>
      <c r="CV135" s="36"/>
      <c r="CW135" s="36"/>
      <c r="CX135" s="36"/>
      <c r="CY135" s="36"/>
      <c r="CZ135" s="36"/>
      <c r="DA135" s="36"/>
      <c r="DB135" s="36"/>
      <c r="DC135" s="36"/>
      <c r="DD135" s="36"/>
      <c r="DE135" s="36"/>
      <c r="DF135" s="36"/>
      <c r="DG135" s="36"/>
      <c r="DH135" s="36"/>
      <c r="DI135" s="36"/>
      <c r="DJ135" s="36"/>
      <c r="DK135" s="36"/>
      <c r="DL135" s="36"/>
      <c r="DM135" s="36"/>
      <c r="DN135" s="36"/>
      <c r="DO135" s="36"/>
      <c r="DP135" s="36"/>
      <c r="DQ135" s="36"/>
      <c r="DR135" s="36"/>
      <c r="DS135" s="36"/>
      <c r="DT135" s="36"/>
    </row>
    <row r="136" spans="3:124" x14ac:dyDescent="0.3"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57"/>
      <c r="CL136" s="57"/>
      <c r="CM136" s="57"/>
      <c r="CN136" s="57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</row>
    <row r="137" spans="3:124" x14ac:dyDescent="0.3"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  <c r="BR137" s="36"/>
      <c r="BS137" s="36"/>
      <c r="BT137" s="36"/>
      <c r="BU137" s="36"/>
      <c r="BV137" s="36"/>
      <c r="BW137" s="36"/>
      <c r="BX137" s="36"/>
      <c r="BY137" s="36"/>
      <c r="BZ137" s="36"/>
      <c r="CA137" s="36"/>
      <c r="CB137" s="36"/>
      <c r="CC137" s="36"/>
      <c r="CD137" s="36"/>
      <c r="CE137" s="36"/>
      <c r="CF137" s="36"/>
      <c r="CG137" s="36"/>
      <c r="CH137" s="36"/>
      <c r="CI137" s="36"/>
      <c r="CJ137" s="36"/>
      <c r="CK137" s="57"/>
      <c r="CL137" s="57"/>
      <c r="CM137" s="57"/>
      <c r="CN137" s="57"/>
      <c r="CO137" s="36"/>
      <c r="CP137" s="36"/>
      <c r="CQ137" s="36"/>
      <c r="CR137" s="36"/>
      <c r="CS137" s="36"/>
      <c r="CT137" s="36"/>
      <c r="CU137" s="36"/>
      <c r="CV137" s="36"/>
      <c r="CW137" s="36"/>
      <c r="CX137" s="36"/>
      <c r="CY137" s="36"/>
      <c r="CZ137" s="36"/>
      <c r="DA137" s="36"/>
      <c r="DB137" s="36"/>
      <c r="DC137" s="36"/>
      <c r="DD137" s="36"/>
      <c r="DE137" s="36"/>
      <c r="DF137" s="36"/>
      <c r="DG137" s="36"/>
      <c r="DH137" s="36"/>
      <c r="DI137" s="36"/>
      <c r="DJ137" s="36"/>
      <c r="DK137" s="36"/>
      <c r="DL137" s="36"/>
      <c r="DM137" s="36"/>
      <c r="DN137" s="36"/>
      <c r="DO137" s="36"/>
      <c r="DP137" s="36"/>
      <c r="DQ137" s="36"/>
      <c r="DR137" s="36"/>
      <c r="DS137" s="36"/>
      <c r="DT137" s="36"/>
    </row>
    <row r="138" spans="3:124" x14ac:dyDescent="0.3"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  <c r="BR138" s="36"/>
      <c r="BS138" s="36"/>
      <c r="BT138" s="36"/>
      <c r="BU138" s="36"/>
      <c r="BV138" s="36"/>
      <c r="BW138" s="36"/>
      <c r="BX138" s="36"/>
      <c r="BY138" s="36"/>
      <c r="BZ138" s="36"/>
      <c r="CA138" s="36"/>
      <c r="CB138" s="36"/>
      <c r="CC138" s="36"/>
      <c r="CD138" s="36"/>
      <c r="CE138" s="36"/>
      <c r="CF138" s="36"/>
      <c r="CG138" s="36"/>
      <c r="CH138" s="36"/>
      <c r="CI138" s="36"/>
      <c r="CJ138" s="36"/>
      <c r="CK138" s="57"/>
      <c r="CL138" s="57"/>
      <c r="CM138" s="57"/>
      <c r="CN138" s="57"/>
      <c r="CO138" s="36"/>
      <c r="CP138" s="36"/>
      <c r="CQ138" s="36"/>
      <c r="CR138" s="36"/>
      <c r="CS138" s="36"/>
      <c r="CT138" s="36"/>
      <c r="CU138" s="36"/>
      <c r="CV138" s="36"/>
      <c r="CW138" s="36"/>
      <c r="CX138" s="36"/>
      <c r="CY138" s="36"/>
      <c r="CZ138" s="36"/>
      <c r="DA138" s="36"/>
      <c r="DB138" s="36"/>
      <c r="DC138" s="36"/>
      <c r="DD138" s="36"/>
      <c r="DE138" s="36"/>
      <c r="DF138" s="36"/>
      <c r="DG138" s="36"/>
      <c r="DH138" s="36"/>
      <c r="DI138" s="36"/>
      <c r="DJ138" s="36"/>
      <c r="DK138" s="36"/>
      <c r="DL138" s="36"/>
      <c r="DM138" s="36"/>
      <c r="DN138" s="36"/>
      <c r="DO138" s="36"/>
      <c r="DP138" s="36"/>
      <c r="DQ138" s="36"/>
      <c r="DR138" s="36"/>
      <c r="DS138" s="36"/>
      <c r="DT138" s="36"/>
    </row>
    <row r="139" spans="3:124" x14ac:dyDescent="0.3"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36"/>
      <c r="BZ139" s="36"/>
      <c r="CA139" s="36"/>
      <c r="CB139" s="36"/>
      <c r="CC139" s="36"/>
      <c r="CD139" s="36"/>
      <c r="CE139" s="36"/>
      <c r="CF139" s="36"/>
      <c r="CG139" s="36"/>
      <c r="CH139" s="36"/>
      <c r="CI139" s="36"/>
      <c r="CJ139" s="36"/>
      <c r="CK139" s="57"/>
      <c r="CL139" s="57"/>
      <c r="CM139" s="57"/>
      <c r="CN139" s="57"/>
      <c r="CO139" s="36"/>
      <c r="CP139" s="36"/>
      <c r="CQ139" s="36"/>
      <c r="CR139" s="36"/>
      <c r="CS139" s="36"/>
      <c r="CT139" s="36"/>
      <c r="CU139" s="36"/>
      <c r="CV139" s="36"/>
      <c r="CW139" s="36"/>
      <c r="CX139" s="36"/>
      <c r="CY139" s="36"/>
      <c r="CZ139" s="36"/>
      <c r="DA139" s="36"/>
      <c r="DB139" s="36"/>
      <c r="DC139" s="36"/>
      <c r="DD139" s="36"/>
      <c r="DE139" s="36"/>
      <c r="DF139" s="36"/>
      <c r="DG139" s="36"/>
      <c r="DH139" s="36"/>
      <c r="DI139" s="36"/>
      <c r="DJ139" s="36"/>
      <c r="DK139" s="36"/>
      <c r="DL139" s="36"/>
      <c r="DM139" s="36"/>
      <c r="DN139" s="36"/>
      <c r="DO139" s="36"/>
      <c r="DP139" s="36"/>
      <c r="DQ139" s="36"/>
      <c r="DR139" s="36"/>
      <c r="DS139" s="36"/>
      <c r="DT139" s="36"/>
    </row>
    <row r="140" spans="3:124" x14ac:dyDescent="0.3"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57"/>
      <c r="CL140" s="57"/>
      <c r="CM140" s="57"/>
      <c r="CN140" s="57"/>
      <c r="CO140" s="36"/>
      <c r="CP140" s="36"/>
      <c r="CQ140" s="36"/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6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36"/>
    </row>
    <row r="141" spans="3:124" x14ac:dyDescent="0.3"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36"/>
      <c r="BZ141" s="36"/>
      <c r="CA141" s="36"/>
      <c r="CB141" s="36"/>
      <c r="CC141" s="36"/>
      <c r="CD141" s="36"/>
      <c r="CE141" s="36"/>
      <c r="CF141" s="36"/>
      <c r="CG141" s="36"/>
      <c r="CH141" s="36"/>
      <c r="CI141" s="36"/>
      <c r="CJ141" s="36"/>
      <c r="CK141" s="57"/>
      <c r="CL141" s="57"/>
      <c r="CM141" s="57"/>
      <c r="CN141" s="57"/>
      <c r="CO141" s="36"/>
      <c r="CP141" s="36"/>
      <c r="CQ141" s="36"/>
      <c r="CR141" s="36"/>
      <c r="CS141" s="36"/>
      <c r="CT141" s="36"/>
      <c r="CU141" s="36"/>
      <c r="CV141" s="36"/>
      <c r="CW141" s="36"/>
      <c r="CX141" s="36"/>
      <c r="CY141" s="36"/>
      <c r="CZ141" s="36"/>
      <c r="DA141" s="36"/>
      <c r="DB141" s="36"/>
      <c r="DC141" s="36"/>
      <c r="DD141" s="36"/>
      <c r="DE141" s="36"/>
      <c r="DF141" s="36"/>
      <c r="DG141" s="36"/>
      <c r="DH141" s="36"/>
      <c r="DI141" s="36"/>
      <c r="DJ141" s="36"/>
      <c r="DK141" s="36"/>
      <c r="DL141" s="36"/>
      <c r="DM141" s="36"/>
      <c r="DN141" s="36"/>
      <c r="DO141" s="36"/>
      <c r="DP141" s="36"/>
      <c r="DQ141" s="36"/>
      <c r="DR141" s="36"/>
      <c r="DS141" s="36"/>
      <c r="DT141" s="36"/>
    </row>
    <row r="142" spans="3:124" x14ac:dyDescent="0.3"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6"/>
      <c r="CK142" s="57"/>
      <c r="CL142" s="57"/>
      <c r="CM142" s="57"/>
      <c r="CN142" s="57"/>
      <c r="CO142" s="36"/>
      <c r="CP142" s="36"/>
      <c r="CQ142" s="36"/>
      <c r="CR142" s="36"/>
      <c r="CS142" s="36"/>
      <c r="CT142" s="36"/>
      <c r="CU142" s="36"/>
      <c r="CV142" s="36"/>
      <c r="CW142" s="36"/>
      <c r="CX142" s="36"/>
      <c r="CY142" s="36"/>
      <c r="CZ142" s="36"/>
      <c r="DA142" s="36"/>
      <c r="DB142" s="36"/>
      <c r="DC142" s="36"/>
      <c r="DD142" s="36"/>
      <c r="DE142" s="36"/>
      <c r="DF142" s="36"/>
      <c r="DG142" s="36"/>
      <c r="DH142" s="36"/>
      <c r="DI142" s="36"/>
      <c r="DJ142" s="36"/>
      <c r="DK142" s="36"/>
      <c r="DL142" s="36"/>
      <c r="DM142" s="36"/>
      <c r="DN142" s="36"/>
      <c r="DO142" s="36"/>
      <c r="DP142" s="36"/>
      <c r="DQ142" s="36"/>
      <c r="DR142" s="36"/>
      <c r="DS142" s="36"/>
      <c r="DT142" s="36"/>
    </row>
    <row r="143" spans="3:124" x14ac:dyDescent="0.3"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36"/>
      <c r="BY143" s="36"/>
      <c r="BZ143" s="36"/>
      <c r="CA143" s="36"/>
      <c r="CB143" s="36"/>
      <c r="CC143" s="36"/>
      <c r="CD143" s="36"/>
      <c r="CE143" s="36"/>
      <c r="CF143" s="36"/>
      <c r="CG143" s="36"/>
      <c r="CH143" s="36"/>
      <c r="CI143" s="36"/>
      <c r="CJ143" s="36"/>
      <c r="CK143" s="57"/>
      <c r="CL143" s="57"/>
      <c r="CM143" s="57"/>
      <c r="CN143" s="57"/>
      <c r="CO143" s="36"/>
      <c r="CP143" s="36"/>
      <c r="CQ143" s="36"/>
      <c r="CR143" s="36"/>
      <c r="CS143" s="36"/>
      <c r="CT143" s="36"/>
      <c r="CU143" s="36"/>
      <c r="CV143" s="36"/>
      <c r="CW143" s="36"/>
      <c r="CX143" s="36"/>
      <c r="CY143" s="36"/>
      <c r="CZ143" s="36"/>
      <c r="DA143" s="36"/>
      <c r="DB143" s="36"/>
      <c r="DC143" s="36"/>
      <c r="DD143" s="36"/>
      <c r="DE143" s="36"/>
      <c r="DF143" s="36"/>
      <c r="DG143" s="36"/>
      <c r="DH143" s="36"/>
      <c r="DI143" s="36"/>
      <c r="DJ143" s="36"/>
      <c r="DK143" s="36"/>
      <c r="DL143" s="36"/>
      <c r="DM143" s="36"/>
      <c r="DN143" s="36"/>
      <c r="DO143" s="36"/>
      <c r="DP143" s="36"/>
      <c r="DQ143" s="36"/>
      <c r="DR143" s="36"/>
      <c r="DS143" s="36"/>
      <c r="DT143" s="36"/>
    </row>
    <row r="144" spans="3:124" x14ac:dyDescent="0.3"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6"/>
      <c r="CK144" s="57"/>
      <c r="CL144" s="57"/>
      <c r="CM144" s="57"/>
      <c r="CN144" s="57"/>
      <c r="CO144" s="36"/>
      <c r="CP144" s="36"/>
      <c r="CQ144" s="36"/>
      <c r="CR144" s="36"/>
      <c r="CS144" s="36"/>
      <c r="CT144" s="36"/>
      <c r="CU144" s="36"/>
      <c r="CV144" s="36"/>
      <c r="CW144" s="36"/>
      <c r="CX144" s="36"/>
      <c r="CY144" s="36"/>
      <c r="CZ144" s="36"/>
      <c r="DA144" s="36"/>
      <c r="DB144" s="36"/>
      <c r="DC144" s="36"/>
      <c r="DD144" s="36"/>
      <c r="DE144" s="36"/>
      <c r="DF144" s="36"/>
      <c r="DG144" s="36"/>
      <c r="DH144" s="36"/>
      <c r="DI144" s="36"/>
      <c r="DJ144" s="36"/>
      <c r="DK144" s="36"/>
      <c r="DL144" s="36"/>
      <c r="DM144" s="36"/>
      <c r="DN144" s="36"/>
      <c r="DO144" s="36"/>
      <c r="DP144" s="36"/>
      <c r="DQ144" s="36"/>
      <c r="DR144" s="36"/>
      <c r="DS144" s="36"/>
      <c r="DT144" s="36"/>
    </row>
    <row r="145" spans="3:124" x14ac:dyDescent="0.3"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6"/>
      <c r="CK145" s="57"/>
      <c r="CL145" s="57"/>
      <c r="CM145" s="57"/>
      <c r="CN145" s="57"/>
      <c r="CO145" s="36"/>
      <c r="CP145" s="36"/>
      <c r="CQ145" s="36"/>
      <c r="CR145" s="36"/>
      <c r="CS145" s="36"/>
      <c r="CT145" s="36"/>
      <c r="CU145" s="36"/>
      <c r="CV145" s="36"/>
      <c r="CW145" s="36"/>
      <c r="CX145" s="36"/>
      <c r="CY145" s="36"/>
      <c r="CZ145" s="36"/>
      <c r="DA145" s="36"/>
      <c r="DB145" s="36"/>
      <c r="DC145" s="36"/>
      <c r="DD145" s="36"/>
      <c r="DE145" s="36"/>
      <c r="DF145" s="36"/>
      <c r="DG145" s="36"/>
      <c r="DH145" s="36"/>
      <c r="DI145" s="36"/>
      <c r="DJ145" s="36"/>
      <c r="DK145" s="36"/>
      <c r="DL145" s="36"/>
      <c r="DM145" s="36"/>
      <c r="DN145" s="36"/>
      <c r="DO145" s="36"/>
      <c r="DP145" s="36"/>
      <c r="DQ145" s="36"/>
      <c r="DR145" s="36"/>
      <c r="DS145" s="36"/>
      <c r="DT145" s="36"/>
    </row>
    <row r="146" spans="3:124" x14ac:dyDescent="0.3"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36"/>
      <c r="BZ146" s="36"/>
      <c r="CA146" s="36"/>
      <c r="CB146" s="36"/>
      <c r="CC146" s="36"/>
      <c r="CD146" s="36"/>
      <c r="CE146" s="36"/>
      <c r="CF146" s="36"/>
      <c r="CG146" s="36"/>
      <c r="CH146" s="36"/>
      <c r="CI146" s="36"/>
      <c r="CJ146" s="36"/>
      <c r="CK146" s="57"/>
      <c r="CL146" s="57"/>
      <c r="CM146" s="57"/>
      <c r="CN146" s="57"/>
      <c r="CO146" s="36"/>
      <c r="CP146" s="36"/>
      <c r="CQ146" s="36"/>
      <c r="CR146" s="36"/>
      <c r="CS146" s="36"/>
      <c r="CT146" s="36"/>
      <c r="CU146" s="36"/>
      <c r="CV146" s="36"/>
      <c r="CW146" s="36"/>
      <c r="CX146" s="36"/>
      <c r="CY146" s="36"/>
      <c r="CZ146" s="36"/>
      <c r="DA146" s="36"/>
      <c r="DB146" s="36"/>
      <c r="DC146" s="36"/>
      <c r="DD146" s="36"/>
      <c r="DE146" s="36"/>
      <c r="DF146" s="36"/>
      <c r="DG146" s="36"/>
      <c r="DH146" s="36"/>
      <c r="DI146" s="36"/>
      <c r="DJ146" s="36"/>
      <c r="DK146" s="36"/>
      <c r="DL146" s="36"/>
      <c r="DM146" s="36"/>
      <c r="DN146" s="36"/>
      <c r="DO146" s="36"/>
      <c r="DP146" s="36"/>
      <c r="DQ146" s="36"/>
      <c r="DR146" s="36"/>
      <c r="DS146" s="36"/>
      <c r="DT146" s="36"/>
    </row>
    <row r="147" spans="3:124" x14ac:dyDescent="0.3"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6"/>
      <c r="CK147" s="57"/>
      <c r="CL147" s="57"/>
      <c r="CM147" s="57"/>
      <c r="CN147" s="57"/>
      <c r="CO147" s="36"/>
      <c r="CP147" s="36"/>
      <c r="CQ147" s="36"/>
      <c r="CR147" s="36"/>
      <c r="CS147" s="36"/>
      <c r="CT147" s="36"/>
      <c r="CU147" s="36"/>
      <c r="CV147" s="36"/>
      <c r="CW147" s="36"/>
      <c r="CX147" s="36"/>
      <c r="CY147" s="36"/>
      <c r="CZ147" s="36"/>
      <c r="DA147" s="36"/>
      <c r="DB147" s="36"/>
      <c r="DC147" s="36"/>
      <c r="DD147" s="36"/>
      <c r="DE147" s="36"/>
      <c r="DF147" s="36"/>
      <c r="DG147" s="36"/>
      <c r="DH147" s="36"/>
      <c r="DI147" s="36"/>
      <c r="DJ147" s="36"/>
      <c r="DK147" s="36"/>
      <c r="DL147" s="36"/>
      <c r="DM147" s="36"/>
      <c r="DN147" s="36"/>
      <c r="DO147" s="36"/>
      <c r="DP147" s="36"/>
      <c r="DQ147" s="36"/>
      <c r="DR147" s="36"/>
      <c r="DS147" s="36"/>
      <c r="DT147" s="36"/>
    </row>
    <row r="148" spans="3:124" x14ac:dyDescent="0.3"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57"/>
      <c r="CL148" s="57"/>
      <c r="CM148" s="57"/>
      <c r="CN148" s="57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  <c r="CZ148" s="36"/>
      <c r="DA148" s="36"/>
      <c r="DB148" s="36"/>
      <c r="DC148" s="36"/>
      <c r="DD148" s="36"/>
      <c r="DE148" s="36"/>
      <c r="DF148" s="36"/>
      <c r="DG148" s="36"/>
      <c r="DH148" s="36"/>
      <c r="DI148" s="36"/>
      <c r="DJ148" s="36"/>
      <c r="DK148" s="36"/>
      <c r="DL148" s="36"/>
      <c r="DM148" s="36"/>
      <c r="DN148" s="36"/>
      <c r="DO148" s="36"/>
      <c r="DP148" s="36"/>
      <c r="DQ148" s="36"/>
      <c r="DR148" s="36"/>
      <c r="DS148" s="36"/>
      <c r="DT148" s="36"/>
    </row>
  </sheetData>
  <protectedRanges>
    <protectedRange sqref="B11:B14" name="Range3"/>
    <protectedRange sqref="AK11:DL12 I11:AF12 I13:DL14" name="Range1"/>
    <protectedRange sqref="DO11:DT14" name="Range2"/>
    <protectedRange sqref="AG11:AJ12" name="Range1_2"/>
  </protectedRanges>
  <mergeCells count="101">
    <mergeCell ref="B2:O2"/>
    <mergeCell ref="E3:L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6"/>
  <sheetViews>
    <sheetView tabSelected="1" topLeftCell="A7" zoomScale="85" zoomScaleNormal="85" workbookViewId="0">
      <selection activeCell="C16" sqref="C16:BN16"/>
    </sheetView>
  </sheetViews>
  <sheetFormatPr defaultColWidth="10.7109375" defaultRowHeight="17.25" x14ac:dyDescent="0.3"/>
  <cols>
    <col min="1" max="1" width="2.85546875" style="10" customWidth="1"/>
    <col min="2" max="2" width="11.42578125" style="10" customWidth="1"/>
    <col min="3" max="3" width="10.28515625" style="10" customWidth="1"/>
    <col min="4" max="4" width="9.7109375" style="10" customWidth="1"/>
    <col min="5" max="5" width="10.5703125" style="10" customWidth="1"/>
    <col min="6" max="6" width="10" style="10" customWidth="1"/>
    <col min="7" max="7" width="9.7109375" style="10" customWidth="1"/>
    <col min="8" max="8" width="8.28515625" style="10" customWidth="1"/>
    <col min="9" max="9" width="10.42578125" style="10" customWidth="1"/>
    <col min="10" max="10" width="9.5703125" style="10" customWidth="1"/>
    <col min="11" max="11" width="9.28515625" style="10" hidden="1" customWidth="1"/>
    <col min="12" max="12" width="7.85546875" style="10" hidden="1" customWidth="1"/>
    <col min="13" max="13" width="9.42578125" style="10" customWidth="1"/>
    <col min="14" max="14" width="8.42578125" style="10" customWidth="1"/>
    <col min="15" max="15" width="8.85546875" style="10" customWidth="1"/>
    <col min="16" max="16" width="8.7109375" style="10" customWidth="1"/>
    <col min="17" max="17" width="8.140625" style="10" customWidth="1"/>
    <col min="18" max="18" width="6.7109375" style="10" customWidth="1"/>
    <col min="19" max="19" width="8.140625" style="10" customWidth="1"/>
    <col min="20" max="20" width="7" style="10" customWidth="1"/>
    <col min="21" max="21" width="7.85546875" style="10" customWidth="1"/>
    <col min="22" max="22" width="7" style="10" customWidth="1"/>
    <col min="23" max="23" width="8.42578125" style="10" customWidth="1"/>
    <col min="24" max="24" width="8" style="10" customWidth="1"/>
    <col min="25" max="25" width="7.7109375" style="10" customWidth="1"/>
    <col min="26" max="26" width="7.42578125" style="10" customWidth="1"/>
    <col min="27" max="27" width="8.5703125" style="10" customWidth="1"/>
    <col min="28" max="28" width="7.85546875" style="10" customWidth="1"/>
    <col min="29" max="29" width="8.7109375" style="10" customWidth="1"/>
    <col min="30" max="30" width="8.28515625" style="10" customWidth="1"/>
    <col min="31" max="31" width="3.7109375" style="10" customWidth="1"/>
    <col min="32" max="32" width="3.42578125" style="10" customWidth="1"/>
    <col min="33" max="33" width="10.140625" style="10" customWidth="1"/>
    <col min="34" max="34" width="10" style="10" customWidth="1"/>
    <col min="35" max="35" width="9.85546875" style="10" customWidth="1"/>
    <col min="36" max="36" width="9.140625" style="10" customWidth="1"/>
    <col min="37" max="37" width="8.5703125" style="10" customWidth="1"/>
    <col min="38" max="39" width="7.7109375" style="10" customWidth="1"/>
    <col min="40" max="40" width="6.7109375" style="10" customWidth="1"/>
    <col min="41" max="41" width="8.5703125" style="10" customWidth="1"/>
    <col min="42" max="42" width="8.28515625" style="10" customWidth="1"/>
    <col min="43" max="43" width="9" style="10" customWidth="1"/>
    <col min="44" max="44" width="8.42578125" style="10" customWidth="1"/>
    <col min="45" max="45" width="9.85546875" style="10" customWidth="1"/>
    <col min="46" max="46" width="8.140625" style="10" customWidth="1"/>
    <col min="47" max="47" width="5" style="10" customWidth="1"/>
    <col min="48" max="48" width="3.28515625" style="10" customWidth="1"/>
    <col min="49" max="49" width="9.5703125" style="10" customWidth="1"/>
    <col min="50" max="50" width="8.28515625" style="10" customWidth="1"/>
    <col min="51" max="51" width="6" style="10" customWidth="1"/>
    <col min="52" max="52" width="6.42578125" style="10" customWidth="1"/>
    <col min="53" max="54" width="8.42578125" style="10" customWidth="1"/>
    <col min="55" max="55" width="10.5703125" style="10" customWidth="1"/>
    <col min="56" max="56" width="10.140625" style="10" customWidth="1"/>
    <col min="57" max="57" width="9" style="10" customWidth="1"/>
    <col min="58" max="58" width="8.85546875" style="10" customWidth="1"/>
    <col min="59" max="59" width="4.28515625" style="52" customWidth="1"/>
    <col min="60" max="60" width="3.7109375" style="52" customWidth="1"/>
    <col min="61" max="61" width="9" style="10" customWidth="1"/>
    <col min="62" max="62" width="8.7109375" style="10" customWidth="1"/>
    <col min="63" max="63" width="9.7109375" style="10" customWidth="1"/>
    <col min="64" max="64" width="9.28515625" style="10" customWidth="1"/>
    <col min="65" max="65" width="8.28515625" style="10" customWidth="1"/>
    <col min="66" max="66" width="8.5703125" style="10" customWidth="1"/>
    <col min="67" max="16384" width="10.7109375" style="10"/>
  </cols>
  <sheetData>
    <row r="1" spans="1:96" ht="6.75" customHeight="1" x14ac:dyDescent="0.3"/>
    <row r="2" spans="1:96" s="37" customFormat="1" ht="31.5" customHeight="1" x14ac:dyDescent="0.3">
      <c r="B2" s="38"/>
      <c r="C2" s="151" t="s">
        <v>48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38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40"/>
      <c r="BD2" s="40"/>
      <c r="BE2" s="40"/>
      <c r="BF2" s="40"/>
      <c r="BG2" s="58"/>
      <c r="BH2" s="58"/>
      <c r="BI2" s="40"/>
      <c r="BJ2" s="40"/>
      <c r="BK2" s="40"/>
      <c r="BL2" s="40"/>
      <c r="BM2" s="40"/>
      <c r="BN2" s="40"/>
    </row>
    <row r="3" spans="1:96" s="8" customFormat="1" ht="21.75" customHeight="1" x14ac:dyDescent="0.25">
      <c r="A3" s="4"/>
      <c r="B3" s="9"/>
      <c r="C3" s="9"/>
      <c r="D3" s="9"/>
      <c r="E3" s="103" t="s">
        <v>85</v>
      </c>
      <c r="F3" s="103"/>
      <c r="G3" s="103"/>
      <c r="H3" s="103"/>
      <c r="I3" s="103"/>
      <c r="J3" s="103"/>
      <c r="K3" s="103"/>
      <c r="L3" s="103"/>
      <c r="M3" s="103"/>
      <c r="N3" s="103"/>
      <c r="O3" s="4"/>
      <c r="P3" s="5"/>
      <c r="Q3" s="5"/>
      <c r="R3" s="5"/>
      <c r="S3" s="5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53"/>
      <c r="BH3" s="53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6"/>
      <c r="CJ3" s="6"/>
      <c r="CK3" s="6"/>
      <c r="CL3" s="6"/>
      <c r="CM3" s="6"/>
      <c r="CN3" s="6"/>
      <c r="CO3" s="6"/>
      <c r="CP3" s="6"/>
      <c r="CQ3" s="6"/>
      <c r="CR3" s="7"/>
    </row>
    <row r="4" spans="1:96" s="37" customFormat="1" ht="16.5" x14ac:dyDescent="0.3">
      <c r="A4" s="41"/>
      <c r="B4" s="42"/>
      <c r="E4" s="43"/>
      <c r="F4" s="43"/>
      <c r="G4" s="43"/>
      <c r="H4" s="43"/>
      <c r="I4" s="43"/>
      <c r="Q4" s="44" t="s">
        <v>0</v>
      </c>
      <c r="W4" s="152"/>
      <c r="X4" s="152"/>
      <c r="AG4" s="153"/>
      <c r="AH4" s="153"/>
      <c r="AI4" s="45"/>
      <c r="AJ4" s="45"/>
      <c r="BG4" s="59"/>
      <c r="BH4" s="59"/>
    </row>
    <row r="5" spans="1:96" s="20" customFormat="1" ht="19.5" customHeight="1" x14ac:dyDescent="0.25">
      <c r="A5" s="154" t="s">
        <v>1</v>
      </c>
      <c r="B5" s="106" t="s">
        <v>4</v>
      </c>
      <c r="C5" s="155" t="s">
        <v>49</v>
      </c>
      <c r="D5" s="156"/>
      <c r="E5" s="156"/>
      <c r="F5" s="156"/>
      <c r="G5" s="156"/>
      <c r="H5" s="157"/>
      <c r="I5" s="133" t="s">
        <v>50</v>
      </c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5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</row>
    <row r="6" spans="1:96" s="20" customFormat="1" ht="42.75" customHeight="1" x14ac:dyDescent="0.25">
      <c r="A6" s="154"/>
      <c r="B6" s="106"/>
      <c r="C6" s="158"/>
      <c r="D6" s="159"/>
      <c r="E6" s="159"/>
      <c r="F6" s="159"/>
      <c r="G6" s="159"/>
      <c r="H6" s="160"/>
      <c r="I6" s="133" t="s">
        <v>51</v>
      </c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5"/>
      <c r="BC6" s="136" t="s">
        <v>52</v>
      </c>
      <c r="BD6" s="137"/>
      <c r="BE6" s="137"/>
      <c r="BF6" s="137"/>
      <c r="BG6" s="137"/>
      <c r="BH6" s="137"/>
      <c r="BI6" s="138" t="s">
        <v>53</v>
      </c>
      <c r="BJ6" s="138"/>
      <c r="BK6" s="138"/>
      <c r="BL6" s="138"/>
      <c r="BM6" s="138"/>
      <c r="BN6" s="138"/>
    </row>
    <row r="7" spans="1:96" s="20" customFormat="1" ht="13.5" x14ac:dyDescent="0.25">
      <c r="A7" s="154"/>
      <c r="B7" s="106"/>
      <c r="C7" s="158"/>
      <c r="D7" s="159"/>
      <c r="E7" s="159"/>
      <c r="F7" s="159"/>
      <c r="G7" s="159"/>
      <c r="H7" s="160"/>
      <c r="I7" s="139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1"/>
      <c r="BC7" s="142"/>
      <c r="BD7" s="143"/>
      <c r="BE7" s="143"/>
      <c r="BF7" s="143"/>
      <c r="BG7" s="144" t="s">
        <v>87</v>
      </c>
      <c r="BH7" s="144"/>
      <c r="BI7" s="126" t="s">
        <v>54</v>
      </c>
      <c r="BJ7" s="126"/>
      <c r="BK7" s="126" t="s">
        <v>55</v>
      </c>
      <c r="BL7" s="126"/>
      <c r="BM7" s="126"/>
      <c r="BN7" s="126"/>
    </row>
    <row r="8" spans="1:96" s="20" customFormat="1" ht="65.25" customHeight="1" x14ac:dyDescent="0.25">
      <c r="A8" s="154"/>
      <c r="B8" s="106"/>
      <c r="C8" s="158"/>
      <c r="D8" s="159"/>
      <c r="E8" s="159"/>
      <c r="F8" s="159"/>
      <c r="G8" s="159"/>
      <c r="H8" s="160"/>
      <c r="I8" s="139" t="s">
        <v>56</v>
      </c>
      <c r="J8" s="140"/>
      <c r="K8" s="140"/>
      <c r="L8" s="141"/>
      <c r="M8" s="161" t="s">
        <v>57</v>
      </c>
      <c r="N8" s="162"/>
      <c r="O8" s="165" t="s">
        <v>58</v>
      </c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7"/>
      <c r="AE8" s="161" t="s">
        <v>59</v>
      </c>
      <c r="AF8" s="162"/>
      <c r="AG8" s="161" t="s">
        <v>60</v>
      </c>
      <c r="AH8" s="162"/>
      <c r="AI8" s="78" t="s">
        <v>17</v>
      </c>
      <c r="AJ8" s="79"/>
      <c r="AK8" s="131" t="s">
        <v>61</v>
      </c>
      <c r="AL8" s="76"/>
      <c r="AM8" s="78" t="s">
        <v>17</v>
      </c>
      <c r="AN8" s="79"/>
      <c r="AO8" s="76" t="s">
        <v>62</v>
      </c>
      <c r="AP8" s="76"/>
      <c r="AQ8" s="78" t="s">
        <v>63</v>
      </c>
      <c r="AR8" s="145"/>
      <c r="AS8" s="145"/>
      <c r="AT8" s="145"/>
      <c r="AU8" s="145"/>
      <c r="AV8" s="79"/>
      <c r="AW8" s="78" t="s">
        <v>64</v>
      </c>
      <c r="AX8" s="145"/>
      <c r="AY8" s="145"/>
      <c r="AZ8" s="145"/>
      <c r="BA8" s="145"/>
      <c r="BB8" s="79"/>
      <c r="BC8" s="146" t="s">
        <v>65</v>
      </c>
      <c r="BD8" s="147"/>
      <c r="BE8" s="146" t="s">
        <v>66</v>
      </c>
      <c r="BF8" s="147"/>
      <c r="BG8" s="144"/>
      <c r="BH8" s="144"/>
      <c r="BI8" s="126"/>
      <c r="BJ8" s="126"/>
      <c r="BK8" s="126"/>
      <c r="BL8" s="126"/>
      <c r="BM8" s="126"/>
      <c r="BN8" s="126"/>
    </row>
    <row r="9" spans="1:96" s="46" customFormat="1" ht="141" customHeight="1" x14ac:dyDescent="0.25">
      <c r="A9" s="154"/>
      <c r="B9" s="106"/>
      <c r="C9" s="122" t="s">
        <v>67</v>
      </c>
      <c r="D9" s="122"/>
      <c r="E9" s="168" t="s">
        <v>43</v>
      </c>
      <c r="F9" s="168"/>
      <c r="G9" s="169" t="s">
        <v>44</v>
      </c>
      <c r="H9" s="169"/>
      <c r="I9" s="150" t="s">
        <v>68</v>
      </c>
      <c r="J9" s="150"/>
      <c r="K9" s="127" t="s">
        <v>69</v>
      </c>
      <c r="L9" s="128"/>
      <c r="M9" s="163"/>
      <c r="N9" s="164"/>
      <c r="O9" s="127" t="s">
        <v>70</v>
      </c>
      <c r="P9" s="128"/>
      <c r="Q9" s="127" t="s">
        <v>71</v>
      </c>
      <c r="R9" s="128"/>
      <c r="S9" s="127" t="s">
        <v>72</v>
      </c>
      <c r="T9" s="128"/>
      <c r="U9" s="127" t="s">
        <v>73</v>
      </c>
      <c r="V9" s="128"/>
      <c r="W9" s="127" t="s">
        <v>74</v>
      </c>
      <c r="X9" s="128"/>
      <c r="Y9" s="129" t="s">
        <v>75</v>
      </c>
      <c r="Z9" s="130"/>
      <c r="AA9" s="127" t="s">
        <v>76</v>
      </c>
      <c r="AB9" s="128"/>
      <c r="AC9" s="127" t="s">
        <v>77</v>
      </c>
      <c r="AD9" s="128"/>
      <c r="AE9" s="163"/>
      <c r="AF9" s="164"/>
      <c r="AG9" s="163"/>
      <c r="AH9" s="164"/>
      <c r="AI9" s="127" t="s">
        <v>78</v>
      </c>
      <c r="AJ9" s="128"/>
      <c r="AK9" s="76"/>
      <c r="AL9" s="76"/>
      <c r="AM9" s="127" t="s">
        <v>79</v>
      </c>
      <c r="AN9" s="128"/>
      <c r="AO9" s="76"/>
      <c r="AP9" s="76"/>
      <c r="AQ9" s="122" t="s">
        <v>67</v>
      </c>
      <c r="AR9" s="122"/>
      <c r="AS9" s="122" t="s">
        <v>43</v>
      </c>
      <c r="AT9" s="122"/>
      <c r="AU9" s="122" t="s">
        <v>44</v>
      </c>
      <c r="AV9" s="122"/>
      <c r="AW9" s="122" t="s">
        <v>80</v>
      </c>
      <c r="AX9" s="122"/>
      <c r="AY9" s="123" t="s">
        <v>81</v>
      </c>
      <c r="AZ9" s="124"/>
      <c r="BA9" s="125" t="s">
        <v>82</v>
      </c>
      <c r="BB9" s="125"/>
      <c r="BC9" s="148"/>
      <c r="BD9" s="149"/>
      <c r="BE9" s="148"/>
      <c r="BF9" s="149"/>
      <c r="BG9" s="144"/>
      <c r="BH9" s="144"/>
      <c r="BI9" s="126"/>
      <c r="BJ9" s="126"/>
      <c r="BK9" s="126" t="s">
        <v>83</v>
      </c>
      <c r="BL9" s="126"/>
      <c r="BM9" s="126" t="s">
        <v>84</v>
      </c>
      <c r="BN9" s="126"/>
    </row>
    <row r="10" spans="1:96" s="25" customFormat="1" ht="31.5" customHeight="1" x14ac:dyDescent="0.15">
      <c r="A10" s="154"/>
      <c r="B10" s="106"/>
      <c r="C10" s="21" t="s">
        <v>46</v>
      </c>
      <c r="D10" s="22" t="s">
        <v>47</v>
      </c>
      <c r="E10" s="21" t="s">
        <v>46</v>
      </c>
      <c r="F10" s="22" t="s">
        <v>47</v>
      </c>
      <c r="G10" s="21" t="s">
        <v>46</v>
      </c>
      <c r="H10" s="22" t="s">
        <v>47</v>
      </c>
      <c r="I10" s="21" t="s">
        <v>46</v>
      </c>
      <c r="J10" s="22" t="s">
        <v>47</v>
      </c>
      <c r="K10" s="21" t="s">
        <v>46</v>
      </c>
      <c r="L10" s="22" t="s">
        <v>47</v>
      </c>
      <c r="M10" s="21" t="s">
        <v>46</v>
      </c>
      <c r="N10" s="22" t="s">
        <v>47</v>
      </c>
      <c r="O10" s="21" t="s">
        <v>46</v>
      </c>
      <c r="P10" s="22" t="s">
        <v>47</v>
      </c>
      <c r="Q10" s="21" t="s">
        <v>46</v>
      </c>
      <c r="R10" s="22" t="s">
        <v>47</v>
      </c>
      <c r="S10" s="21" t="s">
        <v>46</v>
      </c>
      <c r="T10" s="22" t="s">
        <v>47</v>
      </c>
      <c r="U10" s="21" t="s">
        <v>46</v>
      </c>
      <c r="V10" s="22" t="s">
        <v>47</v>
      </c>
      <c r="W10" s="21" t="s">
        <v>46</v>
      </c>
      <c r="X10" s="22" t="s">
        <v>47</v>
      </c>
      <c r="Y10" s="21" t="s">
        <v>46</v>
      </c>
      <c r="Z10" s="22" t="s">
        <v>47</v>
      </c>
      <c r="AA10" s="21" t="s">
        <v>46</v>
      </c>
      <c r="AB10" s="22" t="s">
        <v>47</v>
      </c>
      <c r="AC10" s="21" t="s">
        <v>46</v>
      </c>
      <c r="AD10" s="22" t="s">
        <v>47</v>
      </c>
      <c r="AE10" s="21" t="s">
        <v>46</v>
      </c>
      <c r="AF10" s="22" t="s">
        <v>47</v>
      </c>
      <c r="AG10" s="21" t="s">
        <v>46</v>
      </c>
      <c r="AH10" s="22" t="s">
        <v>47</v>
      </c>
      <c r="AI10" s="21" t="s">
        <v>46</v>
      </c>
      <c r="AJ10" s="22" t="s">
        <v>47</v>
      </c>
      <c r="AK10" s="21" t="s">
        <v>46</v>
      </c>
      <c r="AL10" s="22" t="s">
        <v>47</v>
      </c>
      <c r="AM10" s="21" t="s">
        <v>46</v>
      </c>
      <c r="AN10" s="22" t="s">
        <v>47</v>
      </c>
      <c r="AO10" s="21" t="s">
        <v>46</v>
      </c>
      <c r="AP10" s="22" t="s">
        <v>47</v>
      </c>
      <c r="AQ10" s="21" t="s">
        <v>46</v>
      </c>
      <c r="AR10" s="22" t="s">
        <v>47</v>
      </c>
      <c r="AS10" s="21" t="s">
        <v>46</v>
      </c>
      <c r="AT10" s="22" t="s">
        <v>47</v>
      </c>
      <c r="AU10" s="21" t="s">
        <v>46</v>
      </c>
      <c r="AV10" s="22" t="s">
        <v>47</v>
      </c>
      <c r="AW10" s="21" t="s">
        <v>46</v>
      </c>
      <c r="AX10" s="22" t="s">
        <v>47</v>
      </c>
      <c r="AY10" s="21" t="s">
        <v>46</v>
      </c>
      <c r="AZ10" s="22" t="s">
        <v>47</v>
      </c>
      <c r="BA10" s="21" t="s">
        <v>46</v>
      </c>
      <c r="BB10" s="22" t="s">
        <v>47</v>
      </c>
      <c r="BC10" s="21" t="s">
        <v>46</v>
      </c>
      <c r="BD10" s="22" t="s">
        <v>47</v>
      </c>
      <c r="BE10" s="21" t="s">
        <v>46</v>
      </c>
      <c r="BF10" s="22" t="s">
        <v>47</v>
      </c>
      <c r="BG10" s="21" t="s">
        <v>46</v>
      </c>
      <c r="BH10" s="22" t="s">
        <v>47</v>
      </c>
      <c r="BI10" s="21" t="s">
        <v>46</v>
      </c>
      <c r="BJ10" s="22" t="s">
        <v>47</v>
      </c>
      <c r="BK10" s="21" t="s">
        <v>46</v>
      </c>
      <c r="BL10" s="22" t="s">
        <v>47</v>
      </c>
      <c r="BM10" s="21" t="s">
        <v>46</v>
      </c>
      <c r="BN10" s="22" t="s">
        <v>47</v>
      </c>
    </row>
    <row r="11" spans="1:96" s="46" customFormat="1" ht="12.75" x14ac:dyDescent="0.25">
      <c r="A11" s="47"/>
      <c r="B11" s="47">
        <v>1</v>
      </c>
      <c r="C11" s="47">
        <v>2</v>
      </c>
      <c r="D11" s="47">
        <v>3</v>
      </c>
      <c r="E11" s="47">
        <v>4</v>
      </c>
      <c r="F11" s="47">
        <v>5</v>
      </c>
      <c r="G11" s="47">
        <v>6</v>
      </c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10</v>
      </c>
      <c r="N11" s="47">
        <v>11</v>
      </c>
      <c r="O11" s="47">
        <v>12</v>
      </c>
      <c r="P11" s="47">
        <v>13</v>
      </c>
      <c r="Q11" s="47">
        <v>14</v>
      </c>
      <c r="R11" s="47">
        <v>15</v>
      </c>
      <c r="S11" s="47">
        <v>16</v>
      </c>
      <c r="T11" s="47">
        <v>17</v>
      </c>
      <c r="U11" s="47">
        <v>18</v>
      </c>
      <c r="V11" s="47">
        <v>19</v>
      </c>
      <c r="W11" s="47">
        <v>20</v>
      </c>
      <c r="X11" s="47">
        <v>21</v>
      </c>
      <c r="Y11" s="47">
        <v>22</v>
      </c>
      <c r="Z11" s="47">
        <v>23</v>
      </c>
      <c r="AA11" s="47">
        <v>24</v>
      </c>
      <c r="AB11" s="47">
        <v>25</v>
      </c>
      <c r="AC11" s="47">
        <v>26</v>
      </c>
      <c r="AD11" s="47">
        <v>27</v>
      </c>
      <c r="AE11" s="47">
        <v>28</v>
      </c>
      <c r="AF11" s="47">
        <v>29</v>
      </c>
      <c r="AG11" s="47">
        <v>30</v>
      </c>
      <c r="AH11" s="47">
        <v>31</v>
      </c>
      <c r="AI11" s="47">
        <v>32</v>
      </c>
      <c r="AJ11" s="47">
        <v>33</v>
      </c>
      <c r="AK11" s="47">
        <v>34</v>
      </c>
      <c r="AL11" s="47">
        <v>35</v>
      </c>
      <c r="AM11" s="47">
        <v>36</v>
      </c>
      <c r="AN11" s="47">
        <v>37</v>
      </c>
      <c r="AO11" s="47">
        <v>38</v>
      </c>
      <c r="AP11" s="47">
        <v>39</v>
      </c>
      <c r="AQ11" s="47">
        <v>40</v>
      </c>
      <c r="AR11" s="47">
        <v>41</v>
      </c>
      <c r="AS11" s="47">
        <v>42</v>
      </c>
      <c r="AT11" s="47">
        <v>43</v>
      </c>
      <c r="AU11" s="47">
        <v>44</v>
      </c>
      <c r="AV11" s="47">
        <v>45</v>
      </c>
      <c r="AW11" s="47">
        <v>46</v>
      </c>
      <c r="AX11" s="47">
        <v>47</v>
      </c>
      <c r="AY11" s="47">
        <v>48</v>
      </c>
      <c r="AZ11" s="47">
        <v>49</v>
      </c>
      <c r="BA11" s="47">
        <v>50</v>
      </c>
      <c r="BB11" s="47">
        <v>51</v>
      </c>
      <c r="BC11" s="47">
        <v>52</v>
      </c>
      <c r="BD11" s="47">
        <v>53</v>
      </c>
      <c r="BE11" s="47">
        <v>54</v>
      </c>
      <c r="BF11" s="47">
        <v>55</v>
      </c>
      <c r="BG11" s="60">
        <v>56</v>
      </c>
      <c r="BH11" s="60">
        <v>57</v>
      </c>
      <c r="BI11" s="47">
        <v>58</v>
      </c>
      <c r="BJ11" s="47">
        <v>59</v>
      </c>
      <c r="BK11" s="47">
        <v>60</v>
      </c>
      <c r="BL11" s="47">
        <v>61</v>
      </c>
      <c r="BM11" s="47">
        <v>62</v>
      </c>
      <c r="BN11" s="47">
        <v>63</v>
      </c>
    </row>
    <row r="12" spans="1:96" s="70" customFormat="1" ht="19.5" customHeight="1" x14ac:dyDescent="0.25">
      <c r="A12" s="68">
        <v>1</v>
      </c>
      <c r="B12" s="62" t="s">
        <v>2</v>
      </c>
      <c r="C12" s="48">
        <f t="shared" ref="C12:D15" si="0">E12+G12-BA12</f>
        <v>1908224.6999999997</v>
      </c>
      <c r="D12" s="48">
        <f t="shared" si="0"/>
        <v>856153.80000000016</v>
      </c>
      <c r="E12" s="48">
        <f t="shared" ref="E12:F15" si="1">I12+K12+M12+AE12+AG12+AK12+AO12+AS12</f>
        <v>1711808.2999999998</v>
      </c>
      <c r="F12" s="48">
        <f t="shared" si="1"/>
        <v>775469.30000000016</v>
      </c>
      <c r="G12" s="48">
        <f t="shared" ref="G12:H15" si="2">AY12+BC12+BE12+BG12+BI12+BK12+BM12</f>
        <v>196416.40000000002</v>
      </c>
      <c r="H12" s="48">
        <f t="shared" si="2"/>
        <v>80684.499999999985</v>
      </c>
      <c r="I12" s="48">
        <v>502521.5</v>
      </c>
      <c r="J12" s="48">
        <v>283028.40000000002</v>
      </c>
      <c r="K12" s="48">
        <v>0</v>
      </c>
      <c r="L12" s="48">
        <v>0</v>
      </c>
      <c r="M12" s="48">
        <v>299729.7</v>
      </c>
      <c r="N12" s="48">
        <v>111081.4</v>
      </c>
      <c r="O12" s="48">
        <v>72892.3</v>
      </c>
      <c r="P12" s="48">
        <v>39453.4</v>
      </c>
      <c r="Q12" s="48">
        <v>18179.7</v>
      </c>
      <c r="R12" s="48">
        <v>935.9</v>
      </c>
      <c r="S12" s="48">
        <v>5454.9</v>
      </c>
      <c r="T12" s="48">
        <v>1562.8</v>
      </c>
      <c r="U12" s="48">
        <v>1504</v>
      </c>
      <c r="V12" s="48">
        <v>495</v>
      </c>
      <c r="W12" s="48">
        <v>31121.200000000001</v>
      </c>
      <c r="X12" s="48">
        <v>15918.9</v>
      </c>
      <c r="Y12" s="48">
        <v>23925.200000000001</v>
      </c>
      <c r="Z12" s="48">
        <v>12421.9</v>
      </c>
      <c r="AA12" s="48">
        <v>59401.2</v>
      </c>
      <c r="AB12" s="48">
        <v>9456.1</v>
      </c>
      <c r="AC12" s="48">
        <v>95673.4</v>
      </c>
      <c r="AD12" s="48">
        <v>36525.800000000003</v>
      </c>
      <c r="AE12" s="49"/>
      <c r="AF12" s="49"/>
      <c r="AG12" s="48">
        <v>723246.7</v>
      </c>
      <c r="AH12" s="48">
        <v>361774.9</v>
      </c>
      <c r="AI12" s="48">
        <v>716572.8</v>
      </c>
      <c r="AJ12" s="48">
        <v>358421</v>
      </c>
      <c r="AK12" s="48">
        <v>15080</v>
      </c>
      <c r="AL12" s="48">
        <v>6214.8</v>
      </c>
      <c r="AM12" s="48"/>
      <c r="AN12" s="48"/>
      <c r="AO12" s="48">
        <v>34680</v>
      </c>
      <c r="AP12" s="48">
        <v>10000</v>
      </c>
      <c r="AQ12" s="48">
        <v>136550.39999999999</v>
      </c>
      <c r="AR12" s="48">
        <v>3369.8</v>
      </c>
      <c r="AS12" s="48">
        <v>136550.39999999999</v>
      </c>
      <c r="AT12" s="48">
        <v>3369.8</v>
      </c>
      <c r="AU12" s="48"/>
      <c r="AV12" s="48"/>
      <c r="AW12" s="48">
        <v>128000</v>
      </c>
      <c r="AX12" s="48">
        <v>0</v>
      </c>
      <c r="AY12" s="48"/>
      <c r="AZ12" s="48"/>
      <c r="BA12" s="48"/>
      <c r="BB12" s="48"/>
      <c r="BC12" s="48">
        <v>327436.90000000002</v>
      </c>
      <c r="BD12" s="48">
        <v>124889.9</v>
      </c>
      <c r="BE12" s="48">
        <v>22979.5</v>
      </c>
      <c r="BF12" s="48">
        <v>21789.8</v>
      </c>
      <c r="BG12" s="69"/>
      <c r="BH12" s="69"/>
      <c r="BI12" s="48">
        <v>-14000</v>
      </c>
      <c r="BJ12" s="48">
        <v>-29980</v>
      </c>
      <c r="BK12" s="48">
        <v>-140000</v>
      </c>
      <c r="BL12" s="48">
        <v>-36015.199999999997</v>
      </c>
      <c r="BM12" s="48"/>
      <c r="BN12" s="48"/>
    </row>
    <row r="13" spans="1:96" s="70" customFormat="1" ht="19.5" customHeight="1" x14ac:dyDescent="0.25">
      <c r="A13" s="68">
        <v>2</v>
      </c>
      <c r="B13" s="62" t="s">
        <v>5</v>
      </c>
      <c r="C13" s="48">
        <f t="shared" si="0"/>
        <v>1576116.6</v>
      </c>
      <c r="D13" s="48">
        <f t="shared" si="0"/>
        <v>351337.6</v>
      </c>
      <c r="E13" s="48">
        <f t="shared" si="1"/>
        <v>1069887</v>
      </c>
      <c r="F13" s="48">
        <f t="shared" si="1"/>
        <v>442238.2</v>
      </c>
      <c r="G13" s="48">
        <f t="shared" si="2"/>
        <v>506229.6</v>
      </c>
      <c r="H13" s="48">
        <f t="shared" si="2"/>
        <v>-90900.6</v>
      </c>
      <c r="I13" s="48">
        <v>228711.6</v>
      </c>
      <c r="J13" s="48">
        <v>79948.2</v>
      </c>
      <c r="K13" s="48">
        <v>0</v>
      </c>
      <c r="L13" s="48">
        <v>0</v>
      </c>
      <c r="M13" s="48">
        <v>125660.6</v>
      </c>
      <c r="N13" s="48">
        <v>59655.4</v>
      </c>
      <c r="O13" s="48">
        <v>48480</v>
      </c>
      <c r="P13" s="48">
        <v>32923</v>
      </c>
      <c r="Q13" s="48">
        <v>3700</v>
      </c>
      <c r="R13" s="48">
        <v>406.2</v>
      </c>
      <c r="S13" s="48">
        <v>3654</v>
      </c>
      <c r="T13" s="48">
        <v>1428.1</v>
      </c>
      <c r="U13" s="48">
        <v>8874</v>
      </c>
      <c r="V13" s="48">
        <v>8207</v>
      </c>
      <c r="W13" s="48">
        <v>12920.6</v>
      </c>
      <c r="X13" s="48">
        <v>2726.7</v>
      </c>
      <c r="Y13" s="48">
        <v>2000</v>
      </c>
      <c r="Z13" s="48">
        <v>500</v>
      </c>
      <c r="AA13" s="48">
        <v>9506</v>
      </c>
      <c r="AB13" s="48">
        <v>1338.1</v>
      </c>
      <c r="AC13" s="48">
        <v>35162</v>
      </c>
      <c r="AD13" s="48">
        <v>11140.5</v>
      </c>
      <c r="AE13" s="49"/>
      <c r="AF13" s="49"/>
      <c r="AG13" s="48">
        <v>656323.9</v>
      </c>
      <c r="AH13" s="48">
        <v>290716.90000000002</v>
      </c>
      <c r="AI13" s="48">
        <v>656323.9</v>
      </c>
      <c r="AJ13" s="48">
        <v>290716.90000000002</v>
      </c>
      <c r="AK13" s="48">
        <v>2746</v>
      </c>
      <c r="AL13" s="48">
        <v>2444.6999999999998</v>
      </c>
      <c r="AM13" s="48">
        <v>366</v>
      </c>
      <c r="AN13" s="48">
        <v>64.7</v>
      </c>
      <c r="AO13" s="48">
        <v>14500</v>
      </c>
      <c r="AP13" s="48">
        <v>6170</v>
      </c>
      <c r="AQ13" s="48">
        <v>41944.9</v>
      </c>
      <c r="AR13" s="48">
        <v>3303</v>
      </c>
      <c r="AS13" s="48">
        <v>41944.9</v>
      </c>
      <c r="AT13" s="48">
        <v>3303</v>
      </c>
      <c r="AU13" s="48"/>
      <c r="AV13" s="48"/>
      <c r="AW13" s="48">
        <v>37500.9</v>
      </c>
      <c r="AX13" s="48">
        <v>0</v>
      </c>
      <c r="AY13" s="48"/>
      <c r="AZ13" s="48"/>
      <c r="BA13" s="48"/>
      <c r="BB13" s="48"/>
      <c r="BC13" s="48">
        <v>936498.2</v>
      </c>
      <c r="BD13" s="48">
        <v>111926.5</v>
      </c>
      <c r="BE13" s="48">
        <v>19731.400000000001</v>
      </c>
      <c r="BF13" s="48">
        <v>9960</v>
      </c>
      <c r="BG13" s="69"/>
      <c r="BH13" s="69"/>
      <c r="BI13" s="48">
        <v>-1000</v>
      </c>
      <c r="BJ13" s="48">
        <v>-818.1</v>
      </c>
      <c r="BK13" s="48">
        <v>-449000</v>
      </c>
      <c r="BL13" s="48">
        <v>-211969</v>
      </c>
      <c r="BM13" s="48"/>
      <c r="BN13" s="48"/>
    </row>
    <row r="14" spans="1:96" s="70" customFormat="1" ht="19.5" customHeight="1" x14ac:dyDescent="0.25">
      <c r="A14" s="68">
        <v>3</v>
      </c>
      <c r="B14" s="62" t="s">
        <v>6</v>
      </c>
      <c r="C14" s="48">
        <f t="shared" si="0"/>
        <v>1802856.7</v>
      </c>
      <c r="D14" s="48">
        <f t="shared" si="0"/>
        <v>1031780.5</v>
      </c>
      <c r="E14" s="48">
        <f t="shared" si="1"/>
        <v>1277650</v>
      </c>
      <c r="F14" s="48">
        <f t="shared" si="1"/>
        <v>589712.20000000007</v>
      </c>
      <c r="G14" s="48">
        <f t="shared" si="2"/>
        <v>586706.69999999995</v>
      </c>
      <c r="H14" s="48">
        <f t="shared" si="2"/>
        <v>503568.3</v>
      </c>
      <c r="I14" s="48">
        <v>302358.3</v>
      </c>
      <c r="J14" s="48">
        <v>124789.6</v>
      </c>
      <c r="K14" s="48">
        <v>0</v>
      </c>
      <c r="L14" s="48">
        <v>0</v>
      </c>
      <c r="M14" s="48">
        <v>182140.2</v>
      </c>
      <c r="N14" s="48">
        <v>56387.3</v>
      </c>
      <c r="O14" s="48">
        <v>47300</v>
      </c>
      <c r="P14" s="48">
        <v>28177.8</v>
      </c>
      <c r="Q14" s="48">
        <v>210</v>
      </c>
      <c r="R14" s="48">
        <v>61.8</v>
      </c>
      <c r="S14" s="48">
        <v>4580</v>
      </c>
      <c r="T14" s="48">
        <v>1522</v>
      </c>
      <c r="U14" s="48">
        <v>2300</v>
      </c>
      <c r="V14" s="48">
        <v>549</v>
      </c>
      <c r="W14" s="48">
        <v>8627</v>
      </c>
      <c r="X14" s="48">
        <v>1987.3</v>
      </c>
      <c r="Y14" s="48">
        <v>5561.6</v>
      </c>
      <c r="Z14" s="48">
        <v>1251.8</v>
      </c>
      <c r="AA14" s="48">
        <v>30061</v>
      </c>
      <c r="AB14" s="48">
        <v>3632.6</v>
      </c>
      <c r="AC14" s="48">
        <v>74603.199999999997</v>
      </c>
      <c r="AD14" s="48">
        <v>14465.2</v>
      </c>
      <c r="AE14" s="49"/>
      <c r="AF14" s="49"/>
      <c r="AG14" s="48">
        <v>582610.80000000005</v>
      </c>
      <c r="AH14" s="48">
        <v>341858.7</v>
      </c>
      <c r="AI14" s="48">
        <v>582610.80000000005</v>
      </c>
      <c r="AJ14" s="48">
        <v>341858.7</v>
      </c>
      <c r="AK14" s="48">
        <v>4802.2</v>
      </c>
      <c r="AL14" s="48">
        <v>3392.2</v>
      </c>
      <c r="AM14" s="48">
        <v>2991</v>
      </c>
      <c r="AN14" s="48">
        <v>1581</v>
      </c>
      <c r="AO14" s="48">
        <v>12000</v>
      </c>
      <c r="AP14" s="48">
        <v>1485</v>
      </c>
      <c r="AQ14" s="48">
        <f>AS14+AU14-BA14</f>
        <v>132238.5</v>
      </c>
      <c r="AR14" s="48">
        <f>AT14+AV14-BB14</f>
        <v>299.40000000000146</v>
      </c>
      <c r="AS14" s="48">
        <v>193738.5</v>
      </c>
      <c r="AT14" s="48">
        <v>61799.4</v>
      </c>
      <c r="AU14" s="48"/>
      <c r="AV14" s="48"/>
      <c r="AW14" s="48">
        <v>191647.5</v>
      </c>
      <c r="AX14" s="48">
        <v>61500</v>
      </c>
      <c r="AY14" s="48"/>
      <c r="AZ14" s="48"/>
      <c r="BA14" s="48">
        <v>61500</v>
      </c>
      <c r="BB14" s="48">
        <v>61500</v>
      </c>
      <c r="BC14" s="48">
        <v>546789</v>
      </c>
      <c r="BD14" s="48">
        <v>508525.4</v>
      </c>
      <c r="BE14" s="48">
        <v>44917.7</v>
      </c>
      <c r="BF14" s="48">
        <v>11045.1</v>
      </c>
      <c r="BG14" s="69"/>
      <c r="BH14" s="69"/>
      <c r="BI14" s="48"/>
      <c r="BJ14" s="48">
        <v>-2496</v>
      </c>
      <c r="BK14" s="48">
        <v>-5000</v>
      </c>
      <c r="BL14" s="48">
        <v>-13506.2</v>
      </c>
      <c r="BM14" s="48"/>
      <c r="BN14" s="48"/>
    </row>
    <row r="15" spans="1:96" s="70" customFormat="1" ht="19.5" customHeight="1" x14ac:dyDescent="0.25">
      <c r="A15" s="68">
        <v>4</v>
      </c>
      <c r="B15" s="62" t="s">
        <v>7</v>
      </c>
      <c r="C15" s="48">
        <f t="shared" si="0"/>
        <v>1571196.2</v>
      </c>
      <c r="D15" s="48">
        <f t="shared" si="0"/>
        <v>483812.3</v>
      </c>
      <c r="E15" s="48">
        <f t="shared" si="1"/>
        <v>1267261</v>
      </c>
      <c r="F15" s="48">
        <f t="shared" si="1"/>
        <v>438985.6</v>
      </c>
      <c r="G15" s="48">
        <f t="shared" si="2"/>
        <v>303935.2</v>
      </c>
      <c r="H15" s="48">
        <f t="shared" si="2"/>
        <v>44826.7</v>
      </c>
      <c r="I15" s="48">
        <v>302466.8</v>
      </c>
      <c r="J15" s="48">
        <v>167503.70000000001</v>
      </c>
      <c r="K15" s="48">
        <v>0</v>
      </c>
      <c r="L15" s="48">
        <v>0</v>
      </c>
      <c r="M15" s="48">
        <v>158974.79999999999</v>
      </c>
      <c r="N15" s="48">
        <v>61638.8</v>
      </c>
      <c r="O15" s="48">
        <v>47952.7</v>
      </c>
      <c r="P15" s="48">
        <v>24788.1</v>
      </c>
      <c r="Q15" s="48">
        <v>10933.4</v>
      </c>
      <c r="R15" s="48">
        <v>2970.2</v>
      </c>
      <c r="S15" s="48">
        <v>4743</v>
      </c>
      <c r="T15" s="48">
        <v>2075.6</v>
      </c>
      <c r="U15" s="48">
        <v>3649</v>
      </c>
      <c r="V15" s="48">
        <v>2326.5</v>
      </c>
      <c r="W15" s="48">
        <v>18116</v>
      </c>
      <c r="X15" s="48">
        <v>10623.9</v>
      </c>
      <c r="Y15" s="48">
        <v>11300</v>
      </c>
      <c r="Z15" s="48">
        <v>8605</v>
      </c>
      <c r="AA15" s="48">
        <v>6600</v>
      </c>
      <c r="AB15" s="48">
        <v>1200</v>
      </c>
      <c r="AC15" s="48">
        <v>54938.6</v>
      </c>
      <c r="AD15" s="48">
        <v>15743.2</v>
      </c>
      <c r="AE15" s="49">
        <v>0</v>
      </c>
      <c r="AF15" s="49">
        <v>0</v>
      </c>
      <c r="AG15" s="48">
        <v>687612.8</v>
      </c>
      <c r="AH15" s="48">
        <v>199720.8</v>
      </c>
      <c r="AI15" s="48">
        <v>687612.8</v>
      </c>
      <c r="AJ15" s="48">
        <v>199720.8</v>
      </c>
      <c r="AK15" s="48">
        <v>5000</v>
      </c>
      <c r="AL15" s="48">
        <v>0</v>
      </c>
      <c r="AM15" s="48"/>
      <c r="AN15" s="48"/>
      <c r="AO15" s="48">
        <v>22435</v>
      </c>
      <c r="AP15" s="48">
        <v>8070.7</v>
      </c>
      <c r="AQ15" s="48">
        <f>AS15+AU15-BA15</f>
        <v>90771.6</v>
      </c>
      <c r="AR15" s="48">
        <f>AT15+AV15-BB15</f>
        <v>2051.6</v>
      </c>
      <c r="AS15" s="48">
        <v>90771.6</v>
      </c>
      <c r="AT15" s="48">
        <v>2051.6</v>
      </c>
      <c r="AU15" s="48"/>
      <c r="AV15" s="48"/>
      <c r="AW15" s="48">
        <v>76798.600000000006</v>
      </c>
      <c r="AX15" s="48">
        <v>0</v>
      </c>
      <c r="AY15" s="48"/>
      <c r="AZ15" s="48"/>
      <c r="BA15" s="48"/>
      <c r="BB15" s="48"/>
      <c r="BC15" s="48">
        <v>253977.2</v>
      </c>
      <c r="BD15" s="48">
        <v>44504.2</v>
      </c>
      <c r="BE15" s="48">
        <v>49958</v>
      </c>
      <c r="BF15" s="48">
        <v>6264</v>
      </c>
      <c r="BG15" s="61">
        <v>0</v>
      </c>
      <c r="BH15" s="61">
        <v>0</v>
      </c>
      <c r="BI15" s="48">
        <v>0</v>
      </c>
      <c r="BJ15" s="48">
        <v>-2254.1</v>
      </c>
      <c r="BK15" s="48">
        <v>0</v>
      </c>
      <c r="BL15" s="48">
        <v>-3687.4</v>
      </c>
      <c r="BM15" s="48"/>
      <c r="BN15" s="48"/>
    </row>
    <row r="16" spans="1:96" s="50" customFormat="1" ht="19.5" customHeight="1" x14ac:dyDescent="0.25">
      <c r="A16" s="77" t="s">
        <v>3</v>
      </c>
      <c r="B16" s="77"/>
      <c r="C16" s="48">
        <f t="shared" ref="C16:AH16" si="3">SUM(C12:C15)</f>
        <v>6858394.2000000002</v>
      </c>
      <c r="D16" s="48">
        <f t="shared" si="3"/>
        <v>2723084.2</v>
      </c>
      <c r="E16" s="48">
        <f t="shared" si="3"/>
        <v>5326606.3</v>
      </c>
      <c r="F16" s="48">
        <f t="shared" si="3"/>
        <v>2246405.3000000003</v>
      </c>
      <c r="G16" s="48">
        <f t="shared" si="3"/>
        <v>1593287.9</v>
      </c>
      <c r="H16" s="48">
        <f t="shared" si="3"/>
        <v>538178.89999999991</v>
      </c>
      <c r="I16" s="48">
        <f t="shared" si="3"/>
        <v>1336058.2</v>
      </c>
      <c r="J16" s="48">
        <f t="shared" si="3"/>
        <v>655269.90000000014</v>
      </c>
      <c r="K16" s="48">
        <f t="shared" si="3"/>
        <v>0</v>
      </c>
      <c r="L16" s="48">
        <f t="shared" si="3"/>
        <v>0</v>
      </c>
      <c r="M16" s="48">
        <f t="shared" si="3"/>
        <v>766505.3</v>
      </c>
      <c r="N16" s="48">
        <f t="shared" si="3"/>
        <v>288762.89999999997</v>
      </c>
      <c r="O16" s="48">
        <f t="shared" si="3"/>
        <v>216625</v>
      </c>
      <c r="P16" s="48">
        <f t="shared" si="3"/>
        <v>125342.29999999999</v>
      </c>
      <c r="Q16" s="48">
        <f t="shared" si="3"/>
        <v>33023.1</v>
      </c>
      <c r="R16" s="48">
        <f t="shared" si="3"/>
        <v>4374.0999999999995</v>
      </c>
      <c r="S16" s="48">
        <f t="shared" si="3"/>
        <v>18431.900000000001</v>
      </c>
      <c r="T16" s="48">
        <f t="shared" si="3"/>
        <v>6588.5</v>
      </c>
      <c r="U16" s="48">
        <f t="shared" si="3"/>
        <v>16327</v>
      </c>
      <c r="V16" s="48">
        <f t="shared" si="3"/>
        <v>11577.5</v>
      </c>
      <c r="W16" s="48">
        <f t="shared" si="3"/>
        <v>70784.800000000003</v>
      </c>
      <c r="X16" s="48">
        <f t="shared" si="3"/>
        <v>31256.799999999996</v>
      </c>
      <c r="Y16" s="48">
        <f t="shared" si="3"/>
        <v>42786.8</v>
      </c>
      <c r="Z16" s="48">
        <f t="shared" si="3"/>
        <v>22778.699999999997</v>
      </c>
      <c r="AA16" s="48">
        <f t="shared" si="3"/>
        <v>105568.2</v>
      </c>
      <c r="AB16" s="48">
        <f t="shared" si="3"/>
        <v>15626.800000000001</v>
      </c>
      <c r="AC16" s="48">
        <f t="shared" si="3"/>
        <v>260377.19999999998</v>
      </c>
      <c r="AD16" s="48">
        <f t="shared" si="3"/>
        <v>77874.7</v>
      </c>
      <c r="AE16" s="49">
        <f t="shared" si="3"/>
        <v>0</v>
      </c>
      <c r="AF16" s="49">
        <f t="shared" si="3"/>
        <v>0</v>
      </c>
      <c r="AG16" s="48">
        <f t="shared" si="3"/>
        <v>2649794.2000000002</v>
      </c>
      <c r="AH16" s="48">
        <f t="shared" si="3"/>
        <v>1194071.3</v>
      </c>
      <c r="AI16" s="48">
        <f t="shared" ref="AI16:BN16" si="4">SUM(AI12:AI15)</f>
        <v>2643120.3000000003</v>
      </c>
      <c r="AJ16" s="48">
        <f t="shared" si="4"/>
        <v>1190717.4000000001</v>
      </c>
      <c r="AK16" s="48">
        <f t="shared" si="4"/>
        <v>27628.2</v>
      </c>
      <c r="AL16" s="48">
        <f t="shared" si="4"/>
        <v>12051.7</v>
      </c>
      <c r="AM16" s="48">
        <f t="shared" si="4"/>
        <v>3357</v>
      </c>
      <c r="AN16" s="48">
        <f t="shared" si="4"/>
        <v>1645.7</v>
      </c>
      <c r="AO16" s="48">
        <f t="shared" si="4"/>
        <v>83615</v>
      </c>
      <c r="AP16" s="48">
        <f t="shared" si="4"/>
        <v>25725.7</v>
      </c>
      <c r="AQ16" s="48">
        <f t="shared" si="4"/>
        <v>401505.4</v>
      </c>
      <c r="AR16" s="48">
        <f t="shared" si="4"/>
        <v>9023.8000000000011</v>
      </c>
      <c r="AS16" s="48">
        <f t="shared" si="4"/>
        <v>463005.4</v>
      </c>
      <c r="AT16" s="48">
        <f t="shared" si="4"/>
        <v>70523.8</v>
      </c>
      <c r="AU16" s="48">
        <f t="shared" si="4"/>
        <v>0</v>
      </c>
      <c r="AV16" s="48">
        <f t="shared" si="4"/>
        <v>0</v>
      </c>
      <c r="AW16" s="48">
        <f t="shared" si="4"/>
        <v>433947</v>
      </c>
      <c r="AX16" s="48">
        <f t="shared" si="4"/>
        <v>61500</v>
      </c>
      <c r="AY16" s="48">
        <f t="shared" si="4"/>
        <v>0</v>
      </c>
      <c r="AZ16" s="48">
        <f t="shared" si="4"/>
        <v>0</v>
      </c>
      <c r="BA16" s="48">
        <f t="shared" si="4"/>
        <v>61500</v>
      </c>
      <c r="BB16" s="48">
        <f t="shared" si="4"/>
        <v>61500</v>
      </c>
      <c r="BC16" s="48">
        <f t="shared" si="4"/>
        <v>2064701.3</v>
      </c>
      <c r="BD16" s="48">
        <f t="shared" si="4"/>
        <v>789846</v>
      </c>
      <c r="BE16" s="48">
        <f t="shared" si="4"/>
        <v>137586.6</v>
      </c>
      <c r="BF16" s="48">
        <f t="shared" si="4"/>
        <v>49058.9</v>
      </c>
      <c r="BG16" s="61">
        <f t="shared" si="4"/>
        <v>0</v>
      </c>
      <c r="BH16" s="61">
        <f t="shared" si="4"/>
        <v>0</v>
      </c>
      <c r="BI16" s="48">
        <f t="shared" si="4"/>
        <v>-15000</v>
      </c>
      <c r="BJ16" s="48">
        <f t="shared" si="4"/>
        <v>-35548.199999999997</v>
      </c>
      <c r="BK16" s="48">
        <f t="shared" si="4"/>
        <v>-594000</v>
      </c>
      <c r="BL16" s="48">
        <f t="shared" si="4"/>
        <v>-265177.80000000005</v>
      </c>
      <c r="BM16" s="48">
        <f t="shared" si="4"/>
        <v>0</v>
      </c>
      <c r="BN16" s="48">
        <f t="shared" si="4"/>
        <v>0</v>
      </c>
    </row>
  </sheetData>
  <protectedRanges>
    <protectedRange sqref="AU12:BN13 AS14:BN15" name="Range3"/>
    <protectedRange sqref="I12:AP15" name="Range2"/>
    <protectedRange sqref="B12:B15" name="Range3_1"/>
  </protectedRanges>
  <mergeCells count="54">
    <mergeCell ref="C2:P2"/>
    <mergeCell ref="E3:N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L8"/>
    <mergeCell ref="AQ8:AV8"/>
    <mergeCell ref="AW8:BB8"/>
    <mergeCell ref="BC8:BD9"/>
    <mergeCell ref="BE8:BF9"/>
    <mergeCell ref="I9:J9"/>
    <mergeCell ref="K9:L9"/>
    <mergeCell ref="AI8:AJ8"/>
    <mergeCell ref="AK8:AL9"/>
    <mergeCell ref="AM8:AN8"/>
    <mergeCell ref="AO8:AP9"/>
    <mergeCell ref="AS9:AT9"/>
    <mergeCell ref="AU9:AV9"/>
    <mergeCell ref="Q9:R9"/>
    <mergeCell ref="S9:T9"/>
    <mergeCell ref="U9:V9"/>
    <mergeCell ref="W9:X9"/>
    <mergeCell ref="Y9:Z9"/>
    <mergeCell ref="AA9:AB9"/>
    <mergeCell ref="A16:B16"/>
    <mergeCell ref="AC9:AD9"/>
    <mergeCell ref="AI9:AJ9"/>
    <mergeCell ref="AM9:AN9"/>
    <mergeCell ref="AQ9:AR9"/>
    <mergeCell ref="AW9:AX9"/>
    <mergeCell ref="AY9:AZ9"/>
    <mergeCell ref="BA9:BB9"/>
    <mergeCell ref="BK9:BL9"/>
    <mergeCell ref="BM9:BN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գործ06</vt:lpstr>
      <vt:lpstr>տնտ06</vt:lpstr>
      <vt:lpstr>գործ06!Print_Titles</vt:lpstr>
      <vt:lpstr>տնտ06!Print_Titles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https://mul2-mta.gov.am/tasks/1133581/oneclick/Tavush-01.07.xlsx?token=4faf58eed3ae2f51b5cf95c8e579de5b</cp:keywords>
  <cp:lastModifiedBy/>
  <dcterms:created xsi:type="dcterms:W3CDTF">2006-09-16T00:00:00Z</dcterms:created>
  <dcterms:modified xsi:type="dcterms:W3CDTF">2022-07-26T08:30:59Z</dcterms:modified>
</cp:coreProperties>
</file>