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2022\30.06.2022\caxser\"/>
    </mc:Choice>
  </mc:AlternateContent>
  <bookViews>
    <workbookView xWindow="0" yWindow="0" windowWidth="20490" windowHeight="6855" tabRatio="526" firstSheet="1" activeTab="1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52511"/>
</workbook>
</file>

<file path=xl/calcChain.xml><?xml version="1.0" encoding="utf-8"?>
<calcChain xmlns="http://schemas.openxmlformats.org/spreadsheetml/2006/main">
  <c r="G15" i="9" l="1"/>
  <c r="G16" i="9"/>
  <c r="G17" i="9"/>
  <c r="G18" i="9"/>
  <c r="G19" i="9"/>
  <c r="G20" i="9"/>
  <c r="G21" i="9"/>
  <c r="G22" i="9"/>
  <c r="G23" i="9"/>
  <c r="G24" i="9"/>
  <c r="G25" i="9"/>
  <c r="G26" i="9"/>
  <c r="G11" i="9"/>
  <c r="G12" i="9"/>
  <c r="G13" i="9"/>
  <c r="G14" i="9"/>
  <c r="G27" i="9" s="1"/>
  <c r="E11" i="9"/>
  <c r="C11" i="9" s="1"/>
  <c r="E12" i="9"/>
  <c r="C12" i="9" s="1"/>
  <c r="F12" i="9"/>
  <c r="H12" i="9"/>
  <c r="E13" i="9"/>
  <c r="F13" i="9"/>
  <c r="H13" i="9"/>
  <c r="E14" i="9"/>
  <c r="F14" i="9"/>
  <c r="H14" i="9"/>
  <c r="E15" i="9"/>
  <c r="C15" i="9" s="1"/>
  <c r="F15" i="9"/>
  <c r="H15" i="9"/>
  <c r="E16" i="9"/>
  <c r="C16" i="9" s="1"/>
  <c r="F16" i="9"/>
  <c r="H16" i="9"/>
  <c r="E17" i="9"/>
  <c r="F17" i="9"/>
  <c r="H17" i="9"/>
  <c r="E18" i="9"/>
  <c r="C18" i="9" s="1"/>
  <c r="F18" i="9"/>
  <c r="H18" i="9"/>
  <c r="E19" i="9"/>
  <c r="C19" i="9" s="1"/>
  <c r="F19" i="9"/>
  <c r="H19" i="9"/>
  <c r="E20" i="9"/>
  <c r="C20" i="9" s="1"/>
  <c r="F20" i="9"/>
  <c r="H20" i="9"/>
  <c r="E21" i="9"/>
  <c r="F21" i="9"/>
  <c r="H21" i="9"/>
  <c r="E22" i="9"/>
  <c r="C22" i="9" s="1"/>
  <c r="F22" i="9"/>
  <c r="H22" i="9"/>
  <c r="E23" i="9"/>
  <c r="C23" i="9" s="1"/>
  <c r="F23" i="9"/>
  <c r="H23" i="9"/>
  <c r="E24" i="9"/>
  <c r="C24" i="9" s="1"/>
  <c r="F24" i="9"/>
  <c r="H24" i="9"/>
  <c r="E25" i="9"/>
  <c r="F25" i="9"/>
  <c r="H25" i="9"/>
  <c r="E26" i="9"/>
  <c r="C26" i="9" s="1"/>
  <c r="F26" i="9"/>
  <c r="H26" i="9"/>
  <c r="D25" i="9" l="1"/>
  <c r="C25" i="9"/>
  <c r="C21" i="9"/>
  <c r="C17" i="9"/>
  <c r="D14" i="9"/>
  <c r="C13" i="9"/>
  <c r="D23" i="9"/>
  <c r="D21" i="9"/>
  <c r="D19" i="9"/>
  <c r="D17" i="9"/>
  <c r="D15" i="9"/>
  <c r="D13" i="9"/>
  <c r="D26" i="9"/>
  <c r="D24" i="9"/>
  <c r="D22" i="9"/>
  <c r="D20" i="9"/>
  <c r="D18" i="9"/>
  <c r="D16" i="9"/>
  <c r="D12" i="9"/>
  <c r="E27" i="9"/>
  <c r="C14" i="9"/>
  <c r="C27" i="9" l="1"/>
  <c r="I27" i="9" l="1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AE27" i="9"/>
  <c r="AF27" i="9"/>
  <c r="AG27" i="9"/>
  <c r="AH27" i="9"/>
  <c r="AI27" i="9"/>
  <c r="AJ27" i="9"/>
  <c r="AK27" i="9"/>
  <c r="AL27" i="9"/>
  <c r="AM27" i="9"/>
  <c r="AN27" i="9"/>
  <c r="AO27" i="9"/>
  <c r="AP27" i="9"/>
  <c r="AQ27" i="9"/>
  <c r="AR27" i="9"/>
  <c r="AS27" i="9"/>
  <c r="AT27" i="9"/>
  <c r="AU27" i="9"/>
  <c r="AV27" i="9"/>
  <c r="AW27" i="9"/>
  <c r="AX27" i="9"/>
  <c r="AY27" i="9"/>
  <c r="AZ27" i="9"/>
  <c r="BA27" i="9"/>
  <c r="BB27" i="9"/>
  <c r="BC27" i="9"/>
  <c r="BD27" i="9"/>
  <c r="BE27" i="9"/>
  <c r="BF27" i="9"/>
  <c r="BG27" i="9"/>
  <c r="BH27" i="9"/>
  <c r="BI27" i="9"/>
  <c r="BJ27" i="9"/>
  <c r="BK27" i="9"/>
  <c r="BL27" i="9"/>
  <c r="BM27" i="9"/>
  <c r="BN27" i="9"/>
  <c r="F11" i="10"/>
  <c r="G11" i="10"/>
  <c r="H11" i="10"/>
  <c r="I11" i="10"/>
  <c r="F12" i="10"/>
  <c r="G12" i="10"/>
  <c r="H12" i="10"/>
  <c r="I12" i="10"/>
  <c r="F13" i="10"/>
  <c r="G13" i="10"/>
  <c r="H13" i="10"/>
  <c r="I13" i="10"/>
  <c r="F14" i="10"/>
  <c r="G14" i="10"/>
  <c r="H14" i="10"/>
  <c r="I14" i="10"/>
  <c r="F15" i="10"/>
  <c r="G15" i="10"/>
  <c r="H15" i="10"/>
  <c r="I15" i="10"/>
  <c r="F16" i="10"/>
  <c r="G16" i="10"/>
  <c r="H16" i="10"/>
  <c r="I16" i="10"/>
  <c r="F17" i="10"/>
  <c r="G17" i="10"/>
  <c r="H17" i="10"/>
  <c r="I17" i="10"/>
  <c r="F18" i="10"/>
  <c r="G18" i="10"/>
  <c r="H18" i="10"/>
  <c r="I18" i="10"/>
  <c r="F19" i="10"/>
  <c r="G19" i="10"/>
  <c r="H19" i="10"/>
  <c r="I19" i="10"/>
  <c r="F20" i="10"/>
  <c r="G20" i="10"/>
  <c r="H20" i="10"/>
  <c r="I20" i="10"/>
  <c r="F21" i="10"/>
  <c r="G21" i="10"/>
  <c r="H21" i="10"/>
  <c r="I21" i="10"/>
  <c r="F22" i="10"/>
  <c r="G22" i="10"/>
  <c r="H22" i="10"/>
  <c r="I22" i="10"/>
  <c r="F23" i="10"/>
  <c r="G23" i="10"/>
  <c r="H23" i="10"/>
  <c r="I23" i="10"/>
  <c r="F24" i="10"/>
  <c r="G24" i="10"/>
  <c r="H24" i="10"/>
  <c r="I24" i="10"/>
  <c r="F25" i="10"/>
  <c r="G25" i="10"/>
  <c r="H25" i="10"/>
  <c r="I25" i="10"/>
  <c r="J26" i="10"/>
  <c r="K26" i="10"/>
  <c r="L26" i="10"/>
  <c r="M26" i="10"/>
  <c r="N26" i="10"/>
  <c r="O26" i="10"/>
  <c r="P26" i="10"/>
  <c r="Q26" i="10"/>
  <c r="R26" i="10"/>
  <c r="S26" i="10"/>
  <c r="T26" i="10"/>
  <c r="U26" i="10"/>
  <c r="V26" i="10"/>
  <c r="W26" i="10"/>
  <c r="X26" i="10"/>
  <c r="Y26" i="10"/>
  <c r="Z26" i="10"/>
  <c r="AA26" i="10"/>
  <c r="AB26" i="10"/>
  <c r="AC26" i="10"/>
  <c r="AD26" i="10"/>
  <c r="AE26" i="10"/>
  <c r="AF26" i="10"/>
  <c r="AG26" i="10"/>
  <c r="AH26" i="10"/>
  <c r="AI26" i="10"/>
  <c r="AJ26" i="10"/>
  <c r="AK26" i="10"/>
  <c r="AL26" i="10"/>
  <c r="AM26" i="10"/>
  <c r="AN26" i="10"/>
  <c r="AO26" i="10"/>
  <c r="AP26" i="10"/>
  <c r="AQ26" i="10"/>
  <c r="AR26" i="10"/>
  <c r="AS26" i="10"/>
  <c r="AT26" i="10"/>
  <c r="AU26" i="10"/>
  <c r="AV26" i="10"/>
  <c r="AW26" i="10"/>
  <c r="AX26" i="10"/>
  <c r="AY26" i="10"/>
  <c r="AZ26" i="10"/>
  <c r="BA26" i="10"/>
  <c r="BB26" i="10"/>
  <c r="BC26" i="10"/>
  <c r="BD26" i="10"/>
  <c r="BE26" i="10"/>
  <c r="BF26" i="10"/>
  <c r="BG26" i="10"/>
  <c r="BH26" i="10"/>
  <c r="BI26" i="10"/>
  <c r="BJ26" i="10"/>
  <c r="BK26" i="10"/>
  <c r="BL26" i="10"/>
  <c r="BM26" i="10"/>
  <c r="BN26" i="10"/>
  <c r="BO26" i="10"/>
  <c r="BP26" i="10"/>
  <c r="BQ26" i="10"/>
  <c r="BR26" i="10"/>
  <c r="BS26" i="10"/>
  <c r="BT26" i="10"/>
  <c r="BU26" i="10"/>
  <c r="BV26" i="10"/>
  <c r="BW26" i="10"/>
  <c r="BX26" i="10"/>
  <c r="BY26" i="10"/>
  <c r="BZ26" i="10"/>
  <c r="CA26" i="10"/>
  <c r="CB26" i="10"/>
  <c r="CC26" i="10"/>
  <c r="CD26" i="10"/>
  <c r="CE26" i="10"/>
  <c r="CF26" i="10"/>
  <c r="CG26" i="10"/>
  <c r="CH26" i="10"/>
  <c r="CI26" i="10"/>
  <c r="CJ26" i="10"/>
  <c r="CK26" i="10"/>
  <c r="CL26" i="10"/>
  <c r="CM26" i="10"/>
  <c r="CN26" i="10"/>
  <c r="CO26" i="10"/>
  <c r="CP26" i="10"/>
  <c r="CQ26" i="10"/>
  <c r="CR26" i="10"/>
  <c r="CS26" i="10"/>
  <c r="CT26" i="10"/>
  <c r="CU26" i="10"/>
  <c r="CV26" i="10"/>
  <c r="CW26" i="10"/>
  <c r="CX26" i="10"/>
  <c r="CY26" i="10"/>
  <c r="CZ26" i="10"/>
  <c r="DA26" i="10"/>
  <c r="DB26" i="10"/>
  <c r="DC26" i="10"/>
  <c r="DD26" i="10"/>
  <c r="DE26" i="10"/>
  <c r="DF26" i="10"/>
  <c r="DG26" i="10"/>
  <c r="DH26" i="10"/>
  <c r="DI26" i="10"/>
  <c r="DJ26" i="10"/>
  <c r="DK26" i="10"/>
  <c r="DL26" i="10"/>
  <c r="DM26" i="10"/>
  <c r="DN26" i="10"/>
  <c r="DO26" i="10"/>
  <c r="DP26" i="10"/>
  <c r="DQ26" i="10"/>
  <c r="DR26" i="10"/>
  <c r="DS26" i="10"/>
  <c r="DT26" i="10"/>
  <c r="DU26" i="10"/>
  <c r="I10" i="10"/>
  <c r="H10" i="10"/>
  <c r="G10" i="10"/>
  <c r="F10" i="10"/>
  <c r="H11" i="9"/>
  <c r="H27" i="9" s="1"/>
  <c r="F11" i="9"/>
  <c r="D11" i="9" l="1"/>
  <c r="F27" i="9"/>
  <c r="E10" i="10"/>
  <c r="I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26" i="10" s="1"/>
  <c r="H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26" i="10" s="1"/>
  <c r="G26" i="10"/>
  <c r="F26" i="10"/>
  <c r="D9" i="10"/>
  <c r="E9" i="10" s="1"/>
  <c r="F9" i="10" s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H9" i="10" s="1"/>
  <c r="AI9" i="10" s="1"/>
  <c r="AJ9" i="10" s="1"/>
  <c r="AK9" i="10" s="1"/>
  <c r="AL9" i="10" s="1"/>
  <c r="AM9" i="10" s="1"/>
  <c r="AN9" i="10" s="1"/>
  <c r="AO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DR9" i="10" s="1"/>
  <c r="DS9" i="10" s="1"/>
  <c r="DT9" i="10" s="1"/>
  <c r="DU9" i="10" s="1"/>
  <c r="DG12" i="8"/>
  <c r="DG11" i="8"/>
  <c r="DG13" i="8"/>
  <c r="DG14" i="8"/>
  <c r="DG15" i="8"/>
  <c r="DG16" i="8"/>
  <c r="DG17" i="8"/>
  <c r="DG18" i="8"/>
  <c r="DG19" i="8"/>
  <c r="DG20" i="8"/>
  <c r="DG10" i="8"/>
  <c r="DG21" i="8" s="1"/>
  <c r="DF11" i="8"/>
  <c r="DF12" i="8"/>
  <c r="DF13" i="8"/>
  <c r="DF14" i="8"/>
  <c r="DF15" i="8"/>
  <c r="DF16" i="8"/>
  <c r="DF17" i="8"/>
  <c r="DF18" i="8"/>
  <c r="DF19" i="8"/>
  <c r="DF20" i="8"/>
  <c r="DF10" i="8"/>
  <c r="G11" i="8"/>
  <c r="E11" i="8" s="1"/>
  <c r="G12" i="8"/>
  <c r="E12" i="8"/>
  <c r="G13" i="8"/>
  <c r="G14" i="8"/>
  <c r="G15" i="8"/>
  <c r="G16" i="8"/>
  <c r="G17" i="8"/>
  <c r="E17" i="8" s="1"/>
  <c r="G18" i="8"/>
  <c r="G19" i="8"/>
  <c r="G20" i="8"/>
  <c r="G10" i="8"/>
  <c r="E10" i="8" s="1"/>
  <c r="F11" i="8"/>
  <c r="F12" i="8"/>
  <c r="F13" i="8"/>
  <c r="D13" i="8"/>
  <c r="F14" i="8"/>
  <c r="F15" i="8"/>
  <c r="F16" i="8"/>
  <c r="F17" i="8"/>
  <c r="D17" i="8" s="1"/>
  <c r="F18" i="8"/>
  <c r="F19" i="8"/>
  <c r="F20" i="8"/>
  <c r="D20" i="8" s="1"/>
  <c r="F10" i="8"/>
  <c r="D10" i="8" s="1"/>
  <c r="H10" i="8"/>
  <c r="I10" i="8"/>
  <c r="H11" i="8"/>
  <c r="I11" i="8"/>
  <c r="I21" i="8" s="1"/>
  <c r="H12" i="8"/>
  <c r="D12" i="8" s="1"/>
  <c r="I12" i="8"/>
  <c r="H13" i="8"/>
  <c r="I13" i="8"/>
  <c r="E13" i="8" s="1"/>
  <c r="H14" i="8"/>
  <c r="D14" i="8" s="1"/>
  <c r="I14" i="8"/>
  <c r="H15" i="8"/>
  <c r="D15" i="8"/>
  <c r="I15" i="8"/>
  <c r="H16" i="8"/>
  <c r="D16" i="8"/>
  <c r="I16" i="8"/>
  <c r="E16" i="8" s="1"/>
  <c r="H17" i="8"/>
  <c r="I17" i="8"/>
  <c r="H18" i="8"/>
  <c r="D18" i="8" s="1"/>
  <c r="I18" i="8"/>
  <c r="E18" i="8" s="1"/>
  <c r="H19" i="8"/>
  <c r="I19" i="8"/>
  <c r="H20" i="8"/>
  <c r="I20" i="8"/>
  <c r="E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F21" i="8" l="1"/>
  <c r="E14" i="8"/>
  <c r="DF21" i="8"/>
  <c r="D27" i="9"/>
  <c r="D11" i="8"/>
  <c r="H21" i="8"/>
  <c r="G21" i="8"/>
  <c r="E15" i="8"/>
  <c r="E21" i="8" s="1"/>
  <c r="D19" i="8"/>
  <c r="E19" i="8"/>
  <c r="D21" i="8" l="1"/>
</calcChain>
</file>

<file path=xl/sharedStrings.xml><?xml version="1.0" encoding="utf-8"?>
<sst xmlns="http://schemas.openxmlformats.org/spreadsheetml/2006/main" count="584" uniqueCount="151">
  <si>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</si>
  <si>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</si>
  <si>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</si>
  <si>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</si>
  <si>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</si>
  <si>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</si>
  <si>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</si>
  <si>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</si>
  <si>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</si>
  <si>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</si>
  <si>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</si>
  <si>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</si>
  <si>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</si>
  <si>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</si>
  <si>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</si>
  <si>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</si>
  <si>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</si>
  <si>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</si>
  <si>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</si>
  <si>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</si>
  <si>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</si>
  <si>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</si>
  <si>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</si>
  <si>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</si>
  <si>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</si>
  <si>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</si>
  <si>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</si>
  <si>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</si>
  <si>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</si>
  <si>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</si>
  <si>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</si>
  <si>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</si>
  <si>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</si>
  <si>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</si>
  <si>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</si>
  <si>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</si>
  <si>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</si>
  <si>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</si>
  <si>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</si>
  <si>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</si>
  <si>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</si>
  <si>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</si>
  <si>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</si>
  <si>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</si>
  <si>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</si>
  <si>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</si>
  <si>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</si>
  <si>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</si>
  <si>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</si>
  <si>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</si>
  <si>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</si>
  <si>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</si>
  <si>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</si>
  <si>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</si>
  <si>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</si>
  <si>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</si>
  <si>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</si>
  <si>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</si>
  <si>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</si>
  <si>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</si>
  <si>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</si>
  <si>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</si>
  <si>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</si>
  <si>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</si>
  <si>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</si>
  <si>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</si>
  <si>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</si>
  <si>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</si>
  <si>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</si>
  <si>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</si>
  <si>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</si>
  <si>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</si>
  <si>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</si>
  <si>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</si>
  <si>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</si>
  <si>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</si>
  <si>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</si>
  <si>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</si>
  <si>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</si>
  <si>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</si>
  <si>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</si>
  <si>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</si>
  <si>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</si>
  <si>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</si>
  <si>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</si>
  <si>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</si>
  <si>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</si>
  <si>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</si>
  <si>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</si>
  <si>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</si>
  <si>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</si>
  <si>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</si>
  <si>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</si>
  <si>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</si>
  <si>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</si>
  <si>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</si>
  <si>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</si>
  <si>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</si>
  <si>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</si>
  <si>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</si>
  <si>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</si>
  <si>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</si>
  <si>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</si>
  <si>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</si>
  <si>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</si>
  <si>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</si>
  <si>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</si>
  <si>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</si>
  <si>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</si>
  <si>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</si>
  <si>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</si>
  <si>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</si>
  <si>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</si>
  <si>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</si>
  <si>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</si>
  <si>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</si>
  <si>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</si>
  <si>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</si>
  <si>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</si>
  <si>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</si>
  <si>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</si>
  <si>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</si>
  <si>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</si>
  <si>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</si>
  <si>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</si>
  <si>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</si>
  <si>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</si>
  <si>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</si>
  <si>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</si>
  <si>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</si>
  <si>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</si>
  <si>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</si>
  <si>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Վանաձոր</t>
  </si>
  <si>
    <t>Լերմոնտովո</t>
  </si>
  <si>
    <t>Ֆիոլետովո</t>
  </si>
  <si>
    <t>Փամբակ</t>
  </si>
  <si>
    <t>Սպիտակ</t>
  </si>
  <si>
    <t>Տաշիր</t>
  </si>
  <si>
    <t>Մեծավան</t>
  </si>
  <si>
    <t>Սարչապետ</t>
  </si>
  <si>
    <t>Ալավերդի</t>
  </si>
  <si>
    <t>Ախթալա</t>
  </si>
  <si>
    <t>Թումանյան</t>
  </si>
  <si>
    <t>Շնող</t>
  </si>
  <si>
    <t>Օձուն</t>
  </si>
  <si>
    <t>Ստեփանավան</t>
  </si>
  <si>
    <t>Գյուլագարակ</t>
  </si>
  <si>
    <t>Լոռի Բերդ</t>
  </si>
  <si>
    <t>տող 2630
Ջրամատակարարում</t>
  </si>
  <si>
    <t>ՀՀ Լոռու մարզի համայնքների  բյուջեների ծախսերի վերաբերյալ
(ըստ ծախսերի տնտեսագիտական դասակարգման)  30 հունիսի 2022 թվականի դրությամբ</t>
  </si>
  <si>
    <t>ՀՀ Լոռու  մարզի համայնքների  բյուջեների ծախսերի վերաբերյալ
(ըստ ծախսերի գործառնական  դասակարգման) 30 հունիսի 2022 թվականի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</si>
</sst>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8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38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protection locked="0"/>
    </xf>
    <xf numFmtId="0" fontId="25" fillId="0" borderId="0" xfId="0" applyFont="1" applyAlignment="1" applyProtection="1">
      <protection locked="0"/>
    </xf>
    <xf numFmtId="0" fontId="26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6" fillId="0" borderId="0" xfId="0" applyFont="1" applyBorder="1" applyProtection="1"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4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 applyProtection="1"/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vertical="center" wrapText="1"/>
    </xf>
    <xf numFmtId="0" fontId="20" fillId="22" borderId="15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wrapText="1"/>
    </xf>
    <xf numFmtId="4" fontId="24" fillId="21" borderId="10" xfId="0" applyNumberFormat="1" applyFont="1" applyFill="1" applyBorder="1" applyAlignment="1" applyProtection="1">
      <alignment horizontal="center" vertical="center" wrapText="1"/>
    </xf>
    <xf numFmtId="0" fontId="24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19" fillId="0" borderId="10" xfId="0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protection locked="0"/>
    </xf>
    <xf numFmtId="165" fontId="27" fillId="29" borderId="10" xfId="0" applyNumberFormat="1" applyFont="1" applyFill="1" applyBorder="1" applyAlignment="1">
      <alignment horizontal="left" vertical="center"/>
    </xf>
    <xf numFmtId="165" fontId="25" fillId="29" borderId="10" xfId="0" applyNumberFormat="1" applyFont="1" applyFill="1" applyBorder="1" applyAlignment="1">
      <alignment horizontal="left" vertical="center"/>
    </xf>
    <xf numFmtId="165" fontId="20" fillId="0" borderId="10" xfId="0" applyNumberFormat="1" applyFont="1" applyBorder="1" applyAlignment="1">
      <alignment horizontal="right" vertical="center" wrapText="1"/>
    </xf>
    <xf numFmtId="165" fontId="19" fillId="0" borderId="10" xfId="54" applyNumberFormat="1" applyFont="1" applyFill="1" applyBorder="1" applyAlignment="1">
      <alignment horizontal="right" vertical="center"/>
    </xf>
    <xf numFmtId="165" fontId="19" fillId="0" borderId="10" xfId="0" applyNumberFormat="1" applyFont="1" applyBorder="1" applyAlignment="1">
      <alignment horizontal="right" vertical="center" wrapText="1"/>
    </xf>
    <xf numFmtId="165" fontId="26" fillId="0" borderId="0" xfId="0" applyNumberFormat="1" applyFont="1" applyProtection="1">
      <protection locked="0"/>
    </xf>
    <xf numFmtId="0" fontId="5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3" fillId="0" borderId="10" xfId="0" applyFont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4" fontId="24" fillId="20" borderId="16" xfId="0" applyNumberFormat="1" applyFont="1" applyFill="1" applyBorder="1" applyAlignment="1" applyProtection="1">
      <alignment horizontal="center" vertical="center" wrapText="1"/>
    </xf>
    <xf numFmtId="4" fontId="24" fillId="20" borderId="14" xfId="0" applyNumberFormat="1" applyFont="1" applyFill="1" applyBorder="1" applyAlignment="1" applyProtection="1">
      <alignment horizontal="center" vertical="center" wrapText="1"/>
    </xf>
    <xf numFmtId="4" fontId="24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4" fontId="24" fillId="22" borderId="14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4" fillId="0" borderId="16" xfId="0" applyFont="1" applyFill="1" applyBorder="1" applyAlignment="1" applyProtection="1">
      <alignment horizontal="center" vertical="center" wrapText="1"/>
    </xf>
    <xf numFmtId="0" fontId="24" fillId="0" borderId="15" xfId="0" applyFont="1" applyFill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5" xfId="0" applyFont="1" applyBorder="1" applyAlignment="1" applyProtection="1">
      <alignment horizontal="center" vertical="center" wrapText="1"/>
    </xf>
    <xf numFmtId="0" fontId="29" fillId="0" borderId="16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5" fillId="20" borderId="10" xfId="0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20" fillId="22" borderId="15" xfId="0" applyFont="1" applyFill="1" applyBorder="1" applyAlignment="1" applyProtection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" xfId="0" builtinId="0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 x14ac:dyDescent="0.2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 x14ac:dyDescent="0.2">
      <c r="B1" s="123" t="s">
        <v>2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 x14ac:dyDescent="0.2">
      <c r="B2" s="124" t="s">
        <v>19</v>
      </c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 x14ac:dyDescent="0.2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25" t="s">
        <v>6</v>
      </c>
      <c r="AK3" s="125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 x14ac:dyDescent="0.2">
      <c r="B4" s="103" t="s">
        <v>4</v>
      </c>
      <c r="C4" s="126" t="s">
        <v>0</v>
      </c>
      <c r="D4" s="104" t="s">
        <v>20</v>
      </c>
      <c r="E4" s="105"/>
      <c r="F4" s="105"/>
      <c r="G4" s="105"/>
      <c r="H4" s="105"/>
      <c r="I4" s="106"/>
      <c r="J4" s="113" t="s">
        <v>34</v>
      </c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  <c r="BM4" s="114"/>
      <c r="BN4" s="114"/>
      <c r="BO4" s="114"/>
      <c r="BP4" s="114"/>
      <c r="BQ4" s="114"/>
      <c r="BR4" s="114"/>
      <c r="BS4" s="114"/>
      <c r="BT4" s="114"/>
      <c r="BU4" s="114"/>
      <c r="BV4" s="114"/>
      <c r="BW4" s="114"/>
      <c r="BX4" s="114"/>
      <c r="BY4" s="114"/>
      <c r="BZ4" s="114"/>
      <c r="CA4" s="114"/>
      <c r="CB4" s="114"/>
      <c r="CC4" s="114"/>
      <c r="CD4" s="114"/>
      <c r="CE4" s="114"/>
      <c r="CF4" s="114"/>
      <c r="CG4" s="114"/>
      <c r="CH4" s="114"/>
      <c r="CI4" s="114"/>
      <c r="CJ4" s="114"/>
      <c r="CK4" s="114"/>
      <c r="CL4" s="114"/>
      <c r="CM4" s="114"/>
      <c r="CN4" s="114"/>
      <c r="CO4" s="114"/>
      <c r="CP4" s="114"/>
      <c r="CQ4" s="114"/>
      <c r="CR4" s="114"/>
      <c r="CS4" s="114"/>
      <c r="CT4" s="114"/>
      <c r="CU4" s="114"/>
      <c r="CV4" s="114"/>
      <c r="CW4" s="114"/>
      <c r="CX4" s="114"/>
      <c r="CY4" s="114"/>
      <c r="CZ4" s="114"/>
      <c r="DA4" s="114"/>
      <c r="DB4" s="114"/>
      <c r="DC4" s="114"/>
      <c r="DD4" s="114"/>
      <c r="DE4" s="114"/>
      <c r="DF4" s="114"/>
      <c r="DG4" s="114"/>
      <c r="DH4" s="114"/>
      <c r="DI4" s="114"/>
      <c r="DJ4" s="114"/>
      <c r="DK4" s="114"/>
      <c r="DL4" s="114"/>
      <c r="DM4" s="115"/>
    </row>
    <row r="5" spans="2:117" ht="16.5" customHeight="1" x14ac:dyDescent="0.2">
      <c r="B5" s="103"/>
      <c r="C5" s="126"/>
      <c r="D5" s="107"/>
      <c r="E5" s="108"/>
      <c r="F5" s="108"/>
      <c r="G5" s="108"/>
      <c r="H5" s="108"/>
      <c r="I5" s="109"/>
      <c r="J5" s="96" t="s">
        <v>35</v>
      </c>
      <c r="K5" s="97"/>
      <c r="L5" s="97"/>
      <c r="M5" s="98"/>
      <c r="N5" s="127" t="s">
        <v>24</v>
      </c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9"/>
      <c r="AD5" s="96" t="s">
        <v>37</v>
      </c>
      <c r="AE5" s="97"/>
      <c r="AF5" s="97"/>
      <c r="AG5" s="98"/>
      <c r="AH5" s="96" t="s">
        <v>38</v>
      </c>
      <c r="AI5" s="97"/>
      <c r="AJ5" s="97"/>
      <c r="AK5" s="98"/>
      <c r="AL5" s="96" t="s">
        <v>39</v>
      </c>
      <c r="AM5" s="97"/>
      <c r="AN5" s="97"/>
      <c r="AO5" s="98"/>
      <c r="AP5" s="119" t="s">
        <v>33</v>
      </c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0"/>
      <c r="BL5" s="120"/>
      <c r="BM5" s="120"/>
      <c r="BN5" s="120"/>
      <c r="BO5" s="120"/>
      <c r="BP5" s="120"/>
      <c r="BQ5" s="121"/>
      <c r="BR5" s="96" t="s">
        <v>42</v>
      </c>
      <c r="BS5" s="97"/>
      <c r="BT5" s="97"/>
      <c r="BU5" s="98"/>
      <c r="BV5" s="96" t="s">
        <v>43</v>
      </c>
      <c r="BW5" s="97"/>
      <c r="BX5" s="97"/>
      <c r="BY5" s="98"/>
      <c r="BZ5" s="131" t="s">
        <v>30</v>
      </c>
      <c r="CA5" s="131"/>
      <c r="CB5" s="131"/>
      <c r="CC5" s="131"/>
      <c r="CD5" s="131"/>
      <c r="CE5" s="131"/>
      <c r="CF5" s="131"/>
      <c r="CG5" s="131"/>
      <c r="CH5" s="131"/>
      <c r="CI5" s="131"/>
      <c r="CJ5" s="131"/>
      <c r="CK5" s="131"/>
      <c r="CL5" s="131"/>
      <c r="CM5" s="131"/>
      <c r="CN5" s="131"/>
      <c r="CO5" s="131"/>
      <c r="CP5" s="95" t="s">
        <v>47</v>
      </c>
      <c r="CQ5" s="95"/>
      <c r="CR5" s="95"/>
      <c r="CS5" s="95"/>
      <c r="CT5" s="132" t="s">
        <v>9</v>
      </c>
      <c r="CU5" s="133"/>
      <c r="CV5" s="133"/>
      <c r="CW5" s="134"/>
      <c r="CX5" s="135" t="s">
        <v>18</v>
      </c>
      <c r="CY5" s="136"/>
      <c r="CZ5" s="136"/>
      <c r="DA5" s="137"/>
      <c r="DB5" s="135" t="s">
        <v>7</v>
      </c>
      <c r="DC5" s="136"/>
      <c r="DD5" s="136"/>
      <c r="DE5" s="137"/>
      <c r="DF5" s="135" t="s">
        <v>8</v>
      </c>
      <c r="DG5" s="136"/>
      <c r="DH5" s="136"/>
      <c r="DI5" s="136"/>
      <c r="DJ5" s="136"/>
      <c r="DK5" s="137"/>
      <c r="DL5" s="130" t="s">
        <v>32</v>
      </c>
      <c r="DM5" s="130"/>
    </row>
    <row r="6" spans="2:117" ht="105.75" customHeight="1" x14ac:dyDescent="0.2">
      <c r="B6" s="103"/>
      <c r="C6" s="126"/>
      <c r="D6" s="110"/>
      <c r="E6" s="111"/>
      <c r="F6" s="111"/>
      <c r="G6" s="111"/>
      <c r="H6" s="111"/>
      <c r="I6" s="112"/>
      <c r="J6" s="99"/>
      <c r="K6" s="100"/>
      <c r="L6" s="100"/>
      <c r="M6" s="101"/>
      <c r="N6" s="116" t="s">
        <v>23</v>
      </c>
      <c r="O6" s="117"/>
      <c r="P6" s="117"/>
      <c r="Q6" s="118"/>
      <c r="R6" s="95" t="s">
        <v>22</v>
      </c>
      <c r="S6" s="95"/>
      <c r="T6" s="95"/>
      <c r="U6" s="95"/>
      <c r="V6" s="95" t="s">
        <v>36</v>
      </c>
      <c r="W6" s="95"/>
      <c r="X6" s="95"/>
      <c r="Y6" s="95"/>
      <c r="Z6" s="95" t="s">
        <v>21</v>
      </c>
      <c r="AA6" s="95"/>
      <c r="AB6" s="95"/>
      <c r="AC6" s="95"/>
      <c r="AD6" s="99"/>
      <c r="AE6" s="100"/>
      <c r="AF6" s="100"/>
      <c r="AG6" s="101"/>
      <c r="AH6" s="99"/>
      <c r="AI6" s="100"/>
      <c r="AJ6" s="100"/>
      <c r="AK6" s="101"/>
      <c r="AL6" s="99"/>
      <c r="AM6" s="100"/>
      <c r="AN6" s="100"/>
      <c r="AO6" s="101"/>
      <c r="AP6" s="86" t="s">
        <v>25</v>
      </c>
      <c r="AQ6" s="87"/>
      <c r="AR6" s="87"/>
      <c r="AS6" s="88"/>
      <c r="AT6" s="86" t="s">
        <v>26</v>
      </c>
      <c r="AU6" s="87"/>
      <c r="AV6" s="87"/>
      <c r="AW6" s="88"/>
      <c r="AX6" s="92" t="s">
        <v>27</v>
      </c>
      <c r="AY6" s="93"/>
      <c r="AZ6" s="93"/>
      <c r="BA6" s="94"/>
      <c r="BB6" s="92" t="s">
        <v>28</v>
      </c>
      <c r="BC6" s="93"/>
      <c r="BD6" s="93"/>
      <c r="BE6" s="94"/>
      <c r="BF6" s="122" t="s">
        <v>29</v>
      </c>
      <c r="BG6" s="122"/>
      <c r="BH6" s="122"/>
      <c r="BI6" s="122"/>
      <c r="BJ6" s="122" t="s">
        <v>40</v>
      </c>
      <c r="BK6" s="122"/>
      <c r="BL6" s="122"/>
      <c r="BM6" s="122"/>
      <c r="BN6" s="122" t="s">
        <v>41</v>
      </c>
      <c r="BO6" s="122"/>
      <c r="BP6" s="122"/>
      <c r="BQ6" s="122"/>
      <c r="BR6" s="99"/>
      <c r="BS6" s="100"/>
      <c r="BT6" s="100"/>
      <c r="BU6" s="101"/>
      <c r="BV6" s="99"/>
      <c r="BW6" s="100"/>
      <c r="BX6" s="100"/>
      <c r="BY6" s="101"/>
      <c r="BZ6" s="89" t="s">
        <v>44</v>
      </c>
      <c r="CA6" s="90"/>
      <c r="CB6" s="90"/>
      <c r="CC6" s="91"/>
      <c r="CD6" s="143" t="s">
        <v>45</v>
      </c>
      <c r="CE6" s="117"/>
      <c r="CF6" s="117"/>
      <c r="CG6" s="118"/>
      <c r="CH6" s="116" t="s">
        <v>46</v>
      </c>
      <c r="CI6" s="117"/>
      <c r="CJ6" s="117"/>
      <c r="CK6" s="118"/>
      <c r="CL6" s="116" t="s">
        <v>48</v>
      </c>
      <c r="CM6" s="117"/>
      <c r="CN6" s="117"/>
      <c r="CO6" s="118"/>
      <c r="CP6" s="95"/>
      <c r="CQ6" s="95"/>
      <c r="CR6" s="95"/>
      <c r="CS6" s="95"/>
      <c r="CT6" s="116"/>
      <c r="CU6" s="117"/>
      <c r="CV6" s="117"/>
      <c r="CW6" s="118"/>
      <c r="CX6" s="138"/>
      <c r="CY6" s="139"/>
      <c r="CZ6" s="139"/>
      <c r="DA6" s="140"/>
      <c r="DB6" s="138"/>
      <c r="DC6" s="139"/>
      <c r="DD6" s="139"/>
      <c r="DE6" s="140"/>
      <c r="DF6" s="138"/>
      <c r="DG6" s="139"/>
      <c r="DH6" s="139"/>
      <c r="DI6" s="139"/>
      <c r="DJ6" s="139"/>
      <c r="DK6" s="140"/>
      <c r="DL6" s="130"/>
      <c r="DM6" s="130"/>
    </row>
    <row r="7" spans="2:117" ht="25.5" customHeight="1" x14ac:dyDescent="0.2">
      <c r="B7" s="103"/>
      <c r="C7" s="126"/>
      <c r="D7" s="85" t="s">
        <v>15</v>
      </c>
      <c r="E7" s="85"/>
      <c r="F7" s="85" t="s">
        <v>14</v>
      </c>
      <c r="G7" s="85"/>
      <c r="H7" s="85" t="s">
        <v>5</v>
      </c>
      <c r="I7" s="85"/>
      <c r="J7" s="85" t="s">
        <v>12</v>
      </c>
      <c r="K7" s="85"/>
      <c r="L7" s="85" t="s">
        <v>13</v>
      </c>
      <c r="M7" s="85"/>
      <c r="N7" s="85" t="s">
        <v>12</v>
      </c>
      <c r="O7" s="85"/>
      <c r="P7" s="85" t="s">
        <v>13</v>
      </c>
      <c r="Q7" s="85"/>
      <c r="R7" s="85" t="s">
        <v>12</v>
      </c>
      <c r="S7" s="85"/>
      <c r="T7" s="85" t="s">
        <v>13</v>
      </c>
      <c r="U7" s="85"/>
      <c r="V7" s="85" t="s">
        <v>12</v>
      </c>
      <c r="W7" s="85"/>
      <c r="X7" s="85" t="s">
        <v>13</v>
      </c>
      <c r="Y7" s="85"/>
      <c r="Z7" s="85" t="s">
        <v>12</v>
      </c>
      <c r="AA7" s="85"/>
      <c r="AB7" s="85" t="s">
        <v>13</v>
      </c>
      <c r="AC7" s="85"/>
      <c r="AD7" s="85" t="s">
        <v>12</v>
      </c>
      <c r="AE7" s="85"/>
      <c r="AF7" s="85" t="s">
        <v>13</v>
      </c>
      <c r="AG7" s="85"/>
      <c r="AH7" s="85" t="s">
        <v>12</v>
      </c>
      <c r="AI7" s="85"/>
      <c r="AJ7" s="85" t="s">
        <v>13</v>
      </c>
      <c r="AK7" s="85"/>
      <c r="AL7" s="85" t="s">
        <v>12</v>
      </c>
      <c r="AM7" s="85"/>
      <c r="AN7" s="85" t="s">
        <v>13</v>
      </c>
      <c r="AO7" s="85"/>
      <c r="AP7" s="85" t="s">
        <v>12</v>
      </c>
      <c r="AQ7" s="85"/>
      <c r="AR7" s="85" t="s">
        <v>13</v>
      </c>
      <c r="AS7" s="85"/>
      <c r="AT7" s="85" t="s">
        <v>12</v>
      </c>
      <c r="AU7" s="85"/>
      <c r="AV7" s="85" t="s">
        <v>13</v>
      </c>
      <c r="AW7" s="85"/>
      <c r="AX7" s="85" t="s">
        <v>12</v>
      </c>
      <c r="AY7" s="85"/>
      <c r="AZ7" s="85" t="s">
        <v>13</v>
      </c>
      <c r="BA7" s="85"/>
      <c r="BB7" s="85" t="s">
        <v>12</v>
      </c>
      <c r="BC7" s="85"/>
      <c r="BD7" s="85" t="s">
        <v>13</v>
      </c>
      <c r="BE7" s="85"/>
      <c r="BF7" s="85" t="s">
        <v>12</v>
      </c>
      <c r="BG7" s="85"/>
      <c r="BH7" s="85" t="s">
        <v>13</v>
      </c>
      <c r="BI7" s="85"/>
      <c r="BJ7" s="85" t="s">
        <v>12</v>
      </c>
      <c r="BK7" s="85"/>
      <c r="BL7" s="85" t="s">
        <v>13</v>
      </c>
      <c r="BM7" s="85"/>
      <c r="BN7" s="85" t="s">
        <v>12</v>
      </c>
      <c r="BO7" s="85"/>
      <c r="BP7" s="85" t="s">
        <v>13</v>
      </c>
      <c r="BQ7" s="85"/>
      <c r="BR7" s="85" t="s">
        <v>12</v>
      </c>
      <c r="BS7" s="85"/>
      <c r="BT7" s="85" t="s">
        <v>13</v>
      </c>
      <c r="BU7" s="85"/>
      <c r="BV7" s="85" t="s">
        <v>12</v>
      </c>
      <c r="BW7" s="85"/>
      <c r="BX7" s="85" t="s">
        <v>13</v>
      </c>
      <c r="BY7" s="85"/>
      <c r="BZ7" s="85" t="s">
        <v>12</v>
      </c>
      <c r="CA7" s="85"/>
      <c r="CB7" s="85" t="s">
        <v>13</v>
      </c>
      <c r="CC7" s="85"/>
      <c r="CD7" s="85" t="s">
        <v>12</v>
      </c>
      <c r="CE7" s="85"/>
      <c r="CF7" s="85" t="s">
        <v>13</v>
      </c>
      <c r="CG7" s="85"/>
      <c r="CH7" s="85" t="s">
        <v>12</v>
      </c>
      <c r="CI7" s="85"/>
      <c r="CJ7" s="85" t="s">
        <v>13</v>
      </c>
      <c r="CK7" s="85"/>
      <c r="CL7" s="85" t="s">
        <v>12</v>
      </c>
      <c r="CM7" s="85"/>
      <c r="CN7" s="85" t="s">
        <v>13</v>
      </c>
      <c r="CO7" s="85"/>
      <c r="CP7" s="85" t="s">
        <v>12</v>
      </c>
      <c r="CQ7" s="85"/>
      <c r="CR7" s="85" t="s">
        <v>13</v>
      </c>
      <c r="CS7" s="85"/>
      <c r="CT7" s="85" t="s">
        <v>12</v>
      </c>
      <c r="CU7" s="85"/>
      <c r="CV7" s="85" t="s">
        <v>13</v>
      </c>
      <c r="CW7" s="85"/>
      <c r="CX7" s="85" t="s">
        <v>12</v>
      </c>
      <c r="CY7" s="85"/>
      <c r="CZ7" s="85" t="s">
        <v>13</v>
      </c>
      <c r="DA7" s="85"/>
      <c r="DB7" s="85" t="s">
        <v>12</v>
      </c>
      <c r="DC7" s="85"/>
      <c r="DD7" s="85" t="s">
        <v>13</v>
      </c>
      <c r="DE7" s="85"/>
      <c r="DF7" s="141" t="s">
        <v>31</v>
      </c>
      <c r="DG7" s="142"/>
      <c r="DH7" s="85" t="s">
        <v>12</v>
      </c>
      <c r="DI7" s="85"/>
      <c r="DJ7" s="85" t="s">
        <v>13</v>
      </c>
      <c r="DK7" s="85"/>
      <c r="DL7" s="85" t="s">
        <v>13</v>
      </c>
      <c r="DM7" s="85"/>
    </row>
    <row r="8" spans="2:117" ht="48" customHeight="1" x14ac:dyDescent="0.2">
      <c r="B8" s="103"/>
      <c r="C8" s="126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 x14ac:dyDescent="0.2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 x14ac:dyDescent="0.15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 x14ac:dyDescent="0.15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 x14ac:dyDescent="0.15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 x14ac:dyDescent="0.15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 x14ac:dyDescent="0.15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 x14ac:dyDescent="0.15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 x14ac:dyDescent="0.2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 x14ac:dyDescent="0.2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 x14ac:dyDescent="0.2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 x14ac:dyDescent="0.2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 x14ac:dyDescent="0.2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 x14ac:dyDescent="0.15">
      <c r="B21" s="102" t="s">
        <v>1</v>
      </c>
      <c r="C21" s="102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 x14ac:dyDescent="0.2">
      <c r="A22" s="8"/>
    </row>
    <row r="23" spans="1:117" ht="16.5" customHeight="1" x14ac:dyDescent="0.2">
      <c r="A23" s="8"/>
    </row>
    <row r="24" spans="1:117" ht="16.5" customHeight="1" x14ac:dyDescent="0.2">
      <c r="A24" s="8"/>
    </row>
    <row r="25" spans="1:117" ht="16.5" customHeight="1" x14ac:dyDescent="0.2">
      <c r="A25" s="8"/>
    </row>
    <row r="26" spans="1:117" ht="16.5" customHeight="1" x14ac:dyDescent="0.2">
      <c r="A26" s="8"/>
    </row>
    <row r="27" spans="1:117" ht="16.5" customHeight="1" x14ac:dyDescent="0.2">
      <c r="A27" s="8"/>
    </row>
    <row r="28" spans="1:117" ht="16.5" customHeight="1" x14ac:dyDescent="0.2">
      <c r="A28" s="8"/>
    </row>
    <row r="29" spans="1:117" ht="16.5" customHeight="1" x14ac:dyDescent="0.2">
      <c r="A29" s="8"/>
    </row>
    <row r="30" spans="1:117" ht="16.5" customHeight="1" x14ac:dyDescent="0.2">
      <c r="A30" s="8"/>
    </row>
    <row r="31" spans="1:117" ht="16.5" customHeight="1" x14ac:dyDescent="0.2">
      <c r="A31" s="8"/>
    </row>
    <row r="32" spans="1:117" ht="16.5" customHeight="1" x14ac:dyDescent="0.2">
      <c r="A32" s="8"/>
    </row>
    <row r="33" spans="1:1" ht="16.5" customHeight="1" x14ac:dyDescent="0.2">
      <c r="A33" s="8"/>
    </row>
    <row r="34" spans="1:1" ht="16.5" customHeight="1" x14ac:dyDescent="0.2">
      <c r="A34" s="8"/>
    </row>
    <row r="35" spans="1:1" ht="16.5" customHeight="1" x14ac:dyDescent="0.2">
      <c r="A35" s="8"/>
    </row>
    <row r="36" spans="1:1" ht="16.5" customHeight="1" x14ac:dyDescent="0.2">
      <c r="A36" s="8"/>
    </row>
    <row r="37" spans="1:1" ht="16.5" customHeight="1" x14ac:dyDescent="0.2">
      <c r="A37" s="8"/>
    </row>
    <row r="38" spans="1:1" ht="16.5" customHeight="1" x14ac:dyDescent="0.2">
      <c r="A38" s="8"/>
    </row>
    <row r="39" spans="1:1" ht="16.5" customHeight="1" x14ac:dyDescent="0.2">
      <c r="A39" s="8"/>
    </row>
    <row r="40" spans="1:1" ht="16.5" customHeight="1" x14ac:dyDescent="0.2">
      <c r="A40" s="8"/>
    </row>
    <row r="41" spans="1:1" ht="16.5" customHeight="1" x14ac:dyDescent="0.2">
      <c r="A41" s="8"/>
    </row>
    <row r="42" spans="1:1" ht="16.5" customHeight="1" x14ac:dyDescent="0.2">
      <c r="A42" s="8"/>
    </row>
    <row r="43" spans="1:1" ht="16.5" customHeight="1" x14ac:dyDescent="0.2">
      <c r="A43" s="8"/>
    </row>
    <row r="44" spans="1:1" ht="16.5" customHeight="1" x14ac:dyDescent="0.2">
      <c r="A44" s="8"/>
    </row>
    <row r="45" spans="1:1" ht="16.5" customHeight="1" x14ac:dyDescent="0.2">
      <c r="A45" s="8"/>
    </row>
    <row r="46" spans="1:1" ht="16.5" customHeight="1" x14ac:dyDescent="0.2">
      <c r="A46" s="8"/>
    </row>
    <row r="47" spans="1:1" ht="16.5" customHeight="1" x14ac:dyDescent="0.2">
      <c r="A47" s="8"/>
    </row>
    <row r="48" spans="1:1" ht="16.5" customHeight="1" x14ac:dyDescent="0.2">
      <c r="A48" s="8"/>
    </row>
    <row r="49" spans="1:1" ht="16.5" customHeight="1" x14ac:dyDescent="0.2">
      <c r="A49" s="8"/>
    </row>
    <row r="50" spans="1:1" ht="16.5" customHeight="1" x14ac:dyDescent="0.2">
      <c r="A50" s="8"/>
    </row>
    <row r="51" spans="1:1" ht="16.5" customHeight="1" x14ac:dyDescent="0.2">
      <c r="A51" s="8"/>
    </row>
    <row r="52" spans="1:1" ht="16.5" customHeight="1" x14ac:dyDescent="0.2">
      <c r="A52" s="8"/>
    </row>
    <row r="53" spans="1:1" ht="16.5" customHeight="1" x14ac:dyDescent="0.2">
      <c r="A53" s="8"/>
    </row>
    <row r="54" spans="1:1" ht="16.5" customHeight="1" x14ac:dyDescent="0.2">
      <c r="A54" s="8"/>
    </row>
    <row r="55" spans="1:1" ht="16.5" customHeight="1" x14ac:dyDescent="0.2">
      <c r="A55" s="8"/>
    </row>
    <row r="56" spans="1:1" ht="16.5" customHeight="1" x14ac:dyDescent="0.2">
      <c r="A56" s="8"/>
    </row>
    <row r="57" spans="1:1" ht="16.5" customHeight="1" x14ac:dyDescent="0.2">
      <c r="A57" s="8"/>
    </row>
    <row r="58" spans="1:1" ht="16.5" customHeight="1" x14ac:dyDescent="0.2">
      <c r="A58" s="8"/>
    </row>
    <row r="59" spans="1:1" ht="16.5" customHeight="1" x14ac:dyDescent="0.2">
      <c r="A59" s="8"/>
    </row>
    <row r="60" spans="1:1" ht="16.5" customHeight="1" x14ac:dyDescent="0.2">
      <c r="A60" s="8"/>
    </row>
    <row r="61" spans="1:1" ht="16.5" customHeight="1" x14ac:dyDescent="0.2">
      <c r="A61" s="8"/>
    </row>
    <row r="62" spans="1:1" ht="16.5" customHeight="1" x14ac:dyDescent="0.2">
      <c r="A62" s="8"/>
    </row>
    <row r="63" spans="1:1" ht="16.5" customHeight="1" x14ac:dyDescent="0.2">
      <c r="A63" s="8"/>
    </row>
    <row r="64" spans="1:1" ht="16.5" customHeight="1" x14ac:dyDescent="0.2">
      <c r="A64" s="8"/>
    </row>
    <row r="65" spans="1:1" ht="16.5" customHeight="1" x14ac:dyDescent="0.2">
      <c r="A65" s="8"/>
    </row>
    <row r="66" spans="1:1" ht="16.5" customHeight="1" x14ac:dyDescent="0.2">
      <c r="A66" s="8"/>
    </row>
    <row r="67" spans="1:1" ht="16.5" customHeight="1" x14ac:dyDescent="0.2">
      <c r="A67" s="8"/>
    </row>
    <row r="68" spans="1:1" ht="16.5" customHeight="1" x14ac:dyDescent="0.2">
      <c r="A68" s="8"/>
    </row>
    <row r="69" spans="1:1" ht="16.5" customHeight="1" x14ac:dyDescent="0.2">
      <c r="A69" s="8"/>
    </row>
    <row r="70" spans="1:1" ht="16.5" customHeight="1" x14ac:dyDescent="0.2">
      <c r="A70" s="8"/>
    </row>
    <row r="71" spans="1:1" ht="16.5" customHeight="1" x14ac:dyDescent="0.2">
      <c r="A71" s="8"/>
    </row>
    <row r="72" spans="1:1" ht="16.5" customHeight="1" x14ac:dyDescent="0.2">
      <c r="A72" s="8"/>
    </row>
    <row r="73" spans="1:1" ht="16.5" customHeight="1" x14ac:dyDescent="0.2">
      <c r="A73" s="8"/>
    </row>
    <row r="74" spans="1:1" ht="16.5" customHeight="1" x14ac:dyDescent="0.2">
      <c r="A74" s="8"/>
    </row>
    <row r="75" spans="1:1" ht="16.5" customHeight="1" x14ac:dyDescent="0.2">
      <c r="A75" s="8"/>
    </row>
    <row r="76" spans="1:1" ht="16.5" customHeight="1" x14ac:dyDescent="0.2">
      <c r="A76" s="8"/>
    </row>
    <row r="77" spans="1:1" ht="16.5" customHeight="1" x14ac:dyDescent="0.2">
      <c r="A77" s="8"/>
    </row>
    <row r="78" spans="1:1" ht="16.5" customHeight="1" x14ac:dyDescent="0.2">
      <c r="A78" s="8"/>
    </row>
    <row r="79" spans="1:1" ht="16.5" customHeight="1" x14ac:dyDescent="0.2">
      <c r="A79" s="8"/>
    </row>
    <row r="80" spans="1:1" ht="16.5" customHeight="1" x14ac:dyDescent="0.2">
      <c r="A80" s="8"/>
    </row>
    <row r="81" spans="1:1" ht="16.5" customHeight="1" x14ac:dyDescent="0.2">
      <c r="A81" s="8"/>
    </row>
    <row r="82" spans="1:1" ht="16.5" customHeight="1" x14ac:dyDescent="0.2">
      <c r="A82" s="8"/>
    </row>
    <row r="83" spans="1:1" ht="16.5" customHeight="1" x14ac:dyDescent="0.2">
      <c r="A83" s="8"/>
    </row>
    <row r="84" spans="1:1" ht="16.5" customHeight="1" x14ac:dyDescent="0.2">
      <c r="A84" s="8"/>
    </row>
    <row r="85" spans="1:1" ht="16.5" customHeight="1" x14ac:dyDescent="0.2">
      <c r="A85" s="8"/>
    </row>
    <row r="86" spans="1:1" ht="16.5" customHeight="1" x14ac:dyDescent="0.2">
      <c r="A86" s="8"/>
    </row>
    <row r="87" spans="1:1" ht="16.5" customHeight="1" x14ac:dyDescent="0.2">
      <c r="A87" s="8"/>
    </row>
    <row r="88" spans="1:1" ht="16.5" customHeight="1" x14ac:dyDescent="0.2">
      <c r="A88" s="8"/>
    </row>
    <row r="89" spans="1:1" ht="16.5" customHeight="1" x14ac:dyDescent="0.2">
      <c r="A89" s="8"/>
    </row>
    <row r="90" spans="1:1" ht="16.5" customHeight="1" x14ac:dyDescent="0.2">
      <c r="A90" s="8"/>
    </row>
    <row r="91" spans="1:1" ht="16.5" customHeight="1" x14ac:dyDescent="0.2">
      <c r="A91" s="8"/>
    </row>
    <row r="92" spans="1:1" ht="16.5" customHeight="1" x14ac:dyDescent="0.2">
      <c r="A92" s="8"/>
    </row>
    <row r="93" spans="1:1" ht="16.5" customHeight="1" x14ac:dyDescent="0.2">
      <c r="A93" s="8"/>
    </row>
    <row r="94" spans="1:1" ht="16.5" customHeight="1" x14ac:dyDescent="0.2">
      <c r="A94" s="8"/>
    </row>
    <row r="95" spans="1:1" ht="16.5" customHeight="1" x14ac:dyDescent="0.2">
      <c r="A95" s="8"/>
    </row>
    <row r="96" spans="1:1" ht="16.5" customHeight="1" x14ac:dyDescent="0.2">
      <c r="A96" s="8"/>
    </row>
    <row r="97" spans="1:1" ht="16.5" customHeight="1" x14ac:dyDescent="0.2">
      <c r="A97" s="8"/>
    </row>
    <row r="98" spans="1:1" ht="16.5" customHeight="1" x14ac:dyDescent="0.2">
      <c r="A98" s="8"/>
    </row>
    <row r="99" spans="1:1" ht="16.5" customHeight="1" x14ac:dyDescent="0.2">
      <c r="A99" s="8"/>
    </row>
    <row r="100" spans="1:1" ht="16.5" customHeight="1" x14ac:dyDescent="0.2">
      <c r="A100" s="8"/>
    </row>
    <row r="101" spans="1:1" ht="16.5" customHeight="1" x14ac:dyDescent="0.2">
      <c r="A101" s="8"/>
    </row>
    <row r="102" spans="1:1" ht="16.5" customHeight="1" x14ac:dyDescent="0.2">
      <c r="A102" s="8"/>
    </row>
    <row r="103" spans="1:1" ht="16.5" customHeight="1" x14ac:dyDescent="0.2">
      <c r="A103" s="8"/>
    </row>
    <row r="104" spans="1:1" ht="16.5" customHeight="1" x14ac:dyDescent="0.2">
      <c r="A104" s="8"/>
    </row>
    <row r="105" spans="1:1" ht="16.5" customHeight="1" x14ac:dyDescent="0.2">
      <c r="A105" s="8"/>
    </row>
    <row r="106" spans="1:1" ht="16.5" customHeight="1" x14ac:dyDescent="0.2">
      <c r="A106" s="8"/>
    </row>
    <row r="107" spans="1:1" ht="16.5" customHeight="1" x14ac:dyDescent="0.2">
      <c r="A107" s="8"/>
    </row>
    <row r="108" spans="1:1" ht="16.5" customHeight="1" x14ac:dyDescent="0.2">
      <c r="A108" s="8"/>
    </row>
    <row r="109" spans="1:1" ht="16.5" customHeight="1" x14ac:dyDescent="0.2">
      <c r="A109" s="8"/>
    </row>
    <row r="110" spans="1:1" ht="16.5" customHeight="1" x14ac:dyDescent="0.2">
      <c r="A110" s="8"/>
    </row>
    <row r="111" spans="1:1" ht="16.5" customHeight="1" x14ac:dyDescent="0.2">
      <c r="A111" s="8"/>
    </row>
    <row r="112" spans="1:1" ht="16.5" customHeight="1" x14ac:dyDescent="0.2">
      <c r="A112" s="8"/>
    </row>
    <row r="113" spans="1:115" ht="16.5" customHeight="1" x14ac:dyDescent="0.2">
      <c r="A113" s="8"/>
    </row>
    <row r="114" spans="1:115" ht="16.5" customHeight="1" x14ac:dyDescent="0.2">
      <c r="A114" s="8"/>
    </row>
    <row r="115" spans="1:115" ht="16.5" customHeight="1" x14ac:dyDescent="0.2">
      <c r="A115" s="8"/>
    </row>
    <row r="116" spans="1:115" ht="16.5" customHeight="1" x14ac:dyDescent="0.2">
      <c r="A116" s="8"/>
    </row>
    <row r="117" spans="1:115" ht="16.5" customHeight="1" x14ac:dyDescent="0.2">
      <c r="A117" s="8"/>
    </row>
    <row r="118" spans="1:115" ht="16.5" customHeight="1" x14ac:dyDescent="0.2">
      <c r="A118" s="8"/>
    </row>
    <row r="119" spans="1:115" ht="16.5" customHeight="1" x14ac:dyDescent="0.2">
      <c r="A119" s="8"/>
    </row>
    <row r="120" spans="1:115" ht="16.5" customHeight="1" x14ac:dyDescent="0.2">
      <c r="A120" s="8"/>
    </row>
    <row r="121" spans="1:115" ht="16.5" customHeight="1" x14ac:dyDescent="0.2">
      <c r="A121" s="8"/>
    </row>
    <row r="122" spans="1:115" ht="16.5" customHeight="1" x14ac:dyDescent="0.2">
      <c r="A122" s="8"/>
    </row>
    <row r="123" spans="1:115" ht="16.5" customHeight="1" x14ac:dyDescent="0.2">
      <c r="A123" s="8"/>
    </row>
    <row r="124" spans="1:115" ht="16.5" customHeight="1" x14ac:dyDescent="0.2">
      <c r="A124" s="8"/>
    </row>
    <row r="125" spans="1:115" s="4" customFormat="1" ht="22.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 x14ac:dyDescent="0.2"/>
  </sheetData>
  <mergeCells count="95"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Z7:AA7"/>
    <mergeCell ref="X7:Y7"/>
    <mergeCell ref="AL5:AO6"/>
    <mergeCell ref="AN7:AO7"/>
    <mergeCell ref="AB7:AC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0"/>
  <sheetViews>
    <sheetView tabSelected="1" topLeftCell="A16" zoomScale="96" zoomScaleNormal="96" workbookViewId="0">
      <selection activeCell="C27" sqref="C27:BN27"/>
    </sheetView>
  </sheetViews>
  <sheetFormatPr defaultRowHeight="17.25" x14ac:dyDescent="0.3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x14ac:dyDescent="0.3">
      <c r="A1" s="149" t="s">
        <v>131</v>
      </c>
      <c r="B1" s="149"/>
      <c r="C1" s="149"/>
      <c r="D1" s="149"/>
      <c r="E1" s="149"/>
      <c r="F1" s="149"/>
      <c r="G1" s="149"/>
      <c r="H1" s="149"/>
    </row>
    <row r="2" spans="1:66" ht="13.5" customHeight="1" x14ac:dyDescent="0.3">
      <c r="A2" s="155" t="s">
        <v>149</v>
      </c>
      <c r="B2" s="155"/>
      <c r="C2" s="155"/>
      <c r="D2" s="155"/>
      <c r="E2" s="155"/>
      <c r="F2" s="155"/>
      <c r="G2" s="155"/>
      <c r="H2" s="155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</row>
    <row r="3" spans="1:66" ht="36.75" customHeight="1" x14ac:dyDescent="0.3">
      <c r="A3" s="156"/>
      <c r="B3" s="156"/>
      <c r="C3" s="156"/>
      <c r="D3" s="156"/>
      <c r="E3" s="156"/>
      <c r="F3" s="156"/>
      <c r="G3" s="156"/>
      <c r="H3" s="156"/>
      <c r="I3" s="161" t="s">
        <v>127</v>
      </c>
      <c r="J3" s="161"/>
      <c r="K3" s="41"/>
      <c r="L3" s="41"/>
      <c r="M3" s="41"/>
      <c r="N3" s="41"/>
      <c r="O3" s="50"/>
      <c r="P3" s="49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</row>
    <row r="4" spans="1:66" s="47" customFormat="1" ht="15" customHeight="1" x14ac:dyDescent="0.25">
      <c r="A4" s="170" t="s">
        <v>60</v>
      </c>
      <c r="B4" s="163" t="s">
        <v>59</v>
      </c>
      <c r="C4" s="171" t="s">
        <v>67</v>
      </c>
      <c r="D4" s="172"/>
      <c r="E4" s="172"/>
      <c r="F4" s="172"/>
      <c r="G4" s="172"/>
      <c r="H4" s="173"/>
      <c r="I4" s="178" t="s">
        <v>66</v>
      </c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80"/>
      <c r="BC4" s="194"/>
      <c r="BD4" s="194"/>
      <c r="BE4" s="194"/>
      <c r="BF4" s="194"/>
      <c r="BG4" s="194"/>
      <c r="BH4" s="194"/>
      <c r="BI4" s="194"/>
      <c r="BJ4" s="194"/>
      <c r="BK4" s="194"/>
      <c r="BL4" s="194"/>
      <c r="BM4" s="194"/>
      <c r="BN4" s="194"/>
    </row>
    <row r="5" spans="1:66" s="47" customFormat="1" ht="25.5" customHeight="1" x14ac:dyDescent="0.25">
      <c r="A5" s="170"/>
      <c r="B5" s="163"/>
      <c r="C5" s="174"/>
      <c r="D5" s="175"/>
      <c r="E5" s="175"/>
      <c r="F5" s="175"/>
      <c r="G5" s="175"/>
      <c r="H5" s="176"/>
      <c r="I5" s="158" t="s">
        <v>70</v>
      </c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  <c r="AS5" s="159"/>
      <c r="AT5" s="159"/>
      <c r="AU5" s="159"/>
      <c r="AV5" s="159"/>
      <c r="AW5" s="159"/>
      <c r="AX5" s="159"/>
      <c r="AY5" s="159"/>
      <c r="AZ5" s="159"/>
      <c r="BA5" s="159"/>
      <c r="BB5" s="160"/>
      <c r="BC5" s="198" t="s">
        <v>71</v>
      </c>
      <c r="BD5" s="199"/>
      <c r="BE5" s="199"/>
      <c r="BF5" s="199"/>
      <c r="BG5" s="199"/>
      <c r="BH5" s="199"/>
      <c r="BI5" s="151" t="s">
        <v>72</v>
      </c>
      <c r="BJ5" s="151"/>
      <c r="BK5" s="151"/>
      <c r="BL5" s="151"/>
      <c r="BM5" s="151"/>
      <c r="BN5" s="151"/>
    </row>
    <row r="6" spans="1:66" s="47" customFormat="1" ht="0.75" hidden="1" customHeight="1" x14ac:dyDescent="0.25">
      <c r="A6" s="170"/>
      <c r="B6" s="163"/>
      <c r="C6" s="174"/>
      <c r="D6" s="175"/>
      <c r="E6" s="175"/>
      <c r="F6" s="175"/>
      <c r="G6" s="175"/>
      <c r="H6" s="176"/>
      <c r="I6" s="152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4"/>
      <c r="BC6" s="152"/>
      <c r="BD6" s="153"/>
      <c r="BE6" s="153"/>
      <c r="BF6" s="153"/>
      <c r="BG6" s="151" t="s">
        <v>83</v>
      </c>
      <c r="BH6" s="151"/>
      <c r="BI6" s="151" t="s">
        <v>87</v>
      </c>
      <c r="BJ6" s="151"/>
      <c r="BK6" s="151" t="s">
        <v>84</v>
      </c>
      <c r="BL6" s="151"/>
      <c r="BM6" s="151"/>
      <c r="BN6" s="151"/>
    </row>
    <row r="7" spans="1:66" s="47" customFormat="1" ht="15" customHeight="1" x14ac:dyDescent="0.25">
      <c r="A7" s="170"/>
      <c r="B7" s="163"/>
      <c r="C7" s="174"/>
      <c r="D7" s="175"/>
      <c r="E7" s="175"/>
      <c r="F7" s="175"/>
      <c r="G7" s="175"/>
      <c r="H7" s="176"/>
      <c r="I7" s="151" t="s">
        <v>58</v>
      </c>
      <c r="J7" s="151"/>
      <c r="K7" s="151"/>
      <c r="L7" s="151"/>
      <c r="M7" s="181" t="s">
        <v>73</v>
      </c>
      <c r="N7" s="182"/>
      <c r="O7" s="195" t="s">
        <v>49</v>
      </c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7"/>
      <c r="AE7" s="187" t="s">
        <v>68</v>
      </c>
      <c r="AF7" s="188"/>
      <c r="AG7" s="187" t="s">
        <v>89</v>
      </c>
      <c r="AH7" s="188"/>
      <c r="AI7" s="144" t="s">
        <v>55</v>
      </c>
      <c r="AJ7" s="145"/>
      <c r="AK7" s="162" t="s">
        <v>77</v>
      </c>
      <c r="AL7" s="163"/>
      <c r="AM7" s="144" t="s">
        <v>55</v>
      </c>
      <c r="AN7" s="145"/>
      <c r="AO7" s="204" t="s">
        <v>78</v>
      </c>
      <c r="AP7" s="204"/>
      <c r="AQ7" s="191" t="s">
        <v>80</v>
      </c>
      <c r="AR7" s="192"/>
      <c r="AS7" s="192"/>
      <c r="AT7" s="192"/>
      <c r="AU7" s="192"/>
      <c r="AV7" s="193"/>
      <c r="AW7" s="144" t="s">
        <v>79</v>
      </c>
      <c r="AX7" s="177"/>
      <c r="AY7" s="177"/>
      <c r="AZ7" s="177"/>
      <c r="BA7" s="177"/>
      <c r="BB7" s="145"/>
      <c r="BC7" s="164" t="s">
        <v>81</v>
      </c>
      <c r="BD7" s="165"/>
      <c r="BE7" s="164" t="s">
        <v>82</v>
      </c>
      <c r="BF7" s="165"/>
      <c r="BG7" s="151"/>
      <c r="BH7" s="151"/>
      <c r="BI7" s="151"/>
      <c r="BJ7" s="151"/>
      <c r="BK7" s="151"/>
      <c r="BL7" s="151"/>
      <c r="BM7" s="151"/>
      <c r="BN7" s="151"/>
    </row>
    <row r="8" spans="1:66" s="47" customFormat="1" ht="34.5" customHeight="1" x14ac:dyDescent="0.25">
      <c r="A8" s="170"/>
      <c r="B8" s="163"/>
      <c r="C8" s="148" t="s">
        <v>65</v>
      </c>
      <c r="D8" s="148"/>
      <c r="E8" s="157" t="s">
        <v>63</v>
      </c>
      <c r="F8" s="157"/>
      <c r="G8" s="150" t="s">
        <v>64</v>
      </c>
      <c r="H8" s="150"/>
      <c r="I8" s="163" t="s">
        <v>69</v>
      </c>
      <c r="J8" s="163"/>
      <c r="K8" s="163" t="s">
        <v>74</v>
      </c>
      <c r="L8" s="163"/>
      <c r="M8" s="183"/>
      <c r="N8" s="184"/>
      <c r="O8" s="144" t="s">
        <v>50</v>
      </c>
      <c r="P8" s="145"/>
      <c r="Q8" s="146" t="s">
        <v>88</v>
      </c>
      <c r="R8" s="147"/>
      <c r="S8" s="144" t="s">
        <v>51</v>
      </c>
      <c r="T8" s="145"/>
      <c r="U8" s="144" t="s">
        <v>52</v>
      </c>
      <c r="V8" s="145"/>
      <c r="W8" s="144" t="s">
        <v>53</v>
      </c>
      <c r="X8" s="145"/>
      <c r="Y8" s="185" t="s">
        <v>54</v>
      </c>
      <c r="Z8" s="186"/>
      <c r="AA8" s="144" t="s">
        <v>56</v>
      </c>
      <c r="AB8" s="145"/>
      <c r="AC8" s="144" t="s">
        <v>57</v>
      </c>
      <c r="AD8" s="145"/>
      <c r="AE8" s="189"/>
      <c r="AF8" s="190"/>
      <c r="AG8" s="189"/>
      <c r="AH8" s="190"/>
      <c r="AI8" s="146" t="s">
        <v>75</v>
      </c>
      <c r="AJ8" s="147"/>
      <c r="AK8" s="163"/>
      <c r="AL8" s="163"/>
      <c r="AM8" s="146" t="s">
        <v>76</v>
      </c>
      <c r="AN8" s="147"/>
      <c r="AO8" s="204"/>
      <c r="AP8" s="204"/>
      <c r="AQ8" s="148" t="s">
        <v>65</v>
      </c>
      <c r="AR8" s="148"/>
      <c r="AS8" s="148" t="s">
        <v>63</v>
      </c>
      <c r="AT8" s="148"/>
      <c r="AU8" s="148" t="s">
        <v>64</v>
      </c>
      <c r="AV8" s="148"/>
      <c r="AW8" s="148" t="s">
        <v>90</v>
      </c>
      <c r="AX8" s="148"/>
      <c r="AY8" s="200" t="s">
        <v>91</v>
      </c>
      <c r="AZ8" s="201"/>
      <c r="BA8" s="202" t="s">
        <v>92</v>
      </c>
      <c r="BB8" s="203"/>
      <c r="BC8" s="166"/>
      <c r="BD8" s="167"/>
      <c r="BE8" s="166"/>
      <c r="BF8" s="167"/>
      <c r="BG8" s="151"/>
      <c r="BH8" s="151"/>
      <c r="BI8" s="151"/>
      <c r="BJ8" s="151"/>
      <c r="BK8" s="151" t="s">
        <v>85</v>
      </c>
      <c r="BL8" s="151"/>
      <c r="BM8" s="151" t="s">
        <v>86</v>
      </c>
      <c r="BN8" s="151"/>
    </row>
    <row r="9" spans="1:66" s="47" customFormat="1" ht="30" customHeight="1" x14ac:dyDescent="0.25">
      <c r="A9" s="170"/>
      <c r="B9" s="163"/>
      <c r="C9" s="48" t="s">
        <v>61</v>
      </c>
      <c r="D9" s="35" t="s">
        <v>62</v>
      </c>
      <c r="E9" s="48" t="s">
        <v>61</v>
      </c>
      <c r="F9" s="35" t="s">
        <v>62</v>
      </c>
      <c r="G9" s="48" t="s">
        <v>61</v>
      </c>
      <c r="H9" s="35" t="s">
        <v>62</v>
      </c>
      <c r="I9" s="48" t="s">
        <v>61</v>
      </c>
      <c r="J9" s="35" t="s">
        <v>62</v>
      </c>
      <c r="K9" s="48" t="s">
        <v>61</v>
      </c>
      <c r="L9" s="35" t="s">
        <v>62</v>
      </c>
      <c r="M9" s="48" t="s">
        <v>61</v>
      </c>
      <c r="N9" s="35" t="s">
        <v>62</v>
      </c>
      <c r="O9" s="48" t="s">
        <v>61</v>
      </c>
      <c r="P9" s="35" t="s">
        <v>62</v>
      </c>
      <c r="Q9" s="48" t="s">
        <v>61</v>
      </c>
      <c r="R9" s="35" t="s">
        <v>62</v>
      </c>
      <c r="S9" s="48" t="s">
        <v>61</v>
      </c>
      <c r="T9" s="35" t="s">
        <v>62</v>
      </c>
      <c r="U9" s="48" t="s">
        <v>61</v>
      </c>
      <c r="V9" s="35" t="s">
        <v>62</v>
      </c>
      <c r="W9" s="48" t="s">
        <v>61</v>
      </c>
      <c r="X9" s="35" t="s">
        <v>62</v>
      </c>
      <c r="Y9" s="48" t="s">
        <v>61</v>
      </c>
      <c r="Z9" s="35" t="s">
        <v>62</v>
      </c>
      <c r="AA9" s="48" t="s">
        <v>61</v>
      </c>
      <c r="AB9" s="35" t="s">
        <v>62</v>
      </c>
      <c r="AC9" s="48" t="s">
        <v>61</v>
      </c>
      <c r="AD9" s="35" t="s">
        <v>62</v>
      </c>
      <c r="AE9" s="48" t="s">
        <v>61</v>
      </c>
      <c r="AF9" s="35" t="s">
        <v>62</v>
      </c>
      <c r="AG9" s="48" t="s">
        <v>61</v>
      </c>
      <c r="AH9" s="35" t="s">
        <v>62</v>
      </c>
      <c r="AI9" s="48" t="s">
        <v>61</v>
      </c>
      <c r="AJ9" s="35" t="s">
        <v>62</v>
      </c>
      <c r="AK9" s="48" t="s">
        <v>61</v>
      </c>
      <c r="AL9" s="35" t="s">
        <v>62</v>
      </c>
      <c r="AM9" s="48" t="s">
        <v>61</v>
      </c>
      <c r="AN9" s="35" t="s">
        <v>62</v>
      </c>
      <c r="AO9" s="48" t="s">
        <v>61</v>
      </c>
      <c r="AP9" s="35" t="s">
        <v>62</v>
      </c>
      <c r="AQ9" s="48" t="s">
        <v>61</v>
      </c>
      <c r="AR9" s="35" t="s">
        <v>62</v>
      </c>
      <c r="AS9" s="48" t="s">
        <v>61</v>
      </c>
      <c r="AT9" s="35" t="s">
        <v>62</v>
      </c>
      <c r="AU9" s="48" t="s">
        <v>61</v>
      </c>
      <c r="AV9" s="35" t="s">
        <v>62</v>
      </c>
      <c r="AW9" s="48" t="s">
        <v>61</v>
      </c>
      <c r="AX9" s="35" t="s">
        <v>62</v>
      </c>
      <c r="AY9" s="48" t="s">
        <v>61</v>
      </c>
      <c r="AZ9" s="35" t="s">
        <v>62</v>
      </c>
      <c r="BA9" s="48" t="s">
        <v>61</v>
      </c>
      <c r="BB9" s="35" t="s">
        <v>62</v>
      </c>
      <c r="BC9" s="48" t="s">
        <v>61</v>
      </c>
      <c r="BD9" s="35" t="s">
        <v>62</v>
      </c>
      <c r="BE9" s="48" t="s">
        <v>61</v>
      </c>
      <c r="BF9" s="35" t="s">
        <v>62</v>
      </c>
      <c r="BG9" s="48" t="s">
        <v>61</v>
      </c>
      <c r="BH9" s="35" t="s">
        <v>62</v>
      </c>
      <c r="BI9" s="48" t="s">
        <v>61</v>
      </c>
      <c r="BJ9" s="35" t="s">
        <v>62</v>
      </c>
      <c r="BK9" s="48" t="s">
        <v>61</v>
      </c>
      <c r="BL9" s="35" t="s">
        <v>62</v>
      </c>
      <c r="BM9" s="48" t="s">
        <v>61</v>
      </c>
      <c r="BN9" s="35" t="s">
        <v>62</v>
      </c>
    </row>
    <row r="10" spans="1:66" s="47" customFormat="1" ht="10.5" customHeight="1" x14ac:dyDescent="0.25">
      <c r="A10" s="46" t="s">
        <v>128</v>
      </c>
      <c r="B10" s="46">
        <v>1</v>
      </c>
      <c r="C10" s="46">
        <v>2</v>
      </c>
      <c r="D10" s="46">
        <v>3</v>
      </c>
      <c r="E10" s="46">
        <v>4</v>
      </c>
      <c r="F10" s="46">
        <v>5</v>
      </c>
      <c r="G10" s="46">
        <v>6</v>
      </c>
      <c r="H10" s="46">
        <v>7</v>
      </c>
      <c r="I10" s="46">
        <v>8</v>
      </c>
      <c r="J10" s="46">
        <v>9</v>
      </c>
      <c r="K10" s="46">
        <v>10</v>
      </c>
      <c r="L10" s="46">
        <v>11</v>
      </c>
      <c r="M10" s="46">
        <v>12</v>
      </c>
      <c r="N10" s="46">
        <v>13</v>
      </c>
      <c r="O10" s="46">
        <v>14</v>
      </c>
      <c r="P10" s="46">
        <v>15</v>
      </c>
      <c r="Q10" s="46">
        <v>16</v>
      </c>
      <c r="R10" s="46">
        <v>17</v>
      </c>
      <c r="S10" s="46">
        <v>18</v>
      </c>
      <c r="T10" s="46">
        <v>19</v>
      </c>
      <c r="U10" s="46">
        <v>20</v>
      </c>
      <c r="V10" s="46">
        <v>21</v>
      </c>
      <c r="W10" s="46">
        <v>22</v>
      </c>
      <c r="X10" s="46">
        <v>23</v>
      </c>
      <c r="Y10" s="46">
        <v>24</v>
      </c>
      <c r="Z10" s="46">
        <v>25</v>
      </c>
      <c r="AA10" s="46">
        <v>26</v>
      </c>
      <c r="AB10" s="46">
        <v>27</v>
      </c>
      <c r="AC10" s="46">
        <v>28</v>
      </c>
      <c r="AD10" s="46">
        <v>29</v>
      </c>
      <c r="AE10" s="46">
        <v>30</v>
      </c>
      <c r="AF10" s="46">
        <v>31</v>
      </c>
      <c r="AG10" s="46">
        <v>32</v>
      </c>
      <c r="AH10" s="46">
        <v>33</v>
      </c>
      <c r="AI10" s="46">
        <v>34</v>
      </c>
      <c r="AJ10" s="46">
        <v>35</v>
      </c>
      <c r="AK10" s="46">
        <v>36</v>
      </c>
      <c r="AL10" s="46">
        <v>37</v>
      </c>
      <c r="AM10" s="46">
        <v>38</v>
      </c>
      <c r="AN10" s="46">
        <v>39</v>
      </c>
      <c r="AO10" s="46">
        <v>40</v>
      </c>
      <c r="AP10" s="46">
        <v>41</v>
      </c>
      <c r="AQ10" s="46">
        <v>42</v>
      </c>
      <c r="AR10" s="46">
        <v>43</v>
      </c>
      <c r="AS10" s="46">
        <v>44</v>
      </c>
      <c r="AT10" s="46">
        <v>45</v>
      </c>
      <c r="AU10" s="46">
        <v>46</v>
      </c>
      <c r="AV10" s="46">
        <v>47</v>
      </c>
      <c r="AW10" s="46">
        <v>48</v>
      </c>
      <c r="AX10" s="46">
        <v>49</v>
      </c>
      <c r="AY10" s="46">
        <v>50</v>
      </c>
      <c r="AZ10" s="46">
        <v>51</v>
      </c>
      <c r="BA10" s="46">
        <v>52</v>
      </c>
      <c r="BB10" s="46">
        <v>53</v>
      </c>
      <c r="BC10" s="46">
        <v>54</v>
      </c>
      <c r="BD10" s="46">
        <v>55</v>
      </c>
      <c r="BE10" s="46">
        <v>56</v>
      </c>
      <c r="BF10" s="46">
        <v>57</v>
      </c>
      <c r="BG10" s="46">
        <v>58</v>
      </c>
      <c r="BH10" s="46">
        <v>59</v>
      </c>
      <c r="BI10" s="46">
        <v>60</v>
      </c>
      <c r="BJ10" s="46">
        <v>61</v>
      </c>
      <c r="BK10" s="46">
        <v>62</v>
      </c>
      <c r="BL10" s="46">
        <v>63</v>
      </c>
      <c r="BM10" s="46">
        <v>64</v>
      </c>
      <c r="BN10" s="46">
        <v>65</v>
      </c>
    </row>
    <row r="11" spans="1:66" s="44" customFormat="1" ht="18" customHeight="1" x14ac:dyDescent="0.25">
      <c r="A11" s="75">
        <v>1</v>
      </c>
      <c r="B11" s="79" t="s">
        <v>132</v>
      </c>
      <c r="C11" s="81">
        <f>E11+G11-BA11</f>
        <v>0</v>
      </c>
      <c r="D11" s="81">
        <f>F11+H11-BB11</f>
        <v>1310091.8669</v>
      </c>
      <c r="E11" s="81">
        <f>I11+K11+M11+AE11+AG11+AK11+AO11+AS11</f>
        <v>0</v>
      </c>
      <c r="F11" s="81">
        <f>J11+L11+N11+AF11+AH11+AL11+AP11+AT11</f>
        <v>1278370.2028999999</v>
      </c>
      <c r="G11" s="81">
        <f t="shared" ref="G11:G13" si="0">AY11+BC11+BE11+BG11+BI11+BK11+BM11+AU11</f>
        <v>0</v>
      </c>
      <c r="H11" s="81">
        <f>AZ11+BD11+BF11+BH11+BJ11+BL11+BN11</f>
        <v>31721.664000000001</v>
      </c>
      <c r="I11" s="51">
        <v>0</v>
      </c>
      <c r="J11" s="51">
        <v>175236.84100000001</v>
      </c>
      <c r="K11" s="51">
        <v>0</v>
      </c>
      <c r="L11" s="51">
        <v>0</v>
      </c>
      <c r="M11" s="51">
        <v>0</v>
      </c>
      <c r="N11" s="51">
        <v>214637.85190000004</v>
      </c>
      <c r="O11" s="51">
        <v>0</v>
      </c>
      <c r="P11" s="51">
        <v>63134.399599999997</v>
      </c>
      <c r="Q11" s="51">
        <v>0</v>
      </c>
      <c r="R11" s="51">
        <v>134618.69330000001</v>
      </c>
      <c r="S11" s="51">
        <v>0</v>
      </c>
      <c r="T11" s="51">
        <v>2880.7340000000004</v>
      </c>
      <c r="U11" s="51">
        <v>0</v>
      </c>
      <c r="V11" s="51">
        <v>195.6</v>
      </c>
      <c r="W11" s="51">
        <v>0</v>
      </c>
      <c r="X11" s="51">
        <v>10972.066000000001</v>
      </c>
      <c r="Y11" s="51">
        <v>0</v>
      </c>
      <c r="Z11" s="51">
        <v>10862.95</v>
      </c>
      <c r="AA11" s="51">
        <v>0</v>
      </c>
      <c r="AB11" s="51">
        <v>233.9</v>
      </c>
      <c r="AC11" s="51">
        <v>0</v>
      </c>
      <c r="AD11" s="51">
        <v>317.5</v>
      </c>
      <c r="AE11" s="51">
        <v>0</v>
      </c>
      <c r="AF11" s="51">
        <v>0</v>
      </c>
      <c r="AG11" s="51">
        <v>0</v>
      </c>
      <c r="AH11" s="51">
        <v>851100.8</v>
      </c>
      <c r="AI11" s="51">
        <v>0</v>
      </c>
      <c r="AJ11" s="51">
        <v>851100.8</v>
      </c>
      <c r="AK11" s="51">
        <v>0</v>
      </c>
      <c r="AL11" s="51">
        <v>31433</v>
      </c>
      <c r="AM11" s="51">
        <v>0</v>
      </c>
      <c r="AN11" s="51">
        <v>31433</v>
      </c>
      <c r="AO11" s="51">
        <v>0</v>
      </c>
      <c r="AP11" s="51">
        <v>4725</v>
      </c>
      <c r="AQ11" s="51">
        <v>0</v>
      </c>
      <c r="AR11" s="51">
        <v>1236.71</v>
      </c>
      <c r="AS11" s="51">
        <v>0</v>
      </c>
      <c r="AT11" s="51">
        <v>1236.71</v>
      </c>
      <c r="AU11" s="51">
        <v>0</v>
      </c>
      <c r="AV11" s="51">
        <v>0</v>
      </c>
      <c r="AW11" s="51">
        <v>0</v>
      </c>
      <c r="AX11" s="51">
        <v>0</v>
      </c>
      <c r="AY11" s="51">
        <v>0</v>
      </c>
      <c r="AZ11" s="51">
        <v>0</v>
      </c>
      <c r="BA11" s="51">
        <v>0</v>
      </c>
      <c r="BB11" s="51">
        <v>0</v>
      </c>
      <c r="BC11" s="51">
        <v>0</v>
      </c>
      <c r="BD11" s="51">
        <v>38000</v>
      </c>
      <c r="BE11" s="51">
        <v>0</v>
      </c>
      <c r="BF11" s="51">
        <v>9270</v>
      </c>
      <c r="BG11" s="51">
        <v>0</v>
      </c>
      <c r="BH11" s="51">
        <v>0</v>
      </c>
      <c r="BI11" s="51">
        <v>0</v>
      </c>
      <c r="BJ11" s="51">
        <v>0</v>
      </c>
      <c r="BK11" s="51">
        <v>0</v>
      </c>
      <c r="BL11" s="51">
        <v>-15548.335999999999</v>
      </c>
      <c r="BM11" s="51">
        <v>0</v>
      </c>
      <c r="BN11" s="51">
        <v>0</v>
      </c>
    </row>
    <row r="12" spans="1:66" s="44" customFormat="1" ht="18" customHeight="1" x14ac:dyDescent="0.25">
      <c r="A12" s="75">
        <v>2</v>
      </c>
      <c r="B12" s="80" t="s">
        <v>133</v>
      </c>
      <c r="C12" s="81">
        <f t="shared" ref="C12:C26" si="1">E12+G12-BA12</f>
        <v>57011.208400000003</v>
      </c>
      <c r="D12" s="81">
        <f t="shared" ref="D12:D26" si="2">F12+H12-BB12</f>
        <v>17913.0471</v>
      </c>
      <c r="E12" s="81">
        <f t="shared" ref="E12:E26" si="3">I12+K12+M12+AE12+AG12+AK12+AO12+AS12</f>
        <v>42913</v>
      </c>
      <c r="F12" s="81">
        <f t="shared" ref="F12:F26" si="4">J12+L12+N12+AF12+AH12+AL12+AP12+AT12</f>
        <v>16219.2271</v>
      </c>
      <c r="G12" s="81">
        <f t="shared" si="0"/>
        <v>14098.2084</v>
      </c>
      <c r="H12" s="81">
        <f t="shared" ref="H12:H26" si="5">AZ12+BD12+BF12+BH12+BJ12+BL12+BN12</f>
        <v>1693.8200000000002</v>
      </c>
      <c r="I12" s="51">
        <v>22500</v>
      </c>
      <c r="J12" s="51">
        <v>9543.2060000000001</v>
      </c>
      <c r="K12" s="51">
        <v>0</v>
      </c>
      <c r="L12" s="51">
        <v>0</v>
      </c>
      <c r="M12" s="51">
        <v>8685</v>
      </c>
      <c r="N12" s="51">
        <v>3046.8090999999999</v>
      </c>
      <c r="O12" s="51">
        <v>2350</v>
      </c>
      <c r="P12" s="51">
        <v>1242.3172999999999</v>
      </c>
      <c r="Q12" s="51">
        <v>780</v>
      </c>
      <c r="R12" s="51">
        <v>300</v>
      </c>
      <c r="S12" s="51">
        <v>270</v>
      </c>
      <c r="T12" s="51">
        <v>111.7268</v>
      </c>
      <c r="U12" s="51">
        <v>90</v>
      </c>
      <c r="V12" s="51">
        <v>40</v>
      </c>
      <c r="W12" s="51">
        <v>1665</v>
      </c>
      <c r="X12" s="51">
        <v>363.54</v>
      </c>
      <c r="Y12" s="51">
        <v>700</v>
      </c>
      <c r="Z12" s="51">
        <v>143</v>
      </c>
      <c r="AA12" s="51">
        <v>650</v>
      </c>
      <c r="AB12" s="51">
        <v>9</v>
      </c>
      <c r="AC12" s="51">
        <v>1875</v>
      </c>
      <c r="AD12" s="51">
        <v>674.22500000000002</v>
      </c>
      <c r="AE12" s="51">
        <v>0</v>
      </c>
      <c r="AF12" s="51">
        <v>0</v>
      </c>
      <c r="AG12" s="51">
        <v>0</v>
      </c>
      <c r="AH12" s="51">
        <v>0</v>
      </c>
      <c r="AI12" s="51">
        <v>0</v>
      </c>
      <c r="AJ12" s="51">
        <v>0</v>
      </c>
      <c r="AK12" s="51">
        <v>8410</v>
      </c>
      <c r="AL12" s="51">
        <v>3599.212</v>
      </c>
      <c r="AM12" s="51">
        <v>8410</v>
      </c>
      <c r="AN12" s="51">
        <v>3599.212</v>
      </c>
      <c r="AO12" s="51">
        <v>810</v>
      </c>
      <c r="AP12" s="51">
        <v>30</v>
      </c>
      <c r="AQ12" s="51">
        <v>2508</v>
      </c>
      <c r="AR12" s="51">
        <v>0</v>
      </c>
      <c r="AS12" s="51">
        <v>2508</v>
      </c>
      <c r="AT12" s="51">
        <v>0</v>
      </c>
      <c r="AU12" s="51">
        <v>0</v>
      </c>
      <c r="AV12" s="51">
        <v>0</v>
      </c>
      <c r="AW12" s="51">
        <v>2188</v>
      </c>
      <c r="AX12" s="51">
        <v>0</v>
      </c>
      <c r="AY12" s="51">
        <v>0</v>
      </c>
      <c r="AZ12" s="51">
        <v>0</v>
      </c>
      <c r="BA12" s="51">
        <v>0</v>
      </c>
      <c r="BB12" s="51">
        <v>0</v>
      </c>
      <c r="BC12" s="51">
        <v>12648.2084</v>
      </c>
      <c r="BD12" s="51">
        <v>2196.8200000000002</v>
      </c>
      <c r="BE12" s="51">
        <v>1450</v>
      </c>
      <c r="BF12" s="51">
        <v>600</v>
      </c>
      <c r="BG12" s="51">
        <v>0</v>
      </c>
      <c r="BH12" s="51">
        <v>0</v>
      </c>
      <c r="BI12" s="51">
        <v>0</v>
      </c>
      <c r="BJ12" s="51">
        <v>0</v>
      </c>
      <c r="BK12" s="51">
        <v>0</v>
      </c>
      <c r="BL12" s="51">
        <v>-1103</v>
      </c>
      <c r="BM12" s="51">
        <v>0</v>
      </c>
      <c r="BN12" s="51">
        <v>0</v>
      </c>
    </row>
    <row r="13" spans="1:66" s="44" customFormat="1" ht="18" customHeight="1" x14ac:dyDescent="0.25">
      <c r="A13" s="75">
        <v>3</v>
      </c>
      <c r="B13" s="80" t="s">
        <v>134</v>
      </c>
      <c r="C13" s="81">
        <f t="shared" si="1"/>
        <v>82009.124299999996</v>
      </c>
      <c r="D13" s="81">
        <f t="shared" si="2"/>
        <v>19808.3217</v>
      </c>
      <c r="E13" s="81">
        <f t="shared" si="3"/>
        <v>40368.9</v>
      </c>
      <c r="F13" s="81">
        <f t="shared" si="4"/>
        <v>15715.361699999999</v>
      </c>
      <c r="G13" s="81">
        <f t="shared" si="0"/>
        <v>41640.224300000002</v>
      </c>
      <c r="H13" s="81">
        <f t="shared" si="5"/>
        <v>4092.96</v>
      </c>
      <c r="I13" s="51">
        <v>23000</v>
      </c>
      <c r="J13" s="51">
        <v>9905.1949999999997</v>
      </c>
      <c r="K13" s="51">
        <v>0</v>
      </c>
      <c r="L13" s="51">
        <v>0</v>
      </c>
      <c r="M13" s="51">
        <v>13320.3</v>
      </c>
      <c r="N13" s="51">
        <v>5460.1666999999998</v>
      </c>
      <c r="O13" s="51">
        <v>3700</v>
      </c>
      <c r="P13" s="51">
        <v>1592.7856999999999</v>
      </c>
      <c r="Q13" s="51">
        <v>1000</v>
      </c>
      <c r="R13" s="51">
        <v>498</v>
      </c>
      <c r="S13" s="51">
        <v>250</v>
      </c>
      <c r="T13" s="51">
        <v>71</v>
      </c>
      <c r="U13" s="51">
        <v>100</v>
      </c>
      <c r="V13" s="51">
        <v>14</v>
      </c>
      <c r="W13" s="51">
        <v>2953.3</v>
      </c>
      <c r="X13" s="51">
        <v>1029.4000000000001</v>
      </c>
      <c r="Y13" s="51">
        <v>2170</v>
      </c>
      <c r="Z13" s="51">
        <v>874</v>
      </c>
      <c r="AA13" s="51">
        <v>2800</v>
      </c>
      <c r="AB13" s="51">
        <v>1484.37</v>
      </c>
      <c r="AC13" s="51">
        <v>1450</v>
      </c>
      <c r="AD13" s="51">
        <v>409.99799999999999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800</v>
      </c>
      <c r="AL13" s="51">
        <v>0</v>
      </c>
      <c r="AM13" s="51">
        <v>0</v>
      </c>
      <c r="AN13" s="51">
        <v>0</v>
      </c>
      <c r="AO13" s="51">
        <v>1200</v>
      </c>
      <c r="AP13" s="51">
        <v>350</v>
      </c>
      <c r="AQ13" s="51">
        <v>2048.6</v>
      </c>
      <c r="AR13" s="51">
        <v>0</v>
      </c>
      <c r="AS13" s="51">
        <v>2048.6</v>
      </c>
      <c r="AT13" s="51">
        <v>0</v>
      </c>
      <c r="AU13" s="51">
        <v>0</v>
      </c>
      <c r="AV13" s="51">
        <v>0</v>
      </c>
      <c r="AW13" s="51">
        <v>1598.6</v>
      </c>
      <c r="AX13" s="51">
        <v>0</v>
      </c>
      <c r="AY13" s="51">
        <v>0</v>
      </c>
      <c r="AZ13" s="51">
        <v>0</v>
      </c>
      <c r="BA13" s="51">
        <v>0</v>
      </c>
      <c r="BB13" s="51">
        <v>0</v>
      </c>
      <c r="BC13" s="51">
        <v>30225</v>
      </c>
      <c r="BD13" s="51">
        <v>2882.96</v>
      </c>
      <c r="BE13" s="51">
        <v>11415.2243</v>
      </c>
      <c r="BF13" s="51">
        <v>1210</v>
      </c>
      <c r="BG13" s="51">
        <v>0</v>
      </c>
      <c r="BH13" s="51">
        <v>0</v>
      </c>
      <c r="BI13" s="51">
        <v>0</v>
      </c>
      <c r="BJ13" s="51">
        <v>0</v>
      </c>
      <c r="BK13" s="51">
        <v>0</v>
      </c>
      <c r="BL13" s="51">
        <v>0</v>
      </c>
      <c r="BM13" s="51">
        <v>0</v>
      </c>
      <c r="BN13" s="51">
        <v>0</v>
      </c>
    </row>
    <row r="14" spans="1:66" s="44" customFormat="1" ht="18" customHeight="1" x14ac:dyDescent="0.25">
      <c r="A14" s="75">
        <v>4</v>
      </c>
      <c r="B14" s="79" t="s">
        <v>135</v>
      </c>
      <c r="C14" s="81">
        <f t="shared" si="1"/>
        <v>690481.6706999999</v>
      </c>
      <c r="D14" s="81">
        <f t="shared" si="2"/>
        <v>264612.32</v>
      </c>
      <c r="E14" s="81">
        <f t="shared" si="3"/>
        <v>544197.98529999994</v>
      </c>
      <c r="F14" s="81">
        <f t="shared" si="4"/>
        <v>173316.6275</v>
      </c>
      <c r="G14" s="81">
        <f>AY14+BC14+BE14+BG14+BI14+BK14+BM14+AU14</f>
        <v>250940.07579999999</v>
      </c>
      <c r="H14" s="81">
        <f t="shared" si="5"/>
        <v>91295.69249999999</v>
      </c>
      <c r="I14" s="51">
        <v>198719.13149999999</v>
      </c>
      <c r="J14" s="51">
        <v>88635.95</v>
      </c>
      <c r="K14" s="51">
        <v>0</v>
      </c>
      <c r="L14" s="51">
        <v>0</v>
      </c>
      <c r="M14" s="51">
        <v>59777.263400000003</v>
      </c>
      <c r="N14" s="51">
        <v>24612.7055</v>
      </c>
      <c r="O14" s="51">
        <v>13354.911400000001</v>
      </c>
      <c r="P14" s="51">
        <v>9250.4333000000006</v>
      </c>
      <c r="Q14" s="51">
        <v>1127.2950000000001</v>
      </c>
      <c r="R14" s="51">
        <v>668.52509999999995</v>
      </c>
      <c r="S14" s="51">
        <v>2278.6010000000001</v>
      </c>
      <c r="T14" s="51">
        <v>811.82809999999995</v>
      </c>
      <c r="U14" s="51">
        <v>800</v>
      </c>
      <c r="V14" s="51">
        <v>78</v>
      </c>
      <c r="W14" s="51">
        <v>15622.156000000001</v>
      </c>
      <c r="X14" s="51">
        <v>3429.1329999999998</v>
      </c>
      <c r="Y14" s="51">
        <v>11057.356</v>
      </c>
      <c r="Z14" s="51">
        <v>2815.8330000000001</v>
      </c>
      <c r="AA14" s="51">
        <v>3249.3</v>
      </c>
      <c r="AB14" s="51">
        <v>811.3</v>
      </c>
      <c r="AC14" s="51">
        <v>17073</v>
      </c>
      <c r="AD14" s="51">
        <v>7302.598</v>
      </c>
      <c r="AE14" s="51">
        <v>0</v>
      </c>
      <c r="AF14" s="51">
        <v>0</v>
      </c>
      <c r="AG14" s="51">
        <v>0</v>
      </c>
      <c r="AH14" s="51">
        <v>0</v>
      </c>
      <c r="AI14" s="51">
        <v>0</v>
      </c>
      <c r="AJ14" s="51">
        <v>0</v>
      </c>
      <c r="AK14" s="51">
        <v>162682.4</v>
      </c>
      <c r="AL14" s="51">
        <v>58543.457000000002</v>
      </c>
      <c r="AM14" s="51">
        <v>162682.4</v>
      </c>
      <c r="AN14" s="51">
        <v>58543.457000000002</v>
      </c>
      <c r="AO14" s="51">
        <v>6300</v>
      </c>
      <c r="AP14" s="51">
        <v>350</v>
      </c>
      <c r="AQ14" s="51">
        <v>12062.8</v>
      </c>
      <c r="AR14" s="51">
        <v>1174.5150000000001</v>
      </c>
      <c r="AS14" s="51">
        <v>116719.19040000001</v>
      </c>
      <c r="AT14" s="51">
        <v>1174.5150000000001</v>
      </c>
      <c r="AU14" s="51">
        <v>8265</v>
      </c>
      <c r="AV14" s="51">
        <v>0</v>
      </c>
      <c r="AW14" s="51">
        <v>113535.7904</v>
      </c>
      <c r="AX14" s="51">
        <v>0</v>
      </c>
      <c r="AY14" s="51">
        <v>0</v>
      </c>
      <c r="AZ14" s="51">
        <v>0</v>
      </c>
      <c r="BA14" s="51">
        <v>104656.3904</v>
      </c>
      <c r="BB14" s="51">
        <v>0</v>
      </c>
      <c r="BC14" s="51">
        <v>210173.75899999999</v>
      </c>
      <c r="BD14" s="51">
        <v>58077.177000000003</v>
      </c>
      <c r="BE14" s="51">
        <v>48483.9</v>
      </c>
      <c r="BF14" s="51">
        <v>38000.25</v>
      </c>
      <c r="BG14" s="51">
        <v>0</v>
      </c>
      <c r="BH14" s="51">
        <v>0</v>
      </c>
      <c r="BI14" s="51">
        <v>0</v>
      </c>
      <c r="BJ14" s="51">
        <v>0</v>
      </c>
      <c r="BK14" s="51">
        <v>-15982.583199999999</v>
      </c>
      <c r="BL14" s="51">
        <v>-4781.7344999999996</v>
      </c>
      <c r="BM14" s="51">
        <v>0</v>
      </c>
      <c r="BN14" s="51">
        <v>0</v>
      </c>
    </row>
    <row r="15" spans="1:66" s="44" customFormat="1" ht="18" customHeight="1" x14ac:dyDescent="0.25">
      <c r="A15" s="75">
        <v>5</v>
      </c>
      <c r="B15" s="79" t="s">
        <v>136</v>
      </c>
      <c r="C15" s="81">
        <f t="shared" si="1"/>
        <v>1724224.5601999997</v>
      </c>
      <c r="D15" s="81">
        <f t="shared" si="2"/>
        <v>480835.42590000009</v>
      </c>
      <c r="E15" s="81">
        <f t="shared" si="3"/>
        <v>1385390.1999999997</v>
      </c>
      <c r="F15" s="81">
        <f t="shared" si="4"/>
        <v>405392.18590000004</v>
      </c>
      <c r="G15" s="81">
        <f t="shared" ref="G15:G26" si="6">AY15+BC15+BE15+BG15+BI15+BK15+BM15+AU15</f>
        <v>611569.96019999997</v>
      </c>
      <c r="H15" s="81">
        <f t="shared" si="5"/>
        <v>135429.54</v>
      </c>
      <c r="I15" s="51">
        <v>357304.6</v>
      </c>
      <c r="J15" s="51">
        <v>130010.804</v>
      </c>
      <c r="K15" s="51">
        <v>0</v>
      </c>
      <c r="L15" s="51">
        <v>0</v>
      </c>
      <c r="M15" s="51">
        <v>363377.1</v>
      </c>
      <c r="N15" s="51">
        <v>90448.213900000002</v>
      </c>
      <c r="O15" s="51">
        <v>69765.899999999994</v>
      </c>
      <c r="P15" s="51">
        <v>32341.645400000001</v>
      </c>
      <c r="Q15" s="51">
        <v>57056.3</v>
      </c>
      <c r="R15" s="51">
        <v>24270.8753</v>
      </c>
      <c r="S15" s="51">
        <v>6106.3</v>
      </c>
      <c r="T15" s="51">
        <v>2225.5663</v>
      </c>
      <c r="U15" s="51">
        <v>1500</v>
      </c>
      <c r="V15" s="51">
        <v>1096.53</v>
      </c>
      <c r="W15" s="51">
        <v>63077.7</v>
      </c>
      <c r="X15" s="51">
        <v>9148.0308000000005</v>
      </c>
      <c r="Y15" s="51">
        <v>30784</v>
      </c>
      <c r="Z15" s="51">
        <v>6470.4008000000003</v>
      </c>
      <c r="AA15" s="51">
        <v>54622.8</v>
      </c>
      <c r="AB15" s="51">
        <v>1227.825</v>
      </c>
      <c r="AC15" s="51">
        <v>81139.100000000006</v>
      </c>
      <c r="AD15" s="51">
        <v>12224.847100000001</v>
      </c>
      <c r="AE15" s="51">
        <v>0</v>
      </c>
      <c r="AF15" s="51">
        <v>0</v>
      </c>
      <c r="AG15" s="51">
        <v>0</v>
      </c>
      <c r="AH15" s="51">
        <v>0</v>
      </c>
      <c r="AI15" s="51">
        <v>0</v>
      </c>
      <c r="AJ15" s="51">
        <v>0</v>
      </c>
      <c r="AK15" s="51">
        <v>345636.1</v>
      </c>
      <c r="AL15" s="51">
        <v>117395.448</v>
      </c>
      <c r="AM15" s="51">
        <v>343636.1</v>
      </c>
      <c r="AN15" s="51">
        <v>116895.448</v>
      </c>
      <c r="AO15" s="51">
        <v>20620</v>
      </c>
      <c r="AP15" s="51">
        <v>2468</v>
      </c>
      <c r="AQ15" s="51">
        <v>25716.799999999999</v>
      </c>
      <c r="AR15" s="51">
        <v>5083.42</v>
      </c>
      <c r="AS15" s="51">
        <v>298452.40000000002</v>
      </c>
      <c r="AT15" s="51">
        <v>65069.72</v>
      </c>
      <c r="AU15" s="51">
        <v>0</v>
      </c>
      <c r="AV15" s="51">
        <v>0</v>
      </c>
      <c r="AW15" s="51">
        <v>273629.40000000002</v>
      </c>
      <c r="AX15" s="51">
        <v>59986.3</v>
      </c>
      <c r="AY15" s="51">
        <v>0</v>
      </c>
      <c r="AZ15" s="51">
        <v>0</v>
      </c>
      <c r="BA15" s="51">
        <v>272735.59999999998</v>
      </c>
      <c r="BB15" s="51">
        <v>59986.3</v>
      </c>
      <c r="BC15" s="51">
        <v>571317.8602</v>
      </c>
      <c r="BD15" s="51">
        <v>148299.954</v>
      </c>
      <c r="BE15" s="51">
        <v>79352.100000000006</v>
      </c>
      <c r="BF15" s="51">
        <v>5164.5</v>
      </c>
      <c r="BG15" s="51">
        <v>0</v>
      </c>
      <c r="BH15" s="51">
        <v>0</v>
      </c>
      <c r="BI15" s="51">
        <v>-39100</v>
      </c>
      <c r="BJ15" s="51">
        <v>0</v>
      </c>
      <c r="BK15" s="51">
        <v>0</v>
      </c>
      <c r="BL15" s="51">
        <v>-18034.914000000001</v>
      </c>
      <c r="BM15" s="51">
        <v>0</v>
      </c>
      <c r="BN15" s="51">
        <v>0</v>
      </c>
    </row>
    <row r="16" spans="1:66" s="44" customFormat="1" ht="18" customHeight="1" x14ac:dyDescent="0.25">
      <c r="A16" s="75">
        <v>6</v>
      </c>
      <c r="B16" s="79" t="s">
        <v>137</v>
      </c>
      <c r="C16" s="81">
        <f t="shared" si="1"/>
        <v>1057451.5836</v>
      </c>
      <c r="D16" s="81">
        <f t="shared" si="2"/>
        <v>358551.98099999997</v>
      </c>
      <c r="E16" s="81">
        <f t="shared" si="3"/>
        <v>598450</v>
      </c>
      <c r="F16" s="81">
        <f t="shared" si="4"/>
        <v>224011.87469999999</v>
      </c>
      <c r="G16" s="81">
        <f t="shared" si="6"/>
        <v>459001.58360000001</v>
      </c>
      <c r="H16" s="81">
        <f t="shared" si="5"/>
        <v>134540.10629999998</v>
      </c>
      <c r="I16" s="51">
        <v>154222.5</v>
      </c>
      <c r="J16" s="51">
        <v>73481.481</v>
      </c>
      <c r="K16" s="51">
        <v>0</v>
      </c>
      <c r="L16" s="51">
        <v>0</v>
      </c>
      <c r="M16" s="51">
        <v>184774</v>
      </c>
      <c r="N16" s="51">
        <v>72078.347399999999</v>
      </c>
      <c r="O16" s="51">
        <v>37267</v>
      </c>
      <c r="P16" s="51">
        <v>16307.9504</v>
      </c>
      <c r="Q16" s="51">
        <v>51130</v>
      </c>
      <c r="R16" s="51">
        <v>25089.725900000001</v>
      </c>
      <c r="S16" s="51">
        <v>2947.6</v>
      </c>
      <c r="T16" s="51">
        <v>1135.1509000000001</v>
      </c>
      <c r="U16" s="51">
        <v>5984</v>
      </c>
      <c r="V16" s="51">
        <v>3646.36</v>
      </c>
      <c r="W16" s="51">
        <v>13700</v>
      </c>
      <c r="X16" s="51">
        <v>4160.8500000000004</v>
      </c>
      <c r="Y16" s="51">
        <v>10500</v>
      </c>
      <c r="Z16" s="51">
        <v>3318</v>
      </c>
      <c r="AA16" s="51">
        <v>17226.400000000001</v>
      </c>
      <c r="AB16" s="51">
        <v>1224.6400000000001</v>
      </c>
      <c r="AC16" s="51">
        <v>40209</v>
      </c>
      <c r="AD16" s="51">
        <v>13774.6792</v>
      </c>
      <c r="AE16" s="51">
        <v>0</v>
      </c>
      <c r="AF16" s="51">
        <v>0</v>
      </c>
      <c r="AG16" s="51">
        <v>0</v>
      </c>
      <c r="AH16" s="51">
        <v>0</v>
      </c>
      <c r="AI16" s="51">
        <v>0</v>
      </c>
      <c r="AJ16" s="51">
        <v>0</v>
      </c>
      <c r="AK16" s="51">
        <v>148993.5</v>
      </c>
      <c r="AL16" s="51">
        <v>73998</v>
      </c>
      <c r="AM16" s="51">
        <v>142500</v>
      </c>
      <c r="AN16" s="51">
        <v>71404.5</v>
      </c>
      <c r="AO16" s="51">
        <v>4050</v>
      </c>
      <c r="AP16" s="51">
        <v>1170</v>
      </c>
      <c r="AQ16" s="51">
        <v>106410</v>
      </c>
      <c r="AR16" s="51">
        <v>3284.0463</v>
      </c>
      <c r="AS16" s="51">
        <v>106410</v>
      </c>
      <c r="AT16" s="51">
        <v>3284.0463</v>
      </c>
      <c r="AU16" s="51">
        <v>0</v>
      </c>
      <c r="AV16" s="51">
        <v>0</v>
      </c>
      <c r="AW16" s="51">
        <v>100000</v>
      </c>
      <c r="AX16" s="51">
        <v>0</v>
      </c>
      <c r="AY16" s="51">
        <v>0</v>
      </c>
      <c r="AZ16" s="51">
        <v>0</v>
      </c>
      <c r="BA16" s="51">
        <v>0</v>
      </c>
      <c r="BB16" s="51">
        <v>0</v>
      </c>
      <c r="BC16" s="51">
        <v>426207.58360000001</v>
      </c>
      <c r="BD16" s="51">
        <v>137217.57509999999</v>
      </c>
      <c r="BE16" s="51">
        <v>66894</v>
      </c>
      <c r="BF16" s="51">
        <v>20257.990000000002</v>
      </c>
      <c r="BG16" s="51">
        <v>0</v>
      </c>
      <c r="BH16" s="51">
        <v>0</v>
      </c>
      <c r="BI16" s="51">
        <v>-2000</v>
      </c>
      <c r="BJ16" s="51">
        <v>-248.91300000000001</v>
      </c>
      <c r="BK16" s="51">
        <v>-32100</v>
      </c>
      <c r="BL16" s="51">
        <v>-22686.5458</v>
      </c>
      <c r="BM16" s="51">
        <v>0</v>
      </c>
      <c r="BN16" s="51">
        <v>0</v>
      </c>
    </row>
    <row r="17" spans="1:66" s="44" customFormat="1" ht="18" customHeight="1" x14ac:dyDescent="0.25">
      <c r="A17" s="75">
        <v>7</v>
      </c>
      <c r="B17" s="79" t="s">
        <v>138</v>
      </c>
      <c r="C17" s="81">
        <f t="shared" si="1"/>
        <v>287482.06559999997</v>
      </c>
      <c r="D17" s="81">
        <f t="shared" si="2"/>
        <v>94057.010200000019</v>
      </c>
      <c r="E17" s="81">
        <f t="shared" si="3"/>
        <v>236039.3</v>
      </c>
      <c r="F17" s="81">
        <f t="shared" si="4"/>
        <v>81093.256400000013</v>
      </c>
      <c r="G17" s="81">
        <f t="shared" si="6"/>
        <v>126499.9656</v>
      </c>
      <c r="H17" s="81">
        <f t="shared" si="5"/>
        <v>12963.7538</v>
      </c>
      <c r="I17" s="51">
        <v>57530.6</v>
      </c>
      <c r="J17" s="51">
        <v>26091.864000000001</v>
      </c>
      <c r="K17" s="51">
        <v>0</v>
      </c>
      <c r="L17" s="51">
        <v>0</v>
      </c>
      <c r="M17" s="51">
        <v>66808</v>
      </c>
      <c r="N17" s="51">
        <v>42355.822399999997</v>
      </c>
      <c r="O17" s="51">
        <v>6000</v>
      </c>
      <c r="P17" s="51">
        <v>3777.5779000000002</v>
      </c>
      <c r="Q17" s="51">
        <v>20000</v>
      </c>
      <c r="R17" s="51">
        <v>10799.999900000001</v>
      </c>
      <c r="S17" s="51">
        <v>660</v>
      </c>
      <c r="T17" s="51">
        <v>292.75760000000002</v>
      </c>
      <c r="U17" s="51">
        <v>290</v>
      </c>
      <c r="V17" s="51">
        <v>6</v>
      </c>
      <c r="W17" s="51">
        <v>2800</v>
      </c>
      <c r="X17" s="51">
        <v>1308.1500000000001</v>
      </c>
      <c r="Y17" s="51">
        <v>1950</v>
      </c>
      <c r="Z17" s="51">
        <v>796.5</v>
      </c>
      <c r="AA17" s="51">
        <v>20906</v>
      </c>
      <c r="AB17" s="51">
        <v>15142.85</v>
      </c>
      <c r="AC17" s="51">
        <v>13050</v>
      </c>
      <c r="AD17" s="51">
        <v>9058.4269999999997</v>
      </c>
      <c r="AE17" s="51">
        <v>0</v>
      </c>
      <c r="AF17" s="51">
        <v>0</v>
      </c>
      <c r="AG17" s="51">
        <v>0</v>
      </c>
      <c r="AH17" s="51">
        <v>0</v>
      </c>
      <c r="AI17" s="51">
        <v>0</v>
      </c>
      <c r="AJ17" s="51">
        <v>0</v>
      </c>
      <c r="AK17" s="51">
        <v>19700</v>
      </c>
      <c r="AL17" s="51">
        <v>10925</v>
      </c>
      <c r="AM17" s="51">
        <v>19700</v>
      </c>
      <c r="AN17" s="51">
        <v>10925</v>
      </c>
      <c r="AO17" s="51">
        <v>6000</v>
      </c>
      <c r="AP17" s="51">
        <v>1240</v>
      </c>
      <c r="AQ17" s="51">
        <v>10943.5</v>
      </c>
      <c r="AR17" s="51">
        <v>480.57</v>
      </c>
      <c r="AS17" s="51">
        <v>86000.7</v>
      </c>
      <c r="AT17" s="51">
        <v>480.57</v>
      </c>
      <c r="AU17" s="51">
        <v>0</v>
      </c>
      <c r="AV17" s="51">
        <v>0</v>
      </c>
      <c r="AW17" s="51">
        <v>84750.7</v>
      </c>
      <c r="AX17" s="51">
        <v>0</v>
      </c>
      <c r="AY17" s="51">
        <v>0</v>
      </c>
      <c r="AZ17" s="51">
        <v>0</v>
      </c>
      <c r="BA17" s="51">
        <v>75057.2</v>
      </c>
      <c r="BB17" s="51">
        <v>0</v>
      </c>
      <c r="BC17" s="51">
        <v>91999.965599999996</v>
      </c>
      <c r="BD17" s="51">
        <v>1463.7</v>
      </c>
      <c r="BE17" s="51">
        <v>34500</v>
      </c>
      <c r="BF17" s="51">
        <v>11792</v>
      </c>
      <c r="BG17" s="51">
        <v>0</v>
      </c>
      <c r="BH17" s="51">
        <v>0</v>
      </c>
      <c r="BI17" s="51">
        <v>0</v>
      </c>
      <c r="BJ17" s="51">
        <v>0</v>
      </c>
      <c r="BK17" s="51">
        <v>0</v>
      </c>
      <c r="BL17" s="51">
        <v>-291.94619999999998</v>
      </c>
      <c r="BM17" s="51">
        <v>0</v>
      </c>
      <c r="BN17" s="51">
        <v>0</v>
      </c>
    </row>
    <row r="18" spans="1:66" s="44" customFormat="1" ht="18" customHeight="1" x14ac:dyDescent="0.25">
      <c r="A18" s="75">
        <v>8</v>
      </c>
      <c r="B18" s="79" t="s">
        <v>139</v>
      </c>
      <c r="C18" s="81">
        <f t="shared" si="1"/>
        <v>409911.79999999993</v>
      </c>
      <c r="D18" s="81">
        <f t="shared" si="2"/>
        <v>132143.62599999999</v>
      </c>
      <c r="E18" s="81">
        <f t="shared" si="3"/>
        <v>315052.43099999998</v>
      </c>
      <c r="F18" s="81">
        <f t="shared" si="4"/>
        <v>84321.887000000002</v>
      </c>
      <c r="G18" s="81">
        <f t="shared" si="6"/>
        <v>222465.1</v>
      </c>
      <c r="H18" s="81">
        <f t="shared" si="5"/>
        <v>58321.738999999994</v>
      </c>
      <c r="I18" s="51">
        <v>74800</v>
      </c>
      <c r="J18" s="51">
        <v>25568.062999999998</v>
      </c>
      <c r="K18" s="51">
        <v>0</v>
      </c>
      <c r="L18" s="51">
        <v>0</v>
      </c>
      <c r="M18" s="51">
        <v>78104</v>
      </c>
      <c r="N18" s="51">
        <v>41100.224000000002</v>
      </c>
      <c r="O18" s="51">
        <v>10000</v>
      </c>
      <c r="P18" s="51">
        <v>7605.3616000000002</v>
      </c>
      <c r="Q18" s="51">
        <v>2400</v>
      </c>
      <c r="R18" s="51">
        <v>1200</v>
      </c>
      <c r="S18" s="51">
        <v>800</v>
      </c>
      <c r="T18" s="51">
        <v>303.81599999999997</v>
      </c>
      <c r="U18" s="51">
        <v>500</v>
      </c>
      <c r="V18" s="51">
        <v>90.5</v>
      </c>
      <c r="W18" s="51">
        <v>10770</v>
      </c>
      <c r="X18" s="51">
        <v>5381.3760000000002</v>
      </c>
      <c r="Y18" s="51">
        <v>9320</v>
      </c>
      <c r="Z18" s="51">
        <v>4952.7359999999999</v>
      </c>
      <c r="AA18" s="51">
        <v>8700</v>
      </c>
      <c r="AB18" s="51">
        <v>2073.3000000000002</v>
      </c>
      <c r="AC18" s="51">
        <v>40550</v>
      </c>
      <c r="AD18" s="51">
        <v>22404.665400000002</v>
      </c>
      <c r="AE18" s="51">
        <v>0</v>
      </c>
      <c r="AF18" s="51">
        <v>0</v>
      </c>
      <c r="AG18" s="51">
        <v>0</v>
      </c>
      <c r="AH18" s="51">
        <v>0</v>
      </c>
      <c r="AI18" s="51">
        <v>0</v>
      </c>
      <c r="AJ18" s="51">
        <v>0</v>
      </c>
      <c r="AK18" s="51">
        <v>26750</v>
      </c>
      <c r="AL18" s="51">
        <v>5846.6</v>
      </c>
      <c r="AM18" s="51">
        <v>21250</v>
      </c>
      <c r="AN18" s="51">
        <v>4100</v>
      </c>
      <c r="AO18" s="51">
        <v>5500</v>
      </c>
      <c r="AP18" s="51">
        <v>1160</v>
      </c>
      <c r="AQ18" s="51">
        <v>2292.6999999999998</v>
      </c>
      <c r="AR18" s="51">
        <v>147</v>
      </c>
      <c r="AS18" s="51">
        <v>129898.431</v>
      </c>
      <c r="AT18" s="51">
        <v>10647</v>
      </c>
      <c r="AU18" s="51">
        <v>0</v>
      </c>
      <c r="AV18" s="51">
        <v>0</v>
      </c>
      <c r="AW18" s="51">
        <v>128298.431</v>
      </c>
      <c r="AX18" s="51">
        <v>10500</v>
      </c>
      <c r="AY18" s="51">
        <v>0</v>
      </c>
      <c r="AZ18" s="51">
        <v>0</v>
      </c>
      <c r="BA18" s="51">
        <v>127605.731</v>
      </c>
      <c r="BB18" s="51">
        <v>10500</v>
      </c>
      <c r="BC18" s="51">
        <v>237465.1</v>
      </c>
      <c r="BD18" s="51">
        <v>55233.82</v>
      </c>
      <c r="BE18" s="51">
        <v>5000</v>
      </c>
      <c r="BF18" s="51">
        <v>3494.49</v>
      </c>
      <c r="BG18" s="51">
        <v>0</v>
      </c>
      <c r="BH18" s="51">
        <v>0</v>
      </c>
      <c r="BI18" s="51">
        <v>0</v>
      </c>
      <c r="BJ18" s="51">
        <v>0</v>
      </c>
      <c r="BK18" s="51">
        <v>-20000</v>
      </c>
      <c r="BL18" s="51">
        <v>-406.57100000000003</v>
      </c>
      <c r="BM18" s="51">
        <v>0</v>
      </c>
      <c r="BN18" s="51">
        <v>0</v>
      </c>
    </row>
    <row r="19" spans="1:66" s="44" customFormat="1" ht="18" customHeight="1" x14ac:dyDescent="0.25">
      <c r="A19" s="75">
        <v>9</v>
      </c>
      <c r="B19" s="79" t="s">
        <v>140</v>
      </c>
      <c r="C19" s="81">
        <f t="shared" si="1"/>
        <v>1022095</v>
      </c>
      <c r="D19" s="81">
        <f t="shared" si="2"/>
        <v>348789.04480000003</v>
      </c>
      <c r="E19" s="81">
        <f t="shared" si="3"/>
        <v>853131.7</v>
      </c>
      <c r="F19" s="81">
        <f t="shared" si="4"/>
        <v>358463.6226</v>
      </c>
      <c r="G19" s="81">
        <f t="shared" si="6"/>
        <v>186525</v>
      </c>
      <c r="H19" s="81">
        <f t="shared" si="5"/>
        <v>-8809.7778000000017</v>
      </c>
      <c r="I19" s="51">
        <v>133719.1</v>
      </c>
      <c r="J19" s="51">
        <v>57823.667999999998</v>
      </c>
      <c r="K19" s="51">
        <v>0</v>
      </c>
      <c r="L19" s="51">
        <v>0</v>
      </c>
      <c r="M19" s="51">
        <v>44827.4</v>
      </c>
      <c r="N19" s="51">
        <v>14563.6546</v>
      </c>
      <c r="O19" s="51">
        <v>6025</v>
      </c>
      <c r="P19" s="51">
        <v>3801.9589999999998</v>
      </c>
      <c r="Q19" s="51">
        <v>3530</v>
      </c>
      <c r="R19" s="51">
        <v>1232.9277</v>
      </c>
      <c r="S19" s="51">
        <v>1510</v>
      </c>
      <c r="T19" s="51">
        <v>724.37490000000003</v>
      </c>
      <c r="U19" s="51">
        <v>650</v>
      </c>
      <c r="V19" s="51">
        <v>162.19999999999999</v>
      </c>
      <c r="W19" s="51">
        <v>8232.4</v>
      </c>
      <c r="X19" s="51">
        <v>2226.64</v>
      </c>
      <c r="Y19" s="51">
        <v>3050</v>
      </c>
      <c r="Z19" s="51">
        <v>70</v>
      </c>
      <c r="AA19" s="51">
        <v>2440</v>
      </c>
      <c r="AB19" s="51">
        <v>1292.05</v>
      </c>
      <c r="AC19" s="51">
        <v>20300</v>
      </c>
      <c r="AD19" s="51">
        <v>4728.6040000000003</v>
      </c>
      <c r="AE19" s="51">
        <v>0</v>
      </c>
      <c r="AF19" s="51">
        <v>0</v>
      </c>
      <c r="AG19" s="51">
        <v>0</v>
      </c>
      <c r="AH19" s="51">
        <v>0</v>
      </c>
      <c r="AI19" s="51">
        <v>0</v>
      </c>
      <c r="AJ19" s="51">
        <v>0</v>
      </c>
      <c r="AK19" s="51">
        <v>583340.19999999995</v>
      </c>
      <c r="AL19" s="51">
        <v>281833.5</v>
      </c>
      <c r="AM19" s="51">
        <v>583340.19999999995</v>
      </c>
      <c r="AN19" s="51">
        <v>281833.5</v>
      </c>
      <c r="AO19" s="51">
        <v>6400</v>
      </c>
      <c r="AP19" s="51">
        <v>2727</v>
      </c>
      <c r="AQ19" s="51">
        <v>67283.3</v>
      </c>
      <c r="AR19" s="51">
        <v>651</v>
      </c>
      <c r="AS19" s="51">
        <v>84845</v>
      </c>
      <c r="AT19" s="51">
        <v>1515.8</v>
      </c>
      <c r="AU19" s="51">
        <v>0</v>
      </c>
      <c r="AV19" s="51">
        <v>0</v>
      </c>
      <c r="AW19" s="51">
        <v>82435</v>
      </c>
      <c r="AX19" s="51">
        <v>864.8</v>
      </c>
      <c r="AY19" s="51">
        <v>0</v>
      </c>
      <c r="AZ19" s="51">
        <v>0</v>
      </c>
      <c r="BA19" s="51">
        <v>17561.7</v>
      </c>
      <c r="BB19" s="51">
        <v>864.8</v>
      </c>
      <c r="BC19" s="51">
        <v>217488.5</v>
      </c>
      <c r="BD19" s="51">
        <v>10286.629999999999</v>
      </c>
      <c r="BE19" s="51">
        <v>7036.5</v>
      </c>
      <c r="BF19" s="51">
        <v>4019</v>
      </c>
      <c r="BG19" s="51">
        <v>0</v>
      </c>
      <c r="BH19" s="51">
        <v>0</v>
      </c>
      <c r="BI19" s="51">
        <v>-1000</v>
      </c>
      <c r="BJ19" s="51">
        <v>-978.45</v>
      </c>
      <c r="BK19" s="51">
        <v>-37000</v>
      </c>
      <c r="BL19" s="51">
        <v>-22136.9578</v>
      </c>
      <c r="BM19" s="51">
        <v>0</v>
      </c>
      <c r="BN19" s="51">
        <v>0</v>
      </c>
    </row>
    <row r="20" spans="1:66" s="44" customFormat="1" ht="19.5" customHeight="1" x14ac:dyDescent="0.25">
      <c r="A20" s="75">
        <v>10</v>
      </c>
      <c r="B20" s="79" t="s">
        <v>141</v>
      </c>
      <c r="C20" s="81">
        <f t="shared" si="1"/>
        <v>561106.44500000007</v>
      </c>
      <c r="D20" s="81">
        <f t="shared" si="2"/>
        <v>188518.28399999999</v>
      </c>
      <c r="E20" s="81">
        <f t="shared" si="3"/>
        <v>311434</v>
      </c>
      <c r="F20" s="81">
        <f t="shared" si="4"/>
        <v>110695.621</v>
      </c>
      <c r="G20" s="81">
        <f t="shared" si="6"/>
        <v>281672.44500000001</v>
      </c>
      <c r="H20" s="81">
        <f t="shared" si="5"/>
        <v>77822.663</v>
      </c>
      <c r="I20" s="51">
        <v>73223</v>
      </c>
      <c r="J20" s="51">
        <v>33922.612000000001</v>
      </c>
      <c r="K20" s="51">
        <v>0</v>
      </c>
      <c r="L20" s="51">
        <v>0</v>
      </c>
      <c r="M20" s="51">
        <v>48460</v>
      </c>
      <c r="N20" s="51">
        <v>8276.2450000000008</v>
      </c>
      <c r="O20" s="51">
        <v>4050</v>
      </c>
      <c r="P20" s="51">
        <v>1354.105</v>
      </c>
      <c r="Q20" s="51">
        <v>6500</v>
      </c>
      <c r="R20" s="51">
        <v>2765.2420000000002</v>
      </c>
      <c r="S20" s="51">
        <v>1600</v>
      </c>
      <c r="T20" s="51">
        <v>296.15600000000001</v>
      </c>
      <c r="U20" s="51">
        <v>500</v>
      </c>
      <c r="V20" s="51">
        <v>28.8</v>
      </c>
      <c r="W20" s="51">
        <v>7900</v>
      </c>
      <c r="X20" s="51">
        <v>1605.1210000000001</v>
      </c>
      <c r="Y20" s="51">
        <v>7100</v>
      </c>
      <c r="Z20" s="51">
        <v>1269.1210000000001</v>
      </c>
      <c r="AA20" s="51">
        <v>5630</v>
      </c>
      <c r="AB20" s="51">
        <v>110.2</v>
      </c>
      <c r="AC20" s="51">
        <v>17580</v>
      </c>
      <c r="AD20" s="51">
        <v>1564.2280000000001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148691</v>
      </c>
      <c r="AL20" s="51">
        <v>67117.763999999996</v>
      </c>
      <c r="AM20" s="51">
        <v>145491</v>
      </c>
      <c r="AN20" s="51">
        <v>64727.864000000001</v>
      </c>
      <c r="AO20" s="51">
        <v>7000</v>
      </c>
      <c r="AP20" s="51">
        <v>1140</v>
      </c>
      <c r="AQ20" s="51">
        <v>2060</v>
      </c>
      <c r="AR20" s="51">
        <v>239</v>
      </c>
      <c r="AS20" s="51">
        <v>34060</v>
      </c>
      <c r="AT20" s="51">
        <v>239</v>
      </c>
      <c r="AU20" s="51">
        <v>0</v>
      </c>
      <c r="AV20" s="51">
        <v>0</v>
      </c>
      <c r="AW20" s="51">
        <v>32000</v>
      </c>
      <c r="AX20" s="51">
        <v>0</v>
      </c>
      <c r="AY20" s="51">
        <v>0</v>
      </c>
      <c r="AZ20" s="51">
        <v>0</v>
      </c>
      <c r="BA20" s="51">
        <v>32000</v>
      </c>
      <c r="BB20" s="51">
        <v>0</v>
      </c>
      <c r="BC20" s="51">
        <v>263830.46100000001</v>
      </c>
      <c r="BD20" s="51">
        <v>73443.747000000003</v>
      </c>
      <c r="BE20" s="51">
        <v>17841.984</v>
      </c>
      <c r="BF20" s="51">
        <v>6890.5</v>
      </c>
      <c r="BG20" s="51">
        <v>0</v>
      </c>
      <c r="BH20" s="51">
        <v>0</v>
      </c>
      <c r="BI20" s="51">
        <v>0</v>
      </c>
      <c r="BJ20" s="51">
        <v>-14.58</v>
      </c>
      <c r="BK20" s="51">
        <v>0</v>
      </c>
      <c r="BL20" s="51">
        <v>-2497.0039999999999</v>
      </c>
      <c r="BM20" s="51">
        <v>0</v>
      </c>
      <c r="BN20" s="51">
        <v>0</v>
      </c>
    </row>
    <row r="21" spans="1:66" s="44" customFormat="1" ht="19.5" customHeight="1" x14ac:dyDescent="0.25">
      <c r="A21" s="75">
        <v>11</v>
      </c>
      <c r="B21" s="79" t="s">
        <v>142</v>
      </c>
      <c r="C21" s="81">
        <f t="shared" si="1"/>
        <v>366233.77500000002</v>
      </c>
      <c r="D21" s="81">
        <f t="shared" si="2"/>
        <v>119830.2211</v>
      </c>
      <c r="E21" s="81">
        <f t="shared" si="3"/>
        <v>273056.3</v>
      </c>
      <c r="F21" s="81">
        <f t="shared" si="4"/>
        <v>98024.730100000001</v>
      </c>
      <c r="G21" s="81">
        <f t="shared" si="6"/>
        <v>143985.97500000001</v>
      </c>
      <c r="H21" s="81">
        <f t="shared" si="5"/>
        <v>21805.490999999998</v>
      </c>
      <c r="I21" s="51">
        <v>84772.7</v>
      </c>
      <c r="J21" s="51">
        <v>42146.09</v>
      </c>
      <c r="K21" s="51">
        <v>0</v>
      </c>
      <c r="L21" s="51">
        <v>0</v>
      </c>
      <c r="M21" s="51">
        <v>50761.1</v>
      </c>
      <c r="N21" s="51">
        <v>15529.372100000001</v>
      </c>
      <c r="O21" s="51">
        <v>9283.7999999999993</v>
      </c>
      <c r="P21" s="51">
        <v>4089.3418000000001</v>
      </c>
      <c r="Q21" s="51">
        <v>0</v>
      </c>
      <c r="R21" s="51">
        <v>0</v>
      </c>
      <c r="S21" s="51">
        <v>1606.2</v>
      </c>
      <c r="T21" s="51">
        <v>801.08500000000004</v>
      </c>
      <c r="U21" s="51">
        <v>800</v>
      </c>
      <c r="V21" s="51">
        <v>254.8</v>
      </c>
      <c r="W21" s="51">
        <v>7705.3</v>
      </c>
      <c r="X21" s="51">
        <v>3086.4</v>
      </c>
      <c r="Y21" s="51">
        <v>5682.5</v>
      </c>
      <c r="Z21" s="51">
        <v>2578</v>
      </c>
      <c r="AA21" s="51">
        <v>11429</v>
      </c>
      <c r="AB21" s="51">
        <v>2172.1871000000001</v>
      </c>
      <c r="AC21" s="51">
        <v>11668.8</v>
      </c>
      <c r="AD21" s="51">
        <v>3469.4461999999999</v>
      </c>
      <c r="AE21" s="51">
        <v>0</v>
      </c>
      <c r="AF21" s="51">
        <v>0</v>
      </c>
      <c r="AG21" s="51">
        <v>0</v>
      </c>
      <c r="AH21" s="51">
        <v>0</v>
      </c>
      <c r="AI21" s="51">
        <v>0</v>
      </c>
      <c r="AJ21" s="51">
        <v>0</v>
      </c>
      <c r="AK21" s="51">
        <v>80158</v>
      </c>
      <c r="AL21" s="51">
        <v>39591.764000000003</v>
      </c>
      <c r="AM21" s="51">
        <v>79858</v>
      </c>
      <c r="AN21" s="51">
        <v>39591.764000000003</v>
      </c>
      <c r="AO21" s="51">
        <v>3300</v>
      </c>
      <c r="AP21" s="51">
        <v>320</v>
      </c>
      <c r="AQ21" s="51">
        <v>3256</v>
      </c>
      <c r="AR21" s="51">
        <v>437.50400000000002</v>
      </c>
      <c r="AS21" s="51">
        <v>54064.5</v>
      </c>
      <c r="AT21" s="51">
        <v>437.50400000000002</v>
      </c>
      <c r="AU21" s="51">
        <v>0</v>
      </c>
      <c r="AV21" s="51">
        <v>0</v>
      </c>
      <c r="AW21" s="51">
        <v>52914.5</v>
      </c>
      <c r="AX21" s="51">
        <v>0</v>
      </c>
      <c r="AY21" s="51">
        <v>0</v>
      </c>
      <c r="AZ21" s="51">
        <v>0</v>
      </c>
      <c r="BA21" s="51">
        <v>50808.5</v>
      </c>
      <c r="BB21" s="51">
        <v>0</v>
      </c>
      <c r="BC21" s="51">
        <v>138288.47500000001</v>
      </c>
      <c r="BD21" s="51">
        <v>20551.473000000002</v>
      </c>
      <c r="BE21" s="51">
        <v>12697.5</v>
      </c>
      <c r="BF21" s="51">
        <v>2188.33</v>
      </c>
      <c r="BG21" s="51">
        <v>0</v>
      </c>
      <c r="BH21" s="51">
        <v>0</v>
      </c>
      <c r="BI21" s="51">
        <v>-7000</v>
      </c>
      <c r="BJ21" s="51">
        <v>0</v>
      </c>
      <c r="BK21" s="51">
        <v>0</v>
      </c>
      <c r="BL21" s="51">
        <v>-934.31200000000001</v>
      </c>
      <c r="BM21" s="51">
        <v>0</v>
      </c>
      <c r="BN21" s="51">
        <v>0</v>
      </c>
    </row>
    <row r="22" spans="1:66" s="44" customFormat="1" ht="19.5" customHeight="1" x14ac:dyDescent="0.25">
      <c r="A22" s="75">
        <v>12</v>
      </c>
      <c r="B22" s="79" t="s">
        <v>143</v>
      </c>
      <c r="C22" s="81">
        <f t="shared" si="1"/>
        <v>910101</v>
      </c>
      <c r="D22" s="81">
        <f t="shared" si="2"/>
        <v>246268.1066</v>
      </c>
      <c r="E22" s="81">
        <f t="shared" si="3"/>
        <v>245356.00000000003</v>
      </c>
      <c r="F22" s="81">
        <f t="shared" si="4"/>
        <v>99741.68280000001</v>
      </c>
      <c r="G22" s="81">
        <f t="shared" si="6"/>
        <v>664745</v>
      </c>
      <c r="H22" s="81">
        <f t="shared" si="5"/>
        <v>146526.42379999999</v>
      </c>
      <c r="I22" s="51">
        <v>47509.156000000003</v>
      </c>
      <c r="J22" s="51">
        <v>20368.911</v>
      </c>
      <c r="K22" s="51">
        <v>0</v>
      </c>
      <c r="L22" s="51">
        <v>0</v>
      </c>
      <c r="M22" s="51">
        <v>44160</v>
      </c>
      <c r="N22" s="51">
        <v>16681.111799999999</v>
      </c>
      <c r="O22" s="51">
        <v>5500</v>
      </c>
      <c r="P22" s="51">
        <v>3565.8732</v>
      </c>
      <c r="Q22" s="51">
        <v>18000</v>
      </c>
      <c r="R22" s="51">
        <v>6777.14</v>
      </c>
      <c r="S22" s="51">
        <v>400</v>
      </c>
      <c r="T22" s="51">
        <v>188.065</v>
      </c>
      <c r="U22" s="51">
        <v>300</v>
      </c>
      <c r="V22" s="51">
        <v>75.099999999999994</v>
      </c>
      <c r="W22" s="51">
        <v>4940</v>
      </c>
      <c r="X22" s="51">
        <v>1510</v>
      </c>
      <c r="Y22" s="51">
        <v>2600</v>
      </c>
      <c r="Z22" s="51">
        <v>446</v>
      </c>
      <c r="AA22" s="51">
        <v>3000</v>
      </c>
      <c r="AB22" s="51">
        <v>803.9</v>
      </c>
      <c r="AC22" s="51">
        <v>7950</v>
      </c>
      <c r="AD22" s="51">
        <v>2642.3375999999998</v>
      </c>
      <c r="AE22" s="51">
        <v>0</v>
      </c>
      <c r="AF22" s="51">
        <v>0</v>
      </c>
      <c r="AG22" s="51">
        <v>0</v>
      </c>
      <c r="AH22" s="51">
        <v>0</v>
      </c>
      <c r="AI22" s="51">
        <v>0</v>
      </c>
      <c r="AJ22" s="51">
        <v>0</v>
      </c>
      <c r="AK22" s="51">
        <v>138632.5</v>
      </c>
      <c r="AL22" s="51">
        <v>60410</v>
      </c>
      <c r="AM22" s="51">
        <v>136082.5</v>
      </c>
      <c r="AN22" s="51">
        <v>58910</v>
      </c>
      <c r="AO22" s="51">
        <v>5200</v>
      </c>
      <c r="AP22" s="51">
        <v>2108</v>
      </c>
      <c r="AQ22" s="51">
        <v>9854.3439999999991</v>
      </c>
      <c r="AR22" s="51">
        <v>173.66</v>
      </c>
      <c r="AS22" s="51">
        <v>9854.3439999999991</v>
      </c>
      <c r="AT22" s="51">
        <v>173.66</v>
      </c>
      <c r="AU22" s="51">
        <v>0</v>
      </c>
      <c r="AV22" s="51">
        <v>0</v>
      </c>
      <c r="AW22" s="51">
        <v>9204.3439999999991</v>
      </c>
      <c r="AX22" s="51">
        <v>0</v>
      </c>
      <c r="AY22" s="51">
        <v>0</v>
      </c>
      <c r="AZ22" s="51">
        <v>0</v>
      </c>
      <c r="BA22" s="51">
        <v>0</v>
      </c>
      <c r="BB22" s="51">
        <v>0</v>
      </c>
      <c r="BC22" s="51">
        <v>563745</v>
      </c>
      <c r="BD22" s="51">
        <v>95450.845199999996</v>
      </c>
      <c r="BE22" s="51">
        <v>102000</v>
      </c>
      <c r="BF22" s="51">
        <v>51456.578600000001</v>
      </c>
      <c r="BG22" s="51">
        <v>0</v>
      </c>
      <c r="BH22" s="51">
        <v>0</v>
      </c>
      <c r="BI22" s="51">
        <v>-300</v>
      </c>
      <c r="BJ22" s="51">
        <v>0</v>
      </c>
      <c r="BK22" s="51">
        <v>-700</v>
      </c>
      <c r="BL22" s="51">
        <v>-381</v>
      </c>
      <c r="BM22" s="51">
        <v>0</v>
      </c>
      <c r="BN22" s="51">
        <v>0</v>
      </c>
    </row>
    <row r="23" spans="1:66" s="44" customFormat="1" ht="19.5" customHeight="1" x14ac:dyDescent="0.25">
      <c r="A23" s="75">
        <v>13</v>
      </c>
      <c r="B23" s="79" t="s">
        <v>144</v>
      </c>
      <c r="C23" s="81">
        <f t="shared" si="1"/>
        <v>471038.28399999999</v>
      </c>
      <c r="D23" s="81">
        <f t="shared" si="2"/>
        <v>141371.7156</v>
      </c>
      <c r="E23" s="81">
        <f t="shared" si="3"/>
        <v>309077</v>
      </c>
      <c r="F23" s="81">
        <f t="shared" si="4"/>
        <v>156911.8382</v>
      </c>
      <c r="G23" s="81">
        <f t="shared" si="6"/>
        <v>185708.02299999999</v>
      </c>
      <c r="H23" s="81">
        <f t="shared" si="5"/>
        <v>8206.6164000000026</v>
      </c>
      <c r="I23" s="51">
        <v>80300</v>
      </c>
      <c r="J23" s="51">
        <v>40623.258000000002</v>
      </c>
      <c r="K23" s="51">
        <v>0</v>
      </c>
      <c r="L23" s="51">
        <v>0</v>
      </c>
      <c r="M23" s="51">
        <v>46677</v>
      </c>
      <c r="N23" s="51">
        <v>15937.6481</v>
      </c>
      <c r="O23" s="51">
        <v>9000</v>
      </c>
      <c r="P23" s="51">
        <v>4699.0033000000003</v>
      </c>
      <c r="Q23" s="51">
        <v>13600</v>
      </c>
      <c r="R23" s="51">
        <v>5536.4146000000001</v>
      </c>
      <c r="S23" s="51">
        <v>1200</v>
      </c>
      <c r="T23" s="51">
        <v>650.572</v>
      </c>
      <c r="U23" s="51">
        <v>700</v>
      </c>
      <c r="V23" s="51">
        <v>235.2</v>
      </c>
      <c r="W23" s="51">
        <v>2645</v>
      </c>
      <c r="X23" s="51">
        <v>970.48940000000005</v>
      </c>
      <c r="Y23" s="51">
        <v>1150</v>
      </c>
      <c r="Z23" s="51">
        <v>473.18939999999998</v>
      </c>
      <c r="AA23" s="51">
        <v>8700</v>
      </c>
      <c r="AB23" s="51">
        <v>120</v>
      </c>
      <c r="AC23" s="51">
        <v>8000</v>
      </c>
      <c r="AD23" s="51">
        <v>1918.5008</v>
      </c>
      <c r="AE23" s="51">
        <v>0</v>
      </c>
      <c r="AF23" s="51">
        <v>0</v>
      </c>
      <c r="AG23" s="51">
        <v>0</v>
      </c>
      <c r="AH23" s="51">
        <v>0</v>
      </c>
      <c r="AI23" s="51">
        <v>0</v>
      </c>
      <c r="AJ23" s="51">
        <v>0</v>
      </c>
      <c r="AK23" s="51">
        <v>131000</v>
      </c>
      <c r="AL23" s="51">
        <v>71498.903099999996</v>
      </c>
      <c r="AM23" s="51">
        <v>131000</v>
      </c>
      <c r="AN23" s="51">
        <v>71498.903099999996</v>
      </c>
      <c r="AO23" s="51">
        <v>12600</v>
      </c>
      <c r="AP23" s="51">
        <v>4433.5</v>
      </c>
      <c r="AQ23" s="51">
        <v>14753.261</v>
      </c>
      <c r="AR23" s="51">
        <v>671.79</v>
      </c>
      <c r="AS23" s="51">
        <v>38500</v>
      </c>
      <c r="AT23" s="51">
        <v>24418.528999999999</v>
      </c>
      <c r="AU23" s="51">
        <v>0</v>
      </c>
      <c r="AV23" s="51">
        <v>0</v>
      </c>
      <c r="AW23" s="51">
        <v>37100</v>
      </c>
      <c r="AX23" s="51">
        <v>23746.739000000001</v>
      </c>
      <c r="AY23" s="51">
        <v>0</v>
      </c>
      <c r="AZ23" s="51">
        <v>0</v>
      </c>
      <c r="BA23" s="51">
        <v>23746.739000000001</v>
      </c>
      <c r="BB23" s="51">
        <v>23746.739000000001</v>
      </c>
      <c r="BC23" s="51">
        <v>193308.02299999999</v>
      </c>
      <c r="BD23" s="51">
        <v>33306.145400000001</v>
      </c>
      <c r="BE23" s="51">
        <v>2400</v>
      </c>
      <c r="BF23" s="51">
        <v>523.79999999999995</v>
      </c>
      <c r="BG23" s="51">
        <v>0</v>
      </c>
      <c r="BH23" s="51">
        <v>0</v>
      </c>
      <c r="BI23" s="51">
        <v>0</v>
      </c>
      <c r="BJ23" s="51">
        <v>-123</v>
      </c>
      <c r="BK23" s="51">
        <v>-10000</v>
      </c>
      <c r="BL23" s="51">
        <v>-25500.329000000002</v>
      </c>
      <c r="BM23" s="51">
        <v>0</v>
      </c>
      <c r="BN23" s="51">
        <v>0</v>
      </c>
    </row>
    <row r="24" spans="1:66" s="44" customFormat="1" ht="19.5" customHeight="1" x14ac:dyDescent="0.25">
      <c r="A24" s="75">
        <v>14</v>
      </c>
      <c r="B24" s="79" t="s">
        <v>145</v>
      </c>
      <c r="C24" s="81">
        <f t="shared" si="1"/>
        <v>1607142.4049999998</v>
      </c>
      <c r="D24" s="81">
        <f t="shared" si="2"/>
        <v>365687.85810000001</v>
      </c>
      <c r="E24" s="81">
        <f t="shared" si="3"/>
        <v>672399.11570000008</v>
      </c>
      <c r="F24" s="81">
        <f t="shared" si="4"/>
        <v>274007.75510000001</v>
      </c>
      <c r="G24" s="81">
        <f t="shared" si="6"/>
        <v>990486.65929999994</v>
      </c>
      <c r="H24" s="81">
        <f t="shared" si="5"/>
        <v>91680.103000000003</v>
      </c>
      <c r="I24" s="51">
        <v>133110</v>
      </c>
      <c r="J24" s="51">
        <v>55641.943399999996</v>
      </c>
      <c r="K24" s="51">
        <v>0</v>
      </c>
      <c r="L24" s="51">
        <v>0</v>
      </c>
      <c r="M24" s="51">
        <v>62274.346100000002</v>
      </c>
      <c r="N24" s="51">
        <v>26493.2441</v>
      </c>
      <c r="O24" s="51">
        <v>19582.150799999999</v>
      </c>
      <c r="P24" s="51">
        <v>9095.3739999999998</v>
      </c>
      <c r="Q24" s="51">
        <v>1707.34</v>
      </c>
      <c r="R24" s="51">
        <v>1210.2254</v>
      </c>
      <c r="S24" s="51">
        <v>1867.4152999999999</v>
      </c>
      <c r="T24" s="51">
        <v>636.65430000000003</v>
      </c>
      <c r="U24" s="51">
        <v>4450</v>
      </c>
      <c r="V24" s="51">
        <v>2327.0210000000002</v>
      </c>
      <c r="W24" s="51">
        <v>9632.9</v>
      </c>
      <c r="X24" s="51">
        <v>2539.9566</v>
      </c>
      <c r="Y24" s="51">
        <v>2364</v>
      </c>
      <c r="Z24" s="51">
        <v>573.4</v>
      </c>
      <c r="AA24" s="51">
        <v>3720</v>
      </c>
      <c r="AB24" s="51">
        <v>497</v>
      </c>
      <c r="AC24" s="51">
        <v>13224.54</v>
      </c>
      <c r="AD24" s="51">
        <v>8120.4218000000001</v>
      </c>
      <c r="AE24" s="51">
        <v>0</v>
      </c>
      <c r="AF24" s="51">
        <v>0</v>
      </c>
      <c r="AG24" s="51">
        <v>0</v>
      </c>
      <c r="AH24" s="51">
        <v>0</v>
      </c>
      <c r="AI24" s="51">
        <v>0</v>
      </c>
      <c r="AJ24" s="51">
        <v>0</v>
      </c>
      <c r="AK24" s="51">
        <v>411858.10460000002</v>
      </c>
      <c r="AL24" s="51">
        <v>189062.39259999999</v>
      </c>
      <c r="AM24" s="51">
        <v>410457.40460000001</v>
      </c>
      <c r="AN24" s="51">
        <v>187661.69260000001</v>
      </c>
      <c r="AO24" s="51">
        <v>3500</v>
      </c>
      <c r="AP24" s="51">
        <v>2065</v>
      </c>
      <c r="AQ24" s="51">
        <v>5913.2950000000001</v>
      </c>
      <c r="AR24" s="51">
        <v>745.17499999999995</v>
      </c>
      <c r="AS24" s="51">
        <v>61656.665000000001</v>
      </c>
      <c r="AT24" s="51">
        <v>745.17499999999995</v>
      </c>
      <c r="AU24" s="51">
        <v>0</v>
      </c>
      <c r="AV24" s="51">
        <v>0</v>
      </c>
      <c r="AW24" s="51">
        <v>58934.665000000001</v>
      </c>
      <c r="AX24" s="51">
        <v>0</v>
      </c>
      <c r="AY24" s="51">
        <v>0</v>
      </c>
      <c r="AZ24" s="51">
        <v>0</v>
      </c>
      <c r="BA24" s="51">
        <v>55743.37</v>
      </c>
      <c r="BB24" s="51">
        <v>0</v>
      </c>
      <c r="BC24" s="51">
        <v>1209976.2633</v>
      </c>
      <c r="BD24" s="51">
        <v>73593.36</v>
      </c>
      <c r="BE24" s="51">
        <v>35575</v>
      </c>
      <c r="BF24" s="51">
        <v>20676.918000000001</v>
      </c>
      <c r="BG24" s="51">
        <v>0</v>
      </c>
      <c r="BH24" s="51">
        <v>0</v>
      </c>
      <c r="BI24" s="51">
        <v>0</v>
      </c>
      <c r="BJ24" s="51">
        <v>0</v>
      </c>
      <c r="BK24" s="51">
        <v>-255064.60399999999</v>
      </c>
      <c r="BL24" s="51">
        <v>-2590.1750000000002</v>
      </c>
      <c r="BM24" s="51">
        <v>0</v>
      </c>
      <c r="BN24" s="51">
        <v>0</v>
      </c>
    </row>
    <row r="25" spans="1:66" s="44" customFormat="1" ht="19.5" customHeight="1" x14ac:dyDescent="0.25">
      <c r="A25" s="75">
        <v>15</v>
      </c>
      <c r="B25" s="79" t="s">
        <v>146</v>
      </c>
      <c r="C25" s="81">
        <f t="shared" si="1"/>
        <v>510838.73310000007</v>
      </c>
      <c r="D25" s="81">
        <f t="shared" si="2"/>
        <v>164321.8915</v>
      </c>
      <c r="E25" s="81">
        <f t="shared" si="3"/>
        <v>324825.95</v>
      </c>
      <c r="F25" s="81">
        <f t="shared" si="4"/>
        <v>109122.5015</v>
      </c>
      <c r="G25" s="81">
        <f t="shared" si="6"/>
        <v>217332.7831</v>
      </c>
      <c r="H25" s="81">
        <f t="shared" si="5"/>
        <v>55199.39</v>
      </c>
      <c r="I25" s="51">
        <v>72345</v>
      </c>
      <c r="J25" s="51">
        <v>31091.275000000001</v>
      </c>
      <c r="K25" s="51">
        <v>0</v>
      </c>
      <c r="L25" s="51">
        <v>0</v>
      </c>
      <c r="M25" s="51">
        <v>67113.3</v>
      </c>
      <c r="N25" s="51">
        <v>21444.158500000001</v>
      </c>
      <c r="O25" s="51">
        <v>15138</v>
      </c>
      <c r="P25" s="51">
        <v>7710.8284000000003</v>
      </c>
      <c r="Q25" s="51">
        <v>173.06</v>
      </c>
      <c r="R25" s="51">
        <v>33.8611</v>
      </c>
      <c r="S25" s="51">
        <v>1708.54</v>
      </c>
      <c r="T25" s="51">
        <v>738.63149999999996</v>
      </c>
      <c r="U25" s="51">
        <v>200</v>
      </c>
      <c r="V25" s="51">
        <v>18</v>
      </c>
      <c r="W25" s="51">
        <v>8792</v>
      </c>
      <c r="X25" s="51">
        <v>3615.6354999999999</v>
      </c>
      <c r="Y25" s="51">
        <v>5192</v>
      </c>
      <c r="Z25" s="51">
        <v>1913</v>
      </c>
      <c r="AA25" s="51">
        <v>4962</v>
      </c>
      <c r="AB25" s="51">
        <v>1018.65</v>
      </c>
      <c r="AC25" s="51">
        <v>19361.7</v>
      </c>
      <c r="AD25" s="51">
        <v>4049.7</v>
      </c>
      <c r="AE25" s="51">
        <v>0</v>
      </c>
      <c r="AF25" s="51">
        <v>0</v>
      </c>
      <c r="AG25" s="51">
        <v>0</v>
      </c>
      <c r="AH25" s="51">
        <v>0</v>
      </c>
      <c r="AI25" s="51">
        <v>0</v>
      </c>
      <c r="AJ25" s="51">
        <v>0</v>
      </c>
      <c r="AK25" s="51">
        <v>140958.5</v>
      </c>
      <c r="AL25" s="51">
        <v>51350.067999999999</v>
      </c>
      <c r="AM25" s="51">
        <v>139958.5</v>
      </c>
      <c r="AN25" s="51">
        <v>51350.067999999999</v>
      </c>
      <c r="AO25" s="51">
        <v>9700</v>
      </c>
      <c r="AP25" s="51">
        <v>3915</v>
      </c>
      <c r="AQ25" s="51">
        <v>3389.15</v>
      </c>
      <c r="AR25" s="51">
        <v>1322</v>
      </c>
      <c r="AS25" s="51">
        <v>34709.15</v>
      </c>
      <c r="AT25" s="51">
        <v>1322</v>
      </c>
      <c r="AU25" s="51">
        <v>0</v>
      </c>
      <c r="AV25" s="51">
        <v>0</v>
      </c>
      <c r="AW25" s="51">
        <v>31394.15</v>
      </c>
      <c r="AX25" s="51">
        <v>0</v>
      </c>
      <c r="AY25" s="51">
        <v>0</v>
      </c>
      <c r="AZ25" s="51">
        <v>0</v>
      </c>
      <c r="BA25" s="51">
        <v>31320</v>
      </c>
      <c r="BB25" s="51">
        <v>0</v>
      </c>
      <c r="BC25" s="51">
        <v>201670.2401</v>
      </c>
      <c r="BD25" s="51">
        <v>39622.639999999999</v>
      </c>
      <c r="BE25" s="51">
        <v>29196.46</v>
      </c>
      <c r="BF25" s="51">
        <v>19827</v>
      </c>
      <c r="BG25" s="51">
        <v>0</v>
      </c>
      <c r="BH25" s="51">
        <v>0</v>
      </c>
      <c r="BI25" s="51">
        <v>0</v>
      </c>
      <c r="BJ25" s="51">
        <v>-876.06</v>
      </c>
      <c r="BK25" s="51">
        <v>-13533.916999999999</v>
      </c>
      <c r="BL25" s="51">
        <v>-3374.19</v>
      </c>
      <c r="BM25" s="51">
        <v>0</v>
      </c>
      <c r="BN25" s="51">
        <v>0</v>
      </c>
    </row>
    <row r="26" spans="1:66" s="44" customFormat="1" ht="19.5" customHeight="1" x14ac:dyDescent="0.25">
      <c r="A26" s="75">
        <v>16</v>
      </c>
      <c r="B26" s="79" t="s">
        <v>147</v>
      </c>
      <c r="C26" s="81">
        <f t="shared" si="1"/>
        <v>385032.55879999994</v>
      </c>
      <c r="D26" s="81">
        <f t="shared" si="2"/>
        <v>93536.963899999988</v>
      </c>
      <c r="E26" s="81">
        <f t="shared" si="3"/>
        <v>223700.89999999997</v>
      </c>
      <c r="F26" s="81">
        <f t="shared" si="4"/>
        <v>66948.344299999997</v>
      </c>
      <c r="G26" s="81">
        <f t="shared" si="6"/>
        <v>203689.36</v>
      </c>
      <c r="H26" s="81">
        <f t="shared" si="5"/>
        <v>26588.619599999995</v>
      </c>
      <c r="I26" s="51">
        <v>70793.399999999994</v>
      </c>
      <c r="J26" s="51">
        <v>30912.173999999999</v>
      </c>
      <c r="K26" s="51">
        <v>0</v>
      </c>
      <c r="L26" s="51">
        <v>0</v>
      </c>
      <c r="M26" s="51">
        <v>78454</v>
      </c>
      <c r="N26" s="51">
        <v>28814.953300000001</v>
      </c>
      <c r="O26" s="51">
        <v>5930</v>
      </c>
      <c r="P26" s="51">
        <v>4205.1224000000002</v>
      </c>
      <c r="Q26" s="51">
        <v>6430</v>
      </c>
      <c r="R26" s="51">
        <v>2500</v>
      </c>
      <c r="S26" s="51">
        <v>2000</v>
      </c>
      <c r="T26" s="51">
        <v>804.65920000000006</v>
      </c>
      <c r="U26" s="51">
        <v>500</v>
      </c>
      <c r="V26" s="51">
        <v>85</v>
      </c>
      <c r="W26" s="51">
        <v>14744</v>
      </c>
      <c r="X26" s="51">
        <v>3424.38</v>
      </c>
      <c r="Y26" s="51">
        <v>12000</v>
      </c>
      <c r="Z26" s="51">
        <v>2072.15</v>
      </c>
      <c r="AA26" s="51">
        <v>4600</v>
      </c>
      <c r="AB26" s="51">
        <v>123.55</v>
      </c>
      <c r="AC26" s="51">
        <v>34180</v>
      </c>
      <c r="AD26" s="51">
        <v>15018.494699999999</v>
      </c>
      <c r="AE26" s="51">
        <v>0</v>
      </c>
      <c r="AF26" s="51">
        <v>0</v>
      </c>
      <c r="AG26" s="51">
        <v>0</v>
      </c>
      <c r="AH26" s="51">
        <v>0</v>
      </c>
      <c r="AI26" s="51">
        <v>0</v>
      </c>
      <c r="AJ26" s="51">
        <v>0</v>
      </c>
      <c r="AK26" s="51">
        <v>13495.8</v>
      </c>
      <c r="AL26" s="51">
        <v>3492.8670000000002</v>
      </c>
      <c r="AM26" s="51">
        <v>11495.8</v>
      </c>
      <c r="AN26" s="51">
        <v>3492.8670000000002</v>
      </c>
      <c r="AO26" s="51">
        <v>12800</v>
      </c>
      <c r="AP26" s="51">
        <v>3280</v>
      </c>
      <c r="AQ26" s="51">
        <v>5799.9988000000003</v>
      </c>
      <c r="AR26" s="51">
        <v>448.35</v>
      </c>
      <c r="AS26" s="51">
        <v>48157.7</v>
      </c>
      <c r="AT26" s="51">
        <v>448.35</v>
      </c>
      <c r="AU26" s="51">
        <v>0</v>
      </c>
      <c r="AV26" s="51">
        <v>0</v>
      </c>
      <c r="AW26" s="51">
        <v>45057.7</v>
      </c>
      <c r="AX26" s="51">
        <v>0</v>
      </c>
      <c r="AY26" s="51">
        <v>0</v>
      </c>
      <c r="AZ26" s="51">
        <v>0</v>
      </c>
      <c r="BA26" s="51">
        <v>42357.701200000003</v>
      </c>
      <c r="BB26" s="51">
        <v>0</v>
      </c>
      <c r="BC26" s="51">
        <v>229090.6</v>
      </c>
      <c r="BD26" s="51">
        <v>32835.360999999997</v>
      </c>
      <c r="BE26" s="51">
        <v>47792</v>
      </c>
      <c r="BF26" s="51">
        <v>29974.05</v>
      </c>
      <c r="BG26" s="51">
        <v>0</v>
      </c>
      <c r="BH26" s="51">
        <v>0</v>
      </c>
      <c r="BI26" s="51">
        <v>-15000</v>
      </c>
      <c r="BJ26" s="51">
        <v>-19455</v>
      </c>
      <c r="BK26" s="51">
        <v>-58193.24</v>
      </c>
      <c r="BL26" s="51">
        <v>-16765.791399999998</v>
      </c>
      <c r="BM26" s="51">
        <v>0</v>
      </c>
      <c r="BN26" s="51">
        <v>0</v>
      </c>
    </row>
    <row r="27" spans="1:66" ht="16.5" customHeight="1" x14ac:dyDescent="0.3">
      <c r="A27" s="168" t="s">
        <v>129</v>
      </c>
      <c r="B27" s="169"/>
      <c r="C27" s="51">
        <f>SUM(C11:C26)</f>
        <v>10142160.213700002</v>
      </c>
      <c r="D27" s="51">
        <f t="shared" ref="D27:H27" si="7">SUM(D11:D26)</f>
        <v>4346337.6843999997</v>
      </c>
      <c r="E27" s="51">
        <f t="shared" si="7"/>
        <v>6375392.7819999997</v>
      </c>
      <c r="F27" s="51">
        <f t="shared" si="7"/>
        <v>3552356.7187999994</v>
      </c>
      <c r="G27" s="51">
        <f t="shared" si="7"/>
        <v>4600360.3633000003</v>
      </c>
      <c r="H27" s="51">
        <f t="shared" si="7"/>
        <v>889078.80460000003</v>
      </c>
      <c r="I27" s="51">
        <f t="shared" ref="I27:BN27" si="8">SUM(I11:I26)</f>
        <v>1583849.1874999998</v>
      </c>
      <c r="J27" s="51">
        <f t="shared" si="8"/>
        <v>851003.33539999998</v>
      </c>
      <c r="K27" s="51">
        <f t="shared" si="8"/>
        <v>0</v>
      </c>
      <c r="L27" s="51">
        <f t="shared" si="8"/>
        <v>0</v>
      </c>
      <c r="M27" s="51">
        <f t="shared" si="8"/>
        <v>1217572.8095</v>
      </c>
      <c r="N27" s="51">
        <f t="shared" si="8"/>
        <v>641480.52840000007</v>
      </c>
      <c r="O27" s="51">
        <f t="shared" si="8"/>
        <v>216946.7622</v>
      </c>
      <c r="P27" s="51">
        <f t="shared" si="8"/>
        <v>173774.07830000002</v>
      </c>
      <c r="Q27" s="51">
        <f t="shared" si="8"/>
        <v>183433.995</v>
      </c>
      <c r="R27" s="51">
        <f t="shared" si="8"/>
        <v>217501.63030000002</v>
      </c>
      <c r="S27" s="51">
        <f t="shared" si="8"/>
        <v>25204.656300000002</v>
      </c>
      <c r="T27" s="51">
        <f t="shared" si="8"/>
        <v>12672.777600000003</v>
      </c>
      <c r="U27" s="51">
        <f t="shared" si="8"/>
        <v>17364</v>
      </c>
      <c r="V27" s="51">
        <f t="shared" si="8"/>
        <v>8353.1110000000008</v>
      </c>
      <c r="W27" s="51">
        <f t="shared" si="8"/>
        <v>175179.75599999999</v>
      </c>
      <c r="X27" s="51">
        <f t="shared" si="8"/>
        <v>54771.168299999998</v>
      </c>
      <c r="Y27" s="51">
        <f t="shared" si="8"/>
        <v>105619.856</v>
      </c>
      <c r="Z27" s="51">
        <f t="shared" si="8"/>
        <v>39628.280200000008</v>
      </c>
      <c r="AA27" s="51">
        <f t="shared" si="8"/>
        <v>152635.5</v>
      </c>
      <c r="AB27" s="51">
        <f t="shared" si="8"/>
        <v>28344.722100000003</v>
      </c>
      <c r="AC27" s="51">
        <f t="shared" si="8"/>
        <v>327611.14</v>
      </c>
      <c r="AD27" s="51">
        <f t="shared" si="8"/>
        <v>107678.6728</v>
      </c>
      <c r="AE27" s="51">
        <f t="shared" si="8"/>
        <v>0</v>
      </c>
      <c r="AF27" s="51">
        <f t="shared" si="8"/>
        <v>0</v>
      </c>
      <c r="AG27" s="51">
        <f t="shared" si="8"/>
        <v>0</v>
      </c>
      <c r="AH27" s="51">
        <f t="shared" si="8"/>
        <v>851100.8</v>
      </c>
      <c r="AI27" s="51">
        <f t="shared" si="8"/>
        <v>0</v>
      </c>
      <c r="AJ27" s="51">
        <f t="shared" si="8"/>
        <v>851100.8</v>
      </c>
      <c r="AK27" s="51">
        <f t="shared" si="8"/>
        <v>2361106.1045999997</v>
      </c>
      <c r="AL27" s="51">
        <f t="shared" si="8"/>
        <v>1066097.9757000001</v>
      </c>
      <c r="AM27" s="51">
        <f t="shared" si="8"/>
        <v>2335861.9046</v>
      </c>
      <c r="AN27" s="51">
        <f t="shared" si="8"/>
        <v>1055967.2756999999</v>
      </c>
      <c r="AO27" s="51">
        <f t="shared" si="8"/>
        <v>104980</v>
      </c>
      <c r="AP27" s="51">
        <f t="shared" si="8"/>
        <v>31481.5</v>
      </c>
      <c r="AQ27" s="51">
        <f t="shared" si="8"/>
        <v>274291.74880000006</v>
      </c>
      <c r="AR27" s="51">
        <f t="shared" si="8"/>
        <v>16094.740299999999</v>
      </c>
      <c r="AS27" s="51">
        <f t="shared" si="8"/>
        <v>1107884.6804</v>
      </c>
      <c r="AT27" s="51">
        <f t="shared" si="8"/>
        <v>111192.57930000003</v>
      </c>
      <c r="AU27" s="51">
        <f t="shared" si="8"/>
        <v>8265</v>
      </c>
      <c r="AV27" s="51">
        <f t="shared" si="8"/>
        <v>0</v>
      </c>
      <c r="AW27" s="51">
        <f t="shared" si="8"/>
        <v>1053041.2804</v>
      </c>
      <c r="AX27" s="51">
        <f t="shared" si="8"/>
        <v>95097.839000000007</v>
      </c>
      <c r="AY27" s="51">
        <f t="shared" si="8"/>
        <v>0</v>
      </c>
      <c r="AZ27" s="51">
        <f t="shared" si="8"/>
        <v>0</v>
      </c>
      <c r="BA27" s="51">
        <f t="shared" si="8"/>
        <v>833592.93159999989</v>
      </c>
      <c r="BB27" s="51">
        <f t="shared" si="8"/>
        <v>95097.839000000007</v>
      </c>
      <c r="BC27" s="51">
        <f t="shared" si="8"/>
        <v>4597435.0391999995</v>
      </c>
      <c r="BD27" s="51">
        <f t="shared" si="8"/>
        <v>822462.20770000003</v>
      </c>
      <c r="BE27" s="51">
        <f t="shared" si="8"/>
        <v>501634.66830000002</v>
      </c>
      <c r="BF27" s="51">
        <f t="shared" si="8"/>
        <v>225345.40659999999</v>
      </c>
      <c r="BG27" s="51">
        <f t="shared" si="8"/>
        <v>0</v>
      </c>
      <c r="BH27" s="51">
        <f t="shared" si="8"/>
        <v>0</v>
      </c>
      <c r="BI27" s="51">
        <f t="shared" si="8"/>
        <v>-64400</v>
      </c>
      <c r="BJ27" s="51">
        <f t="shared" si="8"/>
        <v>-21696.003000000001</v>
      </c>
      <c r="BK27" s="51">
        <f t="shared" si="8"/>
        <v>-442574.34419999999</v>
      </c>
      <c r="BL27" s="51">
        <f t="shared" si="8"/>
        <v>-137032.80670000002</v>
      </c>
      <c r="BM27" s="51">
        <f t="shared" si="8"/>
        <v>0</v>
      </c>
      <c r="BN27" s="51">
        <f t="shared" si="8"/>
        <v>0</v>
      </c>
    </row>
    <row r="30" spans="1:66" x14ac:dyDescent="0.3">
      <c r="C30" s="84"/>
      <c r="D30" s="84"/>
      <c r="E30" s="84"/>
      <c r="F30" s="84"/>
      <c r="G30" s="84"/>
      <c r="H30" s="84"/>
      <c r="I30" s="84"/>
      <c r="J30" s="84"/>
      <c r="K30" s="84"/>
    </row>
  </sheetData>
  <protectedRanges>
    <protectedRange sqref="AS11:BN26" name="Range3"/>
    <protectedRange sqref="A27" name="Range1"/>
    <protectedRange sqref="I11:AP26" name="Range2"/>
  </protectedRanges>
  <mergeCells count="53"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  <mergeCell ref="AW8:AX8"/>
    <mergeCell ref="BK6:BN7"/>
    <mergeCell ref="AQ7:AV7"/>
    <mergeCell ref="BI6:BJ8"/>
    <mergeCell ref="BC6:BF6"/>
    <mergeCell ref="AI8:AJ8"/>
    <mergeCell ref="BC7:BD8"/>
    <mergeCell ref="BE7:BF8"/>
    <mergeCell ref="A27:B27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V76"/>
  <sheetViews>
    <sheetView topLeftCell="DE3" workbookViewId="0">
      <pane ySplit="4200" topLeftCell="A24" activePane="bottomLeft"/>
      <selection activeCell="DT24" sqref="DT24"/>
      <selection pane="bottomLeft" activeCell="D26" sqref="D26:DU26"/>
    </sheetView>
  </sheetViews>
  <sheetFormatPr defaultRowHeight="17.25" x14ac:dyDescent="0.3"/>
  <cols>
    <col min="1" max="1" width="0.875" style="40" hidden="1" customWidth="1"/>
    <col min="2" max="2" width="4" style="40" customWidth="1"/>
    <col min="3" max="3" width="19.87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9.12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7.875" style="40" customWidth="1"/>
    <col min="32" max="32" width="9.5" style="40" customWidth="1"/>
    <col min="33" max="37" width="8.125" style="40" customWidth="1"/>
    <col min="38" max="39" width="8.375" style="40" customWidth="1"/>
    <col min="40" max="40" width="7.75" style="40" customWidth="1"/>
    <col min="41" max="41" width="7.875" style="40" customWidth="1"/>
    <col min="42" max="42" width="8.125" style="40" customWidth="1"/>
    <col min="43" max="43" width="9.25" style="40" customWidth="1"/>
    <col min="44" max="44" width="8.37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5" width="7.625" style="40" customWidth="1"/>
    <col min="66" max="66" width="9.375" style="40" customWidth="1"/>
    <col min="67" max="67" width="9" style="40"/>
    <col min="68" max="68" width="9.25" style="40" customWidth="1"/>
    <col min="69" max="69" width="7.875" style="40" customWidth="1"/>
    <col min="70" max="70" width="9.25" style="40" customWidth="1"/>
    <col min="71" max="71" width="8.25" style="40" customWidth="1"/>
    <col min="72" max="72" width="8.6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7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7.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8.5" style="40" customWidth="1"/>
    <col min="108" max="108" width="8.75" style="40" customWidth="1"/>
    <col min="109" max="109" width="8.5" style="40" customWidth="1"/>
    <col min="110" max="110" width="11.5" style="40" customWidth="1"/>
    <col min="111" max="111" width="11.125" style="40" customWidth="1"/>
    <col min="112" max="112" width="8.5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7.875" style="40" customWidth="1"/>
    <col min="117" max="117" width="6.875" style="40" customWidth="1"/>
    <col min="118" max="118" width="9.25" style="40" customWidth="1"/>
    <col min="119" max="121" width="9.5" style="40" customWidth="1"/>
    <col min="122" max="122" width="7.5" style="40" customWidth="1"/>
    <col min="123" max="123" width="7.625" style="40" customWidth="1"/>
    <col min="124" max="124" width="11" style="40" customWidth="1"/>
    <col min="125" max="125" width="10.875" style="40" customWidth="1"/>
    <col min="126" max="126" width="3.125" style="40" customWidth="1"/>
    <col min="127" max="16384" width="9" style="40"/>
  </cols>
  <sheetData>
    <row r="1" spans="1:126" ht="17.25" customHeight="1" x14ac:dyDescent="0.3">
      <c r="A1" s="40" t="s">
        <v>126</v>
      </c>
      <c r="B1" s="205" t="s">
        <v>131</v>
      </c>
      <c r="C1" s="205"/>
      <c r="D1" s="205"/>
      <c r="E1" s="205"/>
      <c r="F1" s="205"/>
      <c r="G1" s="205"/>
      <c r="H1" s="205"/>
      <c r="I1" s="205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26" ht="25.5" customHeight="1" x14ac:dyDescent="0.3">
      <c r="B2" s="54"/>
      <c r="C2" s="225" t="s">
        <v>150</v>
      </c>
      <c r="D2" s="225"/>
      <c r="E2" s="225"/>
      <c r="F2" s="225"/>
      <c r="G2" s="225"/>
      <c r="H2" s="225"/>
      <c r="I2" s="225"/>
      <c r="L2" s="54"/>
      <c r="M2" s="54"/>
      <c r="N2" s="54"/>
      <c r="O2" s="54"/>
      <c r="P2" s="54"/>
      <c r="Q2" s="54"/>
      <c r="R2" s="53"/>
      <c r="S2" s="53"/>
      <c r="T2" s="53"/>
      <c r="U2" s="53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5"/>
      <c r="DK2" s="55"/>
      <c r="DL2" s="55"/>
      <c r="DM2" s="55"/>
      <c r="DN2" s="55"/>
      <c r="DO2" s="55"/>
      <c r="DP2" s="55"/>
      <c r="DQ2" s="55"/>
      <c r="DR2" s="55"/>
      <c r="DS2" s="55"/>
    </row>
    <row r="3" spans="1:126" ht="13.5" customHeight="1" x14ac:dyDescent="0.3">
      <c r="B3" s="53"/>
      <c r="D3" s="56"/>
      <c r="E3" s="56"/>
      <c r="F3" s="56"/>
      <c r="G3" s="57"/>
      <c r="H3" s="57"/>
      <c r="I3" s="57"/>
      <c r="J3" s="155" t="s">
        <v>127</v>
      </c>
      <c r="K3" s="155"/>
      <c r="L3" s="53"/>
      <c r="M3" s="53"/>
      <c r="N3" s="53"/>
      <c r="O3" s="53"/>
      <c r="P3" s="53"/>
      <c r="Q3" s="53"/>
      <c r="R3" s="53"/>
      <c r="S3" s="53"/>
      <c r="T3" s="53"/>
      <c r="U3" s="53"/>
      <c r="V3" s="54"/>
      <c r="W3" s="54"/>
      <c r="X3" s="54"/>
      <c r="Y3" s="54"/>
      <c r="Z3" s="54"/>
      <c r="AA3" s="54"/>
      <c r="AB3" s="54"/>
      <c r="AC3" s="54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55"/>
      <c r="DK3" s="55"/>
      <c r="DL3" s="55"/>
      <c r="DM3" s="55"/>
      <c r="DN3" s="55"/>
      <c r="DO3" s="55"/>
      <c r="DP3" s="55"/>
      <c r="DQ3" s="55"/>
      <c r="DR3" s="55"/>
      <c r="DS3" s="55"/>
    </row>
    <row r="4" spans="1:126" s="58" customFormat="1" ht="12.75" customHeight="1" x14ac:dyDescent="0.3">
      <c r="B4" s="226" t="s">
        <v>60</v>
      </c>
      <c r="C4" s="227" t="s">
        <v>59</v>
      </c>
      <c r="D4" s="217" t="s">
        <v>93</v>
      </c>
      <c r="E4" s="218"/>
      <c r="F4" s="218"/>
      <c r="G4" s="218"/>
      <c r="H4" s="218"/>
      <c r="I4" s="219"/>
      <c r="J4" s="231" t="s">
        <v>94</v>
      </c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232"/>
      <c r="AB4" s="232"/>
      <c r="AC4" s="232"/>
      <c r="AD4" s="232"/>
      <c r="AE4" s="232"/>
      <c r="AF4" s="232"/>
      <c r="AG4" s="232"/>
      <c r="AH4" s="232"/>
      <c r="AI4" s="232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  <c r="AU4" s="232"/>
      <c r="AV4" s="232"/>
      <c r="AW4" s="232"/>
      <c r="AX4" s="232"/>
      <c r="AY4" s="232"/>
      <c r="AZ4" s="232"/>
      <c r="BA4" s="232"/>
      <c r="BB4" s="232"/>
      <c r="BC4" s="232"/>
      <c r="BD4" s="232"/>
      <c r="BE4" s="232"/>
      <c r="BF4" s="232"/>
      <c r="BG4" s="232"/>
      <c r="BH4" s="232"/>
      <c r="BI4" s="232"/>
      <c r="BJ4" s="232"/>
      <c r="BK4" s="232"/>
      <c r="BL4" s="232"/>
      <c r="BM4" s="232"/>
      <c r="BN4" s="232"/>
      <c r="BO4" s="232"/>
      <c r="BP4" s="232"/>
      <c r="BQ4" s="232"/>
      <c r="BR4" s="232"/>
      <c r="BS4" s="232"/>
      <c r="BT4" s="232"/>
      <c r="BU4" s="232"/>
      <c r="BV4" s="232"/>
      <c r="BW4" s="232"/>
      <c r="BX4" s="232"/>
      <c r="BY4" s="232"/>
      <c r="BZ4" s="232"/>
      <c r="CA4" s="232"/>
      <c r="CB4" s="232"/>
      <c r="CC4" s="232"/>
      <c r="CD4" s="232"/>
      <c r="CE4" s="232"/>
      <c r="CF4" s="232"/>
      <c r="CG4" s="232"/>
      <c r="CH4" s="232"/>
      <c r="CI4" s="232"/>
      <c r="CJ4" s="232"/>
      <c r="CK4" s="232"/>
      <c r="CL4" s="232"/>
      <c r="CM4" s="232"/>
      <c r="CN4" s="232"/>
      <c r="CO4" s="232"/>
      <c r="CP4" s="232"/>
      <c r="CQ4" s="232"/>
      <c r="CR4" s="232"/>
      <c r="CS4" s="232"/>
      <c r="CT4" s="232"/>
      <c r="CU4" s="232"/>
      <c r="CV4" s="232"/>
      <c r="CW4" s="232"/>
      <c r="CX4" s="232"/>
      <c r="CY4" s="232"/>
      <c r="CZ4" s="232"/>
      <c r="DA4" s="232"/>
      <c r="DB4" s="232"/>
      <c r="DC4" s="232"/>
      <c r="DD4" s="232"/>
      <c r="DE4" s="232"/>
      <c r="DF4" s="232"/>
      <c r="DG4" s="232"/>
      <c r="DH4" s="232"/>
      <c r="DI4" s="232"/>
      <c r="DJ4" s="232"/>
      <c r="DK4" s="232"/>
      <c r="DL4" s="232"/>
      <c r="DM4" s="232"/>
      <c r="DN4" s="232"/>
      <c r="DO4" s="232"/>
      <c r="DP4" s="232"/>
      <c r="DQ4" s="232"/>
      <c r="DR4" s="232"/>
      <c r="DS4" s="232"/>
      <c r="DT4" s="232"/>
      <c r="DU4" s="233"/>
    </row>
    <row r="5" spans="1:126" s="58" customFormat="1" ht="15.75" customHeight="1" x14ac:dyDescent="0.3">
      <c r="B5" s="226"/>
      <c r="C5" s="227"/>
      <c r="D5" s="228"/>
      <c r="E5" s="229"/>
      <c r="F5" s="229"/>
      <c r="G5" s="229"/>
      <c r="H5" s="229"/>
      <c r="I5" s="230"/>
      <c r="J5" s="217" t="s">
        <v>95</v>
      </c>
      <c r="K5" s="218"/>
      <c r="L5" s="218"/>
      <c r="M5" s="218"/>
      <c r="N5" s="234" t="s">
        <v>96</v>
      </c>
      <c r="O5" s="235"/>
      <c r="P5" s="235"/>
      <c r="Q5" s="235"/>
      <c r="R5" s="235"/>
      <c r="S5" s="235"/>
      <c r="T5" s="235"/>
      <c r="U5" s="236"/>
      <c r="V5" s="217" t="s">
        <v>97</v>
      </c>
      <c r="W5" s="218"/>
      <c r="X5" s="218"/>
      <c r="Y5" s="219"/>
      <c r="Z5" s="217" t="s">
        <v>98</v>
      </c>
      <c r="AA5" s="218"/>
      <c r="AB5" s="218"/>
      <c r="AC5" s="219"/>
      <c r="AD5" s="217" t="s">
        <v>99</v>
      </c>
      <c r="AE5" s="218"/>
      <c r="AF5" s="218"/>
      <c r="AG5" s="219"/>
      <c r="AH5" s="223" t="s">
        <v>94</v>
      </c>
      <c r="AI5" s="224"/>
      <c r="AJ5" s="223"/>
      <c r="AK5" s="224"/>
      <c r="AL5" s="223"/>
      <c r="AM5" s="224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1"/>
      <c r="BB5" s="217" t="s">
        <v>100</v>
      </c>
      <c r="BC5" s="218"/>
      <c r="BD5" s="218"/>
      <c r="BE5" s="219"/>
      <c r="BF5" s="62" t="s">
        <v>55</v>
      </c>
      <c r="BG5" s="62"/>
      <c r="BH5" s="62"/>
      <c r="BI5" s="62"/>
      <c r="BJ5" s="62"/>
      <c r="BK5" s="62"/>
      <c r="BL5" s="62"/>
      <c r="BM5" s="62"/>
      <c r="BN5" s="217" t="s">
        <v>101</v>
      </c>
      <c r="BO5" s="218"/>
      <c r="BP5" s="218"/>
      <c r="BQ5" s="219"/>
      <c r="BR5" s="63" t="s">
        <v>102</v>
      </c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224"/>
      <c r="CG5" s="224"/>
      <c r="CH5" s="224"/>
      <c r="CI5" s="224"/>
      <c r="CJ5" s="224"/>
      <c r="CK5" s="237"/>
      <c r="CL5" s="217" t="s">
        <v>103</v>
      </c>
      <c r="CM5" s="218"/>
      <c r="CN5" s="218"/>
      <c r="CO5" s="219"/>
      <c r="CP5" s="217" t="s">
        <v>104</v>
      </c>
      <c r="CQ5" s="218"/>
      <c r="CR5" s="218"/>
      <c r="CS5" s="219"/>
      <c r="CT5" s="59" t="s">
        <v>102</v>
      </c>
      <c r="CU5" s="59"/>
      <c r="CV5" s="59"/>
      <c r="CW5" s="59"/>
      <c r="CX5" s="59"/>
      <c r="CY5" s="59"/>
      <c r="CZ5" s="59"/>
      <c r="DA5" s="59"/>
      <c r="DB5" s="217" t="s">
        <v>105</v>
      </c>
      <c r="DC5" s="218"/>
      <c r="DD5" s="218"/>
      <c r="DE5" s="219"/>
      <c r="DF5" s="64" t="s">
        <v>102</v>
      </c>
      <c r="DG5" s="64"/>
      <c r="DH5" s="64"/>
      <c r="DI5" s="64"/>
      <c r="DJ5" s="217" t="s">
        <v>106</v>
      </c>
      <c r="DK5" s="218"/>
      <c r="DL5" s="218"/>
      <c r="DM5" s="219"/>
      <c r="DN5" s="217" t="s">
        <v>107</v>
      </c>
      <c r="DO5" s="218"/>
      <c r="DP5" s="218"/>
      <c r="DQ5" s="218"/>
      <c r="DR5" s="218"/>
      <c r="DS5" s="219"/>
      <c r="DT5" s="163" t="s">
        <v>108</v>
      </c>
      <c r="DU5" s="163"/>
    </row>
    <row r="6" spans="1:126" s="58" customFormat="1" ht="58.5" customHeight="1" x14ac:dyDescent="0.3">
      <c r="B6" s="226"/>
      <c r="C6" s="227"/>
      <c r="D6" s="220"/>
      <c r="E6" s="221"/>
      <c r="F6" s="221"/>
      <c r="G6" s="221"/>
      <c r="H6" s="221"/>
      <c r="I6" s="222"/>
      <c r="J6" s="228"/>
      <c r="K6" s="229"/>
      <c r="L6" s="229"/>
      <c r="M6" s="229"/>
      <c r="N6" s="217" t="s">
        <v>109</v>
      </c>
      <c r="O6" s="218"/>
      <c r="P6" s="218"/>
      <c r="Q6" s="218"/>
      <c r="R6" s="217" t="s">
        <v>110</v>
      </c>
      <c r="S6" s="218"/>
      <c r="T6" s="218"/>
      <c r="U6" s="218"/>
      <c r="V6" s="220"/>
      <c r="W6" s="221"/>
      <c r="X6" s="221"/>
      <c r="Y6" s="222"/>
      <c r="Z6" s="220"/>
      <c r="AA6" s="221"/>
      <c r="AB6" s="221"/>
      <c r="AC6" s="222"/>
      <c r="AD6" s="220"/>
      <c r="AE6" s="221"/>
      <c r="AF6" s="221"/>
      <c r="AG6" s="222"/>
      <c r="AH6" s="206" t="s">
        <v>130</v>
      </c>
      <c r="AI6" s="207"/>
      <c r="AJ6" s="207"/>
      <c r="AK6" s="208"/>
      <c r="AL6" s="217" t="s">
        <v>111</v>
      </c>
      <c r="AM6" s="218"/>
      <c r="AN6" s="218"/>
      <c r="AO6" s="218"/>
      <c r="AP6" s="217" t="s">
        <v>112</v>
      </c>
      <c r="AQ6" s="218"/>
      <c r="AR6" s="218"/>
      <c r="AS6" s="218"/>
      <c r="AT6" s="217" t="s">
        <v>113</v>
      </c>
      <c r="AU6" s="218"/>
      <c r="AV6" s="218"/>
      <c r="AW6" s="218"/>
      <c r="AX6" s="217" t="s">
        <v>114</v>
      </c>
      <c r="AY6" s="218"/>
      <c r="AZ6" s="218"/>
      <c r="BA6" s="218"/>
      <c r="BB6" s="220"/>
      <c r="BC6" s="221"/>
      <c r="BD6" s="221"/>
      <c r="BE6" s="222"/>
      <c r="BF6" s="216" t="s">
        <v>115</v>
      </c>
      <c r="BG6" s="216"/>
      <c r="BH6" s="216"/>
      <c r="BI6" s="216"/>
      <c r="BJ6" s="206" t="s">
        <v>116</v>
      </c>
      <c r="BK6" s="207"/>
      <c r="BL6" s="207"/>
      <c r="BM6" s="208"/>
      <c r="BN6" s="220"/>
      <c r="BO6" s="221"/>
      <c r="BP6" s="221"/>
      <c r="BQ6" s="222"/>
      <c r="BR6" s="217" t="s">
        <v>117</v>
      </c>
      <c r="BS6" s="218"/>
      <c r="BT6" s="218"/>
      <c r="BU6" s="218"/>
      <c r="BV6" s="217" t="s">
        <v>118</v>
      </c>
      <c r="BW6" s="218"/>
      <c r="BX6" s="218"/>
      <c r="BY6" s="218"/>
      <c r="BZ6" s="216" t="s">
        <v>148</v>
      </c>
      <c r="CA6" s="216"/>
      <c r="CB6" s="216"/>
      <c r="CC6" s="216"/>
      <c r="CD6" s="217" t="s">
        <v>119</v>
      </c>
      <c r="CE6" s="218"/>
      <c r="CF6" s="218"/>
      <c r="CG6" s="218"/>
      <c r="CH6" s="217" t="s">
        <v>120</v>
      </c>
      <c r="CI6" s="218"/>
      <c r="CJ6" s="218"/>
      <c r="CK6" s="218"/>
      <c r="CL6" s="220"/>
      <c r="CM6" s="221"/>
      <c r="CN6" s="221"/>
      <c r="CO6" s="222"/>
      <c r="CP6" s="220"/>
      <c r="CQ6" s="221"/>
      <c r="CR6" s="221"/>
      <c r="CS6" s="222"/>
      <c r="CT6" s="216" t="s">
        <v>121</v>
      </c>
      <c r="CU6" s="216"/>
      <c r="CV6" s="216"/>
      <c r="CW6" s="216"/>
      <c r="CX6" s="216" t="s">
        <v>122</v>
      </c>
      <c r="CY6" s="216"/>
      <c r="CZ6" s="216"/>
      <c r="DA6" s="216"/>
      <c r="DB6" s="220"/>
      <c r="DC6" s="221"/>
      <c r="DD6" s="221"/>
      <c r="DE6" s="222"/>
      <c r="DF6" s="217" t="s">
        <v>123</v>
      </c>
      <c r="DG6" s="218"/>
      <c r="DH6" s="218"/>
      <c r="DI6" s="219"/>
      <c r="DJ6" s="220"/>
      <c r="DK6" s="221"/>
      <c r="DL6" s="221"/>
      <c r="DM6" s="222"/>
      <c r="DN6" s="220"/>
      <c r="DO6" s="221"/>
      <c r="DP6" s="221"/>
      <c r="DQ6" s="221"/>
      <c r="DR6" s="221"/>
      <c r="DS6" s="222"/>
      <c r="DT6" s="163"/>
      <c r="DU6" s="163"/>
      <c r="DV6" s="65"/>
    </row>
    <row r="7" spans="1:126" s="58" customFormat="1" ht="21" customHeight="1" x14ac:dyDescent="0.3">
      <c r="B7" s="226"/>
      <c r="C7" s="227"/>
      <c r="D7" s="214" t="s">
        <v>124</v>
      </c>
      <c r="E7" s="215"/>
      <c r="F7" s="211" t="s">
        <v>63</v>
      </c>
      <c r="G7" s="211"/>
      <c r="H7" s="211" t="s">
        <v>64</v>
      </c>
      <c r="I7" s="211"/>
      <c r="J7" s="211" t="s">
        <v>63</v>
      </c>
      <c r="K7" s="211"/>
      <c r="L7" s="211" t="s">
        <v>64</v>
      </c>
      <c r="M7" s="211"/>
      <c r="N7" s="211" t="s">
        <v>63</v>
      </c>
      <c r="O7" s="211"/>
      <c r="P7" s="211" t="s">
        <v>64</v>
      </c>
      <c r="Q7" s="211"/>
      <c r="R7" s="211" t="s">
        <v>63</v>
      </c>
      <c r="S7" s="211"/>
      <c r="T7" s="211" t="s">
        <v>64</v>
      </c>
      <c r="U7" s="211"/>
      <c r="V7" s="211" t="s">
        <v>63</v>
      </c>
      <c r="W7" s="211"/>
      <c r="X7" s="211" t="s">
        <v>64</v>
      </c>
      <c r="Y7" s="211"/>
      <c r="Z7" s="211" t="s">
        <v>63</v>
      </c>
      <c r="AA7" s="211"/>
      <c r="AB7" s="211" t="s">
        <v>64</v>
      </c>
      <c r="AC7" s="211"/>
      <c r="AD7" s="211" t="s">
        <v>63</v>
      </c>
      <c r="AE7" s="211"/>
      <c r="AF7" s="211" t="s">
        <v>64</v>
      </c>
      <c r="AG7" s="211"/>
      <c r="AH7" s="209" t="s">
        <v>63</v>
      </c>
      <c r="AI7" s="210"/>
      <c r="AJ7" s="209" t="s">
        <v>64</v>
      </c>
      <c r="AK7" s="210"/>
      <c r="AL7" s="211" t="s">
        <v>63</v>
      </c>
      <c r="AM7" s="211"/>
      <c r="AN7" s="211" t="s">
        <v>64</v>
      </c>
      <c r="AO7" s="211"/>
      <c r="AP7" s="211" t="s">
        <v>63</v>
      </c>
      <c r="AQ7" s="211"/>
      <c r="AR7" s="211" t="s">
        <v>64</v>
      </c>
      <c r="AS7" s="211"/>
      <c r="AT7" s="211" t="s">
        <v>63</v>
      </c>
      <c r="AU7" s="211"/>
      <c r="AV7" s="211" t="s">
        <v>64</v>
      </c>
      <c r="AW7" s="211"/>
      <c r="AX7" s="211" t="s">
        <v>63</v>
      </c>
      <c r="AY7" s="211"/>
      <c r="AZ7" s="211" t="s">
        <v>64</v>
      </c>
      <c r="BA7" s="211"/>
      <c r="BB7" s="211" t="s">
        <v>63</v>
      </c>
      <c r="BC7" s="211"/>
      <c r="BD7" s="211" t="s">
        <v>64</v>
      </c>
      <c r="BE7" s="211"/>
      <c r="BF7" s="211" t="s">
        <v>63</v>
      </c>
      <c r="BG7" s="211"/>
      <c r="BH7" s="211" t="s">
        <v>64</v>
      </c>
      <c r="BI7" s="211"/>
      <c r="BJ7" s="211" t="s">
        <v>63</v>
      </c>
      <c r="BK7" s="211"/>
      <c r="BL7" s="211" t="s">
        <v>64</v>
      </c>
      <c r="BM7" s="211"/>
      <c r="BN7" s="211" t="s">
        <v>63</v>
      </c>
      <c r="BO7" s="211"/>
      <c r="BP7" s="211" t="s">
        <v>64</v>
      </c>
      <c r="BQ7" s="211"/>
      <c r="BR7" s="211" t="s">
        <v>63</v>
      </c>
      <c r="BS7" s="211"/>
      <c r="BT7" s="211" t="s">
        <v>64</v>
      </c>
      <c r="BU7" s="211"/>
      <c r="BV7" s="211" t="s">
        <v>63</v>
      </c>
      <c r="BW7" s="211"/>
      <c r="BX7" s="211" t="s">
        <v>64</v>
      </c>
      <c r="BY7" s="211"/>
      <c r="BZ7" s="211" t="s">
        <v>63</v>
      </c>
      <c r="CA7" s="211"/>
      <c r="CB7" s="211" t="s">
        <v>64</v>
      </c>
      <c r="CC7" s="211"/>
      <c r="CD7" s="211" t="s">
        <v>63</v>
      </c>
      <c r="CE7" s="211"/>
      <c r="CF7" s="211" t="s">
        <v>64</v>
      </c>
      <c r="CG7" s="211"/>
      <c r="CH7" s="211" t="s">
        <v>63</v>
      </c>
      <c r="CI7" s="211"/>
      <c r="CJ7" s="211" t="s">
        <v>64</v>
      </c>
      <c r="CK7" s="211"/>
      <c r="CL7" s="211" t="s">
        <v>63</v>
      </c>
      <c r="CM7" s="211"/>
      <c r="CN7" s="211" t="s">
        <v>64</v>
      </c>
      <c r="CO7" s="211"/>
      <c r="CP7" s="211" t="s">
        <v>63</v>
      </c>
      <c r="CQ7" s="211"/>
      <c r="CR7" s="211" t="s">
        <v>64</v>
      </c>
      <c r="CS7" s="211"/>
      <c r="CT7" s="211" t="s">
        <v>63</v>
      </c>
      <c r="CU7" s="211"/>
      <c r="CV7" s="211" t="s">
        <v>64</v>
      </c>
      <c r="CW7" s="211"/>
      <c r="CX7" s="211" t="s">
        <v>63</v>
      </c>
      <c r="CY7" s="211"/>
      <c r="CZ7" s="211" t="s">
        <v>64</v>
      </c>
      <c r="DA7" s="211"/>
      <c r="DB7" s="211" t="s">
        <v>63</v>
      </c>
      <c r="DC7" s="211"/>
      <c r="DD7" s="211" t="s">
        <v>64</v>
      </c>
      <c r="DE7" s="211"/>
      <c r="DF7" s="211" t="s">
        <v>63</v>
      </c>
      <c r="DG7" s="211"/>
      <c r="DH7" s="211" t="s">
        <v>64</v>
      </c>
      <c r="DI7" s="211"/>
      <c r="DJ7" s="211" t="s">
        <v>63</v>
      </c>
      <c r="DK7" s="211"/>
      <c r="DL7" s="211" t="s">
        <v>64</v>
      </c>
      <c r="DM7" s="211"/>
      <c r="DN7" s="212" t="s">
        <v>125</v>
      </c>
      <c r="DO7" s="213"/>
      <c r="DP7" s="211" t="s">
        <v>63</v>
      </c>
      <c r="DQ7" s="211"/>
      <c r="DR7" s="211" t="s">
        <v>64</v>
      </c>
      <c r="DS7" s="211"/>
      <c r="DT7" s="211" t="s">
        <v>64</v>
      </c>
      <c r="DU7" s="211"/>
    </row>
    <row r="8" spans="1:126" s="58" customFormat="1" ht="32.25" customHeight="1" x14ac:dyDescent="0.3">
      <c r="B8" s="226"/>
      <c r="C8" s="227"/>
      <c r="D8" s="66" t="s">
        <v>61</v>
      </c>
      <c r="E8" s="67" t="s">
        <v>62</v>
      </c>
      <c r="F8" s="66" t="s">
        <v>61</v>
      </c>
      <c r="G8" s="67" t="s">
        <v>62</v>
      </c>
      <c r="H8" s="66" t="s">
        <v>61</v>
      </c>
      <c r="I8" s="67" t="s">
        <v>62</v>
      </c>
      <c r="J8" s="66" t="s">
        <v>61</v>
      </c>
      <c r="K8" s="67" t="s">
        <v>62</v>
      </c>
      <c r="L8" s="66" t="s">
        <v>61</v>
      </c>
      <c r="M8" s="67" t="s">
        <v>62</v>
      </c>
      <c r="N8" s="66" t="s">
        <v>61</v>
      </c>
      <c r="O8" s="67" t="s">
        <v>62</v>
      </c>
      <c r="P8" s="66" t="s">
        <v>61</v>
      </c>
      <c r="Q8" s="67" t="s">
        <v>62</v>
      </c>
      <c r="R8" s="66" t="s">
        <v>61</v>
      </c>
      <c r="S8" s="67" t="s">
        <v>62</v>
      </c>
      <c r="T8" s="66" t="s">
        <v>61</v>
      </c>
      <c r="U8" s="67" t="s">
        <v>62</v>
      </c>
      <c r="V8" s="66" t="s">
        <v>61</v>
      </c>
      <c r="W8" s="67" t="s">
        <v>62</v>
      </c>
      <c r="X8" s="66" t="s">
        <v>61</v>
      </c>
      <c r="Y8" s="67" t="s">
        <v>62</v>
      </c>
      <c r="Z8" s="66" t="s">
        <v>61</v>
      </c>
      <c r="AA8" s="67" t="s">
        <v>62</v>
      </c>
      <c r="AB8" s="66" t="s">
        <v>61</v>
      </c>
      <c r="AC8" s="67" t="s">
        <v>62</v>
      </c>
      <c r="AD8" s="66" t="s">
        <v>61</v>
      </c>
      <c r="AE8" s="67" t="s">
        <v>62</v>
      </c>
      <c r="AF8" s="66" t="s">
        <v>61</v>
      </c>
      <c r="AG8" s="67" t="s">
        <v>62</v>
      </c>
      <c r="AH8" s="66" t="s">
        <v>61</v>
      </c>
      <c r="AI8" s="67" t="s">
        <v>62</v>
      </c>
      <c r="AJ8" s="66" t="s">
        <v>61</v>
      </c>
      <c r="AK8" s="67" t="s">
        <v>62</v>
      </c>
      <c r="AL8" s="66" t="s">
        <v>61</v>
      </c>
      <c r="AM8" s="67" t="s">
        <v>62</v>
      </c>
      <c r="AN8" s="66" t="s">
        <v>61</v>
      </c>
      <c r="AO8" s="67" t="s">
        <v>62</v>
      </c>
      <c r="AP8" s="66" t="s">
        <v>61</v>
      </c>
      <c r="AQ8" s="67" t="s">
        <v>62</v>
      </c>
      <c r="AR8" s="66" t="s">
        <v>61</v>
      </c>
      <c r="AS8" s="67" t="s">
        <v>62</v>
      </c>
      <c r="AT8" s="66" t="s">
        <v>61</v>
      </c>
      <c r="AU8" s="67" t="s">
        <v>62</v>
      </c>
      <c r="AV8" s="66" t="s">
        <v>61</v>
      </c>
      <c r="AW8" s="67" t="s">
        <v>62</v>
      </c>
      <c r="AX8" s="66" t="s">
        <v>61</v>
      </c>
      <c r="AY8" s="67" t="s">
        <v>62</v>
      </c>
      <c r="AZ8" s="66" t="s">
        <v>61</v>
      </c>
      <c r="BA8" s="67" t="s">
        <v>62</v>
      </c>
      <c r="BB8" s="66" t="s">
        <v>61</v>
      </c>
      <c r="BC8" s="67" t="s">
        <v>62</v>
      </c>
      <c r="BD8" s="66" t="s">
        <v>61</v>
      </c>
      <c r="BE8" s="67" t="s">
        <v>62</v>
      </c>
      <c r="BF8" s="66" t="s">
        <v>61</v>
      </c>
      <c r="BG8" s="67" t="s">
        <v>62</v>
      </c>
      <c r="BH8" s="66" t="s">
        <v>61</v>
      </c>
      <c r="BI8" s="67" t="s">
        <v>62</v>
      </c>
      <c r="BJ8" s="66" t="s">
        <v>61</v>
      </c>
      <c r="BK8" s="67" t="s">
        <v>62</v>
      </c>
      <c r="BL8" s="66" t="s">
        <v>61</v>
      </c>
      <c r="BM8" s="67" t="s">
        <v>62</v>
      </c>
      <c r="BN8" s="66" t="s">
        <v>61</v>
      </c>
      <c r="BO8" s="67" t="s">
        <v>62</v>
      </c>
      <c r="BP8" s="66" t="s">
        <v>61</v>
      </c>
      <c r="BQ8" s="67" t="s">
        <v>62</v>
      </c>
      <c r="BR8" s="66" t="s">
        <v>61</v>
      </c>
      <c r="BS8" s="67" t="s">
        <v>62</v>
      </c>
      <c r="BT8" s="66" t="s">
        <v>61</v>
      </c>
      <c r="BU8" s="67" t="s">
        <v>62</v>
      </c>
      <c r="BV8" s="66" t="s">
        <v>61</v>
      </c>
      <c r="BW8" s="67" t="s">
        <v>62</v>
      </c>
      <c r="BX8" s="66" t="s">
        <v>61</v>
      </c>
      <c r="BY8" s="67" t="s">
        <v>62</v>
      </c>
      <c r="BZ8" s="66" t="s">
        <v>61</v>
      </c>
      <c r="CA8" s="67" t="s">
        <v>62</v>
      </c>
      <c r="CB8" s="66" t="s">
        <v>61</v>
      </c>
      <c r="CC8" s="67" t="s">
        <v>62</v>
      </c>
      <c r="CD8" s="66" t="s">
        <v>61</v>
      </c>
      <c r="CE8" s="67" t="s">
        <v>62</v>
      </c>
      <c r="CF8" s="66" t="s">
        <v>61</v>
      </c>
      <c r="CG8" s="67" t="s">
        <v>62</v>
      </c>
      <c r="CH8" s="66" t="s">
        <v>61</v>
      </c>
      <c r="CI8" s="67" t="s">
        <v>62</v>
      </c>
      <c r="CJ8" s="66" t="s">
        <v>61</v>
      </c>
      <c r="CK8" s="67" t="s">
        <v>62</v>
      </c>
      <c r="CL8" s="66" t="s">
        <v>61</v>
      </c>
      <c r="CM8" s="67" t="s">
        <v>62</v>
      </c>
      <c r="CN8" s="66" t="s">
        <v>61</v>
      </c>
      <c r="CO8" s="67" t="s">
        <v>62</v>
      </c>
      <c r="CP8" s="66" t="s">
        <v>61</v>
      </c>
      <c r="CQ8" s="67" t="s">
        <v>62</v>
      </c>
      <c r="CR8" s="66" t="s">
        <v>61</v>
      </c>
      <c r="CS8" s="67" t="s">
        <v>62</v>
      </c>
      <c r="CT8" s="66" t="s">
        <v>61</v>
      </c>
      <c r="CU8" s="67" t="s">
        <v>62</v>
      </c>
      <c r="CV8" s="66" t="s">
        <v>61</v>
      </c>
      <c r="CW8" s="67" t="s">
        <v>62</v>
      </c>
      <c r="CX8" s="66" t="s">
        <v>61</v>
      </c>
      <c r="CY8" s="67" t="s">
        <v>62</v>
      </c>
      <c r="CZ8" s="66" t="s">
        <v>61</v>
      </c>
      <c r="DA8" s="67" t="s">
        <v>62</v>
      </c>
      <c r="DB8" s="66" t="s">
        <v>61</v>
      </c>
      <c r="DC8" s="67" t="s">
        <v>62</v>
      </c>
      <c r="DD8" s="66" t="s">
        <v>61</v>
      </c>
      <c r="DE8" s="67" t="s">
        <v>62</v>
      </c>
      <c r="DF8" s="66" t="s">
        <v>61</v>
      </c>
      <c r="DG8" s="67" t="s">
        <v>62</v>
      </c>
      <c r="DH8" s="66" t="s">
        <v>61</v>
      </c>
      <c r="DI8" s="67" t="s">
        <v>62</v>
      </c>
      <c r="DJ8" s="66" t="s">
        <v>61</v>
      </c>
      <c r="DK8" s="67" t="s">
        <v>62</v>
      </c>
      <c r="DL8" s="66" t="s">
        <v>61</v>
      </c>
      <c r="DM8" s="67" t="s">
        <v>62</v>
      </c>
      <c r="DN8" s="66" t="s">
        <v>61</v>
      </c>
      <c r="DO8" s="67" t="s">
        <v>62</v>
      </c>
      <c r="DP8" s="66" t="s">
        <v>61</v>
      </c>
      <c r="DQ8" s="67" t="s">
        <v>62</v>
      </c>
      <c r="DR8" s="66" t="s">
        <v>61</v>
      </c>
      <c r="DS8" s="67" t="s">
        <v>62</v>
      </c>
      <c r="DT8" s="66" t="s">
        <v>61</v>
      </c>
      <c r="DU8" s="67" t="s">
        <v>62</v>
      </c>
    </row>
    <row r="9" spans="1:126" s="58" customFormat="1" ht="15" customHeight="1" x14ac:dyDescent="0.3">
      <c r="B9" s="68" t="s">
        <v>128</v>
      </c>
      <c r="C9" s="52">
        <v>1</v>
      </c>
      <c r="D9" s="52">
        <f>C9+1</f>
        <v>2</v>
      </c>
      <c r="E9" s="52">
        <f t="shared" ref="E9:AE9" si="0">D9+1</f>
        <v>3</v>
      </c>
      <c r="F9" s="52">
        <f t="shared" si="0"/>
        <v>4</v>
      </c>
      <c r="G9" s="52">
        <f t="shared" si="0"/>
        <v>5</v>
      </c>
      <c r="H9" s="52">
        <f t="shared" si="0"/>
        <v>6</v>
      </c>
      <c r="I9" s="52">
        <f t="shared" si="0"/>
        <v>7</v>
      </c>
      <c r="J9" s="52">
        <f t="shared" si="0"/>
        <v>8</v>
      </c>
      <c r="K9" s="52">
        <f t="shared" si="0"/>
        <v>9</v>
      </c>
      <c r="L9" s="52">
        <f t="shared" si="0"/>
        <v>10</v>
      </c>
      <c r="M9" s="52">
        <f t="shared" si="0"/>
        <v>11</v>
      </c>
      <c r="N9" s="52">
        <f t="shared" si="0"/>
        <v>12</v>
      </c>
      <c r="O9" s="52">
        <f t="shared" si="0"/>
        <v>13</v>
      </c>
      <c r="P9" s="52">
        <f t="shared" si="0"/>
        <v>14</v>
      </c>
      <c r="Q9" s="52">
        <f t="shared" si="0"/>
        <v>15</v>
      </c>
      <c r="R9" s="52">
        <f t="shared" si="0"/>
        <v>16</v>
      </c>
      <c r="S9" s="52">
        <f t="shared" si="0"/>
        <v>17</v>
      </c>
      <c r="T9" s="52">
        <f t="shared" si="0"/>
        <v>18</v>
      </c>
      <c r="U9" s="52">
        <f t="shared" si="0"/>
        <v>19</v>
      </c>
      <c r="V9" s="52">
        <f t="shared" si="0"/>
        <v>20</v>
      </c>
      <c r="W9" s="52">
        <f t="shared" si="0"/>
        <v>21</v>
      </c>
      <c r="X9" s="52">
        <f t="shared" si="0"/>
        <v>22</v>
      </c>
      <c r="Y9" s="52">
        <f t="shared" si="0"/>
        <v>23</v>
      </c>
      <c r="Z9" s="52">
        <f t="shared" si="0"/>
        <v>24</v>
      </c>
      <c r="AA9" s="52">
        <f t="shared" si="0"/>
        <v>25</v>
      </c>
      <c r="AB9" s="52">
        <f t="shared" si="0"/>
        <v>26</v>
      </c>
      <c r="AC9" s="52">
        <f t="shared" si="0"/>
        <v>27</v>
      </c>
      <c r="AD9" s="52">
        <f t="shared" si="0"/>
        <v>28</v>
      </c>
      <c r="AE9" s="52">
        <f t="shared" si="0"/>
        <v>29</v>
      </c>
      <c r="AF9" s="77">
        <f t="shared" ref="AF9" si="1">AE9+1</f>
        <v>30</v>
      </c>
      <c r="AG9" s="77">
        <f t="shared" ref="AG9" si="2">AF9+1</f>
        <v>31</v>
      </c>
      <c r="AH9" s="77">
        <f t="shared" ref="AH9" si="3">AG9+1</f>
        <v>32</v>
      </c>
      <c r="AI9" s="77">
        <f t="shared" ref="AI9" si="4">AH9+1</f>
        <v>33</v>
      </c>
      <c r="AJ9" s="77">
        <f t="shared" ref="AJ9" si="5">AI9+1</f>
        <v>34</v>
      </c>
      <c r="AK9" s="77">
        <f t="shared" ref="AK9" si="6">AJ9+1</f>
        <v>35</v>
      </c>
      <c r="AL9" s="77">
        <f t="shared" ref="AL9" si="7">AK9+1</f>
        <v>36</v>
      </c>
      <c r="AM9" s="77">
        <f t="shared" ref="AM9" si="8">AL9+1</f>
        <v>37</v>
      </c>
      <c r="AN9" s="77">
        <f t="shared" ref="AN9" si="9">AM9+1</f>
        <v>38</v>
      </c>
      <c r="AO9" s="77">
        <f t="shared" ref="AO9" si="10">AN9+1</f>
        <v>39</v>
      </c>
      <c r="AP9" s="77">
        <f t="shared" ref="AP9" si="11">AO9+1</f>
        <v>40</v>
      </c>
      <c r="AQ9" s="77">
        <f t="shared" ref="AQ9" si="12">AP9+1</f>
        <v>41</v>
      </c>
      <c r="AR9" s="77">
        <f t="shared" ref="AR9" si="13">AQ9+1</f>
        <v>42</v>
      </c>
      <c r="AS9" s="77">
        <f t="shared" ref="AS9" si="14">AR9+1</f>
        <v>43</v>
      </c>
      <c r="AT9" s="77">
        <f t="shared" ref="AT9" si="15">AS9+1</f>
        <v>44</v>
      </c>
      <c r="AU9" s="77">
        <f t="shared" ref="AU9" si="16">AT9+1</f>
        <v>45</v>
      </c>
      <c r="AV9" s="77">
        <f t="shared" ref="AV9" si="17">AU9+1</f>
        <v>46</v>
      </c>
      <c r="AW9" s="77">
        <f t="shared" ref="AW9" si="18">AV9+1</f>
        <v>47</v>
      </c>
      <c r="AX9" s="77">
        <f t="shared" ref="AX9" si="19">AW9+1</f>
        <v>48</v>
      </c>
      <c r="AY9" s="77">
        <f t="shared" ref="AY9" si="20">AX9+1</f>
        <v>49</v>
      </c>
      <c r="AZ9" s="77">
        <f t="shared" ref="AZ9" si="21">AY9+1</f>
        <v>50</v>
      </c>
      <c r="BA9" s="77">
        <f t="shared" ref="BA9" si="22">AZ9+1</f>
        <v>51</v>
      </c>
      <c r="BB9" s="77">
        <f t="shared" ref="BB9" si="23">BA9+1</f>
        <v>52</v>
      </c>
      <c r="BC9" s="77">
        <f t="shared" ref="BC9" si="24">BB9+1</f>
        <v>53</v>
      </c>
      <c r="BD9" s="77">
        <f t="shared" ref="BD9" si="25">BC9+1</f>
        <v>54</v>
      </c>
      <c r="BE9" s="77">
        <f t="shared" ref="BE9" si="26">BD9+1</f>
        <v>55</v>
      </c>
      <c r="BF9" s="77">
        <f t="shared" ref="BF9" si="27">BE9+1</f>
        <v>56</v>
      </c>
      <c r="BG9" s="77">
        <f t="shared" ref="BG9" si="28">BF9+1</f>
        <v>57</v>
      </c>
      <c r="BH9" s="77">
        <f t="shared" ref="BH9" si="29">BG9+1</f>
        <v>58</v>
      </c>
      <c r="BI9" s="77">
        <f t="shared" ref="BI9" si="30">BH9+1</f>
        <v>59</v>
      </c>
      <c r="BJ9" s="77">
        <f t="shared" ref="BJ9" si="31">BI9+1</f>
        <v>60</v>
      </c>
      <c r="BK9" s="77">
        <f t="shared" ref="BK9" si="32">BJ9+1</f>
        <v>61</v>
      </c>
      <c r="BL9" s="77">
        <f t="shared" ref="BL9" si="33">BK9+1</f>
        <v>62</v>
      </c>
      <c r="BM9" s="77">
        <f t="shared" ref="BM9" si="34">BL9+1</f>
        <v>63</v>
      </c>
      <c r="BN9" s="77">
        <f t="shared" ref="BN9" si="35">BM9+1</f>
        <v>64</v>
      </c>
      <c r="BO9" s="77">
        <f t="shared" ref="BO9" si="36">BN9+1</f>
        <v>65</v>
      </c>
      <c r="BP9" s="77">
        <f t="shared" ref="BP9" si="37">BO9+1</f>
        <v>66</v>
      </c>
      <c r="BQ9" s="77">
        <f t="shared" ref="BQ9" si="38">BP9+1</f>
        <v>67</v>
      </c>
      <c r="BR9" s="77">
        <f t="shared" ref="BR9" si="39">BQ9+1</f>
        <v>68</v>
      </c>
      <c r="BS9" s="77">
        <f t="shared" ref="BS9" si="40">BR9+1</f>
        <v>69</v>
      </c>
      <c r="BT9" s="77">
        <f t="shared" ref="BT9" si="41">BS9+1</f>
        <v>70</v>
      </c>
      <c r="BU9" s="77">
        <f t="shared" ref="BU9" si="42">BT9+1</f>
        <v>71</v>
      </c>
      <c r="BV9" s="77">
        <f t="shared" ref="BV9" si="43">BU9+1</f>
        <v>72</v>
      </c>
      <c r="BW9" s="77">
        <f t="shared" ref="BW9" si="44">BV9+1</f>
        <v>73</v>
      </c>
      <c r="BX9" s="77">
        <f t="shared" ref="BX9" si="45">BW9+1</f>
        <v>74</v>
      </c>
      <c r="BY9" s="77">
        <f t="shared" ref="BY9" si="46">BX9+1</f>
        <v>75</v>
      </c>
      <c r="BZ9" s="77">
        <f t="shared" ref="BZ9" si="47">BY9+1</f>
        <v>76</v>
      </c>
      <c r="CA9" s="77">
        <f t="shared" ref="CA9" si="48">BZ9+1</f>
        <v>77</v>
      </c>
      <c r="CB9" s="77">
        <f t="shared" ref="CB9" si="49">CA9+1</f>
        <v>78</v>
      </c>
      <c r="CC9" s="77">
        <f t="shared" ref="CC9" si="50">CB9+1</f>
        <v>79</v>
      </c>
      <c r="CD9" s="77">
        <f t="shared" ref="CD9" si="51">CC9+1</f>
        <v>80</v>
      </c>
      <c r="CE9" s="77">
        <f t="shared" ref="CE9" si="52">CD9+1</f>
        <v>81</v>
      </c>
      <c r="CF9" s="77">
        <f t="shared" ref="CF9" si="53">CE9+1</f>
        <v>82</v>
      </c>
      <c r="CG9" s="77">
        <f t="shared" ref="CG9" si="54">CF9+1</f>
        <v>83</v>
      </c>
      <c r="CH9" s="77">
        <f t="shared" ref="CH9" si="55">CG9+1</f>
        <v>84</v>
      </c>
      <c r="CI9" s="77">
        <f t="shared" ref="CI9" si="56">CH9+1</f>
        <v>85</v>
      </c>
      <c r="CJ9" s="77">
        <f t="shared" ref="CJ9" si="57">CI9+1</f>
        <v>86</v>
      </c>
      <c r="CK9" s="77">
        <f t="shared" ref="CK9" si="58">CJ9+1</f>
        <v>87</v>
      </c>
      <c r="CL9" s="77">
        <f t="shared" ref="CL9" si="59">CK9+1</f>
        <v>88</v>
      </c>
      <c r="CM9" s="77">
        <f t="shared" ref="CM9" si="60">CL9+1</f>
        <v>89</v>
      </c>
      <c r="CN9" s="77">
        <f t="shared" ref="CN9" si="61">CM9+1</f>
        <v>90</v>
      </c>
      <c r="CO9" s="77">
        <f t="shared" ref="CO9" si="62">CN9+1</f>
        <v>91</v>
      </c>
      <c r="CP9" s="77">
        <f t="shared" ref="CP9" si="63">CO9+1</f>
        <v>92</v>
      </c>
      <c r="CQ9" s="77">
        <f t="shared" ref="CQ9" si="64">CP9+1</f>
        <v>93</v>
      </c>
      <c r="CR9" s="77">
        <f t="shared" ref="CR9" si="65">CQ9+1</f>
        <v>94</v>
      </c>
      <c r="CS9" s="77">
        <f t="shared" ref="CS9" si="66">CR9+1</f>
        <v>95</v>
      </c>
      <c r="CT9" s="77">
        <f t="shared" ref="CT9" si="67">CS9+1</f>
        <v>96</v>
      </c>
      <c r="CU9" s="77">
        <f t="shared" ref="CU9" si="68">CT9+1</f>
        <v>97</v>
      </c>
      <c r="CV9" s="77">
        <f t="shared" ref="CV9" si="69">CU9+1</f>
        <v>98</v>
      </c>
      <c r="CW9" s="77">
        <f t="shared" ref="CW9" si="70">CV9+1</f>
        <v>99</v>
      </c>
      <c r="CX9" s="77">
        <f t="shared" ref="CX9" si="71">CW9+1</f>
        <v>100</v>
      </c>
      <c r="CY9" s="77">
        <f t="shared" ref="CY9" si="72">CX9+1</f>
        <v>101</v>
      </c>
      <c r="CZ9" s="77">
        <f t="shared" ref="CZ9" si="73">CY9+1</f>
        <v>102</v>
      </c>
      <c r="DA9" s="77">
        <f t="shared" ref="DA9" si="74">CZ9+1</f>
        <v>103</v>
      </c>
      <c r="DB9" s="77">
        <f t="shared" ref="DB9" si="75">DA9+1</f>
        <v>104</v>
      </c>
      <c r="DC9" s="77">
        <f t="shared" ref="DC9" si="76">DB9+1</f>
        <v>105</v>
      </c>
      <c r="DD9" s="77">
        <f t="shared" ref="DD9" si="77">DC9+1</f>
        <v>106</v>
      </c>
      <c r="DE9" s="77">
        <f t="shared" ref="DE9" si="78">DD9+1</f>
        <v>107</v>
      </c>
      <c r="DF9" s="77">
        <f t="shared" ref="DF9" si="79">DE9+1</f>
        <v>108</v>
      </c>
      <c r="DG9" s="77">
        <f t="shared" ref="DG9" si="80">DF9+1</f>
        <v>109</v>
      </c>
      <c r="DH9" s="77">
        <f t="shared" ref="DH9" si="81">DG9+1</f>
        <v>110</v>
      </c>
      <c r="DI9" s="77">
        <f t="shared" ref="DI9" si="82">DH9+1</f>
        <v>111</v>
      </c>
      <c r="DJ9" s="77">
        <f t="shared" ref="DJ9" si="83">DI9+1</f>
        <v>112</v>
      </c>
      <c r="DK9" s="77">
        <f t="shared" ref="DK9" si="84">DJ9+1</f>
        <v>113</v>
      </c>
      <c r="DL9" s="77">
        <f t="shared" ref="DL9" si="85">DK9+1</f>
        <v>114</v>
      </c>
      <c r="DM9" s="77">
        <f t="shared" ref="DM9" si="86">DL9+1</f>
        <v>115</v>
      </c>
      <c r="DN9" s="77">
        <f t="shared" ref="DN9" si="87">DM9+1</f>
        <v>116</v>
      </c>
      <c r="DO9" s="77">
        <f t="shared" ref="DO9" si="88">DN9+1</f>
        <v>117</v>
      </c>
      <c r="DP9" s="77">
        <f t="shared" ref="DP9" si="89">DO9+1</f>
        <v>118</v>
      </c>
      <c r="DQ9" s="77">
        <f t="shared" ref="DQ9" si="90">DP9+1</f>
        <v>119</v>
      </c>
      <c r="DR9" s="77">
        <f t="shared" ref="DR9" si="91">DQ9+1</f>
        <v>120</v>
      </c>
      <c r="DS9" s="77">
        <f t="shared" ref="DS9" si="92">DR9+1</f>
        <v>121</v>
      </c>
      <c r="DT9" s="77">
        <f t="shared" ref="DT9" si="93">DS9+1</f>
        <v>122</v>
      </c>
      <c r="DU9" s="77">
        <f t="shared" ref="DU9" si="94">DT9+1</f>
        <v>123</v>
      </c>
    </row>
    <row r="10" spans="1:126" s="69" customFormat="1" ht="21" customHeight="1" x14ac:dyDescent="0.25">
      <c r="B10" s="74">
        <v>1</v>
      </c>
      <c r="C10" s="79" t="s">
        <v>132</v>
      </c>
      <c r="D10" s="82">
        <f>F10+H10-DT10</f>
        <v>0</v>
      </c>
      <c r="E10" s="82">
        <f>G10+I10-DU10</f>
        <v>1310091.8669</v>
      </c>
      <c r="F10" s="83">
        <f>J10+V10+Z10+AD10+BB10+BN10+CL10+CP10+DB10+DJ10+DP10</f>
        <v>0</v>
      </c>
      <c r="G10" s="83">
        <f>K10+W10+AA10+AE10+BC10+BO10+CM10+CQ10+DC10+DK10+DQ10</f>
        <v>1278370.2028999999</v>
      </c>
      <c r="H10" s="83">
        <f>L10+X10+AB10+AF10+BD10+BP10+CN10+CR10+DD10+DL10+DR10</f>
        <v>0</v>
      </c>
      <c r="I10" s="83">
        <f>M10+Y10+AC10+AG10+BE10+BQ10+CO10+CS10+DE10+DM10+DS10</f>
        <v>31721.664000000001</v>
      </c>
      <c r="J10" s="71">
        <v>0</v>
      </c>
      <c r="K10" s="71">
        <v>301423.38339999999</v>
      </c>
      <c r="L10" s="71">
        <v>0</v>
      </c>
      <c r="M10" s="71">
        <v>820</v>
      </c>
      <c r="N10" s="71">
        <v>0</v>
      </c>
      <c r="O10" s="71">
        <v>180177.33429999999</v>
      </c>
      <c r="P10" s="71">
        <v>0</v>
      </c>
      <c r="Q10" s="71">
        <v>820</v>
      </c>
      <c r="R10" s="71">
        <v>0</v>
      </c>
      <c r="S10" s="71">
        <v>2620.7150999999999</v>
      </c>
      <c r="T10" s="71">
        <v>0</v>
      </c>
      <c r="U10" s="71">
        <v>0</v>
      </c>
      <c r="V10" s="71">
        <v>0</v>
      </c>
      <c r="W10" s="71">
        <v>0</v>
      </c>
      <c r="X10" s="71">
        <v>0</v>
      </c>
      <c r="Y10" s="71">
        <v>0</v>
      </c>
      <c r="Z10" s="71">
        <v>0</v>
      </c>
      <c r="AA10" s="71">
        <v>0</v>
      </c>
      <c r="AB10" s="71">
        <v>0</v>
      </c>
      <c r="AC10" s="71">
        <v>0</v>
      </c>
      <c r="AD10" s="71">
        <v>0</v>
      </c>
      <c r="AE10" s="71">
        <v>480</v>
      </c>
      <c r="AF10" s="71">
        <v>0</v>
      </c>
      <c r="AG10" s="71">
        <v>22451.664000000001</v>
      </c>
      <c r="AH10" s="71"/>
      <c r="AI10" s="71"/>
      <c r="AJ10" s="71"/>
      <c r="AK10" s="71"/>
      <c r="AL10" s="71">
        <v>0</v>
      </c>
      <c r="AM10" s="71">
        <v>480</v>
      </c>
      <c r="AN10" s="71">
        <v>0</v>
      </c>
      <c r="AO10" s="71">
        <v>0</v>
      </c>
      <c r="AP10" s="71">
        <v>0</v>
      </c>
      <c r="AQ10" s="71">
        <v>0</v>
      </c>
      <c r="AR10" s="71">
        <v>0</v>
      </c>
      <c r="AS10" s="71">
        <v>0</v>
      </c>
      <c r="AT10" s="71">
        <v>0</v>
      </c>
      <c r="AU10" s="71">
        <v>0</v>
      </c>
      <c r="AV10" s="71">
        <v>0</v>
      </c>
      <c r="AW10" s="71">
        <v>38000</v>
      </c>
      <c r="AX10" s="71">
        <v>0</v>
      </c>
      <c r="AY10" s="71">
        <v>0</v>
      </c>
      <c r="AZ10" s="71">
        <v>0</v>
      </c>
      <c r="BA10" s="71">
        <v>-15548.335999999999</v>
      </c>
      <c r="BB10" s="71">
        <v>0</v>
      </c>
      <c r="BC10" s="71">
        <v>137555.06270000001</v>
      </c>
      <c r="BD10" s="71">
        <v>0</v>
      </c>
      <c r="BE10" s="71">
        <v>0</v>
      </c>
      <c r="BF10" s="71">
        <v>0</v>
      </c>
      <c r="BG10" s="71">
        <v>133902.4627</v>
      </c>
      <c r="BH10" s="71">
        <v>0</v>
      </c>
      <c r="BI10" s="71">
        <v>0</v>
      </c>
      <c r="BJ10" s="71">
        <v>0</v>
      </c>
      <c r="BK10" s="71">
        <v>0</v>
      </c>
      <c r="BL10" s="71">
        <v>0</v>
      </c>
      <c r="BM10" s="71">
        <v>0</v>
      </c>
      <c r="BN10" s="71">
        <v>0</v>
      </c>
      <c r="BO10" s="71">
        <v>50897.642500000002</v>
      </c>
      <c r="BP10" s="71">
        <v>0</v>
      </c>
      <c r="BQ10" s="71">
        <v>8450</v>
      </c>
      <c r="BR10" s="71">
        <v>0</v>
      </c>
      <c r="BS10" s="71">
        <v>0</v>
      </c>
      <c r="BT10" s="71">
        <v>0</v>
      </c>
      <c r="BU10" s="71">
        <v>0</v>
      </c>
      <c r="BV10" s="71">
        <v>0</v>
      </c>
      <c r="BW10" s="71">
        <v>0</v>
      </c>
      <c r="BX10" s="71">
        <v>0</v>
      </c>
      <c r="BY10" s="71">
        <v>0</v>
      </c>
      <c r="BZ10" s="71">
        <v>0</v>
      </c>
      <c r="CA10" s="71">
        <v>3300</v>
      </c>
      <c r="CB10" s="71">
        <v>0</v>
      </c>
      <c r="CC10" s="71">
        <v>0</v>
      </c>
      <c r="CD10" s="71">
        <v>0</v>
      </c>
      <c r="CE10" s="71">
        <v>47597.642500000002</v>
      </c>
      <c r="CF10" s="71">
        <v>0</v>
      </c>
      <c r="CG10" s="71">
        <v>0</v>
      </c>
      <c r="CH10" s="71">
        <v>0</v>
      </c>
      <c r="CI10" s="71">
        <v>0</v>
      </c>
      <c r="CJ10" s="71">
        <v>0</v>
      </c>
      <c r="CK10" s="71">
        <v>0</v>
      </c>
      <c r="CL10" s="71">
        <v>0</v>
      </c>
      <c r="CM10" s="71">
        <v>0</v>
      </c>
      <c r="CN10" s="71">
        <v>0</v>
      </c>
      <c r="CO10" s="71">
        <v>0</v>
      </c>
      <c r="CP10" s="71">
        <v>0</v>
      </c>
      <c r="CQ10" s="71">
        <v>168343.32809999998</v>
      </c>
      <c r="CR10" s="71">
        <v>0</v>
      </c>
      <c r="CS10" s="71">
        <v>0</v>
      </c>
      <c r="CT10" s="71">
        <v>0</v>
      </c>
      <c r="CU10" s="71">
        <v>164421.61809999999</v>
      </c>
      <c r="CV10" s="71">
        <v>0</v>
      </c>
      <c r="CW10" s="71">
        <v>0</v>
      </c>
      <c r="CX10" s="71">
        <v>0</v>
      </c>
      <c r="CY10" s="71">
        <v>36533.770100000002</v>
      </c>
      <c r="CZ10" s="71">
        <v>0</v>
      </c>
      <c r="DA10" s="71">
        <v>0</v>
      </c>
      <c r="DB10" s="71">
        <v>0</v>
      </c>
      <c r="DC10" s="71">
        <v>619145.78620000009</v>
      </c>
      <c r="DD10" s="71">
        <v>0</v>
      </c>
      <c r="DE10" s="71">
        <v>0</v>
      </c>
      <c r="DF10" s="71">
        <v>0</v>
      </c>
      <c r="DG10" s="71">
        <v>294138.3</v>
      </c>
      <c r="DH10" s="71">
        <v>0</v>
      </c>
      <c r="DI10" s="71">
        <v>0</v>
      </c>
      <c r="DJ10" s="71">
        <v>0</v>
      </c>
      <c r="DK10" s="71">
        <v>525</v>
      </c>
      <c r="DL10" s="71">
        <v>0</v>
      </c>
      <c r="DM10" s="71">
        <v>0</v>
      </c>
      <c r="DN10" s="71">
        <v>0</v>
      </c>
      <c r="DO10" s="71">
        <v>0</v>
      </c>
      <c r="DP10" s="71">
        <v>0</v>
      </c>
      <c r="DQ10" s="71">
        <v>0</v>
      </c>
      <c r="DR10" s="71">
        <v>0</v>
      </c>
      <c r="DS10" s="71">
        <v>0</v>
      </c>
      <c r="DT10" s="71">
        <v>0</v>
      </c>
      <c r="DU10" s="71">
        <v>0</v>
      </c>
    </row>
    <row r="11" spans="1:126" s="69" customFormat="1" ht="21" customHeight="1" x14ac:dyDescent="0.25">
      <c r="B11" s="74">
        <v>2</v>
      </c>
      <c r="C11" s="80" t="s">
        <v>133</v>
      </c>
      <c r="D11" s="82">
        <f t="shared" ref="D11:D25" si="95">F11+H11-DT11</f>
        <v>57011.208400000003</v>
      </c>
      <c r="E11" s="82">
        <f t="shared" ref="E11:E25" si="96">G11+I11-DU11</f>
        <v>17913.0471</v>
      </c>
      <c r="F11" s="83">
        <f t="shared" ref="F11:F25" si="97">J11+V11+Z11+AD11+BB11+BN11+CL11+CP11+DB11+DJ11+DP11</f>
        <v>42913</v>
      </c>
      <c r="G11" s="83">
        <f t="shared" ref="G11:G25" si="98">K11+W11+AA11+AE11+BC11+BO11+CM11+CQ11+DC11+DK11+DQ11</f>
        <v>16219.2271</v>
      </c>
      <c r="H11" s="83">
        <f t="shared" ref="H11:H25" si="99">L11+X11+AB11+AF11+BD11+BP11+CN11+CR11+DD11+DL11+DR11</f>
        <v>14098.2084</v>
      </c>
      <c r="I11" s="83">
        <f t="shared" ref="I11:I25" si="100">M11+Y11+AC11+AG11+BE11+BQ11+CO11+CS11+DE11+DM11+DS11</f>
        <v>1693.82</v>
      </c>
      <c r="J11" s="71">
        <v>25115</v>
      </c>
      <c r="K11" s="71">
        <v>10429.2736</v>
      </c>
      <c r="L11" s="71">
        <v>1740</v>
      </c>
      <c r="M11" s="71">
        <v>1148.82</v>
      </c>
      <c r="N11" s="71">
        <v>24565</v>
      </c>
      <c r="O11" s="71">
        <v>10389.873600000001</v>
      </c>
      <c r="P11" s="71">
        <v>1740</v>
      </c>
      <c r="Q11" s="71">
        <v>1148.82</v>
      </c>
      <c r="R11" s="71">
        <v>200</v>
      </c>
      <c r="S11" s="71">
        <v>0</v>
      </c>
      <c r="T11" s="71">
        <v>0</v>
      </c>
      <c r="U11" s="71">
        <v>0</v>
      </c>
      <c r="V11" s="71">
        <v>0</v>
      </c>
      <c r="W11" s="71">
        <v>0</v>
      </c>
      <c r="X11" s="71">
        <v>0</v>
      </c>
      <c r="Y11" s="71">
        <v>0</v>
      </c>
      <c r="Z11" s="71">
        <v>0</v>
      </c>
      <c r="AA11" s="71">
        <v>0</v>
      </c>
      <c r="AB11" s="71">
        <v>0</v>
      </c>
      <c r="AC11" s="71">
        <v>0</v>
      </c>
      <c r="AD11" s="71">
        <v>1680</v>
      </c>
      <c r="AE11" s="71">
        <v>431</v>
      </c>
      <c r="AF11" s="71">
        <v>11000</v>
      </c>
      <c r="AG11" s="71">
        <v>-453</v>
      </c>
      <c r="AH11" s="71"/>
      <c r="AI11" s="71"/>
      <c r="AJ11" s="71"/>
      <c r="AK11" s="71"/>
      <c r="AL11" s="71">
        <v>1080</v>
      </c>
      <c r="AM11" s="71">
        <v>431</v>
      </c>
      <c r="AN11" s="71">
        <v>0</v>
      </c>
      <c r="AO11" s="71">
        <v>0</v>
      </c>
      <c r="AP11" s="71">
        <v>0</v>
      </c>
      <c r="AQ11" s="71">
        <v>0</v>
      </c>
      <c r="AR11" s="71">
        <v>0</v>
      </c>
      <c r="AS11" s="71">
        <v>0</v>
      </c>
      <c r="AT11" s="71">
        <v>600</v>
      </c>
      <c r="AU11" s="71">
        <v>0</v>
      </c>
      <c r="AV11" s="71">
        <v>11000</v>
      </c>
      <c r="AW11" s="71">
        <v>650</v>
      </c>
      <c r="AX11" s="71">
        <v>0</v>
      </c>
      <c r="AY11" s="71">
        <v>0</v>
      </c>
      <c r="AZ11" s="71">
        <v>0</v>
      </c>
      <c r="BA11" s="71">
        <v>-1103</v>
      </c>
      <c r="BB11" s="71">
        <v>780</v>
      </c>
      <c r="BC11" s="71">
        <v>300</v>
      </c>
      <c r="BD11" s="71">
        <v>260</v>
      </c>
      <c r="BE11" s="71">
        <v>0</v>
      </c>
      <c r="BF11" s="71">
        <v>780</v>
      </c>
      <c r="BG11" s="71">
        <v>300</v>
      </c>
      <c r="BH11" s="71">
        <v>260</v>
      </c>
      <c r="BI11" s="71">
        <v>0</v>
      </c>
      <c r="BJ11" s="71">
        <v>0</v>
      </c>
      <c r="BK11" s="71">
        <v>0</v>
      </c>
      <c r="BL11" s="71">
        <v>0</v>
      </c>
      <c r="BM11" s="71">
        <v>0</v>
      </c>
      <c r="BN11" s="71">
        <v>750</v>
      </c>
      <c r="BO11" s="71">
        <v>269.63589999999999</v>
      </c>
      <c r="BP11" s="71">
        <v>1098.2084</v>
      </c>
      <c r="BQ11" s="71">
        <v>998</v>
      </c>
      <c r="BR11" s="71">
        <v>0</v>
      </c>
      <c r="BS11" s="71">
        <v>0</v>
      </c>
      <c r="BT11" s="71">
        <v>0</v>
      </c>
      <c r="BU11" s="71">
        <v>0</v>
      </c>
      <c r="BV11" s="71">
        <v>0</v>
      </c>
      <c r="BW11" s="71">
        <v>0</v>
      </c>
      <c r="BX11" s="71">
        <v>0</v>
      </c>
      <c r="BY11" s="71">
        <v>0</v>
      </c>
      <c r="BZ11" s="71">
        <v>0</v>
      </c>
      <c r="CA11" s="71">
        <v>0</v>
      </c>
      <c r="CB11" s="71">
        <v>0</v>
      </c>
      <c r="CC11" s="71">
        <v>0</v>
      </c>
      <c r="CD11" s="71">
        <v>750</v>
      </c>
      <c r="CE11" s="71">
        <v>269.63589999999999</v>
      </c>
      <c r="CF11" s="71">
        <v>1098.2084</v>
      </c>
      <c r="CG11" s="71">
        <v>998</v>
      </c>
      <c r="CH11" s="71">
        <v>0</v>
      </c>
      <c r="CI11" s="71">
        <v>0</v>
      </c>
      <c r="CJ11" s="71">
        <v>0</v>
      </c>
      <c r="CK11" s="71">
        <v>0</v>
      </c>
      <c r="CL11" s="71">
        <v>0</v>
      </c>
      <c r="CM11" s="71">
        <v>0</v>
      </c>
      <c r="CN11" s="71">
        <v>0</v>
      </c>
      <c r="CO11" s="71">
        <v>0</v>
      </c>
      <c r="CP11" s="71">
        <v>3180</v>
      </c>
      <c r="CQ11" s="71">
        <v>1160.1056000000001</v>
      </c>
      <c r="CR11" s="71">
        <v>0</v>
      </c>
      <c r="CS11" s="71">
        <v>0</v>
      </c>
      <c r="CT11" s="71">
        <v>3060</v>
      </c>
      <c r="CU11" s="71">
        <v>1160.1056000000001</v>
      </c>
      <c r="CV11" s="71">
        <v>0</v>
      </c>
      <c r="CW11" s="71">
        <v>0</v>
      </c>
      <c r="CX11" s="71">
        <v>2810</v>
      </c>
      <c r="CY11" s="71">
        <v>1160.1056000000001</v>
      </c>
      <c r="CZ11" s="71">
        <v>0</v>
      </c>
      <c r="DA11" s="71">
        <v>0</v>
      </c>
      <c r="DB11" s="71">
        <v>8410</v>
      </c>
      <c r="DC11" s="71">
        <v>3599.212</v>
      </c>
      <c r="DD11" s="71">
        <v>0</v>
      </c>
      <c r="DE11" s="71">
        <v>0</v>
      </c>
      <c r="DF11" s="71">
        <v>8410</v>
      </c>
      <c r="DG11" s="71">
        <v>3599.212</v>
      </c>
      <c r="DH11" s="71">
        <v>0</v>
      </c>
      <c r="DI11" s="71">
        <v>0</v>
      </c>
      <c r="DJ11" s="71">
        <v>810</v>
      </c>
      <c r="DK11" s="71">
        <v>30</v>
      </c>
      <c r="DL11" s="71">
        <v>0</v>
      </c>
      <c r="DM11" s="71">
        <v>0</v>
      </c>
      <c r="DN11" s="71">
        <v>2188</v>
      </c>
      <c r="DO11" s="71">
        <v>0</v>
      </c>
      <c r="DP11" s="71">
        <v>2188</v>
      </c>
      <c r="DQ11" s="71">
        <v>0</v>
      </c>
      <c r="DR11" s="71">
        <v>0</v>
      </c>
      <c r="DS11" s="71">
        <v>0</v>
      </c>
      <c r="DT11" s="71">
        <v>0</v>
      </c>
      <c r="DU11" s="71">
        <v>0</v>
      </c>
    </row>
    <row r="12" spans="1:126" s="69" customFormat="1" ht="21" customHeight="1" x14ac:dyDescent="0.25">
      <c r="B12" s="74">
        <v>3</v>
      </c>
      <c r="C12" s="80" t="s">
        <v>134</v>
      </c>
      <c r="D12" s="82">
        <f t="shared" si="95"/>
        <v>82009.124299999996</v>
      </c>
      <c r="E12" s="82">
        <f t="shared" si="96"/>
        <v>19808.3217</v>
      </c>
      <c r="F12" s="83">
        <f t="shared" si="97"/>
        <v>40368.9</v>
      </c>
      <c r="G12" s="83">
        <f t="shared" si="98"/>
        <v>15715.361700000001</v>
      </c>
      <c r="H12" s="83">
        <f t="shared" si="99"/>
        <v>41640.224300000002</v>
      </c>
      <c r="I12" s="83">
        <f t="shared" si="100"/>
        <v>4092.96</v>
      </c>
      <c r="J12" s="71">
        <v>30385.3</v>
      </c>
      <c r="K12" s="71">
        <v>12120.0573</v>
      </c>
      <c r="L12" s="71">
        <v>7540.2242999999999</v>
      </c>
      <c r="M12" s="71">
        <v>1090</v>
      </c>
      <c r="N12" s="71">
        <v>29785.3</v>
      </c>
      <c r="O12" s="71">
        <v>11995.0573</v>
      </c>
      <c r="P12" s="71">
        <v>7540.2242999999999</v>
      </c>
      <c r="Q12" s="71">
        <v>1090</v>
      </c>
      <c r="R12" s="71">
        <v>300</v>
      </c>
      <c r="S12" s="71">
        <v>0</v>
      </c>
      <c r="T12" s="71">
        <v>0</v>
      </c>
      <c r="U12" s="71">
        <v>0</v>
      </c>
      <c r="V12" s="71">
        <v>0</v>
      </c>
      <c r="W12" s="71">
        <v>0</v>
      </c>
      <c r="X12" s="71">
        <v>0</v>
      </c>
      <c r="Y12" s="71">
        <v>0</v>
      </c>
      <c r="Z12" s="71">
        <v>0</v>
      </c>
      <c r="AA12" s="71">
        <v>0</v>
      </c>
      <c r="AB12" s="71">
        <v>0</v>
      </c>
      <c r="AC12" s="71">
        <v>0</v>
      </c>
      <c r="AD12" s="71">
        <v>1435</v>
      </c>
      <c r="AE12" s="71">
        <v>942.49400000000003</v>
      </c>
      <c r="AF12" s="71">
        <v>10000</v>
      </c>
      <c r="AG12" s="71">
        <v>961.16</v>
      </c>
      <c r="AH12" s="71"/>
      <c r="AI12" s="71"/>
      <c r="AJ12" s="71"/>
      <c r="AK12" s="71"/>
      <c r="AL12" s="71">
        <v>685</v>
      </c>
      <c r="AM12" s="71">
        <v>342.49599999999998</v>
      </c>
      <c r="AN12" s="71">
        <v>0</v>
      </c>
      <c r="AO12" s="71">
        <v>0</v>
      </c>
      <c r="AP12" s="71">
        <v>0</v>
      </c>
      <c r="AQ12" s="71">
        <v>0</v>
      </c>
      <c r="AR12" s="71">
        <v>0</v>
      </c>
      <c r="AS12" s="71">
        <v>0</v>
      </c>
      <c r="AT12" s="71">
        <v>750</v>
      </c>
      <c r="AU12" s="71">
        <v>599.99800000000005</v>
      </c>
      <c r="AV12" s="71">
        <v>10000</v>
      </c>
      <c r="AW12" s="71">
        <v>961.16</v>
      </c>
      <c r="AX12" s="71">
        <v>0</v>
      </c>
      <c r="AY12" s="71">
        <v>0</v>
      </c>
      <c r="AZ12" s="71">
        <v>0</v>
      </c>
      <c r="BA12" s="71">
        <v>0</v>
      </c>
      <c r="BB12" s="71">
        <v>1560</v>
      </c>
      <c r="BC12" s="71">
        <v>648</v>
      </c>
      <c r="BD12" s="71">
        <v>16600</v>
      </c>
      <c r="BE12" s="71">
        <v>0</v>
      </c>
      <c r="BF12" s="71">
        <v>1560</v>
      </c>
      <c r="BG12" s="71">
        <v>648</v>
      </c>
      <c r="BH12" s="71">
        <v>0</v>
      </c>
      <c r="BI12" s="71">
        <v>0</v>
      </c>
      <c r="BJ12" s="71">
        <v>0</v>
      </c>
      <c r="BK12" s="71">
        <v>0</v>
      </c>
      <c r="BL12" s="71">
        <v>0</v>
      </c>
      <c r="BM12" s="71">
        <v>0</v>
      </c>
      <c r="BN12" s="71">
        <v>2910</v>
      </c>
      <c r="BO12" s="71">
        <v>1654.8104000000001</v>
      </c>
      <c r="BP12" s="71">
        <v>3000</v>
      </c>
      <c r="BQ12" s="71">
        <v>997.8</v>
      </c>
      <c r="BR12" s="71">
        <v>0</v>
      </c>
      <c r="BS12" s="71">
        <v>0</v>
      </c>
      <c r="BT12" s="71">
        <v>0</v>
      </c>
      <c r="BU12" s="71">
        <v>0</v>
      </c>
      <c r="BV12" s="71">
        <v>0</v>
      </c>
      <c r="BW12" s="71">
        <v>0</v>
      </c>
      <c r="BX12" s="71">
        <v>0</v>
      </c>
      <c r="BY12" s="71">
        <v>0</v>
      </c>
      <c r="BZ12" s="71">
        <v>0</v>
      </c>
      <c r="CA12" s="71">
        <v>0</v>
      </c>
      <c r="CB12" s="71">
        <v>0</v>
      </c>
      <c r="CC12" s="71">
        <v>0</v>
      </c>
      <c r="CD12" s="71">
        <v>2910</v>
      </c>
      <c r="CE12" s="71">
        <v>1654.8104000000001</v>
      </c>
      <c r="CF12" s="71">
        <v>3000</v>
      </c>
      <c r="CG12" s="71">
        <v>997.8</v>
      </c>
      <c r="CH12" s="71">
        <v>0</v>
      </c>
      <c r="CI12" s="71">
        <v>0</v>
      </c>
      <c r="CJ12" s="71">
        <v>0</v>
      </c>
      <c r="CK12" s="71">
        <v>0</v>
      </c>
      <c r="CL12" s="71">
        <v>0</v>
      </c>
      <c r="CM12" s="71">
        <v>0</v>
      </c>
      <c r="CN12" s="71">
        <v>0</v>
      </c>
      <c r="CO12" s="71">
        <v>0</v>
      </c>
      <c r="CP12" s="71">
        <v>480</v>
      </c>
      <c r="CQ12" s="71">
        <v>0</v>
      </c>
      <c r="CR12" s="71">
        <v>4500</v>
      </c>
      <c r="CS12" s="71">
        <v>1044</v>
      </c>
      <c r="CT12" s="71">
        <v>450</v>
      </c>
      <c r="CU12" s="71">
        <v>0</v>
      </c>
      <c r="CV12" s="71">
        <v>0</v>
      </c>
      <c r="CW12" s="71">
        <v>0</v>
      </c>
      <c r="CX12" s="71">
        <v>0</v>
      </c>
      <c r="CY12" s="71">
        <v>0</v>
      </c>
      <c r="CZ12" s="71">
        <v>0</v>
      </c>
      <c r="DA12" s="71">
        <v>0</v>
      </c>
      <c r="DB12" s="71">
        <v>800</v>
      </c>
      <c r="DC12" s="71">
        <v>0</v>
      </c>
      <c r="DD12" s="71">
        <v>0</v>
      </c>
      <c r="DE12" s="71">
        <v>0</v>
      </c>
      <c r="DF12" s="71">
        <v>0</v>
      </c>
      <c r="DG12" s="71">
        <v>0</v>
      </c>
      <c r="DH12" s="71">
        <v>0</v>
      </c>
      <c r="DI12" s="71">
        <v>0</v>
      </c>
      <c r="DJ12" s="71">
        <v>1200</v>
      </c>
      <c r="DK12" s="71">
        <v>350</v>
      </c>
      <c r="DL12" s="71">
        <v>0</v>
      </c>
      <c r="DM12" s="71">
        <v>0</v>
      </c>
      <c r="DN12" s="71">
        <v>1598.6</v>
      </c>
      <c r="DO12" s="71">
        <v>0</v>
      </c>
      <c r="DP12" s="71">
        <v>1598.6</v>
      </c>
      <c r="DQ12" s="71">
        <v>0</v>
      </c>
      <c r="DR12" s="71">
        <v>0</v>
      </c>
      <c r="DS12" s="71">
        <v>0</v>
      </c>
      <c r="DT12" s="71">
        <v>0</v>
      </c>
      <c r="DU12" s="71">
        <v>0</v>
      </c>
    </row>
    <row r="13" spans="1:126" s="69" customFormat="1" ht="21" customHeight="1" x14ac:dyDescent="0.25">
      <c r="B13" s="74">
        <v>4</v>
      </c>
      <c r="C13" s="79" t="s">
        <v>135</v>
      </c>
      <c r="D13" s="82">
        <f t="shared" si="95"/>
        <v>690481.67070000002</v>
      </c>
      <c r="E13" s="82">
        <f t="shared" si="96"/>
        <v>264612.32</v>
      </c>
      <c r="F13" s="83">
        <f t="shared" si="97"/>
        <v>544197.98530000006</v>
      </c>
      <c r="G13" s="83">
        <f t="shared" si="98"/>
        <v>173316.6275</v>
      </c>
      <c r="H13" s="83">
        <f t="shared" si="99"/>
        <v>250940.07580000002</v>
      </c>
      <c r="I13" s="83">
        <f t="shared" si="100"/>
        <v>91295.69249999999</v>
      </c>
      <c r="J13" s="71">
        <v>258549.28810000001</v>
      </c>
      <c r="K13" s="71">
        <v>114610.4077</v>
      </c>
      <c r="L13" s="71">
        <v>24644.79</v>
      </c>
      <c r="M13" s="71">
        <v>8356.08</v>
      </c>
      <c r="N13" s="71">
        <v>240717.27410000001</v>
      </c>
      <c r="O13" s="71">
        <v>107164.9498</v>
      </c>
      <c r="P13" s="71">
        <v>16099.7</v>
      </c>
      <c r="Q13" s="71">
        <v>8075.99</v>
      </c>
      <c r="R13" s="71">
        <v>17558.414000000001</v>
      </c>
      <c r="S13" s="71">
        <v>7331.4579000000003</v>
      </c>
      <c r="T13" s="71">
        <v>8545.09</v>
      </c>
      <c r="U13" s="71">
        <v>280.08999999999997</v>
      </c>
      <c r="V13" s="71">
        <v>0</v>
      </c>
      <c r="W13" s="71">
        <v>0</v>
      </c>
      <c r="X13" s="71">
        <v>0</v>
      </c>
      <c r="Y13" s="71">
        <v>0</v>
      </c>
      <c r="Z13" s="71">
        <v>0</v>
      </c>
      <c r="AA13" s="71">
        <v>0</v>
      </c>
      <c r="AB13" s="71">
        <v>0</v>
      </c>
      <c r="AC13" s="71">
        <v>0</v>
      </c>
      <c r="AD13" s="71">
        <v>1118.4000000000001</v>
      </c>
      <c r="AE13" s="71">
        <v>918.4</v>
      </c>
      <c r="AF13" s="71">
        <v>146614.7758</v>
      </c>
      <c r="AG13" s="71">
        <v>70160.102499999994</v>
      </c>
      <c r="AH13" s="71"/>
      <c r="AI13" s="71"/>
      <c r="AJ13" s="71"/>
      <c r="AK13" s="71"/>
      <c r="AL13" s="71">
        <v>609</v>
      </c>
      <c r="AM13" s="71">
        <v>409</v>
      </c>
      <c r="AN13" s="71">
        <v>21960</v>
      </c>
      <c r="AO13" s="71">
        <v>21960</v>
      </c>
      <c r="AP13" s="71">
        <v>0</v>
      </c>
      <c r="AQ13" s="71">
        <v>0</v>
      </c>
      <c r="AR13" s="71">
        <v>3760</v>
      </c>
      <c r="AS13" s="71">
        <v>760</v>
      </c>
      <c r="AT13" s="71">
        <v>509.4</v>
      </c>
      <c r="AU13" s="71">
        <v>509.4</v>
      </c>
      <c r="AV13" s="71">
        <v>136877.359</v>
      </c>
      <c r="AW13" s="71">
        <v>52221.837</v>
      </c>
      <c r="AX13" s="71">
        <v>0</v>
      </c>
      <c r="AY13" s="71">
        <v>0</v>
      </c>
      <c r="AZ13" s="71">
        <v>-15982.583199999999</v>
      </c>
      <c r="BA13" s="71">
        <v>-4781.7344999999996</v>
      </c>
      <c r="BB13" s="71">
        <v>62425</v>
      </c>
      <c r="BC13" s="71">
        <v>12281.380999999999</v>
      </c>
      <c r="BD13" s="71">
        <v>0</v>
      </c>
      <c r="BE13" s="71">
        <v>0</v>
      </c>
      <c r="BF13" s="71">
        <v>62425</v>
      </c>
      <c r="BG13" s="71">
        <v>12281.380999999999</v>
      </c>
      <c r="BH13" s="71">
        <v>0</v>
      </c>
      <c r="BI13" s="71">
        <v>0</v>
      </c>
      <c r="BJ13" s="71">
        <v>0</v>
      </c>
      <c r="BK13" s="71">
        <v>0</v>
      </c>
      <c r="BL13" s="71">
        <v>0</v>
      </c>
      <c r="BM13" s="71">
        <v>0</v>
      </c>
      <c r="BN13" s="71">
        <v>4157.1067999999996</v>
      </c>
      <c r="BO13" s="71">
        <v>1976.8398</v>
      </c>
      <c r="BP13" s="71">
        <v>49280</v>
      </c>
      <c r="BQ13" s="71">
        <v>4390</v>
      </c>
      <c r="BR13" s="71">
        <v>0</v>
      </c>
      <c r="BS13" s="71">
        <v>0</v>
      </c>
      <c r="BT13" s="71">
        <v>0</v>
      </c>
      <c r="BU13" s="71">
        <v>0</v>
      </c>
      <c r="BV13" s="71">
        <v>0</v>
      </c>
      <c r="BW13" s="71">
        <v>0</v>
      </c>
      <c r="BX13" s="71">
        <v>0</v>
      </c>
      <c r="BY13" s="71">
        <v>0</v>
      </c>
      <c r="BZ13" s="71">
        <v>392.10680000000002</v>
      </c>
      <c r="CA13" s="71">
        <v>337.30680000000001</v>
      </c>
      <c r="CB13" s="71">
        <v>0</v>
      </c>
      <c r="CC13" s="71">
        <v>0</v>
      </c>
      <c r="CD13" s="71">
        <v>3665</v>
      </c>
      <c r="CE13" s="71">
        <v>1539.5329999999999</v>
      </c>
      <c r="CF13" s="71">
        <v>17190</v>
      </c>
      <c r="CG13" s="71">
        <v>1590</v>
      </c>
      <c r="CH13" s="71">
        <v>0</v>
      </c>
      <c r="CI13" s="71">
        <v>0</v>
      </c>
      <c r="CJ13" s="71">
        <v>0</v>
      </c>
      <c r="CK13" s="71">
        <v>0</v>
      </c>
      <c r="CL13" s="71">
        <v>0</v>
      </c>
      <c r="CM13" s="71">
        <v>0</v>
      </c>
      <c r="CN13" s="71">
        <v>0</v>
      </c>
      <c r="CO13" s="71">
        <v>0</v>
      </c>
      <c r="CP13" s="71">
        <v>48778.8</v>
      </c>
      <c r="CQ13" s="71">
        <v>20938.7</v>
      </c>
      <c r="CR13" s="71">
        <v>8389.51</v>
      </c>
      <c r="CS13" s="71">
        <v>8389.51</v>
      </c>
      <c r="CT13" s="71">
        <v>45748.800000000003</v>
      </c>
      <c r="CU13" s="71">
        <v>20488.7</v>
      </c>
      <c r="CV13" s="71">
        <v>8016.51</v>
      </c>
      <c r="CW13" s="71">
        <v>8016.51</v>
      </c>
      <c r="CX13" s="71">
        <v>38748.800000000003</v>
      </c>
      <c r="CY13" s="71">
        <v>19371.3</v>
      </c>
      <c r="CZ13" s="71">
        <v>8016.51</v>
      </c>
      <c r="DA13" s="71">
        <v>8016.51</v>
      </c>
      <c r="DB13" s="71">
        <v>49633.599999999999</v>
      </c>
      <c r="DC13" s="71">
        <v>22240.899000000001</v>
      </c>
      <c r="DD13" s="71">
        <v>22011</v>
      </c>
      <c r="DE13" s="71">
        <v>0</v>
      </c>
      <c r="DF13" s="71">
        <v>49233.599999999999</v>
      </c>
      <c r="DG13" s="71">
        <v>21840.899000000001</v>
      </c>
      <c r="DH13" s="71">
        <v>22011</v>
      </c>
      <c r="DI13" s="71">
        <v>0</v>
      </c>
      <c r="DJ13" s="71">
        <v>6000</v>
      </c>
      <c r="DK13" s="71">
        <v>350</v>
      </c>
      <c r="DL13" s="71">
        <v>0</v>
      </c>
      <c r="DM13" s="71">
        <v>0</v>
      </c>
      <c r="DN13" s="71">
        <v>8879.4</v>
      </c>
      <c r="DO13" s="71">
        <v>0</v>
      </c>
      <c r="DP13" s="71">
        <v>113535.7904</v>
      </c>
      <c r="DQ13" s="71">
        <v>0</v>
      </c>
      <c r="DR13" s="71">
        <v>0</v>
      </c>
      <c r="DS13" s="71">
        <v>0</v>
      </c>
      <c r="DT13" s="71">
        <v>104656.3904</v>
      </c>
      <c r="DU13" s="71">
        <v>0</v>
      </c>
    </row>
    <row r="14" spans="1:126" s="69" customFormat="1" ht="21" customHeight="1" x14ac:dyDescent="0.25">
      <c r="B14" s="74">
        <v>5</v>
      </c>
      <c r="C14" s="79" t="s">
        <v>136</v>
      </c>
      <c r="D14" s="82">
        <f t="shared" si="95"/>
        <v>1724224.5602000002</v>
      </c>
      <c r="E14" s="82">
        <f t="shared" si="96"/>
        <v>480835.42589999997</v>
      </c>
      <c r="F14" s="83">
        <f t="shared" si="97"/>
        <v>1385390.2000000002</v>
      </c>
      <c r="G14" s="83">
        <f t="shared" si="98"/>
        <v>405392.18589999998</v>
      </c>
      <c r="H14" s="83">
        <f t="shared" si="99"/>
        <v>611569.96020000009</v>
      </c>
      <c r="I14" s="83">
        <f t="shared" si="100"/>
        <v>135429.54</v>
      </c>
      <c r="J14" s="71">
        <v>501620.1373</v>
      </c>
      <c r="K14" s="71">
        <v>167277.58069999999</v>
      </c>
      <c r="L14" s="71">
        <v>14286.3</v>
      </c>
      <c r="M14" s="71">
        <v>2058.5</v>
      </c>
      <c r="N14" s="71">
        <v>457970.1373</v>
      </c>
      <c r="O14" s="71">
        <v>158186.8432</v>
      </c>
      <c r="P14" s="71">
        <v>7046.7</v>
      </c>
      <c r="Q14" s="71">
        <v>50</v>
      </c>
      <c r="R14" s="71">
        <v>24990</v>
      </c>
      <c r="S14" s="71">
        <v>4541.3050000000003</v>
      </c>
      <c r="T14" s="71">
        <v>7239.6</v>
      </c>
      <c r="U14" s="71">
        <v>2008.5</v>
      </c>
      <c r="V14" s="71">
        <v>0</v>
      </c>
      <c r="W14" s="71">
        <v>0</v>
      </c>
      <c r="X14" s="71">
        <v>0</v>
      </c>
      <c r="Y14" s="71">
        <v>0</v>
      </c>
      <c r="Z14" s="71">
        <v>0</v>
      </c>
      <c r="AA14" s="71">
        <v>0</v>
      </c>
      <c r="AB14" s="71">
        <v>0</v>
      </c>
      <c r="AC14" s="71">
        <v>0</v>
      </c>
      <c r="AD14" s="71">
        <v>56357</v>
      </c>
      <c r="AE14" s="71">
        <v>5521.8469999999998</v>
      </c>
      <c r="AF14" s="71">
        <v>326528.59999999998</v>
      </c>
      <c r="AG14" s="71">
        <v>50843.106</v>
      </c>
      <c r="AH14" s="71"/>
      <c r="AI14" s="71"/>
      <c r="AJ14" s="71"/>
      <c r="AK14" s="71"/>
      <c r="AL14" s="71">
        <v>13039</v>
      </c>
      <c r="AM14" s="71">
        <v>3081.75</v>
      </c>
      <c r="AN14" s="71">
        <v>33743.1</v>
      </c>
      <c r="AO14" s="71">
        <v>7990</v>
      </c>
      <c r="AP14" s="71">
        <v>1440</v>
      </c>
      <c r="AQ14" s="71">
        <v>770.09699999999998</v>
      </c>
      <c r="AR14" s="71">
        <v>29089.3</v>
      </c>
      <c r="AS14" s="71">
        <v>22213.018</v>
      </c>
      <c r="AT14" s="71">
        <v>41798</v>
      </c>
      <c r="AU14" s="71">
        <v>1590</v>
      </c>
      <c r="AV14" s="71">
        <v>302796.2</v>
      </c>
      <c r="AW14" s="71">
        <v>38675.002</v>
      </c>
      <c r="AX14" s="71">
        <v>0</v>
      </c>
      <c r="AY14" s="71">
        <v>0</v>
      </c>
      <c r="AZ14" s="71">
        <v>-39100</v>
      </c>
      <c r="BA14" s="71">
        <v>-18034.914000000001</v>
      </c>
      <c r="BB14" s="71">
        <v>68434.399999999994</v>
      </c>
      <c r="BC14" s="71">
        <v>27502.734499999999</v>
      </c>
      <c r="BD14" s="71">
        <v>23314.2</v>
      </c>
      <c r="BE14" s="71">
        <v>4069.069</v>
      </c>
      <c r="BF14" s="71">
        <v>54274.400000000001</v>
      </c>
      <c r="BG14" s="71">
        <v>24767.734499999999</v>
      </c>
      <c r="BH14" s="71">
        <v>0</v>
      </c>
      <c r="BI14" s="71">
        <v>0</v>
      </c>
      <c r="BJ14" s="71">
        <v>12560</v>
      </c>
      <c r="BK14" s="71">
        <v>2735</v>
      </c>
      <c r="BL14" s="71">
        <v>20750</v>
      </c>
      <c r="BM14" s="71">
        <v>2086</v>
      </c>
      <c r="BN14" s="71">
        <v>143889.66269999999</v>
      </c>
      <c r="BO14" s="71">
        <v>40030.722699999998</v>
      </c>
      <c r="BP14" s="71">
        <v>180709.56020000001</v>
      </c>
      <c r="BQ14" s="71">
        <v>63441.911999999997</v>
      </c>
      <c r="BR14" s="71">
        <v>0</v>
      </c>
      <c r="BS14" s="71">
        <v>0</v>
      </c>
      <c r="BT14" s="71">
        <v>22058.5602</v>
      </c>
      <c r="BU14" s="71">
        <v>0</v>
      </c>
      <c r="BV14" s="71">
        <v>0</v>
      </c>
      <c r="BW14" s="71">
        <v>0</v>
      </c>
      <c r="BX14" s="71">
        <v>0</v>
      </c>
      <c r="BY14" s="71">
        <v>0</v>
      </c>
      <c r="BZ14" s="71">
        <v>14290</v>
      </c>
      <c r="CA14" s="71">
        <v>1394.6007999999999</v>
      </c>
      <c r="CB14" s="71">
        <v>69928.5</v>
      </c>
      <c r="CC14" s="71">
        <v>23260.892</v>
      </c>
      <c r="CD14" s="71">
        <v>56772.562700000002</v>
      </c>
      <c r="CE14" s="71">
        <v>19696.194899999999</v>
      </c>
      <c r="CF14" s="71">
        <v>88722.5</v>
      </c>
      <c r="CG14" s="71">
        <v>40181.019999999997</v>
      </c>
      <c r="CH14" s="71">
        <v>72827.100000000006</v>
      </c>
      <c r="CI14" s="71">
        <v>18939.927</v>
      </c>
      <c r="CJ14" s="71">
        <v>0</v>
      </c>
      <c r="CK14" s="71">
        <v>0</v>
      </c>
      <c r="CL14" s="71">
        <v>0</v>
      </c>
      <c r="CM14" s="71">
        <v>0</v>
      </c>
      <c r="CN14" s="71">
        <v>0</v>
      </c>
      <c r="CO14" s="71">
        <v>0</v>
      </c>
      <c r="CP14" s="71">
        <v>80901.5</v>
      </c>
      <c r="CQ14" s="71">
        <v>21310.736000000001</v>
      </c>
      <c r="CR14" s="71">
        <v>66595</v>
      </c>
      <c r="CS14" s="71">
        <v>15016.953</v>
      </c>
      <c r="CT14" s="71">
        <v>70461.5</v>
      </c>
      <c r="CU14" s="71">
        <v>21231.436000000002</v>
      </c>
      <c r="CV14" s="71">
        <v>64495</v>
      </c>
      <c r="CW14" s="71">
        <v>15016.953</v>
      </c>
      <c r="CX14" s="71">
        <v>30263.9</v>
      </c>
      <c r="CY14" s="71">
        <v>12537.916999999999</v>
      </c>
      <c r="CZ14" s="71">
        <v>64288.2</v>
      </c>
      <c r="DA14" s="71">
        <v>14810.207</v>
      </c>
      <c r="DB14" s="71">
        <v>241248.1</v>
      </c>
      <c r="DC14" s="71">
        <v>80794.264999999999</v>
      </c>
      <c r="DD14" s="71">
        <v>136.30000000000001</v>
      </c>
      <c r="DE14" s="71">
        <v>0</v>
      </c>
      <c r="DF14" s="71">
        <v>159141.20000000001</v>
      </c>
      <c r="DG14" s="71">
        <v>50211.902999999998</v>
      </c>
      <c r="DH14" s="71">
        <v>0</v>
      </c>
      <c r="DI14" s="71">
        <v>0</v>
      </c>
      <c r="DJ14" s="71">
        <v>19310</v>
      </c>
      <c r="DK14" s="71">
        <v>2968</v>
      </c>
      <c r="DL14" s="71">
        <v>0</v>
      </c>
      <c r="DM14" s="71">
        <v>0</v>
      </c>
      <c r="DN14" s="71">
        <v>893.8</v>
      </c>
      <c r="DO14" s="71">
        <v>0</v>
      </c>
      <c r="DP14" s="71">
        <v>273629.40000000002</v>
      </c>
      <c r="DQ14" s="71">
        <v>59986.3</v>
      </c>
      <c r="DR14" s="71">
        <v>0</v>
      </c>
      <c r="DS14" s="71">
        <v>0</v>
      </c>
      <c r="DT14" s="71">
        <v>272735.59999999998</v>
      </c>
      <c r="DU14" s="71">
        <v>59986.3</v>
      </c>
    </row>
    <row r="15" spans="1:126" s="69" customFormat="1" ht="21" customHeight="1" x14ac:dyDescent="0.25">
      <c r="B15" s="74">
        <v>6</v>
      </c>
      <c r="C15" s="79" t="s">
        <v>137</v>
      </c>
      <c r="D15" s="82">
        <f t="shared" si="95"/>
        <v>1057451.5836</v>
      </c>
      <c r="E15" s="82">
        <f t="shared" si="96"/>
        <v>358551.98100000003</v>
      </c>
      <c r="F15" s="83">
        <f t="shared" si="97"/>
        <v>598450</v>
      </c>
      <c r="G15" s="83">
        <f t="shared" si="98"/>
        <v>224011.87469999999</v>
      </c>
      <c r="H15" s="83">
        <f t="shared" si="99"/>
        <v>459001.58360000001</v>
      </c>
      <c r="I15" s="83">
        <f t="shared" si="100"/>
        <v>134540.10630000001</v>
      </c>
      <c r="J15" s="71">
        <v>158842.5</v>
      </c>
      <c r="K15" s="71">
        <v>70194.949299999993</v>
      </c>
      <c r="L15" s="71">
        <v>13900</v>
      </c>
      <c r="M15" s="71">
        <v>6133.3509999999997</v>
      </c>
      <c r="N15" s="71">
        <v>144343.5</v>
      </c>
      <c r="O15" s="71">
        <v>64909.034</v>
      </c>
      <c r="P15" s="71">
        <v>7000</v>
      </c>
      <c r="Q15" s="71">
        <v>1653.3510000000001</v>
      </c>
      <c r="R15" s="71">
        <v>1000</v>
      </c>
      <c r="S15" s="71">
        <v>0</v>
      </c>
      <c r="T15" s="71">
        <v>0</v>
      </c>
      <c r="U15" s="71">
        <v>0</v>
      </c>
      <c r="V15" s="71">
        <v>1000</v>
      </c>
      <c r="W15" s="71">
        <v>0</v>
      </c>
      <c r="X15" s="71">
        <v>0</v>
      </c>
      <c r="Y15" s="71">
        <v>0</v>
      </c>
      <c r="Z15" s="71">
        <v>0</v>
      </c>
      <c r="AA15" s="71">
        <v>0</v>
      </c>
      <c r="AB15" s="71">
        <v>0</v>
      </c>
      <c r="AC15" s="71">
        <v>0</v>
      </c>
      <c r="AD15" s="71">
        <v>3000</v>
      </c>
      <c r="AE15" s="71">
        <v>193</v>
      </c>
      <c r="AF15" s="71">
        <v>91774</v>
      </c>
      <c r="AG15" s="71">
        <v>18794.051200000002</v>
      </c>
      <c r="AH15" s="71"/>
      <c r="AI15" s="71"/>
      <c r="AJ15" s="71"/>
      <c r="AK15" s="71"/>
      <c r="AL15" s="71">
        <v>0</v>
      </c>
      <c r="AM15" s="71">
        <v>0</v>
      </c>
      <c r="AN15" s="71">
        <v>46194</v>
      </c>
      <c r="AO15" s="71">
        <v>12272.15</v>
      </c>
      <c r="AP15" s="71">
        <v>0</v>
      </c>
      <c r="AQ15" s="71">
        <v>0</v>
      </c>
      <c r="AR15" s="71">
        <v>0</v>
      </c>
      <c r="AS15" s="71">
        <v>0</v>
      </c>
      <c r="AT15" s="71">
        <v>3000</v>
      </c>
      <c r="AU15" s="71">
        <v>193</v>
      </c>
      <c r="AV15" s="71">
        <v>79680</v>
      </c>
      <c r="AW15" s="71">
        <v>29457.360000000001</v>
      </c>
      <c r="AX15" s="71">
        <v>0</v>
      </c>
      <c r="AY15" s="71">
        <v>0</v>
      </c>
      <c r="AZ15" s="71">
        <v>-34100</v>
      </c>
      <c r="BA15" s="71">
        <v>-22935.4588</v>
      </c>
      <c r="BB15" s="71">
        <v>58500</v>
      </c>
      <c r="BC15" s="71">
        <v>25370.55</v>
      </c>
      <c r="BD15" s="71">
        <v>18690</v>
      </c>
      <c r="BE15" s="71">
        <v>13779.92</v>
      </c>
      <c r="BF15" s="71">
        <v>50000</v>
      </c>
      <c r="BG15" s="71">
        <v>24960</v>
      </c>
      <c r="BH15" s="71">
        <v>0</v>
      </c>
      <c r="BI15" s="71">
        <v>0</v>
      </c>
      <c r="BJ15" s="71">
        <v>7500</v>
      </c>
      <c r="BK15" s="71">
        <v>410.55</v>
      </c>
      <c r="BL15" s="71">
        <v>18690</v>
      </c>
      <c r="BM15" s="71">
        <v>13779.92</v>
      </c>
      <c r="BN15" s="71">
        <v>96117.5</v>
      </c>
      <c r="BO15" s="71">
        <v>40389.257700000002</v>
      </c>
      <c r="BP15" s="71">
        <v>334637.58360000001</v>
      </c>
      <c r="BQ15" s="71">
        <v>95832.784100000004</v>
      </c>
      <c r="BR15" s="71">
        <v>5000</v>
      </c>
      <c r="BS15" s="71">
        <v>0</v>
      </c>
      <c r="BT15" s="71">
        <v>165929.29999999999</v>
      </c>
      <c r="BU15" s="71">
        <v>55551.028100000003</v>
      </c>
      <c r="BV15" s="71">
        <v>0</v>
      </c>
      <c r="BW15" s="71">
        <v>0</v>
      </c>
      <c r="BX15" s="71">
        <v>0</v>
      </c>
      <c r="BY15" s="71">
        <v>0</v>
      </c>
      <c r="BZ15" s="71">
        <v>1500</v>
      </c>
      <c r="CA15" s="71">
        <v>3</v>
      </c>
      <c r="CB15" s="71">
        <v>61154.283600000002</v>
      </c>
      <c r="CC15" s="71">
        <v>0</v>
      </c>
      <c r="CD15" s="71">
        <v>7193.5</v>
      </c>
      <c r="CE15" s="71">
        <v>3811.3310000000001</v>
      </c>
      <c r="CF15" s="71">
        <v>103554</v>
      </c>
      <c r="CG15" s="71">
        <v>40281.756000000001</v>
      </c>
      <c r="CH15" s="71">
        <v>82424</v>
      </c>
      <c r="CI15" s="71">
        <v>36574.926700000004</v>
      </c>
      <c r="CJ15" s="71">
        <v>4000</v>
      </c>
      <c r="CK15" s="71">
        <v>0</v>
      </c>
      <c r="CL15" s="71">
        <v>0</v>
      </c>
      <c r="CM15" s="71">
        <v>0</v>
      </c>
      <c r="CN15" s="71">
        <v>0</v>
      </c>
      <c r="CO15" s="71">
        <v>0</v>
      </c>
      <c r="CP15" s="71">
        <v>47635</v>
      </c>
      <c r="CQ15" s="71">
        <v>23427.104899999998</v>
      </c>
      <c r="CR15" s="71">
        <v>0</v>
      </c>
      <c r="CS15" s="71">
        <v>0</v>
      </c>
      <c r="CT15" s="71">
        <v>45385</v>
      </c>
      <c r="CU15" s="71">
        <v>22150.404900000001</v>
      </c>
      <c r="CV15" s="71">
        <v>0</v>
      </c>
      <c r="CW15" s="71">
        <v>0</v>
      </c>
      <c r="CX15" s="71">
        <v>31000</v>
      </c>
      <c r="CY15" s="71">
        <v>16000</v>
      </c>
      <c r="CZ15" s="71">
        <v>0</v>
      </c>
      <c r="DA15" s="71">
        <v>0</v>
      </c>
      <c r="DB15" s="71">
        <v>128355</v>
      </c>
      <c r="DC15" s="71">
        <v>63004.173600000002</v>
      </c>
      <c r="DD15" s="71">
        <v>0</v>
      </c>
      <c r="DE15" s="71">
        <v>0</v>
      </c>
      <c r="DF15" s="71">
        <v>79500</v>
      </c>
      <c r="DG15" s="71">
        <v>37102.300000000003</v>
      </c>
      <c r="DH15" s="71">
        <v>0</v>
      </c>
      <c r="DI15" s="71">
        <v>0</v>
      </c>
      <c r="DJ15" s="71">
        <v>5000</v>
      </c>
      <c r="DK15" s="71">
        <v>1432.8391999999999</v>
      </c>
      <c r="DL15" s="71">
        <v>0</v>
      </c>
      <c r="DM15" s="71">
        <v>0</v>
      </c>
      <c r="DN15" s="71">
        <v>100000</v>
      </c>
      <c r="DO15" s="71">
        <v>0</v>
      </c>
      <c r="DP15" s="71">
        <v>100000</v>
      </c>
      <c r="DQ15" s="71">
        <v>0</v>
      </c>
      <c r="DR15" s="71">
        <v>0</v>
      </c>
      <c r="DS15" s="71">
        <v>0</v>
      </c>
      <c r="DT15" s="71">
        <v>0</v>
      </c>
      <c r="DU15" s="71">
        <v>0</v>
      </c>
    </row>
    <row r="16" spans="1:126" s="69" customFormat="1" ht="21" customHeight="1" x14ac:dyDescent="0.25">
      <c r="B16" s="74">
        <v>7</v>
      </c>
      <c r="C16" s="79" t="s">
        <v>138</v>
      </c>
      <c r="D16" s="82">
        <f t="shared" si="95"/>
        <v>287482.06559999997</v>
      </c>
      <c r="E16" s="82">
        <f t="shared" si="96"/>
        <v>94057.010200000004</v>
      </c>
      <c r="F16" s="83">
        <f t="shared" si="97"/>
        <v>236039.3</v>
      </c>
      <c r="G16" s="83">
        <f t="shared" si="98"/>
        <v>81093.256399999998</v>
      </c>
      <c r="H16" s="83">
        <f t="shared" si="99"/>
        <v>126499.9656</v>
      </c>
      <c r="I16" s="83">
        <f t="shared" si="100"/>
        <v>12963.7538</v>
      </c>
      <c r="J16" s="71">
        <v>75030.600000000006</v>
      </c>
      <c r="K16" s="71">
        <v>38458.548499999997</v>
      </c>
      <c r="L16" s="71">
        <v>39100</v>
      </c>
      <c r="M16" s="71">
        <v>10821</v>
      </c>
      <c r="N16" s="71">
        <v>75030.600000000006</v>
      </c>
      <c r="O16" s="71">
        <v>38458.548499999997</v>
      </c>
      <c r="P16" s="71">
        <v>15500</v>
      </c>
      <c r="Q16" s="71">
        <v>1957</v>
      </c>
      <c r="R16" s="71">
        <v>0</v>
      </c>
      <c r="S16" s="71">
        <v>0</v>
      </c>
      <c r="T16" s="71">
        <v>16000</v>
      </c>
      <c r="U16" s="71">
        <v>1334</v>
      </c>
      <c r="V16" s="71">
        <v>0</v>
      </c>
      <c r="W16" s="71">
        <v>0</v>
      </c>
      <c r="X16" s="71">
        <v>0</v>
      </c>
      <c r="Y16" s="71">
        <v>0</v>
      </c>
      <c r="Z16" s="71">
        <v>0</v>
      </c>
      <c r="AA16" s="71">
        <v>0</v>
      </c>
      <c r="AB16" s="71">
        <v>0</v>
      </c>
      <c r="AC16" s="71">
        <v>0</v>
      </c>
      <c r="AD16" s="71">
        <v>8706</v>
      </c>
      <c r="AE16" s="71">
        <v>8652.6</v>
      </c>
      <c r="AF16" s="71">
        <v>22499.9656</v>
      </c>
      <c r="AG16" s="71">
        <v>-291.94619999999998</v>
      </c>
      <c r="AH16" s="71"/>
      <c r="AI16" s="71"/>
      <c r="AJ16" s="71"/>
      <c r="AK16" s="71"/>
      <c r="AL16" s="71">
        <v>0</v>
      </c>
      <c r="AM16" s="71">
        <v>0</v>
      </c>
      <c r="AN16" s="71">
        <v>0</v>
      </c>
      <c r="AO16" s="71">
        <v>0</v>
      </c>
      <c r="AP16" s="71">
        <v>0</v>
      </c>
      <c r="AQ16" s="71">
        <v>0</v>
      </c>
      <c r="AR16" s="71">
        <v>0</v>
      </c>
      <c r="AS16" s="71">
        <v>0</v>
      </c>
      <c r="AT16" s="71">
        <v>8706</v>
      </c>
      <c r="AU16" s="71">
        <v>8652.6</v>
      </c>
      <c r="AV16" s="71">
        <v>22499.9656</v>
      </c>
      <c r="AW16" s="71">
        <v>0</v>
      </c>
      <c r="AX16" s="71">
        <v>0</v>
      </c>
      <c r="AY16" s="71">
        <v>0</v>
      </c>
      <c r="AZ16" s="71">
        <v>0</v>
      </c>
      <c r="BA16" s="71">
        <v>-291.94619999999998</v>
      </c>
      <c r="BB16" s="71">
        <v>25000</v>
      </c>
      <c r="BC16" s="71">
        <v>15719.999900000001</v>
      </c>
      <c r="BD16" s="71">
        <v>21900</v>
      </c>
      <c r="BE16" s="71">
        <v>0</v>
      </c>
      <c r="BF16" s="71">
        <v>20000</v>
      </c>
      <c r="BG16" s="71">
        <v>10799.999900000001</v>
      </c>
      <c r="BH16" s="71">
        <v>0</v>
      </c>
      <c r="BI16" s="71">
        <v>0</v>
      </c>
      <c r="BJ16" s="71">
        <v>0</v>
      </c>
      <c r="BK16" s="71">
        <v>0</v>
      </c>
      <c r="BL16" s="71">
        <v>0</v>
      </c>
      <c r="BM16" s="71">
        <v>0</v>
      </c>
      <c r="BN16" s="71">
        <v>5500</v>
      </c>
      <c r="BO16" s="71">
        <v>1256.5999999999999</v>
      </c>
      <c r="BP16" s="71">
        <v>23000</v>
      </c>
      <c r="BQ16" s="71">
        <v>764.7</v>
      </c>
      <c r="BR16" s="71">
        <v>0</v>
      </c>
      <c r="BS16" s="71">
        <v>0</v>
      </c>
      <c r="BT16" s="71">
        <v>0</v>
      </c>
      <c r="BU16" s="71">
        <v>0</v>
      </c>
      <c r="BV16" s="71">
        <v>0</v>
      </c>
      <c r="BW16" s="71">
        <v>0</v>
      </c>
      <c r="BX16" s="71">
        <v>0</v>
      </c>
      <c r="BY16" s="71">
        <v>0</v>
      </c>
      <c r="BZ16" s="71">
        <v>5000</v>
      </c>
      <c r="CA16" s="71">
        <v>983.6</v>
      </c>
      <c r="CB16" s="71">
        <v>500</v>
      </c>
      <c r="CC16" s="71">
        <v>227.7</v>
      </c>
      <c r="CD16" s="71">
        <v>500</v>
      </c>
      <c r="CE16" s="71">
        <v>273</v>
      </c>
      <c r="CF16" s="71">
        <v>22500</v>
      </c>
      <c r="CG16" s="71">
        <v>537</v>
      </c>
      <c r="CH16" s="71">
        <v>0</v>
      </c>
      <c r="CI16" s="71">
        <v>0</v>
      </c>
      <c r="CJ16" s="71">
        <v>0</v>
      </c>
      <c r="CK16" s="71">
        <v>0</v>
      </c>
      <c r="CL16" s="71">
        <v>0</v>
      </c>
      <c r="CM16" s="71">
        <v>0</v>
      </c>
      <c r="CN16" s="71">
        <v>0</v>
      </c>
      <c r="CO16" s="71">
        <v>0</v>
      </c>
      <c r="CP16" s="71">
        <v>12052</v>
      </c>
      <c r="CQ16" s="71">
        <v>4840.5079999999998</v>
      </c>
      <c r="CR16" s="71">
        <v>0</v>
      </c>
      <c r="CS16" s="71">
        <v>0</v>
      </c>
      <c r="CT16" s="71">
        <v>12052</v>
      </c>
      <c r="CU16" s="71">
        <v>4840.5079999999998</v>
      </c>
      <c r="CV16" s="71">
        <v>0</v>
      </c>
      <c r="CW16" s="71">
        <v>0</v>
      </c>
      <c r="CX16" s="71">
        <v>10352</v>
      </c>
      <c r="CY16" s="71">
        <v>3979.5079999999998</v>
      </c>
      <c r="CZ16" s="71">
        <v>0</v>
      </c>
      <c r="DA16" s="71">
        <v>0</v>
      </c>
      <c r="DB16" s="71">
        <v>20800</v>
      </c>
      <c r="DC16" s="71">
        <v>11135</v>
      </c>
      <c r="DD16" s="71">
        <v>20000</v>
      </c>
      <c r="DE16" s="71">
        <v>1670</v>
      </c>
      <c r="DF16" s="71">
        <v>10000</v>
      </c>
      <c r="DG16" s="71">
        <v>7565</v>
      </c>
      <c r="DH16" s="71">
        <v>7000</v>
      </c>
      <c r="DI16" s="71">
        <v>990</v>
      </c>
      <c r="DJ16" s="71">
        <v>4200</v>
      </c>
      <c r="DK16" s="71">
        <v>1030</v>
      </c>
      <c r="DL16" s="71">
        <v>0</v>
      </c>
      <c r="DM16" s="71">
        <v>0</v>
      </c>
      <c r="DN16" s="71">
        <v>9693.5</v>
      </c>
      <c r="DO16" s="71">
        <v>0</v>
      </c>
      <c r="DP16" s="71">
        <v>84750.7</v>
      </c>
      <c r="DQ16" s="71">
        <v>0</v>
      </c>
      <c r="DR16" s="71">
        <v>0</v>
      </c>
      <c r="DS16" s="71">
        <v>0</v>
      </c>
      <c r="DT16" s="71">
        <v>75057.2</v>
      </c>
      <c r="DU16" s="71">
        <v>0</v>
      </c>
    </row>
    <row r="17" spans="1:126" s="69" customFormat="1" ht="21" customHeight="1" x14ac:dyDescent="0.25">
      <c r="B17" s="74">
        <v>8</v>
      </c>
      <c r="C17" s="79" t="s">
        <v>139</v>
      </c>
      <c r="D17" s="82">
        <f t="shared" si="95"/>
        <v>409911.79999999993</v>
      </c>
      <c r="E17" s="82">
        <f t="shared" si="96"/>
        <v>132143.62599999999</v>
      </c>
      <c r="F17" s="83">
        <f t="shared" si="97"/>
        <v>315052.43099999998</v>
      </c>
      <c r="G17" s="83">
        <f t="shared" si="98"/>
        <v>84321.887000000002</v>
      </c>
      <c r="H17" s="83">
        <f t="shared" si="99"/>
        <v>222465.09999999998</v>
      </c>
      <c r="I17" s="83">
        <f t="shared" si="100"/>
        <v>58321.739000000001</v>
      </c>
      <c r="J17" s="71">
        <v>130450</v>
      </c>
      <c r="K17" s="71">
        <v>59007.0697</v>
      </c>
      <c r="L17" s="71">
        <v>9824</v>
      </c>
      <c r="M17" s="71">
        <v>9704.49</v>
      </c>
      <c r="N17" s="71">
        <v>97450</v>
      </c>
      <c r="O17" s="71">
        <v>37823.565699999999</v>
      </c>
      <c r="P17" s="71">
        <v>2000</v>
      </c>
      <c r="Q17" s="71">
        <v>1880.49</v>
      </c>
      <c r="R17" s="71">
        <v>33000</v>
      </c>
      <c r="S17" s="71">
        <v>21183.504000000001</v>
      </c>
      <c r="T17" s="71">
        <v>7824</v>
      </c>
      <c r="U17" s="71">
        <v>7824</v>
      </c>
      <c r="V17" s="71">
        <v>100</v>
      </c>
      <c r="W17" s="71">
        <v>0</v>
      </c>
      <c r="X17" s="71">
        <v>0</v>
      </c>
      <c r="Y17" s="71">
        <v>0</v>
      </c>
      <c r="Z17" s="71">
        <v>0</v>
      </c>
      <c r="AA17" s="71">
        <v>0</v>
      </c>
      <c r="AB17" s="71">
        <v>0</v>
      </c>
      <c r="AC17" s="71">
        <v>0</v>
      </c>
      <c r="AD17" s="71">
        <v>6084</v>
      </c>
      <c r="AE17" s="71">
        <v>1285.55</v>
      </c>
      <c r="AF17" s="71">
        <v>73000</v>
      </c>
      <c r="AG17" s="71">
        <v>6453.4290000000001</v>
      </c>
      <c r="AH17" s="71"/>
      <c r="AI17" s="71"/>
      <c r="AJ17" s="71"/>
      <c r="AK17" s="71"/>
      <c r="AL17" s="71">
        <v>1584</v>
      </c>
      <c r="AM17" s="71">
        <v>359.55</v>
      </c>
      <c r="AN17" s="71">
        <v>0</v>
      </c>
      <c r="AO17" s="71">
        <v>0</v>
      </c>
      <c r="AP17" s="71">
        <v>0</v>
      </c>
      <c r="AQ17" s="71">
        <v>0</v>
      </c>
      <c r="AR17" s="71">
        <v>50000</v>
      </c>
      <c r="AS17" s="71">
        <v>2570</v>
      </c>
      <c r="AT17" s="71">
        <v>4500</v>
      </c>
      <c r="AU17" s="71">
        <v>926</v>
      </c>
      <c r="AV17" s="71">
        <v>43000</v>
      </c>
      <c r="AW17" s="71">
        <v>4290</v>
      </c>
      <c r="AX17" s="71">
        <v>0</v>
      </c>
      <c r="AY17" s="71">
        <v>0</v>
      </c>
      <c r="AZ17" s="71">
        <v>-20000</v>
      </c>
      <c r="BA17" s="71">
        <v>-406.57100000000003</v>
      </c>
      <c r="BB17" s="71">
        <v>6350</v>
      </c>
      <c r="BC17" s="71">
        <v>3456.16</v>
      </c>
      <c r="BD17" s="71">
        <v>0</v>
      </c>
      <c r="BE17" s="71">
        <v>0</v>
      </c>
      <c r="BF17" s="71">
        <v>5850</v>
      </c>
      <c r="BG17" s="71">
        <v>2956.16</v>
      </c>
      <c r="BH17" s="71">
        <v>0</v>
      </c>
      <c r="BI17" s="71">
        <v>0</v>
      </c>
      <c r="BJ17" s="71">
        <v>0</v>
      </c>
      <c r="BK17" s="71">
        <v>0</v>
      </c>
      <c r="BL17" s="71">
        <v>0</v>
      </c>
      <c r="BM17" s="71">
        <v>0</v>
      </c>
      <c r="BN17" s="71">
        <v>6320</v>
      </c>
      <c r="BO17" s="71">
        <v>1709</v>
      </c>
      <c r="BP17" s="71">
        <v>0</v>
      </c>
      <c r="BQ17" s="71">
        <v>0</v>
      </c>
      <c r="BR17" s="71">
        <v>0</v>
      </c>
      <c r="BS17" s="71">
        <v>0</v>
      </c>
      <c r="BT17" s="71">
        <v>0</v>
      </c>
      <c r="BU17" s="71">
        <v>0</v>
      </c>
      <c r="BV17" s="71">
        <v>0</v>
      </c>
      <c r="BW17" s="71">
        <v>0</v>
      </c>
      <c r="BX17" s="71">
        <v>0</v>
      </c>
      <c r="BY17" s="71">
        <v>0</v>
      </c>
      <c r="BZ17" s="71">
        <v>3320</v>
      </c>
      <c r="CA17" s="71">
        <v>875</v>
      </c>
      <c r="CB17" s="71">
        <v>0</v>
      </c>
      <c r="CC17" s="71">
        <v>0</v>
      </c>
      <c r="CD17" s="71">
        <v>3000</v>
      </c>
      <c r="CE17" s="71">
        <v>834</v>
      </c>
      <c r="CF17" s="71">
        <v>0</v>
      </c>
      <c r="CG17" s="71">
        <v>0</v>
      </c>
      <c r="CH17" s="71">
        <v>0</v>
      </c>
      <c r="CI17" s="71">
        <v>0</v>
      </c>
      <c r="CJ17" s="71">
        <v>0</v>
      </c>
      <c r="CK17" s="71">
        <v>0</v>
      </c>
      <c r="CL17" s="71">
        <v>0</v>
      </c>
      <c r="CM17" s="71">
        <v>0</v>
      </c>
      <c r="CN17" s="71">
        <v>0</v>
      </c>
      <c r="CO17" s="71">
        <v>0</v>
      </c>
      <c r="CP17" s="71">
        <v>10800</v>
      </c>
      <c r="CQ17" s="71">
        <v>3104.1073000000001</v>
      </c>
      <c r="CR17" s="71">
        <v>98057.9</v>
      </c>
      <c r="CS17" s="71">
        <v>40678.682000000001</v>
      </c>
      <c r="CT17" s="71">
        <v>10200</v>
      </c>
      <c r="CU17" s="71">
        <v>3073.1073000000001</v>
      </c>
      <c r="CV17" s="71">
        <v>98057.9</v>
      </c>
      <c r="CW17" s="71">
        <v>40678.682000000001</v>
      </c>
      <c r="CX17" s="71">
        <v>4000</v>
      </c>
      <c r="CY17" s="71">
        <v>581.20000000000005</v>
      </c>
      <c r="CZ17" s="71">
        <v>98057.9</v>
      </c>
      <c r="DA17" s="71">
        <v>40678.682000000001</v>
      </c>
      <c r="DB17" s="71">
        <v>23650</v>
      </c>
      <c r="DC17" s="71">
        <v>4100</v>
      </c>
      <c r="DD17" s="71">
        <v>41583.199999999997</v>
      </c>
      <c r="DE17" s="71">
        <v>1485.1379999999999</v>
      </c>
      <c r="DF17" s="71">
        <v>21000</v>
      </c>
      <c r="DG17" s="71">
        <v>4100</v>
      </c>
      <c r="DH17" s="71">
        <v>41583.199999999997</v>
      </c>
      <c r="DI17" s="71">
        <v>1485.1379999999999</v>
      </c>
      <c r="DJ17" s="71">
        <v>3000</v>
      </c>
      <c r="DK17" s="71">
        <v>1160</v>
      </c>
      <c r="DL17" s="71">
        <v>0</v>
      </c>
      <c r="DM17" s="71">
        <v>0</v>
      </c>
      <c r="DN17" s="71">
        <v>692.7</v>
      </c>
      <c r="DO17" s="71">
        <v>0</v>
      </c>
      <c r="DP17" s="71">
        <v>128298.431</v>
      </c>
      <c r="DQ17" s="71">
        <v>10500</v>
      </c>
      <c r="DR17" s="71">
        <v>0</v>
      </c>
      <c r="DS17" s="71">
        <v>0</v>
      </c>
      <c r="DT17" s="71">
        <v>127605.731</v>
      </c>
      <c r="DU17" s="71">
        <v>10500</v>
      </c>
    </row>
    <row r="18" spans="1:126" s="69" customFormat="1" ht="21" customHeight="1" x14ac:dyDescent="0.25">
      <c r="B18" s="74">
        <v>9</v>
      </c>
      <c r="C18" s="79" t="s">
        <v>140</v>
      </c>
      <c r="D18" s="82">
        <f t="shared" si="95"/>
        <v>1022095</v>
      </c>
      <c r="E18" s="82">
        <f t="shared" si="96"/>
        <v>348789.04480000003</v>
      </c>
      <c r="F18" s="83">
        <f t="shared" si="97"/>
        <v>853131.7</v>
      </c>
      <c r="G18" s="83">
        <f t="shared" si="98"/>
        <v>358463.6226</v>
      </c>
      <c r="H18" s="83">
        <f t="shared" si="99"/>
        <v>186525</v>
      </c>
      <c r="I18" s="83">
        <f t="shared" si="100"/>
        <v>-8809.7778000000017</v>
      </c>
      <c r="J18" s="71">
        <v>159706.5</v>
      </c>
      <c r="K18" s="71">
        <v>67091.128299999997</v>
      </c>
      <c r="L18" s="71">
        <v>866.7</v>
      </c>
      <c r="M18" s="71">
        <v>864.8</v>
      </c>
      <c r="N18" s="71">
        <v>146999.1</v>
      </c>
      <c r="O18" s="71">
        <v>65669.590299999996</v>
      </c>
      <c r="P18" s="71">
        <v>866.7</v>
      </c>
      <c r="Q18" s="71">
        <v>864.8</v>
      </c>
      <c r="R18" s="71">
        <v>11515</v>
      </c>
      <c r="S18" s="71">
        <v>1010.338</v>
      </c>
      <c r="T18" s="71">
        <v>0</v>
      </c>
      <c r="U18" s="71">
        <v>0</v>
      </c>
      <c r="V18" s="71">
        <v>1400</v>
      </c>
      <c r="W18" s="71">
        <v>0</v>
      </c>
      <c r="X18" s="71">
        <v>300</v>
      </c>
      <c r="Y18" s="71">
        <v>0</v>
      </c>
      <c r="Z18" s="71">
        <v>0</v>
      </c>
      <c r="AA18" s="71">
        <v>0</v>
      </c>
      <c r="AB18" s="71">
        <v>0</v>
      </c>
      <c r="AC18" s="71">
        <v>0</v>
      </c>
      <c r="AD18" s="71">
        <v>13499</v>
      </c>
      <c r="AE18" s="71">
        <v>7106.3159999999998</v>
      </c>
      <c r="AF18" s="71">
        <v>89698.1</v>
      </c>
      <c r="AG18" s="71">
        <v>-20483.7078</v>
      </c>
      <c r="AH18" s="71"/>
      <c r="AI18" s="71"/>
      <c r="AJ18" s="71"/>
      <c r="AK18" s="71"/>
      <c r="AL18" s="71">
        <v>2500</v>
      </c>
      <c r="AM18" s="71">
        <v>966.81600000000003</v>
      </c>
      <c r="AN18" s="71">
        <v>29769.8</v>
      </c>
      <c r="AO18" s="71">
        <v>981.7</v>
      </c>
      <c r="AP18" s="71">
        <v>0</v>
      </c>
      <c r="AQ18" s="71">
        <v>0</v>
      </c>
      <c r="AR18" s="71">
        <v>0</v>
      </c>
      <c r="AS18" s="71">
        <v>0</v>
      </c>
      <c r="AT18" s="71">
        <v>10999</v>
      </c>
      <c r="AU18" s="71">
        <v>6139.5</v>
      </c>
      <c r="AV18" s="71">
        <v>95628.3</v>
      </c>
      <c r="AW18" s="71">
        <v>0</v>
      </c>
      <c r="AX18" s="71">
        <v>0</v>
      </c>
      <c r="AY18" s="71">
        <v>0</v>
      </c>
      <c r="AZ18" s="71">
        <v>-38000</v>
      </c>
      <c r="BA18" s="71">
        <v>-23115.407800000001</v>
      </c>
      <c r="BB18" s="71">
        <v>119926.1</v>
      </c>
      <c r="BC18" s="71">
        <v>59963</v>
      </c>
      <c r="BD18" s="71">
        <v>500</v>
      </c>
      <c r="BE18" s="71">
        <v>291.27999999999997</v>
      </c>
      <c r="BF18" s="71">
        <v>103893.1</v>
      </c>
      <c r="BG18" s="71">
        <v>51946.5</v>
      </c>
      <c r="BH18" s="71">
        <v>500</v>
      </c>
      <c r="BI18" s="71">
        <v>291.27999999999997</v>
      </c>
      <c r="BJ18" s="71">
        <v>0</v>
      </c>
      <c r="BK18" s="71">
        <v>0</v>
      </c>
      <c r="BL18" s="71">
        <v>0</v>
      </c>
      <c r="BM18" s="71">
        <v>0</v>
      </c>
      <c r="BN18" s="71">
        <v>11039.6</v>
      </c>
      <c r="BO18" s="71">
        <v>4952.7282999999998</v>
      </c>
      <c r="BP18" s="71">
        <v>91960.2</v>
      </c>
      <c r="BQ18" s="71">
        <v>10517.85</v>
      </c>
      <c r="BR18" s="71">
        <v>0</v>
      </c>
      <c r="BS18" s="71">
        <v>0</v>
      </c>
      <c r="BT18" s="71">
        <v>0</v>
      </c>
      <c r="BU18" s="71">
        <v>0</v>
      </c>
      <c r="BV18" s="71">
        <v>0</v>
      </c>
      <c r="BW18" s="71">
        <v>0</v>
      </c>
      <c r="BX18" s="71">
        <v>0</v>
      </c>
      <c r="BY18" s="71">
        <v>0</v>
      </c>
      <c r="BZ18" s="71">
        <v>3200</v>
      </c>
      <c r="CA18" s="71">
        <v>1032.9283</v>
      </c>
      <c r="CB18" s="71">
        <v>21330.2</v>
      </c>
      <c r="CC18" s="71">
        <v>9995.35</v>
      </c>
      <c r="CD18" s="71">
        <v>7839.6</v>
      </c>
      <c r="CE18" s="71">
        <v>3919.8</v>
      </c>
      <c r="CF18" s="71">
        <v>0</v>
      </c>
      <c r="CG18" s="71">
        <v>0</v>
      </c>
      <c r="CH18" s="71">
        <v>0</v>
      </c>
      <c r="CI18" s="71">
        <v>0</v>
      </c>
      <c r="CJ18" s="71">
        <v>68230</v>
      </c>
      <c r="CK18" s="71">
        <v>0</v>
      </c>
      <c r="CL18" s="71">
        <v>0</v>
      </c>
      <c r="CM18" s="71">
        <v>0</v>
      </c>
      <c r="CN18" s="71">
        <v>0</v>
      </c>
      <c r="CO18" s="71">
        <v>0</v>
      </c>
      <c r="CP18" s="71">
        <v>71241</v>
      </c>
      <c r="CQ18" s="71">
        <v>29034.45</v>
      </c>
      <c r="CR18" s="71">
        <v>3200</v>
      </c>
      <c r="CS18" s="71">
        <v>0</v>
      </c>
      <c r="CT18" s="71">
        <v>68961</v>
      </c>
      <c r="CU18" s="71">
        <v>28320.25</v>
      </c>
      <c r="CV18" s="71">
        <v>0</v>
      </c>
      <c r="CW18" s="71">
        <v>0</v>
      </c>
      <c r="CX18" s="71">
        <v>59931</v>
      </c>
      <c r="CY18" s="71">
        <v>26634</v>
      </c>
      <c r="CZ18" s="71">
        <v>0</v>
      </c>
      <c r="DA18" s="71">
        <v>0</v>
      </c>
      <c r="DB18" s="71">
        <v>385484.5</v>
      </c>
      <c r="DC18" s="71">
        <v>186017.2</v>
      </c>
      <c r="DD18" s="71">
        <v>0</v>
      </c>
      <c r="DE18" s="71">
        <v>0</v>
      </c>
      <c r="DF18" s="71">
        <v>252597.1</v>
      </c>
      <c r="DG18" s="71">
        <v>119573.5</v>
      </c>
      <c r="DH18" s="71">
        <v>0</v>
      </c>
      <c r="DI18" s="71">
        <v>0</v>
      </c>
      <c r="DJ18" s="71">
        <v>8400</v>
      </c>
      <c r="DK18" s="71">
        <v>3434</v>
      </c>
      <c r="DL18" s="71">
        <v>0</v>
      </c>
      <c r="DM18" s="71">
        <v>0</v>
      </c>
      <c r="DN18" s="71">
        <v>64873.3</v>
      </c>
      <c r="DO18" s="71">
        <v>0</v>
      </c>
      <c r="DP18" s="71">
        <v>82435</v>
      </c>
      <c r="DQ18" s="71">
        <v>864.8</v>
      </c>
      <c r="DR18" s="71">
        <v>0</v>
      </c>
      <c r="DS18" s="71">
        <v>0</v>
      </c>
      <c r="DT18" s="71">
        <v>17561.7</v>
      </c>
      <c r="DU18" s="71">
        <v>864.8</v>
      </c>
    </row>
    <row r="19" spans="1:126" s="69" customFormat="1" ht="21.75" customHeight="1" x14ac:dyDescent="0.25">
      <c r="B19" s="74">
        <v>10</v>
      </c>
      <c r="C19" s="79" t="s">
        <v>141</v>
      </c>
      <c r="D19" s="82">
        <f t="shared" si="95"/>
        <v>561106.44500000007</v>
      </c>
      <c r="E19" s="82">
        <f t="shared" si="96"/>
        <v>188518.28399999999</v>
      </c>
      <c r="F19" s="83">
        <f t="shared" si="97"/>
        <v>311434</v>
      </c>
      <c r="G19" s="83">
        <f t="shared" si="98"/>
        <v>110695.62099999998</v>
      </c>
      <c r="H19" s="83">
        <f t="shared" si="99"/>
        <v>281672.44500000001</v>
      </c>
      <c r="I19" s="83">
        <f t="shared" si="100"/>
        <v>77822.663</v>
      </c>
      <c r="J19" s="71">
        <v>125408</v>
      </c>
      <c r="K19" s="71">
        <v>49564.144</v>
      </c>
      <c r="L19" s="71">
        <v>69191.600000000006</v>
      </c>
      <c r="M19" s="71">
        <v>18210.067999999999</v>
      </c>
      <c r="N19" s="71">
        <v>95473</v>
      </c>
      <c r="O19" s="71">
        <v>38215.139000000003</v>
      </c>
      <c r="P19" s="71">
        <v>500</v>
      </c>
      <c r="Q19" s="71">
        <v>0</v>
      </c>
      <c r="R19" s="71">
        <v>29935</v>
      </c>
      <c r="S19" s="71">
        <v>11349.004999999999</v>
      </c>
      <c r="T19" s="71">
        <v>68691.600000000006</v>
      </c>
      <c r="U19" s="71">
        <v>18210.067999999999</v>
      </c>
      <c r="V19" s="71">
        <v>0</v>
      </c>
      <c r="W19" s="71">
        <v>0</v>
      </c>
      <c r="X19" s="71">
        <v>0</v>
      </c>
      <c r="Y19" s="71">
        <v>0</v>
      </c>
      <c r="Z19" s="71">
        <v>0</v>
      </c>
      <c r="AA19" s="71">
        <v>0</v>
      </c>
      <c r="AB19" s="71">
        <v>0</v>
      </c>
      <c r="AC19" s="71">
        <v>0</v>
      </c>
      <c r="AD19" s="71">
        <v>7820</v>
      </c>
      <c r="AE19" s="71">
        <v>234</v>
      </c>
      <c r="AF19" s="71">
        <v>84589.584000000003</v>
      </c>
      <c r="AG19" s="71">
        <v>2841.94</v>
      </c>
      <c r="AH19" s="71"/>
      <c r="AI19" s="71"/>
      <c r="AJ19" s="71"/>
      <c r="AK19" s="71"/>
      <c r="AL19" s="71">
        <v>6200</v>
      </c>
      <c r="AM19" s="71">
        <v>234</v>
      </c>
      <c r="AN19" s="71">
        <v>2583.6</v>
      </c>
      <c r="AO19" s="71">
        <v>2503.5239999999999</v>
      </c>
      <c r="AP19" s="71">
        <v>0</v>
      </c>
      <c r="AQ19" s="71">
        <v>0</v>
      </c>
      <c r="AR19" s="71">
        <v>0</v>
      </c>
      <c r="AS19" s="71">
        <v>0</v>
      </c>
      <c r="AT19" s="71">
        <v>1620</v>
      </c>
      <c r="AU19" s="71">
        <v>0</v>
      </c>
      <c r="AV19" s="71">
        <v>82005.983999999997</v>
      </c>
      <c r="AW19" s="71">
        <v>2850</v>
      </c>
      <c r="AX19" s="71">
        <v>0</v>
      </c>
      <c r="AY19" s="71">
        <v>0</v>
      </c>
      <c r="AZ19" s="71">
        <v>0</v>
      </c>
      <c r="BA19" s="71">
        <v>-2511.5839999999998</v>
      </c>
      <c r="BB19" s="71">
        <v>11831</v>
      </c>
      <c r="BC19" s="71">
        <v>4319.5510000000004</v>
      </c>
      <c r="BD19" s="71">
        <v>0</v>
      </c>
      <c r="BE19" s="71">
        <v>0</v>
      </c>
      <c r="BF19" s="71">
        <v>11831</v>
      </c>
      <c r="BG19" s="71">
        <v>4319.5510000000004</v>
      </c>
      <c r="BH19" s="71">
        <v>0</v>
      </c>
      <c r="BI19" s="71">
        <v>0</v>
      </c>
      <c r="BJ19" s="71">
        <v>0</v>
      </c>
      <c r="BK19" s="71">
        <v>0</v>
      </c>
      <c r="BL19" s="71">
        <v>0</v>
      </c>
      <c r="BM19" s="71">
        <v>0</v>
      </c>
      <c r="BN19" s="71">
        <v>36840</v>
      </c>
      <c r="BO19" s="71">
        <v>13949.781999999999</v>
      </c>
      <c r="BP19" s="71">
        <v>76114.760999999999</v>
      </c>
      <c r="BQ19" s="71">
        <v>37791.398000000001</v>
      </c>
      <c r="BR19" s="71">
        <v>300</v>
      </c>
      <c r="BS19" s="71">
        <v>0</v>
      </c>
      <c r="BT19" s="71">
        <v>18838.960999999999</v>
      </c>
      <c r="BU19" s="71">
        <v>7355.6480000000001</v>
      </c>
      <c r="BV19" s="71">
        <v>0</v>
      </c>
      <c r="BW19" s="71">
        <v>0</v>
      </c>
      <c r="BX19" s="71">
        <v>0</v>
      </c>
      <c r="BY19" s="71">
        <v>0</v>
      </c>
      <c r="BZ19" s="71">
        <v>31625</v>
      </c>
      <c r="CA19" s="71">
        <v>11351.29</v>
      </c>
      <c r="CB19" s="71">
        <v>42143.8</v>
      </c>
      <c r="CC19" s="71">
        <v>15303.75</v>
      </c>
      <c r="CD19" s="71">
        <v>4915</v>
      </c>
      <c r="CE19" s="71">
        <v>2598.4920000000002</v>
      </c>
      <c r="CF19" s="71">
        <v>15132</v>
      </c>
      <c r="CG19" s="71">
        <v>15132</v>
      </c>
      <c r="CH19" s="71">
        <v>0</v>
      </c>
      <c r="CI19" s="71">
        <v>0</v>
      </c>
      <c r="CJ19" s="71">
        <v>0</v>
      </c>
      <c r="CK19" s="71">
        <v>0</v>
      </c>
      <c r="CL19" s="71">
        <v>660</v>
      </c>
      <c r="CM19" s="71">
        <v>330</v>
      </c>
      <c r="CN19" s="71">
        <v>0</v>
      </c>
      <c r="CO19" s="71">
        <v>0</v>
      </c>
      <c r="CP19" s="71">
        <v>4420</v>
      </c>
      <c r="CQ19" s="71">
        <v>277.39999999999998</v>
      </c>
      <c r="CR19" s="71">
        <v>29150</v>
      </c>
      <c r="CS19" s="71">
        <v>1280</v>
      </c>
      <c r="CT19" s="71">
        <v>3720</v>
      </c>
      <c r="CU19" s="71">
        <v>70</v>
      </c>
      <c r="CV19" s="71">
        <v>0</v>
      </c>
      <c r="CW19" s="71">
        <v>0</v>
      </c>
      <c r="CX19" s="71">
        <v>400</v>
      </c>
      <c r="CY19" s="71">
        <v>0</v>
      </c>
      <c r="CZ19" s="71">
        <v>0</v>
      </c>
      <c r="DA19" s="71">
        <v>0</v>
      </c>
      <c r="DB19" s="71">
        <v>85455</v>
      </c>
      <c r="DC19" s="71">
        <v>40880.743999999999</v>
      </c>
      <c r="DD19" s="71">
        <v>22626.5</v>
      </c>
      <c r="DE19" s="71">
        <v>17699.257000000001</v>
      </c>
      <c r="DF19" s="71">
        <v>69343.399999999994</v>
      </c>
      <c r="DG19" s="71">
        <v>32416.221000000001</v>
      </c>
      <c r="DH19" s="71">
        <v>22626.5</v>
      </c>
      <c r="DI19" s="71">
        <v>17699.257000000001</v>
      </c>
      <c r="DJ19" s="71">
        <v>7000</v>
      </c>
      <c r="DK19" s="71">
        <v>1140</v>
      </c>
      <c r="DL19" s="71">
        <v>0</v>
      </c>
      <c r="DM19" s="71">
        <v>0</v>
      </c>
      <c r="DN19" s="71">
        <v>0</v>
      </c>
      <c r="DO19" s="71">
        <v>0</v>
      </c>
      <c r="DP19" s="71">
        <v>32000</v>
      </c>
      <c r="DQ19" s="71">
        <v>0</v>
      </c>
      <c r="DR19" s="71">
        <v>0</v>
      </c>
      <c r="DS19" s="71">
        <v>0</v>
      </c>
      <c r="DT19" s="71">
        <v>32000</v>
      </c>
      <c r="DU19" s="71">
        <v>0</v>
      </c>
    </row>
    <row r="20" spans="1:126" s="69" customFormat="1" ht="20.25" customHeight="1" x14ac:dyDescent="0.25">
      <c r="B20" s="74">
        <v>11</v>
      </c>
      <c r="C20" s="79" t="s">
        <v>142</v>
      </c>
      <c r="D20" s="82">
        <f t="shared" si="95"/>
        <v>366233.77500000002</v>
      </c>
      <c r="E20" s="82">
        <f t="shared" si="96"/>
        <v>119830.2211</v>
      </c>
      <c r="F20" s="83">
        <f t="shared" si="97"/>
        <v>273056.30000000005</v>
      </c>
      <c r="G20" s="83">
        <f t="shared" si="98"/>
        <v>98024.730099999986</v>
      </c>
      <c r="H20" s="83">
        <f t="shared" si="99"/>
        <v>143985.97500000001</v>
      </c>
      <c r="I20" s="83">
        <f t="shared" si="100"/>
        <v>21805.491000000002</v>
      </c>
      <c r="J20" s="71">
        <v>113867.1</v>
      </c>
      <c r="K20" s="71">
        <v>48558.580499999996</v>
      </c>
      <c r="L20" s="71">
        <v>8336.15</v>
      </c>
      <c r="M20" s="71">
        <v>0</v>
      </c>
      <c r="N20" s="71">
        <v>103409.3</v>
      </c>
      <c r="O20" s="71">
        <v>47865.160499999998</v>
      </c>
      <c r="P20" s="71">
        <v>1500</v>
      </c>
      <c r="Q20" s="71">
        <v>0</v>
      </c>
      <c r="R20" s="71">
        <v>10213</v>
      </c>
      <c r="S20" s="71">
        <v>571.02</v>
      </c>
      <c r="T20" s="71">
        <v>6836.15</v>
      </c>
      <c r="U20" s="71">
        <v>0</v>
      </c>
      <c r="V20" s="71">
        <v>0</v>
      </c>
      <c r="W20" s="71">
        <v>0</v>
      </c>
      <c r="X20" s="71">
        <v>0</v>
      </c>
      <c r="Y20" s="71">
        <v>0</v>
      </c>
      <c r="Z20" s="71">
        <v>0</v>
      </c>
      <c r="AA20" s="71">
        <v>0</v>
      </c>
      <c r="AB20" s="71">
        <v>0</v>
      </c>
      <c r="AC20" s="71">
        <v>0</v>
      </c>
      <c r="AD20" s="71">
        <v>19550</v>
      </c>
      <c r="AE20" s="71">
        <v>8991.5</v>
      </c>
      <c r="AF20" s="71">
        <v>52292.527999999998</v>
      </c>
      <c r="AG20" s="71">
        <v>21323.131000000001</v>
      </c>
      <c r="AH20" s="71"/>
      <c r="AI20" s="71"/>
      <c r="AJ20" s="71"/>
      <c r="AK20" s="71"/>
      <c r="AL20" s="71">
        <v>1900</v>
      </c>
      <c r="AM20" s="71">
        <v>791.5</v>
      </c>
      <c r="AN20" s="71">
        <v>0</v>
      </c>
      <c r="AO20" s="71">
        <v>0</v>
      </c>
      <c r="AP20" s="71">
        <v>0</v>
      </c>
      <c r="AQ20" s="71">
        <v>0</v>
      </c>
      <c r="AR20" s="71">
        <v>0</v>
      </c>
      <c r="AS20" s="71">
        <v>0</v>
      </c>
      <c r="AT20" s="71">
        <v>17650</v>
      </c>
      <c r="AU20" s="71">
        <v>8200</v>
      </c>
      <c r="AV20" s="71">
        <v>59292.527999999998</v>
      </c>
      <c r="AW20" s="71">
        <v>22257.442999999999</v>
      </c>
      <c r="AX20" s="71">
        <v>0</v>
      </c>
      <c r="AY20" s="71">
        <v>0</v>
      </c>
      <c r="AZ20" s="71">
        <v>-7000</v>
      </c>
      <c r="BA20" s="71">
        <v>-934.31200000000001</v>
      </c>
      <c r="BB20" s="71">
        <v>11900</v>
      </c>
      <c r="BC20" s="71">
        <v>5500</v>
      </c>
      <c r="BD20" s="71">
        <v>0</v>
      </c>
      <c r="BE20" s="71">
        <v>0</v>
      </c>
      <c r="BF20" s="71">
        <v>11900</v>
      </c>
      <c r="BG20" s="71">
        <v>5500</v>
      </c>
      <c r="BH20" s="71">
        <v>0</v>
      </c>
      <c r="BI20" s="71">
        <v>0</v>
      </c>
      <c r="BJ20" s="71">
        <v>0</v>
      </c>
      <c r="BK20" s="71">
        <v>0</v>
      </c>
      <c r="BL20" s="71">
        <v>0</v>
      </c>
      <c r="BM20" s="71">
        <v>0</v>
      </c>
      <c r="BN20" s="71">
        <v>17294.2</v>
      </c>
      <c r="BO20" s="71">
        <v>8234.1355999999996</v>
      </c>
      <c r="BP20" s="71">
        <v>83217.297000000006</v>
      </c>
      <c r="BQ20" s="71">
        <v>342.36</v>
      </c>
      <c r="BR20" s="71">
        <v>0</v>
      </c>
      <c r="BS20" s="71">
        <v>0</v>
      </c>
      <c r="BT20" s="71">
        <v>342.5</v>
      </c>
      <c r="BU20" s="71">
        <v>342.36</v>
      </c>
      <c r="BV20" s="71">
        <v>0</v>
      </c>
      <c r="BW20" s="71">
        <v>0</v>
      </c>
      <c r="BX20" s="71">
        <v>0</v>
      </c>
      <c r="BY20" s="71">
        <v>0</v>
      </c>
      <c r="BZ20" s="71">
        <v>8210.4</v>
      </c>
      <c r="CA20" s="71">
        <v>3434.3870999999999</v>
      </c>
      <c r="CB20" s="71">
        <v>67811.697</v>
      </c>
      <c r="CC20" s="71">
        <v>0</v>
      </c>
      <c r="CD20" s="71">
        <v>9083.7999999999993</v>
      </c>
      <c r="CE20" s="71">
        <v>4799.7484999999997</v>
      </c>
      <c r="CF20" s="71">
        <v>15063.1</v>
      </c>
      <c r="CG20" s="71">
        <v>0</v>
      </c>
      <c r="CH20" s="71">
        <v>0</v>
      </c>
      <c r="CI20" s="71">
        <v>0</v>
      </c>
      <c r="CJ20" s="71">
        <v>0</v>
      </c>
      <c r="CK20" s="71">
        <v>0</v>
      </c>
      <c r="CL20" s="71">
        <v>0</v>
      </c>
      <c r="CM20" s="71">
        <v>0</v>
      </c>
      <c r="CN20" s="71">
        <v>0</v>
      </c>
      <c r="CO20" s="71">
        <v>0</v>
      </c>
      <c r="CP20" s="71">
        <v>6560</v>
      </c>
      <c r="CQ20" s="71">
        <v>2932.75</v>
      </c>
      <c r="CR20" s="71">
        <v>140</v>
      </c>
      <c r="CS20" s="71">
        <v>140</v>
      </c>
      <c r="CT20" s="71">
        <v>6260</v>
      </c>
      <c r="CU20" s="71">
        <v>2932.75</v>
      </c>
      <c r="CV20" s="71">
        <v>140</v>
      </c>
      <c r="CW20" s="71">
        <v>140</v>
      </c>
      <c r="CX20" s="71">
        <v>0</v>
      </c>
      <c r="CY20" s="71">
        <v>0</v>
      </c>
      <c r="CZ20" s="71">
        <v>0</v>
      </c>
      <c r="DA20" s="71">
        <v>0</v>
      </c>
      <c r="DB20" s="71">
        <v>47670.5</v>
      </c>
      <c r="DC20" s="71">
        <v>23487.763999999999</v>
      </c>
      <c r="DD20" s="71">
        <v>0</v>
      </c>
      <c r="DE20" s="71">
        <v>0</v>
      </c>
      <c r="DF20" s="71">
        <v>39108</v>
      </c>
      <c r="DG20" s="71">
        <v>19458.763999999999</v>
      </c>
      <c r="DH20" s="71">
        <v>0</v>
      </c>
      <c r="DI20" s="71">
        <v>0</v>
      </c>
      <c r="DJ20" s="71">
        <v>3300</v>
      </c>
      <c r="DK20" s="71">
        <v>320</v>
      </c>
      <c r="DL20" s="71">
        <v>0</v>
      </c>
      <c r="DM20" s="71">
        <v>0</v>
      </c>
      <c r="DN20" s="71">
        <v>2106</v>
      </c>
      <c r="DO20" s="71">
        <v>0</v>
      </c>
      <c r="DP20" s="71">
        <v>52914.5</v>
      </c>
      <c r="DQ20" s="71">
        <v>0</v>
      </c>
      <c r="DR20" s="71">
        <v>0</v>
      </c>
      <c r="DS20" s="71">
        <v>0</v>
      </c>
      <c r="DT20" s="71">
        <v>50808.5</v>
      </c>
      <c r="DU20" s="71">
        <v>0</v>
      </c>
    </row>
    <row r="21" spans="1:126" s="69" customFormat="1" ht="21" customHeight="1" x14ac:dyDescent="0.3">
      <c r="A21" s="72"/>
      <c r="B21" s="74">
        <v>12</v>
      </c>
      <c r="C21" s="79" t="s">
        <v>143</v>
      </c>
      <c r="D21" s="82">
        <f t="shared" si="95"/>
        <v>910101</v>
      </c>
      <c r="E21" s="82">
        <f t="shared" si="96"/>
        <v>246268.1066</v>
      </c>
      <c r="F21" s="83">
        <f t="shared" si="97"/>
        <v>245356.00000000003</v>
      </c>
      <c r="G21" s="83">
        <f t="shared" si="98"/>
        <v>99741.68280000001</v>
      </c>
      <c r="H21" s="83">
        <f t="shared" si="99"/>
        <v>664745</v>
      </c>
      <c r="I21" s="83">
        <f t="shared" si="100"/>
        <v>146526.42379999999</v>
      </c>
      <c r="J21" s="71">
        <v>67619.156000000003</v>
      </c>
      <c r="K21" s="71">
        <v>28273.810799999999</v>
      </c>
      <c r="L21" s="71">
        <v>82500</v>
      </c>
      <c r="M21" s="71">
        <v>38928.570599999999</v>
      </c>
      <c r="N21" s="71">
        <v>62269.156000000003</v>
      </c>
      <c r="O21" s="71">
        <v>27338.6708</v>
      </c>
      <c r="P21" s="71">
        <v>8000</v>
      </c>
      <c r="Q21" s="71">
        <v>65</v>
      </c>
      <c r="R21" s="71">
        <v>5350</v>
      </c>
      <c r="S21" s="71">
        <v>935.14</v>
      </c>
      <c r="T21" s="71">
        <v>74500</v>
      </c>
      <c r="U21" s="71">
        <v>38863.570599999999</v>
      </c>
      <c r="V21" s="71">
        <v>0</v>
      </c>
      <c r="W21" s="71">
        <v>0</v>
      </c>
      <c r="X21" s="71">
        <v>400</v>
      </c>
      <c r="Y21" s="71">
        <v>0</v>
      </c>
      <c r="Z21" s="71">
        <v>0</v>
      </c>
      <c r="AA21" s="71">
        <v>0</v>
      </c>
      <c r="AB21" s="71">
        <v>0</v>
      </c>
      <c r="AC21" s="71">
        <v>0</v>
      </c>
      <c r="AD21" s="71">
        <v>1850</v>
      </c>
      <c r="AE21" s="71">
        <v>553.38199999999995</v>
      </c>
      <c r="AF21" s="71">
        <v>350845</v>
      </c>
      <c r="AG21" s="71">
        <v>64196.71</v>
      </c>
      <c r="AH21" s="71"/>
      <c r="AI21" s="71"/>
      <c r="AJ21" s="71"/>
      <c r="AK21" s="71"/>
      <c r="AL21" s="71">
        <v>1150</v>
      </c>
      <c r="AM21" s="71">
        <v>529.93200000000002</v>
      </c>
      <c r="AN21" s="71">
        <v>0</v>
      </c>
      <c r="AO21" s="71">
        <v>0</v>
      </c>
      <c r="AP21" s="71">
        <v>0</v>
      </c>
      <c r="AQ21" s="71">
        <v>0</v>
      </c>
      <c r="AR21" s="71">
        <v>0</v>
      </c>
      <c r="AS21" s="71">
        <v>0</v>
      </c>
      <c r="AT21" s="71">
        <v>700</v>
      </c>
      <c r="AU21" s="71">
        <v>23.45</v>
      </c>
      <c r="AV21" s="71">
        <v>351845</v>
      </c>
      <c r="AW21" s="71">
        <v>64577.71</v>
      </c>
      <c r="AX21" s="71">
        <v>0</v>
      </c>
      <c r="AY21" s="71">
        <v>0</v>
      </c>
      <c r="AZ21" s="71">
        <v>-1000</v>
      </c>
      <c r="BA21" s="71">
        <v>-381</v>
      </c>
      <c r="BB21" s="71">
        <v>17500</v>
      </c>
      <c r="BC21" s="71">
        <v>6748</v>
      </c>
      <c r="BD21" s="71">
        <v>500</v>
      </c>
      <c r="BE21" s="71">
        <v>0</v>
      </c>
      <c r="BF21" s="71">
        <v>17000</v>
      </c>
      <c r="BG21" s="71">
        <v>6258</v>
      </c>
      <c r="BH21" s="71">
        <v>0</v>
      </c>
      <c r="BI21" s="71">
        <v>0</v>
      </c>
      <c r="BJ21" s="71">
        <v>0</v>
      </c>
      <c r="BK21" s="71">
        <v>0</v>
      </c>
      <c r="BL21" s="71">
        <v>0</v>
      </c>
      <c r="BM21" s="71">
        <v>0</v>
      </c>
      <c r="BN21" s="71">
        <v>29983.9</v>
      </c>
      <c r="BO21" s="71">
        <v>13123.86</v>
      </c>
      <c r="BP21" s="71">
        <v>143750</v>
      </c>
      <c r="BQ21" s="71">
        <v>7602.3220000000001</v>
      </c>
      <c r="BR21" s="71">
        <v>0</v>
      </c>
      <c r="BS21" s="71">
        <v>0</v>
      </c>
      <c r="BT21" s="71">
        <v>0</v>
      </c>
      <c r="BU21" s="71">
        <v>0</v>
      </c>
      <c r="BV21" s="71">
        <v>0</v>
      </c>
      <c r="BW21" s="71">
        <v>0</v>
      </c>
      <c r="BX21" s="71">
        <v>0</v>
      </c>
      <c r="BY21" s="71">
        <v>0</v>
      </c>
      <c r="BZ21" s="71">
        <v>1500</v>
      </c>
      <c r="CA21" s="71">
        <v>572.51</v>
      </c>
      <c r="CB21" s="71">
        <v>113600</v>
      </c>
      <c r="CC21" s="71">
        <v>6152.3220000000001</v>
      </c>
      <c r="CD21" s="71">
        <v>1000</v>
      </c>
      <c r="CE21" s="71">
        <v>251.35</v>
      </c>
      <c r="CF21" s="71">
        <v>30150</v>
      </c>
      <c r="CG21" s="71">
        <v>1450</v>
      </c>
      <c r="CH21" s="71">
        <v>27483.9</v>
      </c>
      <c r="CI21" s="71">
        <v>12300</v>
      </c>
      <c r="CJ21" s="71">
        <v>0</v>
      </c>
      <c r="CK21" s="71">
        <v>0</v>
      </c>
      <c r="CL21" s="71">
        <v>2550</v>
      </c>
      <c r="CM21" s="71">
        <v>1500</v>
      </c>
      <c r="CN21" s="71">
        <v>2200</v>
      </c>
      <c r="CO21" s="71">
        <v>1886.133</v>
      </c>
      <c r="CP21" s="71">
        <v>15095.7</v>
      </c>
      <c r="CQ21" s="71">
        <v>6334.63</v>
      </c>
      <c r="CR21" s="71">
        <v>36600</v>
      </c>
      <c r="CS21" s="71">
        <v>1040</v>
      </c>
      <c r="CT21" s="71">
        <v>14645.7</v>
      </c>
      <c r="CU21" s="71">
        <v>6334.63</v>
      </c>
      <c r="CV21" s="71">
        <v>0</v>
      </c>
      <c r="CW21" s="71">
        <v>0</v>
      </c>
      <c r="CX21" s="71">
        <v>12245.7</v>
      </c>
      <c r="CY21" s="71">
        <v>5510</v>
      </c>
      <c r="CZ21" s="71">
        <v>0</v>
      </c>
      <c r="DA21" s="71">
        <v>0</v>
      </c>
      <c r="DB21" s="71">
        <v>97352.9</v>
      </c>
      <c r="DC21" s="71">
        <v>41325</v>
      </c>
      <c r="DD21" s="71">
        <v>47950</v>
      </c>
      <c r="DE21" s="71">
        <v>32872.688199999997</v>
      </c>
      <c r="DF21" s="71">
        <v>62934.3</v>
      </c>
      <c r="DG21" s="71">
        <v>24500</v>
      </c>
      <c r="DH21" s="71">
        <v>47950</v>
      </c>
      <c r="DI21" s="71">
        <v>32872.688199999997</v>
      </c>
      <c r="DJ21" s="71">
        <v>4200</v>
      </c>
      <c r="DK21" s="71">
        <v>1883</v>
      </c>
      <c r="DL21" s="71">
        <v>0</v>
      </c>
      <c r="DM21" s="71">
        <v>0</v>
      </c>
      <c r="DN21" s="71">
        <v>9204.3439999999991</v>
      </c>
      <c r="DO21" s="71">
        <v>0</v>
      </c>
      <c r="DP21" s="71">
        <v>9204.3439999999991</v>
      </c>
      <c r="DQ21" s="71">
        <v>0</v>
      </c>
      <c r="DR21" s="71">
        <v>0</v>
      </c>
      <c r="DS21" s="71">
        <v>0</v>
      </c>
      <c r="DT21" s="71">
        <v>0</v>
      </c>
      <c r="DU21" s="71">
        <v>0</v>
      </c>
      <c r="DV21" s="40"/>
    </row>
    <row r="22" spans="1:126" s="69" customFormat="1" ht="20.25" customHeight="1" x14ac:dyDescent="0.25">
      <c r="B22" s="74">
        <v>13</v>
      </c>
      <c r="C22" s="79" t="s">
        <v>144</v>
      </c>
      <c r="D22" s="82">
        <f t="shared" si="95"/>
        <v>471038.28400000004</v>
      </c>
      <c r="E22" s="82">
        <f t="shared" si="96"/>
        <v>141371.7156</v>
      </c>
      <c r="F22" s="83">
        <f t="shared" si="97"/>
        <v>309077</v>
      </c>
      <c r="G22" s="83">
        <f t="shared" si="98"/>
        <v>156911.8382</v>
      </c>
      <c r="H22" s="83">
        <f t="shared" si="99"/>
        <v>185708.02300000002</v>
      </c>
      <c r="I22" s="83">
        <f t="shared" si="100"/>
        <v>8206.6164000000008</v>
      </c>
      <c r="J22" s="71">
        <v>99427</v>
      </c>
      <c r="K22" s="71">
        <v>48747.3534</v>
      </c>
      <c r="L22" s="71">
        <v>14047</v>
      </c>
      <c r="M22" s="71">
        <v>3344</v>
      </c>
      <c r="N22" s="71">
        <v>96027</v>
      </c>
      <c r="O22" s="71">
        <v>47533.3534</v>
      </c>
      <c r="P22" s="71">
        <v>1400</v>
      </c>
      <c r="Q22" s="71">
        <v>0</v>
      </c>
      <c r="R22" s="71">
        <v>2500</v>
      </c>
      <c r="S22" s="71">
        <v>1000</v>
      </c>
      <c r="T22" s="71">
        <v>12647</v>
      </c>
      <c r="U22" s="71">
        <v>3344</v>
      </c>
      <c r="V22" s="71">
        <v>0</v>
      </c>
      <c r="W22" s="71">
        <v>0</v>
      </c>
      <c r="X22" s="71">
        <v>0</v>
      </c>
      <c r="Y22" s="71">
        <v>0</v>
      </c>
      <c r="Z22" s="71">
        <v>0</v>
      </c>
      <c r="AA22" s="71">
        <v>0</v>
      </c>
      <c r="AB22" s="71">
        <v>0</v>
      </c>
      <c r="AC22" s="71">
        <v>0</v>
      </c>
      <c r="AD22" s="71">
        <v>8100</v>
      </c>
      <c r="AE22" s="71">
        <v>840.25</v>
      </c>
      <c r="AF22" s="71">
        <v>49828.991000000002</v>
      </c>
      <c r="AG22" s="71">
        <v>-15321.183999999999</v>
      </c>
      <c r="AH22" s="71"/>
      <c r="AI22" s="71"/>
      <c r="AJ22" s="71"/>
      <c r="AK22" s="71"/>
      <c r="AL22" s="71">
        <v>1300</v>
      </c>
      <c r="AM22" s="71">
        <v>258</v>
      </c>
      <c r="AN22" s="71">
        <v>0</v>
      </c>
      <c r="AO22" s="71">
        <v>0</v>
      </c>
      <c r="AP22" s="71">
        <v>0</v>
      </c>
      <c r="AQ22" s="71">
        <v>0</v>
      </c>
      <c r="AR22" s="71">
        <v>0</v>
      </c>
      <c r="AS22" s="71">
        <v>0</v>
      </c>
      <c r="AT22" s="71">
        <v>6000</v>
      </c>
      <c r="AU22" s="71">
        <v>0</v>
      </c>
      <c r="AV22" s="71">
        <v>59828.991000000002</v>
      </c>
      <c r="AW22" s="71">
        <v>10302.145</v>
      </c>
      <c r="AX22" s="71">
        <v>800</v>
      </c>
      <c r="AY22" s="71">
        <v>582.25</v>
      </c>
      <c r="AZ22" s="71">
        <v>-10000</v>
      </c>
      <c r="BA22" s="71">
        <v>-25623.329000000002</v>
      </c>
      <c r="BB22" s="71">
        <v>12000</v>
      </c>
      <c r="BC22" s="71">
        <v>4914.9427999999998</v>
      </c>
      <c r="BD22" s="71">
        <v>0</v>
      </c>
      <c r="BE22" s="71">
        <v>0</v>
      </c>
      <c r="BF22" s="71">
        <v>12000</v>
      </c>
      <c r="BG22" s="71">
        <v>4914.9427999999998</v>
      </c>
      <c r="BH22" s="71">
        <v>0</v>
      </c>
      <c r="BI22" s="71">
        <v>0</v>
      </c>
      <c r="BJ22" s="71">
        <v>0</v>
      </c>
      <c r="BK22" s="71">
        <v>0</v>
      </c>
      <c r="BL22" s="71">
        <v>0</v>
      </c>
      <c r="BM22" s="71">
        <v>0</v>
      </c>
      <c r="BN22" s="71">
        <v>36000</v>
      </c>
      <c r="BO22" s="71">
        <v>26149.863600000001</v>
      </c>
      <c r="BP22" s="71">
        <v>29000</v>
      </c>
      <c r="BQ22" s="71">
        <v>6716</v>
      </c>
      <c r="BR22" s="71">
        <v>0</v>
      </c>
      <c r="BS22" s="71">
        <v>0</v>
      </c>
      <c r="BT22" s="71">
        <v>0</v>
      </c>
      <c r="BU22" s="71">
        <v>0</v>
      </c>
      <c r="BV22" s="71">
        <v>0</v>
      </c>
      <c r="BW22" s="71">
        <v>0</v>
      </c>
      <c r="BX22" s="71">
        <v>0</v>
      </c>
      <c r="BY22" s="71">
        <v>0</v>
      </c>
      <c r="BZ22" s="71">
        <v>0</v>
      </c>
      <c r="CA22" s="71">
        <v>0</v>
      </c>
      <c r="CB22" s="71">
        <v>0</v>
      </c>
      <c r="CC22" s="71">
        <v>0</v>
      </c>
      <c r="CD22" s="71">
        <v>36000</v>
      </c>
      <c r="CE22" s="71">
        <v>26149.863600000001</v>
      </c>
      <c r="CF22" s="71">
        <v>29000</v>
      </c>
      <c r="CG22" s="71">
        <v>6716</v>
      </c>
      <c r="CH22" s="71">
        <v>0</v>
      </c>
      <c r="CI22" s="71">
        <v>0</v>
      </c>
      <c r="CJ22" s="71">
        <v>0</v>
      </c>
      <c r="CK22" s="71">
        <v>0</v>
      </c>
      <c r="CL22" s="71">
        <v>0</v>
      </c>
      <c r="CM22" s="71">
        <v>0</v>
      </c>
      <c r="CN22" s="71">
        <v>0</v>
      </c>
      <c r="CO22" s="71">
        <v>0</v>
      </c>
      <c r="CP22" s="71">
        <v>19550</v>
      </c>
      <c r="CQ22" s="71">
        <v>7325</v>
      </c>
      <c r="CR22" s="71">
        <v>92832.032000000007</v>
      </c>
      <c r="CS22" s="71">
        <v>13467.8004</v>
      </c>
      <c r="CT22" s="71">
        <v>19450</v>
      </c>
      <c r="CU22" s="71">
        <v>7325</v>
      </c>
      <c r="CV22" s="71">
        <v>92832.032000000007</v>
      </c>
      <c r="CW22" s="71">
        <v>13467.8004</v>
      </c>
      <c r="CX22" s="71">
        <v>9500</v>
      </c>
      <c r="CY22" s="71">
        <v>5000</v>
      </c>
      <c r="CZ22" s="71">
        <v>92832.032000000007</v>
      </c>
      <c r="DA22" s="71">
        <v>13467.8004</v>
      </c>
      <c r="DB22" s="71">
        <v>93000</v>
      </c>
      <c r="DC22" s="71">
        <v>43493.689400000003</v>
      </c>
      <c r="DD22" s="71">
        <v>0</v>
      </c>
      <c r="DE22" s="71">
        <v>0</v>
      </c>
      <c r="DF22" s="71">
        <v>53500</v>
      </c>
      <c r="DG22" s="71">
        <v>23425</v>
      </c>
      <c r="DH22" s="71">
        <v>0</v>
      </c>
      <c r="DI22" s="71">
        <v>0</v>
      </c>
      <c r="DJ22" s="71">
        <v>3900</v>
      </c>
      <c r="DK22" s="71">
        <v>1694</v>
      </c>
      <c r="DL22" s="71">
        <v>0</v>
      </c>
      <c r="DM22" s="71">
        <v>0</v>
      </c>
      <c r="DN22" s="71">
        <v>13353.261</v>
      </c>
      <c r="DO22" s="71">
        <v>0</v>
      </c>
      <c r="DP22" s="71">
        <v>37100</v>
      </c>
      <c r="DQ22" s="71">
        <v>23746.739000000001</v>
      </c>
      <c r="DR22" s="71">
        <v>0</v>
      </c>
      <c r="DS22" s="71">
        <v>0</v>
      </c>
      <c r="DT22" s="71">
        <v>23746.739000000001</v>
      </c>
      <c r="DU22" s="71">
        <v>23746.739000000001</v>
      </c>
    </row>
    <row r="23" spans="1:126" s="69" customFormat="1" ht="18" customHeight="1" x14ac:dyDescent="0.3">
      <c r="A23" s="72"/>
      <c r="B23" s="74">
        <v>14</v>
      </c>
      <c r="C23" s="79" t="s">
        <v>145</v>
      </c>
      <c r="D23" s="82">
        <f t="shared" si="95"/>
        <v>1607142.4049999998</v>
      </c>
      <c r="E23" s="82">
        <f t="shared" si="96"/>
        <v>365687.85809999995</v>
      </c>
      <c r="F23" s="83">
        <f t="shared" si="97"/>
        <v>672399.11570000008</v>
      </c>
      <c r="G23" s="83">
        <f t="shared" si="98"/>
        <v>274007.75509999995</v>
      </c>
      <c r="H23" s="83">
        <f t="shared" si="99"/>
        <v>990486.65929999994</v>
      </c>
      <c r="I23" s="83">
        <f t="shared" si="100"/>
        <v>91680.103000000003</v>
      </c>
      <c r="J23" s="71">
        <v>230845.93969999999</v>
      </c>
      <c r="K23" s="71">
        <v>99444.531499999997</v>
      </c>
      <c r="L23" s="71">
        <v>15355</v>
      </c>
      <c r="M23" s="71">
        <v>12566.456</v>
      </c>
      <c r="N23" s="71">
        <v>167726.21720000001</v>
      </c>
      <c r="O23" s="71">
        <v>71320.395900000003</v>
      </c>
      <c r="P23" s="71">
        <v>6955</v>
      </c>
      <c r="Q23" s="71">
        <v>5767.9960000000001</v>
      </c>
      <c r="R23" s="71">
        <v>59940.1</v>
      </c>
      <c r="S23" s="71">
        <v>26349.707999999999</v>
      </c>
      <c r="T23" s="71">
        <v>8400</v>
      </c>
      <c r="U23" s="71">
        <v>6798.46</v>
      </c>
      <c r="V23" s="71">
        <v>0</v>
      </c>
      <c r="W23" s="71">
        <v>0</v>
      </c>
      <c r="X23" s="71">
        <v>0</v>
      </c>
      <c r="Y23" s="71">
        <v>0</v>
      </c>
      <c r="Z23" s="71">
        <v>0</v>
      </c>
      <c r="AA23" s="71">
        <v>0</v>
      </c>
      <c r="AB23" s="71">
        <v>0</v>
      </c>
      <c r="AC23" s="71">
        <v>0</v>
      </c>
      <c r="AD23" s="71">
        <v>32109.7</v>
      </c>
      <c r="AE23" s="71">
        <v>12543.683000000001</v>
      </c>
      <c r="AF23" s="71">
        <v>275940.75229999999</v>
      </c>
      <c r="AG23" s="71">
        <v>57509.824999999997</v>
      </c>
      <c r="AH23" s="71"/>
      <c r="AI23" s="71"/>
      <c r="AJ23" s="71"/>
      <c r="AK23" s="71"/>
      <c r="AL23" s="71">
        <v>1855</v>
      </c>
      <c r="AM23" s="71">
        <v>194</v>
      </c>
      <c r="AN23" s="71">
        <v>0</v>
      </c>
      <c r="AO23" s="71">
        <v>0</v>
      </c>
      <c r="AP23" s="71">
        <v>0</v>
      </c>
      <c r="AQ23" s="71">
        <v>0</v>
      </c>
      <c r="AR23" s="71">
        <v>0</v>
      </c>
      <c r="AS23" s="71">
        <v>0</v>
      </c>
      <c r="AT23" s="71">
        <v>30254.7</v>
      </c>
      <c r="AU23" s="71">
        <v>12349.683000000001</v>
      </c>
      <c r="AV23" s="71">
        <v>531005.35629999998</v>
      </c>
      <c r="AW23" s="71">
        <v>60100</v>
      </c>
      <c r="AX23" s="71">
        <v>0</v>
      </c>
      <c r="AY23" s="71">
        <v>0</v>
      </c>
      <c r="AZ23" s="71">
        <v>-255064.60399999999</v>
      </c>
      <c r="BA23" s="71">
        <v>-2590.1750000000002</v>
      </c>
      <c r="BB23" s="71">
        <v>67184.898000000001</v>
      </c>
      <c r="BC23" s="71">
        <v>29253.972000000002</v>
      </c>
      <c r="BD23" s="71">
        <v>5000</v>
      </c>
      <c r="BE23" s="71">
        <v>0</v>
      </c>
      <c r="BF23" s="71">
        <v>59372.398000000001</v>
      </c>
      <c r="BG23" s="71">
        <v>25915.042000000001</v>
      </c>
      <c r="BH23" s="71">
        <v>5000</v>
      </c>
      <c r="BI23" s="71">
        <v>0</v>
      </c>
      <c r="BJ23" s="71">
        <v>7812.5</v>
      </c>
      <c r="BK23" s="71">
        <v>3338.93</v>
      </c>
      <c r="BL23" s="71">
        <v>0</v>
      </c>
      <c r="BM23" s="71">
        <v>0</v>
      </c>
      <c r="BN23" s="71">
        <v>36251.606399999997</v>
      </c>
      <c r="BO23" s="71">
        <v>11433.454400000001</v>
      </c>
      <c r="BP23" s="71">
        <v>205329.54500000001</v>
      </c>
      <c r="BQ23" s="71">
        <v>15176.1</v>
      </c>
      <c r="BR23" s="71">
        <v>12140</v>
      </c>
      <c r="BS23" s="71">
        <v>2895.085</v>
      </c>
      <c r="BT23" s="71">
        <v>205329.54500000001</v>
      </c>
      <c r="BU23" s="71">
        <v>15176.1</v>
      </c>
      <c r="BV23" s="71">
        <v>0</v>
      </c>
      <c r="BW23" s="71">
        <v>0</v>
      </c>
      <c r="BX23" s="71">
        <v>0</v>
      </c>
      <c r="BY23" s="71">
        <v>0</v>
      </c>
      <c r="BZ23" s="71">
        <v>0</v>
      </c>
      <c r="CA23" s="71">
        <v>0</v>
      </c>
      <c r="CB23" s="71">
        <v>0</v>
      </c>
      <c r="CC23" s="71">
        <v>0</v>
      </c>
      <c r="CD23" s="71">
        <v>24111.606400000001</v>
      </c>
      <c r="CE23" s="71">
        <v>8538.3693999999996</v>
      </c>
      <c r="CF23" s="71">
        <v>0</v>
      </c>
      <c r="CG23" s="71">
        <v>0</v>
      </c>
      <c r="CH23" s="71">
        <v>0</v>
      </c>
      <c r="CI23" s="71">
        <v>0</v>
      </c>
      <c r="CJ23" s="71">
        <v>0</v>
      </c>
      <c r="CK23" s="71">
        <v>0</v>
      </c>
      <c r="CL23" s="71">
        <v>0</v>
      </c>
      <c r="CM23" s="71">
        <v>0</v>
      </c>
      <c r="CN23" s="71">
        <v>0</v>
      </c>
      <c r="CO23" s="71">
        <v>0</v>
      </c>
      <c r="CP23" s="71">
        <v>43583.727400000003</v>
      </c>
      <c r="CQ23" s="71">
        <v>18874.005799999999</v>
      </c>
      <c r="CR23" s="71">
        <v>375315.56199999998</v>
      </c>
      <c r="CS23" s="71">
        <v>5516.7219999999998</v>
      </c>
      <c r="CT23" s="71">
        <v>35541.827400000002</v>
      </c>
      <c r="CU23" s="71">
        <v>16887.745200000001</v>
      </c>
      <c r="CV23" s="71">
        <v>168105.56200000001</v>
      </c>
      <c r="CW23" s="71">
        <v>2032.5</v>
      </c>
      <c r="CX23" s="71">
        <v>21013.4604</v>
      </c>
      <c r="CY23" s="71">
        <v>9823.0213999999996</v>
      </c>
      <c r="CZ23" s="71">
        <v>68665.09</v>
      </c>
      <c r="DA23" s="71">
        <v>1012.5</v>
      </c>
      <c r="DB23" s="71">
        <v>199688.57920000001</v>
      </c>
      <c r="DC23" s="71">
        <v>100393.1084</v>
      </c>
      <c r="DD23" s="71">
        <v>113545.8</v>
      </c>
      <c r="DE23" s="71">
        <v>911</v>
      </c>
      <c r="DF23" s="71">
        <v>128877.5714</v>
      </c>
      <c r="DG23" s="71">
        <v>62694.470600000001</v>
      </c>
      <c r="DH23" s="71">
        <v>111045.8</v>
      </c>
      <c r="DI23" s="71">
        <v>911</v>
      </c>
      <c r="DJ23" s="71">
        <v>3800</v>
      </c>
      <c r="DK23" s="71">
        <v>2065</v>
      </c>
      <c r="DL23" s="71">
        <v>0</v>
      </c>
      <c r="DM23" s="71">
        <v>0</v>
      </c>
      <c r="DN23" s="71">
        <v>3191.2950000000001</v>
      </c>
      <c r="DO23" s="71">
        <v>0</v>
      </c>
      <c r="DP23" s="71">
        <v>58934.665000000001</v>
      </c>
      <c r="DQ23" s="71">
        <v>0</v>
      </c>
      <c r="DR23" s="71">
        <v>0</v>
      </c>
      <c r="DS23" s="71">
        <v>0</v>
      </c>
      <c r="DT23" s="71">
        <v>55743.37</v>
      </c>
      <c r="DU23" s="71">
        <v>0</v>
      </c>
      <c r="DV23" s="40"/>
    </row>
    <row r="24" spans="1:126" s="69" customFormat="1" ht="18" customHeight="1" x14ac:dyDescent="0.3">
      <c r="A24" s="72"/>
      <c r="B24" s="74">
        <v>15</v>
      </c>
      <c r="C24" s="79" t="s">
        <v>146</v>
      </c>
      <c r="D24" s="82">
        <f t="shared" si="95"/>
        <v>510838.73310000007</v>
      </c>
      <c r="E24" s="82">
        <f t="shared" si="96"/>
        <v>164321.8915</v>
      </c>
      <c r="F24" s="83">
        <f t="shared" si="97"/>
        <v>324825.95</v>
      </c>
      <c r="G24" s="83">
        <f t="shared" si="98"/>
        <v>109122.5015</v>
      </c>
      <c r="H24" s="83">
        <f t="shared" si="99"/>
        <v>217332.7831</v>
      </c>
      <c r="I24" s="83">
        <f t="shared" si="100"/>
        <v>55199.39</v>
      </c>
      <c r="J24" s="71">
        <v>113666.6</v>
      </c>
      <c r="K24" s="71">
        <v>46973.733500000002</v>
      </c>
      <c r="L24" s="71">
        <v>12731.46</v>
      </c>
      <c r="M24" s="71">
        <v>6087</v>
      </c>
      <c r="N24" s="71">
        <v>96756.6</v>
      </c>
      <c r="O24" s="71">
        <v>43383.533499999998</v>
      </c>
      <c r="P24" s="71">
        <v>3700</v>
      </c>
      <c r="Q24" s="71">
        <v>1517</v>
      </c>
      <c r="R24" s="71">
        <v>16910</v>
      </c>
      <c r="S24" s="71">
        <v>3590.2</v>
      </c>
      <c r="T24" s="71">
        <v>9031.4599999999991</v>
      </c>
      <c r="U24" s="71">
        <v>4570</v>
      </c>
      <c r="V24" s="71">
        <v>0</v>
      </c>
      <c r="W24" s="71">
        <v>0</v>
      </c>
      <c r="X24" s="71">
        <v>0</v>
      </c>
      <c r="Y24" s="71">
        <v>0</v>
      </c>
      <c r="Z24" s="71">
        <v>0</v>
      </c>
      <c r="AA24" s="71">
        <v>0</v>
      </c>
      <c r="AB24" s="71">
        <v>0</v>
      </c>
      <c r="AC24" s="71">
        <v>0</v>
      </c>
      <c r="AD24" s="71">
        <v>8440</v>
      </c>
      <c r="AE24" s="71">
        <v>1863.5</v>
      </c>
      <c r="AF24" s="71">
        <v>102675.32309999999</v>
      </c>
      <c r="AG24" s="71">
        <v>35341.99</v>
      </c>
      <c r="AH24" s="71"/>
      <c r="AI24" s="71"/>
      <c r="AJ24" s="71"/>
      <c r="AK24" s="71"/>
      <c r="AL24" s="71">
        <v>3900</v>
      </c>
      <c r="AM24" s="71">
        <v>1513.5</v>
      </c>
      <c r="AN24" s="71">
        <v>5700</v>
      </c>
      <c r="AO24" s="71">
        <v>5700</v>
      </c>
      <c r="AP24" s="71">
        <v>840</v>
      </c>
      <c r="AQ24" s="71">
        <v>350</v>
      </c>
      <c r="AR24" s="71">
        <v>41029.14</v>
      </c>
      <c r="AS24" s="71">
        <v>33892.239999999998</v>
      </c>
      <c r="AT24" s="71">
        <v>3700</v>
      </c>
      <c r="AU24" s="71">
        <v>0</v>
      </c>
      <c r="AV24" s="71">
        <v>69480.100099999996</v>
      </c>
      <c r="AW24" s="71">
        <v>0</v>
      </c>
      <c r="AX24" s="71">
        <v>0</v>
      </c>
      <c r="AY24" s="71">
        <v>0</v>
      </c>
      <c r="AZ24" s="71">
        <v>-13533.916999999999</v>
      </c>
      <c r="BA24" s="71">
        <v>-4250.25</v>
      </c>
      <c r="BB24" s="71">
        <v>1603</v>
      </c>
      <c r="BC24" s="71">
        <v>183</v>
      </c>
      <c r="BD24" s="71">
        <v>3500</v>
      </c>
      <c r="BE24" s="71">
        <v>0</v>
      </c>
      <c r="BF24" s="71">
        <v>1603</v>
      </c>
      <c r="BG24" s="71">
        <v>183</v>
      </c>
      <c r="BH24" s="71">
        <v>3500</v>
      </c>
      <c r="BI24" s="71">
        <v>0</v>
      </c>
      <c r="BJ24" s="71">
        <v>0</v>
      </c>
      <c r="BK24" s="71">
        <v>0</v>
      </c>
      <c r="BL24" s="71">
        <v>0</v>
      </c>
      <c r="BM24" s="71">
        <v>0</v>
      </c>
      <c r="BN24" s="71">
        <v>7820</v>
      </c>
      <c r="BO24" s="71">
        <v>1023</v>
      </c>
      <c r="BP24" s="71">
        <v>23436</v>
      </c>
      <c r="BQ24" s="71">
        <v>8190.4</v>
      </c>
      <c r="BR24" s="71">
        <v>0</v>
      </c>
      <c r="BS24" s="71">
        <v>0</v>
      </c>
      <c r="BT24" s="71">
        <v>0</v>
      </c>
      <c r="BU24" s="71">
        <v>0</v>
      </c>
      <c r="BV24" s="71">
        <v>0</v>
      </c>
      <c r="BW24" s="71">
        <v>0</v>
      </c>
      <c r="BX24" s="71">
        <v>0</v>
      </c>
      <c r="BY24" s="71">
        <v>0</v>
      </c>
      <c r="BZ24" s="71">
        <v>2120</v>
      </c>
      <c r="CA24" s="71">
        <v>348</v>
      </c>
      <c r="CB24" s="71">
        <v>1500</v>
      </c>
      <c r="CC24" s="71">
        <v>0</v>
      </c>
      <c r="CD24" s="71">
        <v>5700</v>
      </c>
      <c r="CE24" s="71">
        <v>675</v>
      </c>
      <c r="CF24" s="71">
        <v>21936</v>
      </c>
      <c r="CG24" s="71">
        <v>8190.4</v>
      </c>
      <c r="CH24" s="71">
        <v>0</v>
      </c>
      <c r="CI24" s="71">
        <v>0</v>
      </c>
      <c r="CJ24" s="71">
        <v>0</v>
      </c>
      <c r="CK24" s="71">
        <v>0</v>
      </c>
      <c r="CL24" s="71">
        <v>300</v>
      </c>
      <c r="CM24" s="71">
        <v>0</v>
      </c>
      <c r="CN24" s="71">
        <v>0</v>
      </c>
      <c r="CO24" s="71">
        <v>0</v>
      </c>
      <c r="CP24" s="71">
        <v>65218.7</v>
      </c>
      <c r="CQ24" s="71">
        <v>20769.547999999999</v>
      </c>
      <c r="CR24" s="71">
        <v>0</v>
      </c>
      <c r="CS24" s="71">
        <v>0</v>
      </c>
      <c r="CT24" s="71">
        <v>60868.7</v>
      </c>
      <c r="CU24" s="71">
        <v>20269.547999999999</v>
      </c>
      <c r="CV24" s="71">
        <v>0</v>
      </c>
      <c r="CW24" s="71">
        <v>0</v>
      </c>
      <c r="CX24" s="71">
        <v>54035</v>
      </c>
      <c r="CY24" s="71">
        <v>17565.348000000002</v>
      </c>
      <c r="CZ24" s="71">
        <v>0</v>
      </c>
      <c r="DA24" s="71">
        <v>0</v>
      </c>
      <c r="DB24" s="71">
        <v>86683.5</v>
      </c>
      <c r="DC24" s="71">
        <v>34394.720000000001</v>
      </c>
      <c r="DD24" s="71">
        <v>74990</v>
      </c>
      <c r="DE24" s="71">
        <v>5580</v>
      </c>
      <c r="DF24" s="71">
        <v>68585.5</v>
      </c>
      <c r="DG24" s="71">
        <v>27094.260999999999</v>
      </c>
      <c r="DH24" s="71">
        <v>41990</v>
      </c>
      <c r="DI24" s="71">
        <v>4600</v>
      </c>
      <c r="DJ24" s="71">
        <v>9700</v>
      </c>
      <c r="DK24" s="71">
        <v>3915</v>
      </c>
      <c r="DL24" s="71">
        <v>0</v>
      </c>
      <c r="DM24" s="71">
        <v>0</v>
      </c>
      <c r="DN24" s="71">
        <v>74.150000000000006</v>
      </c>
      <c r="DO24" s="71">
        <v>0</v>
      </c>
      <c r="DP24" s="71">
        <v>31394.15</v>
      </c>
      <c r="DQ24" s="71">
        <v>0</v>
      </c>
      <c r="DR24" s="71">
        <v>0</v>
      </c>
      <c r="DS24" s="71">
        <v>0</v>
      </c>
      <c r="DT24" s="71">
        <v>31320</v>
      </c>
      <c r="DU24" s="71">
        <v>0</v>
      </c>
      <c r="DV24" s="40"/>
    </row>
    <row r="25" spans="1:126" s="69" customFormat="1" ht="18" customHeight="1" x14ac:dyDescent="0.3">
      <c r="A25" s="72"/>
      <c r="B25" s="74">
        <v>16</v>
      </c>
      <c r="C25" s="79" t="s">
        <v>147</v>
      </c>
      <c r="D25" s="82">
        <f t="shared" si="95"/>
        <v>385032.55879999994</v>
      </c>
      <c r="E25" s="82">
        <f t="shared" si="96"/>
        <v>93536.963900000002</v>
      </c>
      <c r="F25" s="83">
        <f t="shared" si="97"/>
        <v>223700.89999999997</v>
      </c>
      <c r="G25" s="83">
        <f t="shared" si="98"/>
        <v>66948.344299999997</v>
      </c>
      <c r="H25" s="83">
        <f t="shared" si="99"/>
        <v>203689.36</v>
      </c>
      <c r="I25" s="83">
        <f t="shared" si="100"/>
        <v>26588.619599999998</v>
      </c>
      <c r="J25" s="71">
        <v>112517.4</v>
      </c>
      <c r="K25" s="71">
        <v>49313.082300000002</v>
      </c>
      <c r="L25" s="71">
        <v>65624.600000000006</v>
      </c>
      <c r="M25" s="71">
        <v>29927.137999999999</v>
      </c>
      <c r="N25" s="71">
        <v>89673.4</v>
      </c>
      <c r="O25" s="71">
        <v>40387.032599999999</v>
      </c>
      <c r="P25" s="71">
        <v>2000</v>
      </c>
      <c r="Q25" s="71">
        <v>0</v>
      </c>
      <c r="R25" s="71">
        <v>22700</v>
      </c>
      <c r="S25" s="71">
        <v>8854.0496999999996</v>
      </c>
      <c r="T25" s="71">
        <v>63624.6</v>
      </c>
      <c r="U25" s="71">
        <v>29927.137999999999</v>
      </c>
      <c r="V25" s="71">
        <v>0</v>
      </c>
      <c r="W25" s="71">
        <v>0</v>
      </c>
      <c r="X25" s="71">
        <v>0</v>
      </c>
      <c r="Y25" s="71">
        <v>0</v>
      </c>
      <c r="Z25" s="71">
        <v>0</v>
      </c>
      <c r="AA25" s="71">
        <v>0</v>
      </c>
      <c r="AB25" s="71">
        <v>0</v>
      </c>
      <c r="AC25" s="71">
        <v>0</v>
      </c>
      <c r="AD25" s="71">
        <v>27220</v>
      </c>
      <c r="AE25" s="71">
        <v>7412.4</v>
      </c>
      <c r="AF25" s="71">
        <v>83258.759999999995</v>
      </c>
      <c r="AG25" s="71">
        <v>-19721.555400000001</v>
      </c>
      <c r="AH25" s="71"/>
      <c r="AI25" s="71"/>
      <c r="AJ25" s="71"/>
      <c r="AK25" s="71"/>
      <c r="AL25" s="71">
        <v>27220</v>
      </c>
      <c r="AM25" s="71">
        <v>7412.4</v>
      </c>
      <c r="AN25" s="71">
        <v>8415</v>
      </c>
      <c r="AO25" s="71">
        <v>367</v>
      </c>
      <c r="AP25" s="71">
        <v>0</v>
      </c>
      <c r="AQ25" s="71">
        <v>0</v>
      </c>
      <c r="AR25" s="71">
        <v>0</v>
      </c>
      <c r="AS25" s="71">
        <v>0</v>
      </c>
      <c r="AT25" s="71">
        <v>0</v>
      </c>
      <c r="AU25" s="71">
        <v>0</v>
      </c>
      <c r="AV25" s="71">
        <v>148037</v>
      </c>
      <c r="AW25" s="71">
        <v>16132.236000000001</v>
      </c>
      <c r="AX25" s="71">
        <v>0</v>
      </c>
      <c r="AY25" s="71">
        <v>0</v>
      </c>
      <c r="AZ25" s="71">
        <v>-73193.240000000005</v>
      </c>
      <c r="BA25" s="71">
        <v>-36220.791400000002</v>
      </c>
      <c r="BB25" s="71">
        <v>6300</v>
      </c>
      <c r="BC25" s="71">
        <v>2500</v>
      </c>
      <c r="BD25" s="71">
        <v>3000</v>
      </c>
      <c r="BE25" s="71">
        <v>2818.8</v>
      </c>
      <c r="BF25" s="71">
        <v>6300</v>
      </c>
      <c r="BG25" s="71">
        <v>2500</v>
      </c>
      <c r="BH25" s="71">
        <v>3000</v>
      </c>
      <c r="BI25" s="71">
        <v>2818.8</v>
      </c>
      <c r="BJ25" s="71">
        <v>0</v>
      </c>
      <c r="BK25" s="71">
        <v>0</v>
      </c>
      <c r="BL25" s="71">
        <v>0</v>
      </c>
      <c r="BM25" s="71">
        <v>0</v>
      </c>
      <c r="BN25" s="71">
        <v>1410</v>
      </c>
      <c r="BO25" s="71">
        <v>649.995</v>
      </c>
      <c r="BP25" s="71">
        <v>28580</v>
      </c>
      <c r="BQ25" s="71">
        <v>7315.7520000000004</v>
      </c>
      <c r="BR25" s="71">
        <v>0</v>
      </c>
      <c r="BS25" s="71">
        <v>0</v>
      </c>
      <c r="BT25" s="71">
        <v>0</v>
      </c>
      <c r="BU25" s="71">
        <v>0</v>
      </c>
      <c r="BV25" s="71">
        <v>0</v>
      </c>
      <c r="BW25" s="71">
        <v>0</v>
      </c>
      <c r="BX25" s="71">
        <v>0</v>
      </c>
      <c r="BY25" s="71">
        <v>0</v>
      </c>
      <c r="BZ25" s="71">
        <v>430</v>
      </c>
      <c r="CA25" s="71">
        <v>0</v>
      </c>
      <c r="CB25" s="71">
        <v>0</v>
      </c>
      <c r="CC25" s="71">
        <v>0</v>
      </c>
      <c r="CD25" s="71">
        <v>980</v>
      </c>
      <c r="CE25" s="71">
        <v>649.995</v>
      </c>
      <c r="CF25" s="71">
        <v>28580</v>
      </c>
      <c r="CG25" s="71">
        <v>7315.7520000000004</v>
      </c>
      <c r="CH25" s="71">
        <v>0</v>
      </c>
      <c r="CI25" s="71">
        <v>0</v>
      </c>
      <c r="CJ25" s="71">
        <v>0</v>
      </c>
      <c r="CK25" s="71">
        <v>0</v>
      </c>
      <c r="CL25" s="71">
        <v>200</v>
      </c>
      <c r="CM25" s="71">
        <v>0</v>
      </c>
      <c r="CN25" s="71">
        <v>0</v>
      </c>
      <c r="CO25" s="71">
        <v>0</v>
      </c>
      <c r="CP25" s="71">
        <v>7400</v>
      </c>
      <c r="CQ25" s="71">
        <v>620</v>
      </c>
      <c r="CR25" s="71">
        <v>2192</v>
      </c>
      <c r="CS25" s="71">
        <v>1032</v>
      </c>
      <c r="CT25" s="71">
        <v>6100</v>
      </c>
      <c r="CU25" s="71">
        <v>620</v>
      </c>
      <c r="CV25" s="71">
        <v>200</v>
      </c>
      <c r="CW25" s="71">
        <v>0</v>
      </c>
      <c r="CX25" s="71">
        <v>2500</v>
      </c>
      <c r="CY25" s="71">
        <v>0</v>
      </c>
      <c r="CZ25" s="71">
        <v>200</v>
      </c>
      <c r="DA25" s="71">
        <v>0</v>
      </c>
      <c r="DB25" s="71">
        <v>11295.8</v>
      </c>
      <c r="DC25" s="71">
        <v>3492.8670000000002</v>
      </c>
      <c r="DD25" s="71">
        <v>21034</v>
      </c>
      <c r="DE25" s="71">
        <v>5216.4849999999997</v>
      </c>
      <c r="DF25" s="71">
        <v>7795.8</v>
      </c>
      <c r="DG25" s="71">
        <v>3492.8670000000002</v>
      </c>
      <c r="DH25" s="71">
        <v>21034</v>
      </c>
      <c r="DI25" s="71">
        <v>5216.4849999999997</v>
      </c>
      <c r="DJ25" s="71">
        <v>12300</v>
      </c>
      <c r="DK25" s="71">
        <v>2960</v>
      </c>
      <c r="DL25" s="71">
        <v>0</v>
      </c>
      <c r="DM25" s="71">
        <v>0</v>
      </c>
      <c r="DN25" s="71">
        <v>2699.9987999999998</v>
      </c>
      <c r="DO25" s="71">
        <v>0</v>
      </c>
      <c r="DP25" s="71">
        <v>45057.7</v>
      </c>
      <c r="DQ25" s="71">
        <v>0</v>
      </c>
      <c r="DR25" s="71">
        <v>0</v>
      </c>
      <c r="DS25" s="71">
        <v>0</v>
      </c>
      <c r="DT25" s="71">
        <v>42357.701200000003</v>
      </c>
      <c r="DU25" s="71">
        <v>0</v>
      </c>
      <c r="DV25" s="40"/>
    </row>
    <row r="26" spans="1:126" s="45" customFormat="1" ht="22.5" customHeight="1" x14ac:dyDescent="0.3">
      <c r="B26" s="70"/>
      <c r="C26" s="76" t="s">
        <v>129</v>
      </c>
      <c r="D26" s="71">
        <f t="shared" ref="D26:BO26" si="101">SUM(D10:D25)</f>
        <v>10142160.213700002</v>
      </c>
      <c r="E26" s="71">
        <f t="shared" si="101"/>
        <v>4346337.6843999997</v>
      </c>
      <c r="F26" s="71">
        <f t="shared" si="101"/>
        <v>6375392.7820000006</v>
      </c>
      <c r="G26" s="71">
        <f t="shared" si="101"/>
        <v>3552356.7187999994</v>
      </c>
      <c r="H26" s="71">
        <f t="shared" si="101"/>
        <v>4600360.3633000003</v>
      </c>
      <c r="I26" s="71">
        <f t="shared" si="101"/>
        <v>889078.80460000015</v>
      </c>
      <c r="J26" s="71">
        <f t="shared" si="101"/>
        <v>2203050.5211</v>
      </c>
      <c r="K26" s="71">
        <f t="shared" si="101"/>
        <v>1211487.6344999999</v>
      </c>
      <c r="L26" s="71">
        <f t="shared" si="101"/>
        <v>379687.82430000009</v>
      </c>
      <c r="M26" s="71">
        <f t="shared" si="101"/>
        <v>150060.27360000001</v>
      </c>
      <c r="N26" s="71">
        <f t="shared" si="101"/>
        <v>1928195.5846000002</v>
      </c>
      <c r="O26" s="71">
        <f t="shared" si="101"/>
        <v>990818.08240000007</v>
      </c>
      <c r="P26" s="71">
        <f t="shared" si="101"/>
        <v>81848.324299999993</v>
      </c>
      <c r="Q26" s="71">
        <f t="shared" si="101"/>
        <v>24890.447</v>
      </c>
      <c r="R26" s="71">
        <f t="shared" si="101"/>
        <v>236111.514</v>
      </c>
      <c r="S26" s="71">
        <f t="shared" si="101"/>
        <v>89336.4427</v>
      </c>
      <c r="T26" s="71">
        <f t="shared" si="101"/>
        <v>283339.5</v>
      </c>
      <c r="U26" s="71">
        <f t="shared" si="101"/>
        <v>113159.8266</v>
      </c>
      <c r="V26" s="71">
        <f t="shared" si="101"/>
        <v>2500</v>
      </c>
      <c r="W26" s="71">
        <f t="shared" si="101"/>
        <v>0</v>
      </c>
      <c r="X26" s="71">
        <f t="shared" si="101"/>
        <v>700</v>
      </c>
      <c r="Y26" s="71">
        <f t="shared" si="101"/>
        <v>0</v>
      </c>
      <c r="Z26" s="71">
        <f t="shared" si="101"/>
        <v>0</v>
      </c>
      <c r="AA26" s="71">
        <f t="shared" si="101"/>
        <v>0</v>
      </c>
      <c r="AB26" s="71">
        <f t="shared" si="101"/>
        <v>0</v>
      </c>
      <c r="AC26" s="71">
        <f t="shared" si="101"/>
        <v>0</v>
      </c>
      <c r="AD26" s="71">
        <f t="shared" si="101"/>
        <v>196969.1</v>
      </c>
      <c r="AE26" s="71">
        <f t="shared" si="101"/>
        <v>57969.921999999999</v>
      </c>
      <c r="AF26" s="71">
        <f t="shared" si="101"/>
        <v>1770546.3798</v>
      </c>
      <c r="AG26" s="71">
        <f t="shared" si="101"/>
        <v>294605.71529999998</v>
      </c>
      <c r="AH26" s="71">
        <f t="shared" si="101"/>
        <v>0</v>
      </c>
      <c r="AI26" s="71">
        <f t="shared" si="101"/>
        <v>0</v>
      </c>
      <c r="AJ26" s="71">
        <f t="shared" si="101"/>
        <v>0</v>
      </c>
      <c r="AK26" s="71">
        <f t="shared" si="101"/>
        <v>0</v>
      </c>
      <c r="AL26" s="71">
        <f t="shared" si="101"/>
        <v>63022</v>
      </c>
      <c r="AM26" s="71">
        <f t="shared" si="101"/>
        <v>17003.944</v>
      </c>
      <c r="AN26" s="71">
        <f t="shared" si="101"/>
        <v>148365.5</v>
      </c>
      <c r="AO26" s="71">
        <f t="shared" si="101"/>
        <v>51774.373999999996</v>
      </c>
      <c r="AP26" s="71">
        <f t="shared" si="101"/>
        <v>2280</v>
      </c>
      <c r="AQ26" s="71">
        <f t="shared" si="101"/>
        <v>1120.097</v>
      </c>
      <c r="AR26" s="71">
        <f t="shared" si="101"/>
        <v>123878.44</v>
      </c>
      <c r="AS26" s="71">
        <f t="shared" si="101"/>
        <v>59435.258000000002</v>
      </c>
      <c r="AT26" s="71">
        <f t="shared" si="101"/>
        <v>130787.09999999999</v>
      </c>
      <c r="AU26" s="71">
        <f t="shared" si="101"/>
        <v>39183.631000000001</v>
      </c>
      <c r="AV26" s="71">
        <f t="shared" si="101"/>
        <v>2002976.784</v>
      </c>
      <c r="AW26" s="71">
        <f t="shared" si="101"/>
        <v>340474.89299999998</v>
      </c>
      <c r="AX26" s="71">
        <f t="shared" si="101"/>
        <v>800</v>
      </c>
      <c r="AY26" s="71">
        <f t="shared" si="101"/>
        <v>582.25</v>
      </c>
      <c r="AZ26" s="71">
        <f t="shared" si="101"/>
        <v>-506974.34419999999</v>
      </c>
      <c r="BA26" s="71">
        <f t="shared" si="101"/>
        <v>-158728.80970000001</v>
      </c>
      <c r="BB26" s="71">
        <f t="shared" si="101"/>
        <v>471294.39799999999</v>
      </c>
      <c r="BC26" s="71">
        <f t="shared" si="101"/>
        <v>336216.35389999999</v>
      </c>
      <c r="BD26" s="71">
        <f t="shared" si="101"/>
        <v>93264.2</v>
      </c>
      <c r="BE26" s="71">
        <f t="shared" si="101"/>
        <v>20959.069</v>
      </c>
      <c r="BF26" s="71">
        <f t="shared" si="101"/>
        <v>418788.89799999999</v>
      </c>
      <c r="BG26" s="71">
        <f t="shared" si="101"/>
        <v>312152.77389999997</v>
      </c>
      <c r="BH26" s="71">
        <f t="shared" si="101"/>
        <v>12260</v>
      </c>
      <c r="BI26" s="71">
        <f t="shared" si="101"/>
        <v>3110.08</v>
      </c>
      <c r="BJ26" s="71">
        <f t="shared" si="101"/>
        <v>27872.5</v>
      </c>
      <c r="BK26" s="71">
        <f t="shared" si="101"/>
        <v>6484.48</v>
      </c>
      <c r="BL26" s="71">
        <f t="shared" si="101"/>
        <v>39440</v>
      </c>
      <c r="BM26" s="71">
        <f t="shared" si="101"/>
        <v>15865.92</v>
      </c>
      <c r="BN26" s="71">
        <f t="shared" si="101"/>
        <v>436283.5759</v>
      </c>
      <c r="BO26" s="71">
        <f t="shared" si="101"/>
        <v>217701.3279</v>
      </c>
      <c r="BP26" s="71">
        <f t="shared" ref="BP26:DU26" si="102">SUM(BP10:BP25)</f>
        <v>1273113.1551999999</v>
      </c>
      <c r="BQ26" s="71">
        <f t="shared" si="102"/>
        <v>268527.37809999997</v>
      </c>
      <c r="BR26" s="71">
        <f t="shared" si="102"/>
        <v>17440</v>
      </c>
      <c r="BS26" s="71">
        <f t="shared" si="102"/>
        <v>2895.085</v>
      </c>
      <c r="BT26" s="71">
        <f t="shared" si="102"/>
        <v>412498.86620000005</v>
      </c>
      <c r="BU26" s="71">
        <f t="shared" si="102"/>
        <v>78425.136100000003</v>
      </c>
      <c r="BV26" s="71">
        <f t="shared" si="102"/>
        <v>0</v>
      </c>
      <c r="BW26" s="71">
        <f t="shared" si="102"/>
        <v>0</v>
      </c>
      <c r="BX26" s="71">
        <f t="shared" si="102"/>
        <v>0</v>
      </c>
      <c r="BY26" s="71">
        <f t="shared" si="102"/>
        <v>0</v>
      </c>
      <c r="BZ26" s="71">
        <f t="shared" si="102"/>
        <v>71587.506800000003</v>
      </c>
      <c r="CA26" s="71">
        <f t="shared" si="102"/>
        <v>23632.623</v>
      </c>
      <c r="CB26" s="71">
        <f t="shared" si="102"/>
        <v>377968.48060000001</v>
      </c>
      <c r="CC26" s="71">
        <f t="shared" si="102"/>
        <v>54940.014000000003</v>
      </c>
      <c r="CD26" s="71">
        <f t="shared" si="102"/>
        <v>164421.06910000002</v>
      </c>
      <c r="CE26" s="71">
        <f t="shared" si="102"/>
        <v>123258.76620000001</v>
      </c>
      <c r="CF26" s="71">
        <f t="shared" si="102"/>
        <v>375925.80839999998</v>
      </c>
      <c r="CG26" s="71">
        <f t="shared" si="102"/>
        <v>123389.728</v>
      </c>
      <c r="CH26" s="71">
        <f t="shared" si="102"/>
        <v>182735</v>
      </c>
      <c r="CI26" s="71">
        <f t="shared" si="102"/>
        <v>67814.853700000007</v>
      </c>
      <c r="CJ26" s="71">
        <f t="shared" si="102"/>
        <v>72230</v>
      </c>
      <c r="CK26" s="71">
        <f t="shared" si="102"/>
        <v>0</v>
      </c>
      <c r="CL26" s="71">
        <f t="shared" si="102"/>
        <v>3710</v>
      </c>
      <c r="CM26" s="71">
        <f t="shared" si="102"/>
        <v>1830</v>
      </c>
      <c r="CN26" s="71">
        <f t="shared" si="102"/>
        <v>2200</v>
      </c>
      <c r="CO26" s="71">
        <f t="shared" si="102"/>
        <v>1886.133</v>
      </c>
      <c r="CP26" s="71">
        <f t="shared" si="102"/>
        <v>436896.42739999999</v>
      </c>
      <c r="CQ26" s="71">
        <f t="shared" si="102"/>
        <v>329292.37370000005</v>
      </c>
      <c r="CR26" s="71">
        <f t="shared" si="102"/>
        <v>716972.00399999996</v>
      </c>
      <c r="CS26" s="71">
        <f t="shared" si="102"/>
        <v>87605.667399999991</v>
      </c>
      <c r="CT26" s="71">
        <f t="shared" si="102"/>
        <v>402904.52740000002</v>
      </c>
      <c r="CU26" s="71">
        <f t="shared" si="102"/>
        <v>320125.80310000008</v>
      </c>
      <c r="CV26" s="71">
        <f t="shared" si="102"/>
        <v>431847.00399999996</v>
      </c>
      <c r="CW26" s="71">
        <f t="shared" si="102"/>
        <v>79352.445399999997</v>
      </c>
      <c r="CX26" s="71">
        <f t="shared" si="102"/>
        <v>276799.86040000001</v>
      </c>
      <c r="CY26" s="71">
        <f t="shared" si="102"/>
        <v>154696.17010000002</v>
      </c>
      <c r="CZ26" s="71">
        <f t="shared" si="102"/>
        <v>332059.73199999996</v>
      </c>
      <c r="DA26" s="71">
        <f t="shared" si="102"/>
        <v>77985.699400000012</v>
      </c>
      <c r="DB26" s="71">
        <f t="shared" si="102"/>
        <v>1479527.4791999999</v>
      </c>
      <c r="DC26" s="71">
        <f t="shared" si="102"/>
        <v>1277504.4286000002</v>
      </c>
      <c r="DD26" s="71">
        <f t="shared" si="102"/>
        <v>363876.8</v>
      </c>
      <c r="DE26" s="71">
        <f t="shared" si="102"/>
        <v>65434.568199999994</v>
      </c>
      <c r="DF26" s="71">
        <f t="shared" si="102"/>
        <v>1010026.4714000002</v>
      </c>
      <c r="DG26" s="71">
        <f t="shared" si="102"/>
        <v>731212.69759999996</v>
      </c>
      <c r="DH26" s="71">
        <f t="shared" si="102"/>
        <v>315240.5</v>
      </c>
      <c r="DI26" s="71">
        <f t="shared" si="102"/>
        <v>63774.568199999994</v>
      </c>
      <c r="DJ26" s="71">
        <f t="shared" si="102"/>
        <v>92120</v>
      </c>
      <c r="DK26" s="71">
        <f t="shared" si="102"/>
        <v>25256.839200000002</v>
      </c>
      <c r="DL26" s="71">
        <f t="shared" si="102"/>
        <v>0</v>
      </c>
      <c r="DM26" s="71">
        <f t="shared" si="102"/>
        <v>0</v>
      </c>
      <c r="DN26" s="71">
        <f t="shared" si="102"/>
        <v>219448.34880000001</v>
      </c>
      <c r="DO26" s="71">
        <f t="shared" si="102"/>
        <v>0</v>
      </c>
      <c r="DP26" s="71">
        <f t="shared" si="102"/>
        <v>1053041.2804</v>
      </c>
      <c r="DQ26" s="71">
        <f t="shared" si="102"/>
        <v>95097.839000000007</v>
      </c>
      <c r="DR26" s="71">
        <f t="shared" si="102"/>
        <v>0</v>
      </c>
      <c r="DS26" s="71">
        <f t="shared" si="102"/>
        <v>0</v>
      </c>
      <c r="DT26" s="71">
        <f t="shared" si="102"/>
        <v>833592.93159999989</v>
      </c>
      <c r="DU26" s="71">
        <f t="shared" si="102"/>
        <v>95097.839000000007</v>
      </c>
    </row>
    <row r="27" spans="1:126" x14ac:dyDescent="0.3"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  <c r="CT27" s="73"/>
      <c r="CU27" s="73"/>
      <c r="CV27" s="73"/>
      <c r="CW27" s="73"/>
      <c r="CX27" s="73"/>
      <c r="CY27" s="73"/>
      <c r="CZ27" s="73"/>
      <c r="DA27" s="73"/>
      <c r="DB27" s="73"/>
      <c r="DC27" s="73"/>
      <c r="DD27" s="73"/>
      <c r="DE27" s="73"/>
      <c r="DF27" s="73"/>
      <c r="DG27" s="73"/>
      <c r="DH27" s="73"/>
      <c r="DI27" s="73"/>
      <c r="DJ27" s="73"/>
      <c r="DK27" s="73"/>
      <c r="DL27" s="73"/>
      <c r="DM27" s="73"/>
      <c r="DN27" s="73"/>
      <c r="DO27" s="73"/>
      <c r="DP27" s="73"/>
      <c r="DQ27" s="73"/>
      <c r="DR27" s="73"/>
      <c r="DS27" s="73"/>
      <c r="DT27" s="73"/>
      <c r="DU27" s="73"/>
    </row>
    <row r="28" spans="1:126" x14ac:dyDescent="0.3"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3"/>
    </row>
    <row r="29" spans="1:126" x14ac:dyDescent="0.3"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3"/>
      <c r="BM29" s="73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/>
      <c r="BZ29" s="73"/>
      <c r="CA29" s="73"/>
      <c r="CB29" s="73"/>
      <c r="CC29" s="73"/>
      <c r="CD29" s="73"/>
      <c r="CE29" s="73"/>
      <c r="CF29" s="73"/>
      <c r="CG29" s="73"/>
      <c r="CH29" s="73"/>
      <c r="CI29" s="73"/>
      <c r="CJ29" s="73"/>
      <c r="CK29" s="73"/>
      <c r="CL29" s="73"/>
      <c r="CM29" s="73"/>
      <c r="CN29" s="73"/>
      <c r="CO29" s="73"/>
      <c r="CP29" s="73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73"/>
      <c r="DC29" s="73"/>
      <c r="DD29" s="73"/>
      <c r="DE29" s="73"/>
      <c r="DF29" s="73"/>
      <c r="DG29" s="73"/>
      <c r="DH29" s="73"/>
      <c r="DI29" s="73"/>
      <c r="DJ29" s="73"/>
      <c r="DK29" s="73"/>
      <c r="DL29" s="73"/>
      <c r="DM29" s="73"/>
      <c r="DN29" s="73"/>
      <c r="DO29" s="73"/>
      <c r="DP29" s="73"/>
      <c r="DQ29" s="73"/>
      <c r="DR29" s="73"/>
      <c r="DS29" s="73"/>
      <c r="DT29" s="73"/>
      <c r="DU29" s="73"/>
    </row>
    <row r="30" spans="1:126" x14ac:dyDescent="0.3"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3"/>
      <c r="CB30" s="73"/>
      <c r="CC30" s="73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  <c r="CQ30" s="73"/>
      <c r="CR30" s="73"/>
      <c r="CS30" s="73"/>
      <c r="CT30" s="73"/>
      <c r="CU30" s="73"/>
      <c r="CV30" s="73"/>
      <c r="CW30" s="73"/>
      <c r="CX30" s="73"/>
      <c r="CY30" s="73"/>
      <c r="CZ30" s="73"/>
      <c r="DA30" s="73"/>
      <c r="DB30" s="73"/>
      <c r="DC30" s="73"/>
      <c r="DD30" s="73"/>
      <c r="DE30" s="73"/>
      <c r="DF30" s="73"/>
      <c r="DG30" s="73"/>
      <c r="DH30" s="73"/>
      <c r="DI30" s="73"/>
      <c r="DJ30" s="73"/>
      <c r="DK30" s="73"/>
      <c r="DL30" s="73"/>
      <c r="DM30" s="73"/>
      <c r="DN30" s="73"/>
      <c r="DO30" s="73"/>
      <c r="DP30" s="73"/>
      <c r="DQ30" s="73"/>
      <c r="DR30" s="73"/>
      <c r="DS30" s="73"/>
      <c r="DT30" s="73"/>
      <c r="DU30" s="73"/>
    </row>
    <row r="31" spans="1:126" x14ac:dyDescent="0.3"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3"/>
      <c r="CB31" s="73"/>
      <c r="CC31" s="73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  <c r="DF31" s="73"/>
      <c r="DG31" s="73"/>
      <c r="DH31" s="73"/>
      <c r="DI31" s="73"/>
      <c r="DJ31" s="73"/>
      <c r="DK31" s="73"/>
      <c r="DL31" s="73"/>
      <c r="DM31" s="73"/>
      <c r="DN31" s="73"/>
      <c r="DO31" s="73"/>
      <c r="DP31" s="73"/>
      <c r="DQ31" s="73"/>
      <c r="DR31" s="73"/>
      <c r="DS31" s="73"/>
      <c r="DT31" s="73"/>
      <c r="DU31" s="73"/>
    </row>
    <row r="32" spans="1:126" x14ac:dyDescent="0.3"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3"/>
      <c r="BQ32" s="73"/>
      <c r="BR32" s="73"/>
      <c r="BS32" s="73"/>
      <c r="BT32" s="73"/>
      <c r="BU32" s="73"/>
      <c r="BV32" s="73"/>
      <c r="BW32" s="73"/>
      <c r="BX32" s="73"/>
      <c r="BY32" s="73"/>
      <c r="BZ32" s="73"/>
      <c r="CA32" s="73"/>
      <c r="CB32" s="73"/>
      <c r="CC32" s="73"/>
      <c r="CD32" s="73"/>
      <c r="CE32" s="73"/>
      <c r="CF32" s="73"/>
      <c r="CG32" s="73"/>
      <c r="CH32" s="73"/>
      <c r="CI32" s="73"/>
      <c r="CJ32" s="73"/>
      <c r="CK32" s="73"/>
      <c r="CL32" s="73"/>
      <c r="CM32" s="73"/>
      <c r="CN32" s="73"/>
      <c r="CO32" s="73"/>
      <c r="CP32" s="73"/>
      <c r="CQ32" s="73"/>
      <c r="CR32" s="73"/>
      <c r="CS32" s="73"/>
      <c r="CT32" s="73"/>
      <c r="CU32" s="73"/>
      <c r="CV32" s="73"/>
      <c r="CW32" s="73"/>
      <c r="CX32" s="73"/>
      <c r="CY32" s="73"/>
      <c r="CZ32" s="73"/>
      <c r="DA32" s="73"/>
      <c r="DB32" s="73"/>
      <c r="DC32" s="73"/>
      <c r="DD32" s="73"/>
      <c r="DE32" s="73"/>
      <c r="DF32" s="73"/>
      <c r="DG32" s="73"/>
      <c r="DH32" s="73"/>
      <c r="DI32" s="73"/>
      <c r="DJ32" s="73"/>
      <c r="DK32" s="73"/>
      <c r="DL32" s="73"/>
      <c r="DM32" s="73"/>
      <c r="DN32" s="73"/>
      <c r="DO32" s="73"/>
      <c r="DP32" s="73"/>
      <c r="DQ32" s="73"/>
      <c r="DR32" s="73"/>
      <c r="DS32" s="73"/>
      <c r="DT32" s="73"/>
      <c r="DU32" s="73"/>
    </row>
    <row r="33" spans="4:125" x14ac:dyDescent="0.3"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3"/>
      <c r="BQ33" s="73"/>
      <c r="BR33" s="73"/>
      <c r="BS33" s="73"/>
      <c r="BT33" s="73"/>
      <c r="BU33" s="73"/>
      <c r="BV33" s="73"/>
      <c r="BW33" s="73"/>
      <c r="BX33" s="73"/>
      <c r="BY33" s="73"/>
      <c r="BZ33" s="73"/>
      <c r="CA33" s="73"/>
      <c r="CB33" s="73"/>
      <c r="CC33" s="73"/>
      <c r="CD33" s="73"/>
      <c r="CE33" s="73"/>
      <c r="CF33" s="73"/>
      <c r="CG33" s="73"/>
      <c r="CH33" s="73"/>
      <c r="CI33" s="73"/>
      <c r="CJ33" s="73"/>
      <c r="CK33" s="73"/>
      <c r="CL33" s="73"/>
      <c r="CM33" s="73"/>
      <c r="CN33" s="73"/>
      <c r="CO33" s="73"/>
      <c r="CP33" s="73"/>
      <c r="CQ33" s="73"/>
      <c r="CR33" s="73"/>
      <c r="CS33" s="73"/>
      <c r="CT33" s="73"/>
      <c r="CU33" s="73"/>
      <c r="CV33" s="73"/>
      <c r="CW33" s="73"/>
      <c r="CX33" s="73"/>
      <c r="CY33" s="73"/>
      <c r="CZ33" s="73"/>
      <c r="DA33" s="73"/>
      <c r="DB33" s="73"/>
      <c r="DC33" s="73"/>
      <c r="DD33" s="73"/>
      <c r="DE33" s="73"/>
      <c r="DF33" s="73"/>
      <c r="DG33" s="73"/>
      <c r="DH33" s="73"/>
      <c r="DI33" s="73"/>
      <c r="DJ33" s="73"/>
      <c r="DK33" s="73"/>
      <c r="DL33" s="73"/>
      <c r="DM33" s="73"/>
      <c r="DN33" s="73"/>
      <c r="DO33" s="73"/>
      <c r="DP33" s="73"/>
      <c r="DQ33" s="73"/>
      <c r="DR33" s="73"/>
      <c r="DS33" s="73"/>
      <c r="DT33" s="73"/>
      <c r="DU33" s="73"/>
    </row>
    <row r="34" spans="4:125" x14ac:dyDescent="0.3"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3"/>
      <c r="BQ34" s="73"/>
      <c r="BR34" s="73"/>
      <c r="BS34" s="73"/>
      <c r="BT34" s="73"/>
      <c r="BU34" s="73"/>
      <c r="BV34" s="73"/>
      <c r="BW34" s="73"/>
      <c r="BX34" s="73"/>
      <c r="BY34" s="73"/>
      <c r="BZ34" s="73"/>
      <c r="CA34" s="73"/>
      <c r="CB34" s="73"/>
      <c r="CC34" s="73"/>
      <c r="CD34" s="73"/>
      <c r="CE34" s="73"/>
      <c r="CF34" s="73"/>
      <c r="CG34" s="73"/>
      <c r="CH34" s="73"/>
      <c r="CI34" s="73"/>
      <c r="CJ34" s="73"/>
      <c r="CK34" s="73"/>
      <c r="CL34" s="73"/>
      <c r="CM34" s="73"/>
      <c r="CN34" s="73"/>
      <c r="CO34" s="73"/>
      <c r="CP34" s="73"/>
      <c r="CQ34" s="73"/>
      <c r="CR34" s="73"/>
      <c r="CS34" s="73"/>
      <c r="CT34" s="73"/>
      <c r="CU34" s="73"/>
      <c r="CV34" s="73"/>
      <c r="CW34" s="73"/>
      <c r="CX34" s="73"/>
      <c r="CY34" s="73"/>
      <c r="CZ34" s="73"/>
      <c r="DA34" s="73"/>
      <c r="DB34" s="73"/>
      <c r="DC34" s="73"/>
      <c r="DD34" s="73"/>
      <c r="DE34" s="73"/>
      <c r="DF34" s="73"/>
      <c r="DG34" s="73"/>
      <c r="DH34" s="73"/>
      <c r="DI34" s="73"/>
      <c r="DJ34" s="73"/>
      <c r="DK34" s="73"/>
      <c r="DL34" s="73"/>
      <c r="DM34" s="73"/>
      <c r="DN34" s="73"/>
      <c r="DO34" s="73"/>
      <c r="DP34" s="73"/>
      <c r="DQ34" s="73"/>
      <c r="DR34" s="73"/>
      <c r="DS34" s="73"/>
      <c r="DT34" s="73"/>
      <c r="DU34" s="73"/>
    </row>
    <row r="35" spans="4:125" x14ac:dyDescent="0.3"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3"/>
      <c r="BQ35" s="73"/>
      <c r="BR35" s="73"/>
      <c r="BS35" s="73"/>
      <c r="BT35" s="73"/>
      <c r="BU35" s="73"/>
      <c r="BV35" s="73"/>
      <c r="BW35" s="73"/>
      <c r="BX35" s="73"/>
      <c r="BY35" s="73"/>
      <c r="BZ35" s="73"/>
      <c r="CA35" s="73"/>
      <c r="CB35" s="73"/>
      <c r="CC35" s="73"/>
      <c r="CD35" s="73"/>
      <c r="CE35" s="73"/>
      <c r="CF35" s="73"/>
      <c r="CG35" s="73"/>
      <c r="CH35" s="73"/>
      <c r="CI35" s="73"/>
      <c r="CJ35" s="73"/>
      <c r="CK35" s="73"/>
      <c r="CL35" s="73"/>
      <c r="CM35" s="73"/>
      <c r="CN35" s="73"/>
      <c r="CO35" s="73"/>
      <c r="CP35" s="73"/>
      <c r="CQ35" s="73"/>
      <c r="CR35" s="73"/>
      <c r="CS35" s="73"/>
      <c r="CT35" s="73"/>
      <c r="CU35" s="73"/>
      <c r="CV35" s="73"/>
      <c r="CW35" s="73"/>
      <c r="CX35" s="73"/>
      <c r="CY35" s="73"/>
      <c r="CZ35" s="73"/>
      <c r="DA35" s="73"/>
      <c r="DB35" s="73"/>
      <c r="DC35" s="73"/>
      <c r="DD35" s="73"/>
      <c r="DE35" s="73"/>
      <c r="DF35" s="73"/>
      <c r="DG35" s="73"/>
      <c r="DH35" s="73"/>
      <c r="DI35" s="73"/>
      <c r="DJ35" s="73"/>
      <c r="DK35" s="73"/>
      <c r="DL35" s="73"/>
      <c r="DM35" s="73"/>
      <c r="DN35" s="73"/>
      <c r="DO35" s="73"/>
      <c r="DP35" s="73"/>
      <c r="DQ35" s="73"/>
      <c r="DR35" s="73"/>
      <c r="DS35" s="73"/>
      <c r="DT35" s="73"/>
      <c r="DU35" s="73"/>
    </row>
    <row r="36" spans="4:125" x14ac:dyDescent="0.3"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  <c r="BM36" s="73"/>
      <c r="BN36" s="73"/>
      <c r="BO36" s="73"/>
      <c r="BP36" s="73"/>
      <c r="BQ36" s="73"/>
      <c r="BR36" s="73"/>
      <c r="BS36" s="73"/>
      <c r="BT36" s="73"/>
      <c r="BU36" s="73"/>
      <c r="BV36" s="73"/>
      <c r="BW36" s="73"/>
      <c r="BX36" s="73"/>
      <c r="BY36" s="73"/>
      <c r="BZ36" s="73"/>
      <c r="CA36" s="73"/>
      <c r="CB36" s="73"/>
      <c r="CC36" s="73"/>
      <c r="CD36" s="73"/>
      <c r="CE36" s="73"/>
      <c r="CF36" s="73"/>
      <c r="CG36" s="73"/>
      <c r="CH36" s="73"/>
      <c r="CI36" s="73"/>
      <c r="CJ36" s="73"/>
      <c r="CK36" s="73"/>
      <c r="CL36" s="73"/>
      <c r="CM36" s="73"/>
      <c r="CN36" s="73"/>
      <c r="CO36" s="73"/>
      <c r="CP36" s="73"/>
      <c r="CQ36" s="73"/>
      <c r="CR36" s="73"/>
      <c r="CS36" s="73"/>
      <c r="CT36" s="73"/>
      <c r="CU36" s="73"/>
      <c r="CV36" s="73"/>
      <c r="CW36" s="73"/>
      <c r="CX36" s="73"/>
      <c r="CY36" s="73"/>
      <c r="CZ36" s="73"/>
      <c r="DA36" s="73"/>
      <c r="DB36" s="73"/>
      <c r="DC36" s="73"/>
      <c r="DD36" s="73"/>
      <c r="DE36" s="73"/>
      <c r="DF36" s="73"/>
      <c r="DG36" s="73"/>
      <c r="DH36" s="73"/>
      <c r="DI36" s="73"/>
      <c r="DJ36" s="73"/>
      <c r="DK36" s="73"/>
      <c r="DL36" s="73"/>
      <c r="DM36" s="73"/>
      <c r="DN36" s="73"/>
      <c r="DO36" s="73"/>
      <c r="DP36" s="73"/>
      <c r="DQ36" s="73"/>
      <c r="DR36" s="73"/>
      <c r="DS36" s="73"/>
      <c r="DT36" s="73"/>
      <c r="DU36" s="73"/>
    </row>
    <row r="37" spans="4:125" x14ac:dyDescent="0.3"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  <c r="CH37" s="73"/>
      <c r="CI37" s="73"/>
      <c r="CJ37" s="73"/>
      <c r="CK37" s="73"/>
      <c r="CL37" s="73"/>
      <c r="CM37" s="73"/>
      <c r="CN37" s="73"/>
      <c r="CO37" s="73"/>
      <c r="CP37" s="73"/>
      <c r="CQ37" s="73"/>
      <c r="CR37" s="73"/>
      <c r="CS37" s="73"/>
      <c r="CT37" s="73"/>
      <c r="CU37" s="73"/>
      <c r="CV37" s="73"/>
      <c r="CW37" s="73"/>
      <c r="CX37" s="73"/>
      <c r="CY37" s="73"/>
      <c r="CZ37" s="73"/>
      <c r="DA37" s="73"/>
      <c r="DB37" s="73"/>
      <c r="DC37" s="73"/>
      <c r="DD37" s="73"/>
      <c r="DE37" s="73"/>
      <c r="DF37" s="73"/>
      <c r="DG37" s="73"/>
      <c r="DH37" s="73"/>
      <c r="DI37" s="73"/>
      <c r="DJ37" s="73"/>
      <c r="DK37" s="73"/>
      <c r="DL37" s="73"/>
      <c r="DM37" s="73"/>
      <c r="DN37" s="73"/>
      <c r="DO37" s="73"/>
      <c r="DP37" s="73"/>
      <c r="DQ37" s="73"/>
      <c r="DR37" s="73"/>
      <c r="DS37" s="73"/>
      <c r="DT37" s="73"/>
      <c r="DU37" s="73"/>
    </row>
    <row r="38" spans="4:125" x14ac:dyDescent="0.3"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3"/>
      <c r="CN38" s="73"/>
      <c r="CO38" s="73"/>
      <c r="CP38" s="73"/>
      <c r="CQ38" s="73"/>
      <c r="CR38" s="73"/>
      <c r="CS38" s="73"/>
      <c r="CT38" s="73"/>
      <c r="CU38" s="73"/>
      <c r="CV38" s="73"/>
      <c r="CW38" s="73"/>
      <c r="CX38" s="73"/>
      <c r="CY38" s="73"/>
      <c r="CZ38" s="73"/>
      <c r="DA38" s="73"/>
      <c r="DB38" s="73"/>
      <c r="DC38" s="73"/>
      <c r="DD38" s="73"/>
      <c r="DE38" s="73"/>
      <c r="DF38" s="73"/>
      <c r="DG38" s="73"/>
      <c r="DH38" s="73"/>
      <c r="DI38" s="73"/>
      <c r="DJ38" s="73"/>
      <c r="DK38" s="73"/>
      <c r="DL38" s="73"/>
      <c r="DM38" s="73"/>
      <c r="DN38" s="73"/>
      <c r="DO38" s="73"/>
      <c r="DP38" s="73"/>
      <c r="DQ38" s="73"/>
      <c r="DR38" s="73"/>
      <c r="DS38" s="73"/>
      <c r="DT38" s="73"/>
      <c r="DU38" s="73"/>
    </row>
    <row r="39" spans="4:125" x14ac:dyDescent="0.3"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  <c r="BR39" s="73"/>
      <c r="BS39" s="73"/>
      <c r="BT39" s="73"/>
      <c r="BU39" s="73"/>
      <c r="BV39" s="73"/>
      <c r="BW39" s="73"/>
      <c r="BX39" s="73"/>
      <c r="BY39" s="73"/>
      <c r="BZ39" s="73"/>
      <c r="CA39" s="73"/>
      <c r="CB39" s="73"/>
      <c r="CC39" s="73"/>
      <c r="CD39" s="73"/>
      <c r="CE39" s="73"/>
      <c r="CF39" s="73"/>
      <c r="CG39" s="73"/>
      <c r="CH39" s="73"/>
      <c r="CI39" s="73"/>
      <c r="CJ39" s="73"/>
      <c r="CK39" s="73"/>
      <c r="CL39" s="73"/>
      <c r="CM39" s="73"/>
      <c r="CN39" s="73"/>
      <c r="CO39" s="73"/>
      <c r="CP39" s="73"/>
      <c r="CQ39" s="73"/>
      <c r="CR39" s="73"/>
      <c r="CS39" s="73"/>
      <c r="CT39" s="73"/>
      <c r="CU39" s="73"/>
      <c r="CV39" s="73"/>
      <c r="CW39" s="73"/>
      <c r="CX39" s="73"/>
      <c r="CY39" s="73"/>
      <c r="CZ39" s="73"/>
      <c r="DA39" s="73"/>
      <c r="DB39" s="73"/>
      <c r="DC39" s="73"/>
      <c r="DD39" s="73"/>
      <c r="DE39" s="73"/>
      <c r="DF39" s="73"/>
      <c r="DG39" s="73"/>
      <c r="DH39" s="73"/>
      <c r="DI39" s="73"/>
      <c r="DJ39" s="73"/>
      <c r="DK39" s="73"/>
      <c r="DL39" s="73"/>
      <c r="DM39" s="73"/>
      <c r="DN39" s="73"/>
      <c r="DO39" s="73"/>
      <c r="DP39" s="73"/>
      <c r="DQ39" s="73"/>
      <c r="DR39" s="73"/>
      <c r="DS39" s="73"/>
      <c r="DT39" s="73"/>
      <c r="DU39" s="73"/>
    </row>
    <row r="40" spans="4:125" x14ac:dyDescent="0.3"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73"/>
      <c r="BR40" s="73"/>
      <c r="BS40" s="73"/>
      <c r="BT40" s="73"/>
      <c r="BU40" s="73"/>
      <c r="BV40" s="73"/>
      <c r="BW40" s="73"/>
      <c r="BX40" s="73"/>
      <c r="BY40" s="73"/>
      <c r="BZ40" s="73"/>
      <c r="CA40" s="73"/>
      <c r="CB40" s="73"/>
      <c r="CC40" s="73"/>
      <c r="CD40" s="73"/>
      <c r="CE40" s="73"/>
      <c r="CF40" s="73"/>
      <c r="CG40" s="73"/>
      <c r="CH40" s="73"/>
      <c r="CI40" s="73"/>
      <c r="CJ40" s="73"/>
      <c r="CK40" s="73"/>
      <c r="CL40" s="73"/>
      <c r="CM40" s="73"/>
      <c r="CN40" s="73"/>
      <c r="CO40" s="73"/>
      <c r="CP40" s="73"/>
      <c r="CQ40" s="73"/>
      <c r="CR40" s="73"/>
      <c r="CS40" s="73"/>
      <c r="CT40" s="73"/>
      <c r="CU40" s="73"/>
      <c r="CV40" s="73"/>
      <c r="CW40" s="73"/>
      <c r="CX40" s="73"/>
      <c r="CY40" s="73"/>
      <c r="CZ40" s="73"/>
      <c r="DA40" s="73"/>
      <c r="DB40" s="73"/>
      <c r="DC40" s="73"/>
      <c r="DD40" s="73"/>
      <c r="DE40" s="73"/>
      <c r="DF40" s="73"/>
      <c r="DG40" s="73"/>
      <c r="DH40" s="73"/>
      <c r="DI40" s="73"/>
      <c r="DJ40" s="73"/>
      <c r="DK40" s="73"/>
      <c r="DL40" s="73"/>
      <c r="DM40" s="73"/>
      <c r="DN40" s="73"/>
      <c r="DO40" s="73"/>
      <c r="DP40" s="73"/>
      <c r="DQ40" s="73"/>
      <c r="DR40" s="73"/>
      <c r="DS40" s="73"/>
      <c r="DT40" s="73"/>
      <c r="DU40" s="73"/>
    </row>
    <row r="41" spans="4:125" x14ac:dyDescent="0.3"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73"/>
      <c r="BW41" s="73"/>
      <c r="BX41" s="73"/>
      <c r="BY41" s="73"/>
      <c r="BZ41" s="73"/>
      <c r="CA41" s="73"/>
      <c r="CB41" s="73"/>
      <c r="CC41" s="73"/>
      <c r="CD41" s="73"/>
      <c r="CE41" s="73"/>
      <c r="CF41" s="73"/>
      <c r="CG41" s="73"/>
      <c r="CH41" s="73"/>
      <c r="CI41" s="73"/>
      <c r="CJ41" s="73"/>
      <c r="CK41" s="73"/>
      <c r="CL41" s="73"/>
      <c r="CM41" s="73"/>
      <c r="CN41" s="73"/>
      <c r="CO41" s="73"/>
      <c r="CP41" s="73"/>
      <c r="CQ41" s="73"/>
      <c r="CR41" s="73"/>
      <c r="CS41" s="73"/>
      <c r="CT41" s="73"/>
      <c r="CU41" s="73"/>
      <c r="CV41" s="73"/>
      <c r="CW41" s="73"/>
      <c r="CX41" s="73"/>
      <c r="CY41" s="73"/>
      <c r="CZ41" s="73"/>
      <c r="DA41" s="73"/>
      <c r="DB41" s="73"/>
      <c r="DC41" s="73"/>
      <c r="DD41" s="73"/>
      <c r="DE41" s="73"/>
      <c r="DF41" s="73"/>
      <c r="DG41" s="73"/>
      <c r="DH41" s="73"/>
      <c r="DI41" s="73"/>
      <c r="DJ41" s="73"/>
      <c r="DK41" s="73"/>
      <c r="DL41" s="73"/>
      <c r="DM41" s="73"/>
      <c r="DN41" s="73"/>
      <c r="DO41" s="73"/>
      <c r="DP41" s="73"/>
      <c r="DQ41" s="73"/>
      <c r="DR41" s="73"/>
      <c r="DS41" s="73"/>
      <c r="DT41" s="73"/>
      <c r="DU41" s="73"/>
    </row>
    <row r="42" spans="4:125" x14ac:dyDescent="0.3"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73"/>
      <c r="BR42" s="73"/>
      <c r="BS42" s="73"/>
      <c r="BT42" s="73"/>
      <c r="BU42" s="73"/>
      <c r="BV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  <c r="CO42" s="73"/>
      <c r="CP42" s="73"/>
      <c r="CQ42" s="73"/>
      <c r="CR42" s="73"/>
      <c r="CS42" s="73"/>
      <c r="CT42" s="73"/>
      <c r="CU42" s="73"/>
      <c r="CV42" s="73"/>
      <c r="CW42" s="73"/>
      <c r="CX42" s="73"/>
      <c r="CY42" s="73"/>
      <c r="CZ42" s="73"/>
      <c r="DA42" s="73"/>
      <c r="DB42" s="73"/>
      <c r="DC42" s="73"/>
      <c r="DD42" s="73"/>
      <c r="DE42" s="73"/>
      <c r="DF42" s="73"/>
      <c r="DG42" s="73"/>
      <c r="DH42" s="73"/>
      <c r="DI42" s="73"/>
      <c r="DJ42" s="73"/>
      <c r="DK42" s="73"/>
      <c r="DL42" s="73"/>
      <c r="DM42" s="73"/>
      <c r="DN42" s="73"/>
      <c r="DO42" s="73"/>
      <c r="DP42" s="73"/>
      <c r="DQ42" s="73"/>
      <c r="DR42" s="73"/>
      <c r="DS42" s="73"/>
      <c r="DT42" s="73"/>
      <c r="DU42" s="73"/>
    </row>
    <row r="43" spans="4:125" x14ac:dyDescent="0.3"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3"/>
      <c r="BW43" s="73"/>
      <c r="BX43" s="73"/>
      <c r="BY43" s="73"/>
      <c r="BZ43" s="73"/>
      <c r="CA43" s="73"/>
      <c r="CB43" s="73"/>
      <c r="CC43" s="73"/>
      <c r="CD43" s="73"/>
      <c r="CE43" s="73"/>
      <c r="CF43" s="73"/>
      <c r="CG43" s="73"/>
      <c r="CH43" s="73"/>
      <c r="CI43" s="73"/>
      <c r="CJ43" s="73"/>
      <c r="CK43" s="73"/>
      <c r="CL43" s="73"/>
      <c r="CM43" s="73"/>
      <c r="CN43" s="73"/>
      <c r="CO43" s="73"/>
      <c r="CP43" s="73"/>
      <c r="CQ43" s="73"/>
      <c r="CR43" s="73"/>
      <c r="CS43" s="73"/>
      <c r="CT43" s="73"/>
      <c r="CU43" s="73"/>
      <c r="CV43" s="73"/>
      <c r="CW43" s="73"/>
      <c r="CX43" s="73"/>
      <c r="CY43" s="73"/>
      <c r="CZ43" s="73"/>
      <c r="DA43" s="73"/>
      <c r="DB43" s="73"/>
      <c r="DC43" s="73"/>
      <c r="DD43" s="73"/>
      <c r="DE43" s="73"/>
      <c r="DF43" s="73"/>
      <c r="DG43" s="73"/>
      <c r="DH43" s="73"/>
      <c r="DI43" s="73"/>
      <c r="DJ43" s="73"/>
      <c r="DK43" s="73"/>
      <c r="DL43" s="73"/>
      <c r="DM43" s="73"/>
      <c r="DN43" s="73"/>
      <c r="DO43" s="73"/>
      <c r="DP43" s="73"/>
      <c r="DQ43" s="73"/>
      <c r="DR43" s="73"/>
      <c r="DS43" s="73"/>
      <c r="DT43" s="73"/>
      <c r="DU43" s="73"/>
    </row>
    <row r="44" spans="4:125" x14ac:dyDescent="0.3"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3"/>
      <c r="CA44" s="73"/>
      <c r="CB44" s="73"/>
      <c r="CC44" s="73"/>
      <c r="CD44" s="73"/>
      <c r="CE44" s="73"/>
      <c r="CF44" s="73"/>
      <c r="CG44" s="73"/>
      <c r="CH44" s="73"/>
      <c r="CI44" s="73"/>
      <c r="CJ44" s="73"/>
      <c r="CK44" s="73"/>
      <c r="CL44" s="73"/>
      <c r="CM44" s="73"/>
      <c r="CN44" s="73"/>
      <c r="CO44" s="73"/>
      <c r="CP44" s="73"/>
      <c r="CQ44" s="73"/>
      <c r="CR44" s="73"/>
      <c r="CS44" s="73"/>
      <c r="CT44" s="73"/>
      <c r="CU44" s="73"/>
      <c r="CV44" s="73"/>
      <c r="CW44" s="73"/>
      <c r="CX44" s="73"/>
      <c r="CY44" s="73"/>
      <c r="CZ44" s="73"/>
      <c r="DA44" s="73"/>
      <c r="DB44" s="73"/>
      <c r="DC44" s="73"/>
      <c r="DD44" s="73"/>
      <c r="DE44" s="73"/>
      <c r="DF44" s="73"/>
      <c r="DG44" s="73"/>
      <c r="DH44" s="73"/>
      <c r="DI44" s="73"/>
      <c r="DJ44" s="73"/>
      <c r="DK44" s="73"/>
      <c r="DL44" s="73"/>
      <c r="DM44" s="73"/>
      <c r="DN44" s="73"/>
      <c r="DO44" s="73"/>
      <c r="DP44" s="73"/>
      <c r="DQ44" s="73"/>
      <c r="DR44" s="73"/>
      <c r="DS44" s="73"/>
      <c r="DT44" s="73"/>
      <c r="DU44" s="73"/>
    </row>
    <row r="45" spans="4:125" x14ac:dyDescent="0.3"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73"/>
      <c r="CJ45" s="73"/>
      <c r="CK45" s="73"/>
      <c r="CL45" s="73"/>
      <c r="CM45" s="73"/>
      <c r="CN45" s="73"/>
      <c r="CO45" s="73"/>
      <c r="CP45" s="73"/>
      <c r="CQ45" s="73"/>
      <c r="CR45" s="73"/>
      <c r="CS45" s="73"/>
      <c r="CT45" s="73"/>
      <c r="CU45" s="73"/>
      <c r="CV45" s="73"/>
      <c r="CW45" s="73"/>
      <c r="CX45" s="73"/>
      <c r="CY45" s="73"/>
      <c r="CZ45" s="73"/>
      <c r="DA45" s="73"/>
      <c r="DB45" s="73"/>
      <c r="DC45" s="73"/>
      <c r="DD45" s="73"/>
      <c r="DE45" s="73"/>
      <c r="DF45" s="73"/>
      <c r="DG45" s="73"/>
      <c r="DH45" s="73"/>
      <c r="DI45" s="73"/>
      <c r="DJ45" s="73"/>
      <c r="DK45" s="73"/>
      <c r="DL45" s="73"/>
      <c r="DM45" s="73"/>
      <c r="DN45" s="73"/>
      <c r="DO45" s="73"/>
      <c r="DP45" s="73"/>
      <c r="DQ45" s="73"/>
      <c r="DR45" s="73"/>
      <c r="DS45" s="73"/>
      <c r="DT45" s="73"/>
      <c r="DU45" s="73"/>
    </row>
    <row r="46" spans="4:125" x14ac:dyDescent="0.3"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73"/>
      <c r="BW46" s="73"/>
      <c r="BX46" s="73"/>
      <c r="BY46" s="73"/>
      <c r="BZ46" s="73"/>
      <c r="CA46" s="73"/>
      <c r="CB46" s="73"/>
      <c r="CC46" s="73"/>
      <c r="CD46" s="73"/>
      <c r="CE46" s="73"/>
      <c r="CF46" s="73"/>
      <c r="CG46" s="73"/>
      <c r="CH46" s="73"/>
      <c r="CI46" s="73"/>
      <c r="CJ46" s="73"/>
      <c r="CK46" s="73"/>
      <c r="CL46" s="73"/>
      <c r="CM46" s="73"/>
      <c r="CN46" s="73"/>
      <c r="CO46" s="73"/>
      <c r="CP46" s="73"/>
      <c r="CQ46" s="73"/>
      <c r="CR46" s="73"/>
      <c r="CS46" s="73"/>
      <c r="CT46" s="73"/>
      <c r="CU46" s="73"/>
      <c r="CV46" s="73"/>
      <c r="CW46" s="73"/>
      <c r="CX46" s="73"/>
      <c r="CY46" s="73"/>
      <c r="CZ46" s="73"/>
      <c r="DA46" s="73"/>
      <c r="DB46" s="73"/>
      <c r="DC46" s="73"/>
      <c r="DD46" s="73"/>
      <c r="DE46" s="73"/>
      <c r="DF46" s="73"/>
      <c r="DG46" s="73"/>
      <c r="DH46" s="73"/>
      <c r="DI46" s="73"/>
      <c r="DJ46" s="73"/>
      <c r="DK46" s="73"/>
      <c r="DL46" s="73"/>
      <c r="DM46" s="73"/>
      <c r="DN46" s="73"/>
      <c r="DO46" s="73"/>
      <c r="DP46" s="73"/>
      <c r="DQ46" s="73"/>
      <c r="DR46" s="73"/>
      <c r="DS46" s="73"/>
      <c r="DT46" s="73"/>
      <c r="DU46" s="73"/>
    </row>
    <row r="47" spans="4:125" x14ac:dyDescent="0.3"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73"/>
      <c r="BR47" s="73"/>
      <c r="BS47" s="73"/>
      <c r="BT47" s="73"/>
      <c r="BU47" s="73"/>
      <c r="BV47" s="73"/>
      <c r="BW47" s="73"/>
      <c r="BX47" s="73"/>
      <c r="BY47" s="73"/>
      <c r="BZ47" s="73"/>
      <c r="CA47" s="73"/>
      <c r="CB47" s="73"/>
      <c r="CC47" s="73"/>
      <c r="CD47" s="73"/>
      <c r="CE47" s="73"/>
      <c r="CF47" s="73"/>
      <c r="CG47" s="73"/>
      <c r="CH47" s="73"/>
      <c r="CI47" s="73"/>
      <c r="CJ47" s="73"/>
      <c r="CK47" s="73"/>
      <c r="CL47" s="73"/>
      <c r="CM47" s="73"/>
      <c r="CN47" s="73"/>
      <c r="CO47" s="73"/>
      <c r="CP47" s="73"/>
      <c r="CQ47" s="73"/>
      <c r="CR47" s="73"/>
      <c r="CS47" s="73"/>
      <c r="CT47" s="73"/>
      <c r="CU47" s="73"/>
      <c r="CV47" s="73"/>
      <c r="CW47" s="73"/>
      <c r="CX47" s="73"/>
      <c r="CY47" s="73"/>
      <c r="CZ47" s="73"/>
      <c r="DA47" s="73"/>
      <c r="DB47" s="73"/>
      <c r="DC47" s="73"/>
      <c r="DD47" s="73"/>
      <c r="DE47" s="73"/>
      <c r="DF47" s="73"/>
      <c r="DG47" s="73"/>
      <c r="DH47" s="73"/>
      <c r="DI47" s="73"/>
      <c r="DJ47" s="73"/>
      <c r="DK47" s="73"/>
      <c r="DL47" s="73"/>
      <c r="DM47" s="73"/>
      <c r="DN47" s="73"/>
      <c r="DO47" s="73"/>
      <c r="DP47" s="73"/>
      <c r="DQ47" s="73"/>
      <c r="DR47" s="73"/>
      <c r="DS47" s="73"/>
      <c r="DT47" s="73"/>
      <c r="DU47" s="73"/>
    </row>
    <row r="48" spans="4:125" x14ac:dyDescent="0.3"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73"/>
      <c r="BW48" s="73"/>
      <c r="BX48" s="73"/>
      <c r="BY48" s="73"/>
      <c r="BZ48" s="73"/>
      <c r="CA48" s="73"/>
      <c r="CB48" s="73"/>
      <c r="CC48" s="73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  <c r="CP48" s="73"/>
      <c r="CQ48" s="73"/>
      <c r="CR48" s="73"/>
      <c r="CS48" s="73"/>
      <c r="CT48" s="73"/>
      <c r="CU48" s="73"/>
      <c r="CV48" s="73"/>
      <c r="CW48" s="73"/>
      <c r="CX48" s="73"/>
      <c r="CY48" s="73"/>
      <c r="CZ48" s="73"/>
      <c r="DA48" s="73"/>
      <c r="DB48" s="73"/>
      <c r="DC48" s="73"/>
      <c r="DD48" s="73"/>
      <c r="DE48" s="73"/>
      <c r="DF48" s="73"/>
      <c r="DG48" s="73"/>
      <c r="DH48" s="73"/>
      <c r="DI48" s="73"/>
      <c r="DJ48" s="73"/>
      <c r="DK48" s="73"/>
      <c r="DL48" s="73"/>
      <c r="DM48" s="73"/>
      <c r="DN48" s="73"/>
      <c r="DO48" s="73"/>
      <c r="DP48" s="73"/>
      <c r="DQ48" s="73"/>
      <c r="DR48" s="73"/>
      <c r="DS48" s="73"/>
      <c r="DT48" s="73"/>
      <c r="DU48" s="73"/>
    </row>
    <row r="49" spans="4:125" x14ac:dyDescent="0.3"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  <c r="BQ49" s="73"/>
      <c r="BR49" s="73"/>
      <c r="BS49" s="73"/>
      <c r="BT49" s="73"/>
      <c r="BU49" s="73"/>
      <c r="BV49" s="73"/>
      <c r="BW49" s="73"/>
      <c r="BX49" s="73"/>
      <c r="BY49" s="73"/>
      <c r="BZ49" s="73"/>
      <c r="CA49" s="73"/>
      <c r="CB49" s="73"/>
      <c r="CC49" s="73"/>
      <c r="CD49" s="73"/>
      <c r="CE49" s="73"/>
      <c r="CF49" s="73"/>
      <c r="CG49" s="73"/>
      <c r="CH49" s="73"/>
      <c r="CI49" s="73"/>
      <c r="CJ49" s="73"/>
      <c r="CK49" s="73"/>
      <c r="CL49" s="73"/>
      <c r="CM49" s="73"/>
      <c r="CN49" s="73"/>
      <c r="CO49" s="73"/>
      <c r="CP49" s="73"/>
      <c r="CQ49" s="73"/>
      <c r="CR49" s="73"/>
      <c r="CS49" s="73"/>
      <c r="CT49" s="73"/>
      <c r="CU49" s="73"/>
      <c r="CV49" s="73"/>
      <c r="CW49" s="73"/>
      <c r="CX49" s="73"/>
      <c r="CY49" s="73"/>
      <c r="CZ49" s="73"/>
      <c r="DA49" s="73"/>
      <c r="DB49" s="73"/>
      <c r="DC49" s="73"/>
      <c r="DD49" s="73"/>
      <c r="DE49" s="73"/>
      <c r="DF49" s="73"/>
      <c r="DG49" s="73"/>
      <c r="DH49" s="73"/>
      <c r="DI49" s="73"/>
      <c r="DJ49" s="73"/>
      <c r="DK49" s="73"/>
      <c r="DL49" s="73"/>
      <c r="DM49" s="73"/>
      <c r="DN49" s="73"/>
      <c r="DO49" s="73"/>
      <c r="DP49" s="73"/>
      <c r="DQ49" s="73"/>
      <c r="DR49" s="73"/>
      <c r="DS49" s="73"/>
      <c r="DT49" s="73"/>
      <c r="DU49" s="73"/>
    </row>
    <row r="50" spans="4:125" x14ac:dyDescent="0.3"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3"/>
      <c r="BQ50" s="73"/>
      <c r="BR50" s="73"/>
      <c r="BS50" s="73"/>
      <c r="BT50" s="73"/>
      <c r="BU50" s="73"/>
      <c r="BV50" s="73"/>
      <c r="BW50" s="73"/>
      <c r="BX50" s="73"/>
      <c r="BY50" s="73"/>
      <c r="BZ50" s="73"/>
      <c r="CA50" s="73"/>
      <c r="CB50" s="73"/>
      <c r="CC50" s="73"/>
      <c r="CD50" s="73"/>
      <c r="CE50" s="73"/>
      <c r="CF50" s="73"/>
      <c r="CG50" s="73"/>
      <c r="CH50" s="73"/>
      <c r="CI50" s="73"/>
      <c r="CJ50" s="73"/>
      <c r="CK50" s="73"/>
      <c r="CL50" s="73"/>
      <c r="CM50" s="73"/>
      <c r="CN50" s="73"/>
      <c r="CO50" s="73"/>
      <c r="CP50" s="73"/>
      <c r="CQ50" s="73"/>
      <c r="CR50" s="73"/>
      <c r="CS50" s="73"/>
      <c r="CT50" s="73"/>
      <c r="CU50" s="73"/>
      <c r="CV50" s="73"/>
      <c r="CW50" s="73"/>
      <c r="CX50" s="73"/>
      <c r="CY50" s="73"/>
      <c r="CZ50" s="73"/>
      <c r="DA50" s="73"/>
      <c r="DB50" s="73"/>
      <c r="DC50" s="73"/>
      <c r="DD50" s="73"/>
      <c r="DE50" s="73"/>
      <c r="DF50" s="73"/>
      <c r="DG50" s="73"/>
      <c r="DH50" s="73"/>
      <c r="DI50" s="73"/>
      <c r="DJ50" s="73"/>
      <c r="DK50" s="73"/>
      <c r="DL50" s="73"/>
      <c r="DM50" s="73"/>
      <c r="DN50" s="73"/>
      <c r="DO50" s="73"/>
      <c r="DP50" s="73"/>
      <c r="DQ50" s="73"/>
      <c r="DR50" s="73"/>
      <c r="DS50" s="73"/>
      <c r="DT50" s="73"/>
      <c r="DU50" s="73"/>
    </row>
    <row r="51" spans="4:125" x14ac:dyDescent="0.3"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3"/>
      <c r="BK51" s="73"/>
      <c r="BL51" s="73"/>
      <c r="BM51" s="73"/>
      <c r="BN51" s="73"/>
      <c r="BO51" s="73"/>
      <c r="BP51" s="73"/>
      <c r="BQ51" s="73"/>
      <c r="BR51" s="73"/>
      <c r="BS51" s="73"/>
      <c r="BT51" s="73"/>
      <c r="BU51" s="73"/>
      <c r="BV51" s="73"/>
      <c r="BW51" s="73"/>
      <c r="BX51" s="73"/>
      <c r="BY51" s="73"/>
      <c r="BZ51" s="73"/>
      <c r="CA51" s="73"/>
      <c r="CB51" s="73"/>
      <c r="CC51" s="73"/>
      <c r="CD51" s="73"/>
      <c r="CE51" s="73"/>
      <c r="CF51" s="73"/>
      <c r="CG51" s="73"/>
      <c r="CH51" s="73"/>
      <c r="CI51" s="73"/>
      <c r="CJ51" s="73"/>
      <c r="CK51" s="73"/>
      <c r="CL51" s="73"/>
      <c r="CM51" s="73"/>
      <c r="CN51" s="73"/>
      <c r="CO51" s="73"/>
      <c r="CP51" s="73"/>
      <c r="CQ51" s="73"/>
      <c r="CR51" s="73"/>
      <c r="CS51" s="73"/>
      <c r="CT51" s="73"/>
      <c r="CU51" s="73"/>
      <c r="CV51" s="73"/>
      <c r="CW51" s="73"/>
      <c r="CX51" s="73"/>
      <c r="CY51" s="73"/>
      <c r="CZ51" s="73"/>
      <c r="DA51" s="73"/>
      <c r="DB51" s="73"/>
      <c r="DC51" s="73"/>
      <c r="DD51" s="73"/>
      <c r="DE51" s="73"/>
      <c r="DF51" s="73"/>
      <c r="DG51" s="73"/>
      <c r="DH51" s="73"/>
      <c r="DI51" s="73"/>
      <c r="DJ51" s="73"/>
      <c r="DK51" s="73"/>
      <c r="DL51" s="73"/>
      <c r="DM51" s="73"/>
      <c r="DN51" s="73"/>
      <c r="DO51" s="73"/>
      <c r="DP51" s="73"/>
      <c r="DQ51" s="73"/>
      <c r="DR51" s="73"/>
      <c r="DS51" s="73"/>
      <c r="DT51" s="73"/>
      <c r="DU51" s="73"/>
    </row>
    <row r="52" spans="4:125" x14ac:dyDescent="0.3"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  <c r="BM52" s="73"/>
      <c r="BN52" s="73"/>
      <c r="BO52" s="73"/>
      <c r="BP52" s="73"/>
      <c r="BQ52" s="73"/>
      <c r="BR52" s="73"/>
      <c r="BS52" s="73"/>
      <c r="BT52" s="73"/>
      <c r="BU52" s="73"/>
      <c r="BV52" s="73"/>
      <c r="BW52" s="73"/>
      <c r="BX52" s="73"/>
      <c r="BY52" s="73"/>
      <c r="BZ52" s="73"/>
      <c r="CA52" s="73"/>
      <c r="CB52" s="73"/>
      <c r="CC52" s="73"/>
      <c r="CD52" s="73"/>
      <c r="CE52" s="73"/>
      <c r="CF52" s="73"/>
      <c r="CG52" s="73"/>
      <c r="CH52" s="73"/>
      <c r="CI52" s="73"/>
      <c r="CJ52" s="73"/>
      <c r="CK52" s="73"/>
      <c r="CL52" s="73"/>
      <c r="CM52" s="73"/>
      <c r="CN52" s="73"/>
      <c r="CO52" s="73"/>
      <c r="CP52" s="73"/>
      <c r="CQ52" s="73"/>
      <c r="CR52" s="73"/>
      <c r="CS52" s="73"/>
      <c r="CT52" s="73"/>
      <c r="CU52" s="73"/>
      <c r="CV52" s="73"/>
      <c r="CW52" s="73"/>
      <c r="CX52" s="73"/>
      <c r="CY52" s="73"/>
      <c r="CZ52" s="73"/>
      <c r="DA52" s="73"/>
      <c r="DB52" s="73"/>
      <c r="DC52" s="73"/>
      <c r="DD52" s="73"/>
      <c r="DE52" s="73"/>
      <c r="DF52" s="73"/>
      <c r="DG52" s="73"/>
      <c r="DH52" s="73"/>
      <c r="DI52" s="73"/>
      <c r="DJ52" s="73"/>
      <c r="DK52" s="73"/>
      <c r="DL52" s="73"/>
      <c r="DM52" s="73"/>
      <c r="DN52" s="73"/>
      <c r="DO52" s="73"/>
      <c r="DP52" s="73"/>
      <c r="DQ52" s="73"/>
      <c r="DR52" s="73"/>
      <c r="DS52" s="73"/>
      <c r="DT52" s="73"/>
      <c r="DU52" s="73"/>
    </row>
    <row r="53" spans="4:125" x14ac:dyDescent="0.3"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3"/>
      <c r="BG53" s="73"/>
      <c r="BH53" s="73"/>
      <c r="BI53" s="73"/>
      <c r="BJ53" s="73"/>
      <c r="BK53" s="73"/>
      <c r="BL53" s="73"/>
      <c r="BM53" s="73"/>
      <c r="BN53" s="73"/>
      <c r="BO53" s="73"/>
      <c r="BP53" s="73"/>
      <c r="BQ53" s="73"/>
      <c r="BR53" s="73"/>
      <c r="BS53" s="73"/>
      <c r="BT53" s="73"/>
      <c r="BU53" s="73"/>
      <c r="BV53" s="73"/>
      <c r="BW53" s="73"/>
      <c r="BX53" s="73"/>
      <c r="BY53" s="73"/>
      <c r="BZ53" s="73"/>
      <c r="CA53" s="73"/>
      <c r="CB53" s="73"/>
      <c r="CC53" s="73"/>
      <c r="CD53" s="73"/>
      <c r="CE53" s="73"/>
      <c r="CF53" s="73"/>
      <c r="CG53" s="73"/>
      <c r="CH53" s="73"/>
      <c r="CI53" s="73"/>
      <c r="CJ53" s="73"/>
      <c r="CK53" s="73"/>
      <c r="CL53" s="73"/>
      <c r="CM53" s="73"/>
      <c r="CN53" s="73"/>
      <c r="CO53" s="73"/>
      <c r="CP53" s="73"/>
      <c r="CQ53" s="73"/>
      <c r="CR53" s="73"/>
      <c r="CS53" s="73"/>
      <c r="CT53" s="73"/>
      <c r="CU53" s="73"/>
      <c r="CV53" s="73"/>
      <c r="CW53" s="73"/>
      <c r="CX53" s="73"/>
      <c r="CY53" s="73"/>
      <c r="CZ53" s="73"/>
      <c r="DA53" s="73"/>
      <c r="DB53" s="73"/>
      <c r="DC53" s="73"/>
      <c r="DD53" s="73"/>
      <c r="DE53" s="73"/>
      <c r="DF53" s="73"/>
      <c r="DG53" s="73"/>
      <c r="DH53" s="73"/>
      <c r="DI53" s="73"/>
      <c r="DJ53" s="73"/>
      <c r="DK53" s="73"/>
      <c r="DL53" s="73"/>
      <c r="DM53" s="73"/>
      <c r="DN53" s="73"/>
      <c r="DO53" s="73"/>
      <c r="DP53" s="73"/>
      <c r="DQ53" s="73"/>
      <c r="DR53" s="73"/>
      <c r="DS53" s="73"/>
      <c r="DT53" s="73"/>
      <c r="DU53" s="73"/>
    </row>
    <row r="54" spans="4:125" x14ac:dyDescent="0.3"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3"/>
      <c r="BR54" s="73"/>
      <c r="BS54" s="73"/>
      <c r="BT54" s="73"/>
      <c r="BU54" s="73"/>
      <c r="BV54" s="73"/>
      <c r="BW54" s="73"/>
      <c r="BX54" s="73"/>
      <c r="BY54" s="73"/>
      <c r="BZ54" s="73"/>
      <c r="CA54" s="73"/>
      <c r="CB54" s="73"/>
      <c r="CC54" s="73"/>
      <c r="CD54" s="73"/>
      <c r="CE54" s="73"/>
      <c r="CF54" s="73"/>
      <c r="CG54" s="73"/>
      <c r="CH54" s="73"/>
      <c r="CI54" s="73"/>
      <c r="CJ54" s="73"/>
      <c r="CK54" s="73"/>
      <c r="CL54" s="73"/>
      <c r="CM54" s="73"/>
      <c r="CN54" s="73"/>
      <c r="CO54" s="73"/>
      <c r="CP54" s="73"/>
      <c r="CQ54" s="73"/>
      <c r="CR54" s="73"/>
      <c r="CS54" s="73"/>
      <c r="CT54" s="73"/>
      <c r="CU54" s="73"/>
      <c r="CV54" s="73"/>
      <c r="CW54" s="73"/>
      <c r="CX54" s="73"/>
      <c r="CY54" s="73"/>
      <c r="CZ54" s="73"/>
      <c r="DA54" s="73"/>
      <c r="DB54" s="73"/>
      <c r="DC54" s="73"/>
      <c r="DD54" s="73"/>
      <c r="DE54" s="73"/>
      <c r="DF54" s="73"/>
      <c r="DG54" s="73"/>
      <c r="DH54" s="73"/>
      <c r="DI54" s="73"/>
      <c r="DJ54" s="73"/>
      <c r="DK54" s="73"/>
      <c r="DL54" s="73"/>
      <c r="DM54" s="73"/>
      <c r="DN54" s="73"/>
      <c r="DO54" s="73"/>
      <c r="DP54" s="73"/>
      <c r="DQ54" s="73"/>
      <c r="DR54" s="73"/>
      <c r="DS54" s="73"/>
      <c r="DT54" s="73"/>
      <c r="DU54" s="73"/>
    </row>
    <row r="55" spans="4:125" x14ac:dyDescent="0.3"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3"/>
      <c r="BM55" s="73"/>
      <c r="BN55" s="73"/>
      <c r="BO55" s="73"/>
      <c r="BP55" s="73"/>
      <c r="BQ55" s="73"/>
      <c r="BR55" s="73"/>
      <c r="BS55" s="73"/>
      <c r="BT55" s="73"/>
      <c r="BU55" s="73"/>
      <c r="BV55" s="73"/>
      <c r="BW55" s="73"/>
      <c r="BX55" s="73"/>
      <c r="BY55" s="73"/>
      <c r="BZ55" s="73"/>
      <c r="CA55" s="73"/>
      <c r="CB55" s="73"/>
      <c r="CC55" s="73"/>
      <c r="CD55" s="73"/>
      <c r="CE55" s="73"/>
      <c r="CF55" s="73"/>
      <c r="CG55" s="73"/>
      <c r="CH55" s="73"/>
      <c r="CI55" s="73"/>
      <c r="CJ55" s="73"/>
      <c r="CK55" s="73"/>
      <c r="CL55" s="73"/>
      <c r="CM55" s="73"/>
      <c r="CN55" s="73"/>
      <c r="CO55" s="73"/>
      <c r="CP55" s="73"/>
      <c r="CQ55" s="73"/>
      <c r="CR55" s="73"/>
      <c r="CS55" s="73"/>
      <c r="CT55" s="73"/>
      <c r="CU55" s="73"/>
      <c r="CV55" s="73"/>
      <c r="CW55" s="73"/>
      <c r="CX55" s="73"/>
      <c r="CY55" s="73"/>
      <c r="CZ55" s="73"/>
      <c r="DA55" s="73"/>
      <c r="DB55" s="73"/>
      <c r="DC55" s="73"/>
      <c r="DD55" s="73"/>
      <c r="DE55" s="73"/>
      <c r="DF55" s="73"/>
      <c r="DG55" s="73"/>
      <c r="DH55" s="73"/>
      <c r="DI55" s="73"/>
      <c r="DJ55" s="73"/>
      <c r="DK55" s="73"/>
      <c r="DL55" s="73"/>
      <c r="DM55" s="73"/>
      <c r="DN55" s="73"/>
      <c r="DO55" s="73"/>
      <c r="DP55" s="73"/>
      <c r="DQ55" s="73"/>
      <c r="DR55" s="73"/>
      <c r="DS55" s="73"/>
      <c r="DT55" s="73"/>
      <c r="DU55" s="73"/>
    </row>
    <row r="56" spans="4:125" x14ac:dyDescent="0.3"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  <c r="BJ56" s="73"/>
      <c r="BK56" s="73"/>
      <c r="BL56" s="73"/>
      <c r="BM56" s="73"/>
      <c r="BN56" s="73"/>
      <c r="BO56" s="73"/>
      <c r="BP56" s="73"/>
      <c r="BQ56" s="73"/>
      <c r="BR56" s="73"/>
      <c r="BS56" s="73"/>
      <c r="BT56" s="73"/>
      <c r="BU56" s="73"/>
      <c r="BV56" s="73"/>
      <c r="BW56" s="73"/>
      <c r="BX56" s="73"/>
      <c r="BY56" s="73"/>
      <c r="BZ56" s="73"/>
      <c r="CA56" s="73"/>
      <c r="CB56" s="73"/>
      <c r="CC56" s="73"/>
      <c r="CD56" s="73"/>
      <c r="CE56" s="73"/>
      <c r="CF56" s="73"/>
      <c r="CG56" s="73"/>
      <c r="CH56" s="73"/>
      <c r="CI56" s="73"/>
      <c r="CJ56" s="73"/>
      <c r="CK56" s="73"/>
      <c r="CL56" s="73"/>
      <c r="CM56" s="73"/>
      <c r="CN56" s="73"/>
      <c r="CO56" s="73"/>
      <c r="CP56" s="73"/>
      <c r="CQ56" s="73"/>
      <c r="CR56" s="73"/>
      <c r="CS56" s="73"/>
      <c r="CT56" s="73"/>
      <c r="CU56" s="73"/>
      <c r="CV56" s="73"/>
      <c r="CW56" s="73"/>
      <c r="CX56" s="73"/>
      <c r="CY56" s="73"/>
      <c r="CZ56" s="73"/>
      <c r="DA56" s="73"/>
      <c r="DB56" s="73"/>
      <c r="DC56" s="73"/>
      <c r="DD56" s="73"/>
      <c r="DE56" s="73"/>
      <c r="DF56" s="73"/>
      <c r="DG56" s="73"/>
      <c r="DH56" s="73"/>
      <c r="DI56" s="73"/>
      <c r="DJ56" s="73"/>
      <c r="DK56" s="73"/>
      <c r="DL56" s="73"/>
      <c r="DM56" s="73"/>
      <c r="DN56" s="73"/>
      <c r="DO56" s="73"/>
      <c r="DP56" s="73"/>
      <c r="DQ56" s="73"/>
      <c r="DR56" s="73"/>
      <c r="DS56" s="73"/>
      <c r="DT56" s="73"/>
      <c r="DU56" s="73"/>
    </row>
    <row r="57" spans="4:125" x14ac:dyDescent="0.3"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  <c r="BM57" s="73"/>
      <c r="BN57" s="73"/>
      <c r="BO57" s="73"/>
      <c r="BP57" s="73"/>
      <c r="BQ57" s="73"/>
      <c r="BR57" s="73"/>
      <c r="BS57" s="73"/>
      <c r="BT57" s="73"/>
      <c r="BU57" s="73"/>
      <c r="BV57" s="73"/>
      <c r="BW57" s="73"/>
      <c r="BX57" s="73"/>
      <c r="BY57" s="73"/>
      <c r="BZ57" s="73"/>
      <c r="CA57" s="73"/>
      <c r="CB57" s="73"/>
      <c r="CC57" s="73"/>
      <c r="CD57" s="73"/>
      <c r="CE57" s="73"/>
      <c r="CF57" s="73"/>
      <c r="CG57" s="73"/>
      <c r="CH57" s="73"/>
      <c r="CI57" s="73"/>
      <c r="CJ57" s="73"/>
      <c r="CK57" s="73"/>
      <c r="CL57" s="73"/>
      <c r="CM57" s="73"/>
      <c r="CN57" s="73"/>
      <c r="CO57" s="73"/>
      <c r="CP57" s="73"/>
      <c r="CQ57" s="73"/>
      <c r="CR57" s="73"/>
      <c r="CS57" s="73"/>
      <c r="CT57" s="73"/>
      <c r="CU57" s="73"/>
      <c r="CV57" s="73"/>
      <c r="CW57" s="73"/>
      <c r="CX57" s="73"/>
      <c r="CY57" s="73"/>
      <c r="CZ57" s="73"/>
      <c r="DA57" s="73"/>
      <c r="DB57" s="73"/>
      <c r="DC57" s="73"/>
      <c r="DD57" s="73"/>
      <c r="DE57" s="73"/>
      <c r="DF57" s="73"/>
      <c r="DG57" s="73"/>
      <c r="DH57" s="73"/>
      <c r="DI57" s="73"/>
      <c r="DJ57" s="73"/>
      <c r="DK57" s="73"/>
      <c r="DL57" s="73"/>
      <c r="DM57" s="73"/>
      <c r="DN57" s="73"/>
      <c r="DO57" s="73"/>
      <c r="DP57" s="73"/>
      <c r="DQ57" s="73"/>
      <c r="DR57" s="73"/>
      <c r="DS57" s="73"/>
      <c r="DT57" s="73"/>
      <c r="DU57" s="73"/>
    </row>
    <row r="58" spans="4:125" x14ac:dyDescent="0.3"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  <c r="AZ58" s="73"/>
      <c r="BA58" s="73"/>
      <c r="BB58" s="73"/>
      <c r="BC58" s="73"/>
      <c r="BD58" s="73"/>
      <c r="BE58" s="73"/>
      <c r="BF58" s="73"/>
      <c r="BG58" s="73"/>
      <c r="BH58" s="73"/>
      <c r="BI58" s="73"/>
      <c r="BJ58" s="73"/>
      <c r="BK58" s="73"/>
      <c r="BL58" s="73"/>
      <c r="BM58" s="73"/>
      <c r="BN58" s="73"/>
      <c r="BO58" s="73"/>
      <c r="BP58" s="73"/>
      <c r="BQ58" s="73"/>
      <c r="BR58" s="73"/>
      <c r="BS58" s="73"/>
      <c r="BT58" s="73"/>
      <c r="BU58" s="73"/>
      <c r="BV58" s="73"/>
      <c r="BW58" s="73"/>
      <c r="BX58" s="73"/>
      <c r="BY58" s="73"/>
      <c r="BZ58" s="73"/>
      <c r="CA58" s="73"/>
      <c r="CB58" s="73"/>
      <c r="CC58" s="73"/>
      <c r="CD58" s="73"/>
      <c r="CE58" s="73"/>
      <c r="CF58" s="73"/>
      <c r="CG58" s="73"/>
      <c r="CH58" s="73"/>
      <c r="CI58" s="73"/>
      <c r="CJ58" s="73"/>
      <c r="CK58" s="73"/>
      <c r="CL58" s="73"/>
      <c r="CM58" s="73"/>
      <c r="CN58" s="73"/>
      <c r="CO58" s="73"/>
      <c r="CP58" s="73"/>
      <c r="CQ58" s="73"/>
      <c r="CR58" s="73"/>
      <c r="CS58" s="73"/>
      <c r="CT58" s="73"/>
      <c r="CU58" s="73"/>
      <c r="CV58" s="73"/>
      <c r="CW58" s="73"/>
      <c r="CX58" s="73"/>
      <c r="CY58" s="73"/>
      <c r="CZ58" s="73"/>
      <c r="DA58" s="73"/>
      <c r="DB58" s="73"/>
      <c r="DC58" s="73"/>
      <c r="DD58" s="73"/>
      <c r="DE58" s="73"/>
      <c r="DF58" s="73"/>
      <c r="DG58" s="73"/>
      <c r="DH58" s="73"/>
      <c r="DI58" s="73"/>
      <c r="DJ58" s="73"/>
      <c r="DK58" s="73"/>
      <c r="DL58" s="73"/>
      <c r="DM58" s="73"/>
      <c r="DN58" s="73"/>
      <c r="DO58" s="73"/>
      <c r="DP58" s="73"/>
      <c r="DQ58" s="73"/>
      <c r="DR58" s="73"/>
      <c r="DS58" s="73"/>
      <c r="DT58" s="73"/>
      <c r="DU58" s="73"/>
    </row>
    <row r="59" spans="4:125" x14ac:dyDescent="0.3"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  <c r="BI59" s="73"/>
      <c r="BJ59" s="73"/>
      <c r="BK59" s="73"/>
      <c r="BL59" s="73"/>
      <c r="BM59" s="73"/>
      <c r="BN59" s="73"/>
      <c r="BO59" s="73"/>
      <c r="BP59" s="73"/>
      <c r="BQ59" s="73"/>
      <c r="BR59" s="73"/>
      <c r="BS59" s="73"/>
      <c r="BT59" s="73"/>
      <c r="BU59" s="73"/>
      <c r="BV59" s="73"/>
      <c r="BW59" s="73"/>
      <c r="BX59" s="73"/>
      <c r="BY59" s="73"/>
      <c r="BZ59" s="73"/>
      <c r="CA59" s="73"/>
      <c r="CB59" s="73"/>
      <c r="CC59" s="73"/>
      <c r="CD59" s="73"/>
      <c r="CE59" s="73"/>
      <c r="CF59" s="73"/>
      <c r="CG59" s="73"/>
      <c r="CH59" s="73"/>
      <c r="CI59" s="73"/>
      <c r="CJ59" s="73"/>
      <c r="CK59" s="73"/>
      <c r="CL59" s="73"/>
      <c r="CM59" s="73"/>
      <c r="CN59" s="73"/>
      <c r="CO59" s="73"/>
      <c r="CP59" s="73"/>
      <c r="CQ59" s="73"/>
      <c r="CR59" s="73"/>
      <c r="CS59" s="73"/>
      <c r="CT59" s="73"/>
      <c r="CU59" s="73"/>
      <c r="CV59" s="73"/>
      <c r="CW59" s="73"/>
      <c r="CX59" s="73"/>
      <c r="CY59" s="73"/>
      <c r="CZ59" s="73"/>
      <c r="DA59" s="73"/>
      <c r="DB59" s="73"/>
      <c r="DC59" s="73"/>
      <c r="DD59" s="73"/>
      <c r="DE59" s="73"/>
      <c r="DF59" s="73"/>
      <c r="DG59" s="73"/>
      <c r="DH59" s="73"/>
      <c r="DI59" s="73"/>
      <c r="DJ59" s="73"/>
      <c r="DK59" s="73"/>
      <c r="DL59" s="73"/>
      <c r="DM59" s="73"/>
      <c r="DN59" s="73"/>
      <c r="DO59" s="73"/>
      <c r="DP59" s="73"/>
      <c r="DQ59" s="73"/>
      <c r="DR59" s="73"/>
      <c r="DS59" s="73"/>
      <c r="DT59" s="73"/>
      <c r="DU59" s="73"/>
    </row>
    <row r="60" spans="4:125" x14ac:dyDescent="0.3"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/>
      <c r="BF60" s="73"/>
      <c r="BG60" s="73"/>
      <c r="BH60" s="73"/>
      <c r="BI60" s="73"/>
      <c r="BJ60" s="73"/>
      <c r="BK60" s="73"/>
      <c r="BL60" s="73"/>
      <c r="BM60" s="73"/>
      <c r="BN60" s="73"/>
      <c r="BO60" s="73"/>
      <c r="BP60" s="73"/>
      <c r="BQ60" s="73"/>
      <c r="BR60" s="73"/>
      <c r="BS60" s="73"/>
      <c r="BT60" s="73"/>
      <c r="BU60" s="73"/>
      <c r="BV60" s="73"/>
      <c r="BW60" s="73"/>
      <c r="BX60" s="73"/>
      <c r="BY60" s="73"/>
      <c r="BZ60" s="73"/>
      <c r="CA60" s="73"/>
      <c r="CB60" s="73"/>
      <c r="CC60" s="73"/>
      <c r="CD60" s="73"/>
      <c r="CE60" s="73"/>
      <c r="CF60" s="73"/>
      <c r="CG60" s="73"/>
      <c r="CH60" s="73"/>
      <c r="CI60" s="73"/>
      <c r="CJ60" s="73"/>
      <c r="CK60" s="73"/>
      <c r="CL60" s="73"/>
      <c r="CM60" s="73"/>
      <c r="CN60" s="73"/>
      <c r="CO60" s="73"/>
      <c r="CP60" s="73"/>
      <c r="CQ60" s="73"/>
      <c r="CR60" s="73"/>
      <c r="CS60" s="73"/>
      <c r="CT60" s="73"/>
      <c r="CU60" s="73"/>
      <c r="CV60" s="73"/>
      <c r="CW60" s="73"/>
      <c r="CX60" s="73"/>
      <c r="CY60" s="73"/>
      <c r="CZ60" s="73"/>
      <c r="DA60" s="73"/>
      <c r="DB60" s="73"/>
      <c r="DC60" s="73"/>
      <c r="DD60" s="73"/>
      <c r="DE60" s="73"/>
      <c r="DF60" s="73"/>
      <c r="DG60" s="73"/>
      <c r="DH60" s="73"/>
      <c r="DI60" s="73"/>
      <c r="DJ60" s="73"/>
      <c r="DK60" s="73"/>
      <c r="DL60" s="73"/>
      <c r="DM60" s="73"/>
      <c r="DN60" s="73"/>
      <c r="DO60" s="73"/>
      <c r="DP60" s="73"/>
      <c r="DQ60" s="73"/>
      <c r="DR60" s="73"/>
      <c r="DS60" s="73"/>
      <c r="DT60" s="73"/>
      <c r="DU60" s="73"/>
    </row>
    <row r="61" spans="4:125" x14ac:dyDescent="0.3"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  <c r="BM61" s="73"/>
      <c r="BN61" s="73"/>
      <c r="BO61" s="73"/>
      <c r="BP61" s="73"/>
      <c r="BQ61" s="73"/>
      <c r="BR61" s="73"/>
      <c r="BS61" s="73"/>
      <c r="BT61" s="73"/>
      <c r="BU61" s="73"/>
      <c r="BV61" s="73"/>
      <c r="BW61" s="73"/>
      <c r="BX61" s="73"/>
      <c r="BY61" s="73"/>
      <c r="BZ61" s="73"/>
      <c r="CA61" s="73"/>
      <c r="CB61" s="73"/>
      <c r="CC61" s="73"/>
      <c r="CD61" s="73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  <c r="CP61" s="73"/>
      <c r="CQ61" s="73"/>
      <c r="CR61" s="73"/>
      <c r="CS61" s="73"/>
      <c r="CT61" s="73"/>
      <c r="CU61" s="73"/>
      <c r="CV61" s="73"/>
      <c r="CW61" s="73"/>
      <c r="CX61" s="73"/>
      <c r="CY61" s="73"/>
      <c r="CZ61" s="73"/>
      <c r="DA61" s="73"/>
      <c r="DB61" s="73"/>
      <c r="DC61" s="73"/>
      <c r="DD61" s="73"/>
      <c r="DE61" s="73"/>
      <c r="DF61" s="73"/>
      <c r="DG61" s="73"/>
      <c r="DH61" s="73"/>
      <c r="DI61" s="73"/>
      <c r="DJ61" s="73"/>
      <c r="DK61" s="73"/>
      <c r="DL61" s="73"/>
      <c r="DM61" s="73"/>
      <c r="DN61" s="73"/>
      <c r="DO61" s="73"/>
      <c r="DP61" s="73"/>
      <c r="DQ61" s="73"/>
      <c r="DR61" s="73"/>
      <c r="DS61" s="73"/>
      <c r="DT61" s="73"/>
      <c r="DU61" s="73"/>
    </row>
    <row r="62" spans="4:125" x14ac:dyDescent="0.3"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BD62" s="73"/>
      <c r="BE62" s="73"/>
      <c r="BF62" s="73"/>
      <c r="BG62" s="73"/>
      <c r="BH62" s="73"/>
      <c r="BI62" s="73"/>
      <c r="BJ62" s="73"/>
      <c r="BK62" s="73"/>
      <c r="BL62" s="73"/>
      <c r="BM62" s="73"/>
      <c r="BN62" s="73"/>
      <c r="BO62" s="73"/>
      <c r="BP62" s="73"/>
      <c r="BQ62" s="73"/>
      <c r="BR62" s="73"/>
      <c r="BS62" s="73"/>
      <c r="BT62" s="73"/>
      <c r="BU62" s="73"/>
      <c r="BV62" s="73"/>
      <c r="BW62" s="73"/>
      <c r="BX62" s="73"/>
      <c r="BY62" s="73"/>
      <c r="BZ62" s="73"/>
      <c r="CA62" s="73"/>
      <c r="CB62" s="73"/>
      <c r="CC62" s="73"/>
      <c r="CD62" s="73"/>
      <c r="CE62" s="73"/>
      <c r="CF62" s="73"/>
      <c r="CG62" s="73"/>
      <c r="CH62" s="73"/>
      <c r="CI62" s="73"/>
      <c r="CJ62" s="73"/>
      <c r="CK62" s="73"/>
      <c r="CL62" s="73"/>
      <c r="CM62" s="73"/>
      <c r="CN62" s="73"/>
      <c r="CO62" s="73"/>
      <c r="CP62" s="73"/>
      <c r="CQ62" s="73"/>
      <c r="CR62" s="73"/>
      <c r="CS62" s="73"/>
      <c r="CT62" s="73"/>
      <c r="CU62" s="73"/>
      <c r="CV62" s="73"/>
      <c r="CW62" s="73"/>
      <c r="CX62" s="73"/>
      <c r="CY62" s="73"/>
      <c r="CZ62" s="73"/>
      <c r="DA62" s="73"/>
      <c r="DB62" s="73"/>
      <c r="DC62" s="73"/>
      <c r="DD62" s="73"/>
      <c r="DE62" s="73"/>
      <c r="DF62" s="73"/>
      <c r="DG62" s="73"/>
      <c r="DH62" s="73"/>
      <c r="DI62" s="73"/>
      <c r="DJ62" s="73"/>
      <c r="DK62" s="73"/>
      <c r="DL62" s="73"/>
      <c r="DM62" s="73"/>
      <c r="DN62" s="73"/>
      <c r="DO62" s="73"/>
      <c r="DP62" s="73"/>
      <c r="DQ62" s="73"/>
      <c r="DR62" s="73"/>
      <c r="DS62" s="73"/>
      <c r="DT62" s="73"/>
      <c r="DU62" s="73"/>
    </row>
    <row r="63" spans="4:125" x14ac:dyDescent="0.3"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73"/>
      <c r="BI63" s="73"/>
      <c r="BJ63" s="73"/>
      <c r="BK63" s="73"/>
      <c r="BL63" s="73"/>
      <c r="BM63" s="73"/>
      <c r="BN63" s="73"/>
      <c r="BO63" s="73"/>
      <c r="BP63" s="73"/>
      <c r="BQ63" s="73"/>
      <c r="BR63" s="73"/>
      <c r="BS63" s="73"/>
      <c r="BT63" s="73"/>
      <c r="BU63" s="73"/>
      <c r="BV63" s="73"/>
      <c r="BW63" s="73"/>
      <c r="BX63" s="73"/>
      <c r="BY63" s="73"/>
      <c r="BZ63" s="73"/>
      <c r="CA63" s="73"/>
      <c r="CB63" s="73"/>
      <c r="CC63" s="73"/>
      <c r="CD63" s="73"/>
      <c r="CE63" s="73"/>
      <c r="CF63" s="73"/>
      <c r="CG63" s="73"/>
      <c r="CH63" s="73"/>
      <c r="CI63" s="73"/>
      <c r="CJ63" s="73"/>
      <c r="CK63" s="73"/>
      <c r="CL63" s="73"/>
      <c r="CM63" s="73"/>
      <c r="CN63" s="73"/>
      <c r="CO63" s="73"/>
      <c r="CP63" s="73"/>
      <c r="CQ63" s="73"/>
      <c r="CR63" s="73"/>
      <c r="CS63" s="73"/>
      <c r="CT63" s="73"/>
      <c r="CU63" s="73"/>
      <c r="CV63" s="73"/>
      <c r="CW63" s="73"/>
      <c r="CX63" s="73"/>
      <c r="CY63" s="73"/>
      <c r="CZ63" s="73"/>
      <c r="DA63" s="73"/>
      <c r="DB63" s="73"/>
      <c r="DC63" s="73"/>
      <c r="DD63" s="73"/>
      <c r="DE63" s="73"/>
      <c r="DF63" s="73"/>
      <c r="DG63" s="73"/>
      <c r="DH63" s="73"/>
      <c r="DI63" s="73"/>
      <c r="DJ63" s="73"/>
      <c r="DK63" s="73"/>
      <c r="DL63" s="73"/>
      <c r="DM63" s="73"/>
      <c r="DN63" s="73"/>
      <c r="DO63" s="73"/>
      <c r="DP63" s="73"/>
      <c r="DQ63" s="73"/>
      <c r="DR63" s="73"/>
      <c r="DS63" s="73"/>
      <c r="DT63" s="73"/>
      <c r="DU63" s="73"/>
    </row>
    <row r="64" spans="4:125" x14ac:dyDescent="0.3"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73"/>
      <c r="BS64" s="73"/>
      <c r="BT64" s="73"/>
      <c r="BU64" s="73"/>
      <c r="BV64" s="73"/>
      <c r="BW64" s="73"/>
      <c r="BX64" s="73"/>
      <c r="BY64" s="73"/>
      <c r="BZ64" s="73"/>
      <c r="CA64" s="73"/>
      <c r="CB64" s="73"/>
      <c r="CC64" s="73"/>
      <c r="CD64" s="73"/>
      <c r="CE64" s="73"/>
      <c r="CF64" s="73"/>
      <c r="CG64" s="73"/>
      <c r="CH64" s="73"/>
      <c r="CI64" s="73"/>
      <c r="CJ64" s="73"/>
      <c r="CK64" s="73"/>
      <c r="CL64" s="73"/>
      <c r="CM64" s="73"/>
      <c r="CN64" s="73"/>
      <c r="CO64" s="73"/>
      <c r="CP64" s="73"/>
      <c r="CQ64" s="73"/>
      <c r="CR64" s="73"/>
      <c r="CS64" s="73"/>
      <c r="CT64" s="73"/>
      <c r="CU64" s="73"/>
      <c r="CV64" s="73"/>
      <c r="CW64" s="73"/>
      <c r="CX64" s="73"/>
      <c r="CY64" s="73"/>
      <c r="CZ64" s="73"/>
      <c r="DA64" s="73"/>
      <c r="DB64" s="73"/>
      <c r="DC64" s="73"/>
      <c r="DD64" s="73"/>
      <c r="DE64" s="73"/>
      <c r="DF64" s="73"/>
      <c r="DG64" s="73"/>
      <c r="DH64" s="73"/>
      <c r="DI64" s="73"/>
      <c r="DJ64" s="73"/>
      <c r="DK64" s="73"/>
      <c r="DL64" s="73"/>
      <c r="DM64" s="73"/>
      <c r="DN64" s="73"/>
      <c r="DO64" s="73"/>
      <c r="DP64" s="73"/>
      <c r="DQ64" s="73"/>
      <c r="DR64" s="73"/>
      <c r="DS64" s="73"/>
      <c r="DT64" s="73"/>
      <c r="DU64" s="73"/>
    </row>
    <row r="65" spans="4:125" x14ac:dyDescent="0.3"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L65" s="73"/>
      <c r="BM65" s="73"/>
      <c r="BN65" s="73"/>
      <c r="BO65" s="73"/>
      <c r="BP65" s="73"/>
      <c r="BQ65" s="73"/>
      <c r="BR65" s="73"/>
      <c r="BS65" s="73"/>
      <c r="BT65" s="73"/>
      <c r="BU65" s="73"/>
      <c r="BV65" s="73"/>
      <c r="BW65" s="73"/>
      <c r="BX65" s="73"/>
      <c r="BY65" s="73"/>
      <c r="BZ65" s="73"/>
      <c r="CA65" s="73"/>
      <c r="CB65" s="73"/>
      <c r="CC65" s="73"/>
      <c r="CD65" s="73"/>
      <c r="CE65" s="73"/>
      <c r="CF65" s="73"/>
      <c r="CG65" s="73"/>
      <c r="CH65" s="73"/>
      <c r="CI65" s="73"/>
      <c r="CJ65" s="73"/>
      <c r="CK65" s="73"/>
      <c r="CL65" s="73"/>
      <c r="CM65" s="73"/>
      <c r="CN65" s="73"/>
      <c r="CO65" s="73"/>
      <c r="CP65" s="73"/>
      <c r="CQ65" s="73"/>
      <c r="CR65" s="73"/>
      <c r="CS65" s="73"/>
      <c r="CT65" s="73"/>
      <c r="CU65" s="73"/>
      <c r="CV65" s="73"/>
      <c r="CW65" s="73"/>
      <c r="CX65" s="73"/>
      <c r="CY65" s="73"/>
      <c r="CZ65" s="73"/>
      <c r="DA65" s="73"/>
      <c r="DB65" s="73"/>
      <c r="DC65" s="73"/>
      <c r="DD65" s="73"/>
      <c r="DE65" s="73"/>
      <c r="DF65" s="73"/>
      <c r="DG65" s="73"/>
      <c r="DH65" s="73"/>
      <c r="DI65" s="73"/>
      <c r="DJ65" s="73"/>
      <c r="DK65" s="73"/>
      <c r="DL65" s="73"/>
      <c r="DM65" s="73"/>
      <c r="DN65" s="73"/>
      <c r="DO65" s="73"/>
      <c r="DP65" s="73"/>
      <c r="DQ65" s="73"/>
      <c r="DR65" s="73"/>
      <c r="DS65" s="73"/>
      <c r="DT65" s="73"/>
      <c r="DU65" s="73"/>
    </row>
    <row r="66" spans="4:125" x14ac:dyDescent="0.3"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/>
      <c r="BF66" s="73"/>
      <c r="BG66" s="73"/>
      <c r="BH66" s="73"/>
      <c r="BI66" s="73"/>
      <c r="BJ66" s="73"/>
      <c r="BK66" s="73"/>
      <c r="BL66" s="73"/>
      <c r="BM66" s="73"/>
      <c r="BN66" s="73"/>
      <c r="BO66" s="73"/>
      <c r="BP66" s="73"/>
      <c r="BQ66" s="73"/>
      <c r="BR66" s="73"/>
      <c r="BS66" s="73"/>
      <c r="BT66" s="73"/>
      <c r="BU66" s="73"/>
      <c r="BV66" s="73"/>
      <c r="BW66" s="73"/>
      <c r="BX66" s="73"/>
      <c r="BY66" s="73"/>
      <c r="BZ66" s="73"/>
      <c r="CA66" s="73"/>
      <c r="CB66" s="73"/>
      <c r="CC66" s="73"/>
      <c r="CD66" s="73"/>
      <c r="CE66" s="73"/>
      <c r="CF66" s="73"/>
      <c r="CG66" s="73"/>
      <c r="CH66" s="73"/>
      <c r="CI66" s="73"/>
      <c r="CJ66" s="73"/>
      <c r="CK66" s="73"/>
      <c r="CL66" s="73"/>
      <c r="CM66" s="73"/>
      <c r="CN66" s="73"/>
      <c r="CO66" s="73"/>
      <c r="CP66" s="73"/>
      <c r="CQ66" s="73"/>
      <c r="CR66" s="73"/>
      <c r="CS66" s="73"/>
      <c r="CT66" s="73"/>
      <c r="CU66" s="73"/>
      <c r="CV66" s="73"/>
      <c r="CW66" s="73"/>
      <c r="CX66" s="73"/>
      <c r="CY66" s="73"/>
      <c r="CZ66" s="73"/>
      <c r="DA66" s="73"/>
      <c r="DB66" s="73"/>
      <c r="DC66" s="73"/>
      <c r="DD66" s="73"/>
      <c r="DE66" s="73"/>
      <c r="DF66" s="73"/>
      <c r="DG66" s="73"/>
      <c r="DH66" s="73"/>
      <c r="DI66" s="73"/>
      <c r="DJ66" s="73"/>
      <c r="DK66" s="73"/>
      <c r="DL66" s="73"/>
      <c r="DM66" s="73"/>
      <c r="DN66" s="73"/>
      <c r="DO66" s="73"/>
      <c r="DP66" s="73"/>
      <c r="DQ66" s="73"/>
      <c r="DR66" s="73"/>
      <c r="DS66" s="73"/>
      <c r="DT66" s="73"/>
      <c r="DU66" s="73"/>
    </row>
    <row r="67" spans="4:125" x14ac:dyDescent="0.3"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/>
      <c r="BF67" s="73"/>
      <c r="BG67" s="73"/>
      <c r="BH67" s="73"/>
      <c r="BI67" s="73"/>
      <c r="BJ67" s="73"/>
      <c r="BK67" s="73"/>
      <c r="BL67" s="73"/>
      <c r="BM67" s="73"/>
      <c r="BN67" s="73"/>
      <c r="BO67" s="73"/>
      <c r="BP67" s="73"/>
      <c r="BQ67" s="73"/>
      <c r="BR67" s="73"/>
      <c r="BS67" s="73"/>
      <c r="BT67" s="73"/>
      <c r="BU67" s="73"/>
      <c r="BV67" s="73"/>
      <c r="BW67" s="73"/>
      <c r="BX67" s="73"/>
      <c r="BY67" s="73"/>
      <c r="BZ67" s="73"/>
      <c r="CA67" s="73"/>
      <c r="CB67" s="73"/>
      <c r="CC67" s="73"/>
      <c r="CD67" s="73"/>
      <c r="CE67" s="73"/>
      <c r="CF67" s="73"/>
      <c r="CG67" s="73"/>
      <c r="CH67" s="73"/>
      <c r="CI67" s="73"/>
      <c r="CJ67" s="73"/>
      <c r="CK67" s="73"/>
      <c r="CL67" s="73"/>
      <c r="CM67" s="73"/>
      <c r="CN67" s="73"/>
      <c r="CO67" s="73"/>
      <c r="CP67" s="73"/>
      <c r="CQ67" s="73"/>
      <c r="CR67" s="73"/>
      <c r="CS67" s="73"/>
      <c r="CT67" s="73"/>
      <c r="CU67" s="73"/>
      <c r="CV67" s="73"/>
      <c r="CW67" s="73"/>
      <c r="CX67" s="73"/>
      <c r="CY67" s="73"/>
      <c r="CZ67" s="73"/>
      <c r="DA67" s="73"/>
      <c r="DB67" s="73"/>
      <c r="DC67" s="73"/>
      <c r="DD67" s="73"/>
      <c r="DE67" s="73"/>
      <c r="DF67" s="73"/>
      <c r="DG67" s="73"/>
      <c r="DH67" s="73"/>
      <c r="DI67" s="73"/>
      <c r="DJ67" s="73"/>
      <c r="DK67" s="73"/>
      <c r="DL67" s="73"/>
      <c r="DM67" s="73"/>
      <c r="DN67" s="73"/>
      <c r="DO67" s="73"/>
      <c r="DP67" s="73"/>
      <c r="DQ67" s="73"/>
      <c r="DR67" s="73"/>
      <c r="DS67" s="73"/>
      <c r="DT67" s="73"/>
      <c r="DU67" s="73"/>
    </row>
    <row r="68" spans="4:125" x14ac:dyDescent="0.3"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/>
      <c r="BF68" s="73"/>
      <c r="BG68" s="73"/>
      <c r="BH68" s="73"/>
      <c r="BI68" s="73"/>
      <c r="BJ68" s="73"/>
      <c r="BK68" s="73"/>
      <c r="BL68" s="73"/>
      <c r="BM68" s="73"/>
      <c r="BN68" s="73"/>
      <c r="BO68" s="73"/>
      <c r="BP68" s="73"/>
      <c r="BQ68" s="73"/>
      <c r="BR68" s="73"/>
      <c r="BS68" s="73"/>
      <c r="BT68" s="73"/>
      <c r="BU68" s="73"/>
      <c r="BV68" s="73"/>
      <c r="BW68" s="73"/>
      <c r="BX68" s="73"/>
      <c r="BY68" s="73"/>
      <c r="BZ68" s="73"/>
      <c r="CA68" s="73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</row>
    <row r="69" spans="4:125" x14ac:dyDescent="0.3"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/>
      <c r="BF69" s="73"/>
      <c r="BG69" s="73"/>
      <c r="BH69" s="73"/>
      <c r="BI69" s="73"/>
      <c r="BJ69" s="73"/>
      <c r="BK69" s="73"/>
      <c r="BL69" s="73"/>
      <c r="BM69" s="73"/>
      <c r="BN69" s="73"/>
      <c r="BO69" s="73"/>
      <c r="BP69" s="73"/>
      <c r="BQ69" s="73"/>
      <c r="BR69" s="73"/>
      <c r="BS69" s="73"/>
      <c r="BT69" s="73"/>
      <c r="BU69" s="73"/>
      <c r="BV69" s="73"/>
      <c r="BW69" s="73"/>
      <c r="BX69" s="73"/>
      <c r="BY69" s="73"/>
      <c r="BZ69" s="73"/>
      <c r="CA69" s="73"/>
      <c r="CB69" s="73"/>
      <c r="CC69" s="73"/>
      <c r="CD69" s="73"/>
      <c r="CE69" s="73"/>
      <c r="CF69" s="73"/>
      <c r="CG69" s="73"/>
      <c r="CH69" s="73"/>
      <c r="CI69" s="73"/>
      <c r="CJ69" s="73"/>
      <c r="CK69" s="73"/>
      <c r="CL69" s="73"/>
      <c r="CM69" s="73"/>
      <c r="CN69" s="73"/>
      <c r="CO69" s="73"/>
      <c r="CP69" s="73"/>
      <c r="CQ69" s="73"/>
      <c r="CR69" s="73"/>
      <c r="CS69" s="73"/>
      <c r="CT69" s="73"/>
      <c r="CU69" s="73"/>
      <c r="CV69" s="73"/>
      <c r="CW69" s="73"/>
      <c r="CX69" s="73"/>
      <c r="CY69" s="73"/>
      <c r="CZ69" s="73"/>
      <c r="DA69" s="73"/>
      <c r="DB69" s="73"/>
      <c r="DC69" s="73"/>
      <c r="DD69" s="73"/>
      <c r="DE69" s="73"/>
      <c r="DF69" s="73"/>
      <c r="DG69" s="73"/>
      <c r="DH69" s="73"/>
      <c r="DI69" s="73"/>
      <c r="DJ69" s="73"/>
      <c r="DK69" s="73"/>
      <c r="DL69" s="73"/>
      <c r="DM69" s="73"/>
      <c r="DN69" s="73"/>
      <c r="DO69" s="73"/>
      <c r="DP69" s="73"/>
      <c r="DQ69" s="73"/>
      <c r="DR69" s="73"/>
      <c r="DS69" s="73"/>
      <c r="DT69" s="73"/>
      <c r="DU69" s="73"/>
    </row>
    <row r="70" spans="4:125" x14ac:dyDescent="0.3"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/>
      <c r="BF70" s="73"/>
      <c r="BG70" s="73"/>
      <c r="BH70" s="73"/>
      <c r="BI70" s="73"/>
      <c r="BJ70" s="73"/>
      <c r="BK70" s="73"/>
      <c r="BL70" s="73"/>
      <c r="BM70" s="73"/>
      <c r="BN70" s="73"/>
      <c r="BO70" s="73"/>
      <c r="BP70" s="73"/>
      <c r="BQ70" s="73"/>
      <c r="BR70" s="73"/>
      <c r="BS70" s="73"/>
      <c r="BT70" s="73"/>
      <c r="BU70" s="73"/>
      <c r="BV70" s="73"/>
      <c r="BW70" s="73"/>
      <c r="BX70" s="73"/>
      <c r="BY70" s="73"/>
      <c r="BZ70" s="73"/>
      <c r="CA70" s="73"/>
      <c r="CB70" s="73"/>
      <c r="CC70" s="73"/>
      <c r="CD70" s="73"/>
      <c r="CE70" s="73"/>
      <c r="CF70" s="73"/>
      <c r="CG70" s="73"/>
      <c r="CH70" s="73"/>
      <c r="CI70" s="73"/>
      <c r="CJ70" s="73"/>
      <c r="CK70" s="73"/>
      <c r="CL70" s="73"/>
      <c r="CM70" s="73"/>
      <c r="CN70" s="73"/>
      <c r="CO70" s="73"/>
      <c r="CP70" s="73"/>
      <c r="CQ70" s="73"/>
      <c r="CR70" s="73"/>
      <c r="CS70" s="73"/>
      <c r="CT70" s="73"/>
      <c r="CU70" s="73"/>
      <c r="CV70" s="73"/>
      <c r="CW70" s="73"/>
      <c r="CX70" s="73"/>
      <c r="CY70" s="73"/>
      <c r="CZ70" s="73"/>
      <c r="DA70" s="73"/>
      <c r="DB70" s="73"/>
      <c r="DC70" s="73"/>
      <c r="DD70" s="73"/>
      <c r="DE70" s="73"/>
      <c r="DF70" s="73"/>
      <c r="DG70" s="73"/>
      <c r="DH70" s="73"/>
      <c r="DI70" s="73"/>
      <c r="DJ70" s="73"/>
      <c r="DK70" s="73"/>
      <c r="DL70" s="73"/>
      <c r="DM70" s="73"/>
      <c r="DN70" s="73"/>
      <c r="DO70" s="73"/>
      <c r="DP70" s="73"/>
      <c r="DQ70" s="73"/>
      <c r="DR70" s="73"/>
      <c r="DS70" s="73"/>
      <c r="DT70" s="73"/>
      <c r="DU70" s="73"/>
    </row>
    <row r="71" spans="4:125" x14ac:dyDescent="0.3"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/>
      <c r="BF71" s="73"/>
      <c r="BG71" s="73"/>
      <c r="BH71" s="73"/>
      <c r="BI71" s="73"/>
      <c r="BJ71" s="73"/>
      <c r="BK71" s="73"/>
      <c r="BL71" s="73"/>
      <c r="BM71" s="73"/>
      <c r="BN71" s="73"/>
      <c r="BO71" s="73"/>
      <c r="BP71" s="73"/>
      <c r="BQ71" s="73"/>
      <c r="BR71" s="73"/>
      <c r="BS71" s="73"/>
      <c r="BT71" s="73"/>
      <c r="BU71" s="73"/>
      <c r="BV71" s="73"/>
      <c r="BW71" s="73"/>
      <c r="BX71" s="73"/>
      <c r="BY71" s="73"/>
      <c r="BZ71" s="73"/>
      <c r="CA71" s="73"/>
      <c r="CB71" s="73"/>
      <c r="CC71" s="73"/>
      <c r="CD71" s="73"/>
      <c r="CE71" s="73"/>
      <c r="CF71" s="73"/>
      <c r="CG71" s="73"/>
      <c r="CH71" s="73"/>
      <c r="CI71" s="73"/>
      <c r="CJ71" s="73"/>
      <c r="CK71" s="73"/>
      <c r="CL71" s="73"/>
      <c r="CM71" s="73"/>
      <c r="CN71" s="73"/>
      <c r="CO71" s="73"/>
      <c r="CP71" s="73"/>
      <c r="CQ71" s="73"/>
      <c r="CR71" s="73"/>
      <c r="CS71" s="73"/>
      <c r="CT71" s="73"/>
      <c r="CU71" s="73"/>
      <c r="CV71" s="73"/>
      <c r="CW71" s="73"/>
      <c r="CX71" s="73"/>
      <c r="CY71" s="73"/>
      <c r="CZ71" s="73"/>
      <c r="DA71" s="73"/>
      <c r="DB71" s="73"/>
      <c r="DC71" s="73"/>
      <c r="DD71" s="73"/>
      <c r="DE71" s="73"/>
      <c r="DF71" s="73"/>
      <c r="DG71" s="73"/>
      <c r="DH71" s="73"/>
      <c r="DI71" s="73"/>
      <c r="DJ71" s="73"/>
      <c r="DK71" s="73"/>
      <c r="DL71" s="73"/>
      <c r="DM71" s="73"/>
      <c r="DN71" s="73"/>
      <c r="DO71" s="73"/>
      <c r="DP71" s="73"/>
      <c r="DQ71" s="73"/>
      <c r="DR71" s="73"/>
      <c r="DS71" s="73"/>
      <c r="DT71" s="73"/>
      <c r="DU71" s="73"/>
    </row>
    <row r="72" spans="4:125" x14ac:dyDescent="0.3"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  <c r="AT72" s="73"/>
      <c r="AU72" s="73"/>
      <c r="AV72" s="73"/>
      <c r="AW72" s="73"/>
      <c r="AX72" s="73"/>
      <c r="AY72" s="73"/>
      <c r="AZ72" s="73"/>
      <c r="BA72" s="73"/>
      <c r="BB72" s="73"/>
      <c r="BC72" s="73"/>
      <c r="BD72" s="73"/>
      <c r="BE72" s="73"/>
      <c r="BF72" s="73"/>
      <c r="BG72" s="73"/>
      <c r="BH72" s="73"/>
      <c r="BI72" s="73"/>
      <c r="BJ72" s="73"/>
      <c r="BK72" s="73"/>
      <c r="BL72" s="73"/>
      <c r="BM72" s="73"/>
      <c r="BN72" s="73"/>
      <c r="BO72" s="73"/>
      <c r="BP72" s="73"/>
      <c r="BQ72" s="73"/>
      <c r="BR72" s="73"/>
      <c r="BS72" s="73"/>
      <c r="BT72" s="73"/>
      <c r="BU72" s="73"/>
      <c r="BV72" s="73"/>
      <c r="BW72" s="73"/>
      <c r="BX72" s="73"/>
      <c r="BY72" s="73"/>
      <c r="BZ72" s="73"/>
      <c r="CA72" s="73"/>
      <c r="CB72" s="73"/>
      <c r="CC72" s="73"/>
      <c r="CD72" s="73"/>
      <c r="CE72" s="73"/>
      <c r="CF72" s="73"/>
      <c r="CG72" s="73"/>
      <c r="CH72" s="73"/>
      <c r="CI72" s="73"/>
      <c r="CJ72" s="73"/>
      <c r="CK72" s="73"/>
      <c r="CL72" s="73"/>
      <c r="CM72" s="73"/>
      <c r="CN72" s="73"/>
      <c r="CO72" s="73"/>
      <c r="CP72" s="73"/>
      <c r="CQ72" s="73"/>
      <c r="CR72" s="73"/>
      <c r="CS72" s="73"/>
      <c r="CT72" s="73"/>
      <c r="CU72" s="73"/>
      <c r="CV72" s="73"/>
      <c r="CW72" s="73"/>
      <c r="CX72" s="73"/>
      <c r="CY72" s="73"/>
      <c r="CZ72" s="73"/>
      <c r="DA72" s="73"/>
      <c r="DB72" s="73"/>
      <c r="DC72" s="73"/>
      <c r="DD72" s="73"/>
      <c r="DE72" s="73"/>
      <c r="DF72" s="73"/>
      <c r="DG72" s="73"/>
      <c r="DH72" s="73"/>
      <c r="DI72" s="73"/>
      <c r="DJ72" s="73"/>
      <c r="DK72" s="73"/>
      <c r="DL72" s="73"/>
      <c r="DM72" s="73"/>
      <c r="DN72" s="73"/>
      <c r="DO72" s="73"/>
      <c r="DP72" s="73"/>
      <c r="DQ72" s="73"/>
      <c r="DR72" s="73"/>
      <c r="DS72" s="73"/>
      <c r="DT72" s="73"/>
      <c r="DU72" s="73"/>
    </row>
    <row r="73" spans="4:125" x14ac:dyDescent="0.3"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/>
      <c r="BF73" s="73"/>
      <c r="BG73" s="73"/>
      <c r="BH73" s="73"/>
      <c r="BI73" s="73"/>
      <c r="BJ73" s="73"/>
      <c r="BK73" s="73"/>
      <c r="BL73" s="73"/>
      <c r="BM73" s="73"/>
      <c r="BN73" s="73"/>
      <c r="BO73" s="73"/>
      <c r="BP73" s="73"/>
      <c r="BQ73" s="73"/>
      <c r="BR73" s="73"/>
      <c r="BS73" s="73"/>
      <c r="BT73" s="73"/>
      <c r="BU73" s="73"/>
      <c r="BV73" s="73"/>
      <c r="BW73" s="73"/>
      <c r="BX73" s="73"/>
      <c r="BY73" s="73"/>
      <c r="BZ73" s="73"/>
      <c r="CA73" s="73"/>
      <c r="CB73" s="73"/>
      <c r="CC73" s="73"/>
      <c r="CD73" s="73"/>
      <c r="CE73" s="73"/>
      <c r="CF73" s="73"/>
      <c r="CG73" s="73"/>
      <c r="CH73" s="73"/>
      <c r="CI73" s="73"/>
      <c r="CJ73" s="73"/>
      <c r="CK73" s="73"/>
      <c r="CL73" s="73"/>
      <c r="CM73" s="73"/>
      <c r="CN73" s="73"/>
      <c r="CO73" s="73"/>
      <c r="CP73" s="73"/>
      <c r="CQ73" s="73"/>
      <c r="CR73" s="73"/>
      <c r="CS73" s="73"/>
      <c r="CT73" s="73"/>
      <c r="CU73" s="73"/>
      <c r="CV73" s="73"/>
      <c r="CW73" s="73"/>
      <c r="CX73" s="73"/>
      <c r="CY73" s="73"/>
      <c r="CZ73" s="73"/>
      <c r="DA73" s="73"/>
      <c r="DB73" s="73"/>
      <c r="DC73" s="73"/>
      <c r="DD73" s="73"/>
      <c r="DE73" s="73"/>
      <c r="DF73" s="73"/>
      <c r="DG73" s="73"/>
      <c r="DH73" s="73"/>
      <c r="DI73" s="73"/>
      <c r="DJ73" s="73"/>
      <c r="DK73" s="73"/>
      <c r="DL73" s="73"/>
      <c r="DM73" s="73"/>
      <c r="DN73" s="73"/>
      <c r="DO73" s="73"/>
      <c r="DP73" s="73"/>
      <c r="DQ73" s="73"/>
      <c r="DR73" s="73"/>
      <c r="DS73" s="73"/>
      <c r="DT73" s="73"/>
      <c r="DU73" s="73"/>
    </row>
    <row r="74" spans="4:125" x14ac:dyDescent="0.3"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/>
      <c r="BF74" s="73"/>
      <c r="BG74" s="73"/>
      <c r="BH74" s="73"/>
      <c r="BI74" s="73"/>
      <c r="BJ74" s="73"/>
      <c r="BK74" s="73"/>
      <c r="BL74" s="73"/>
      <c r="BM74" s="73"/>
      <c r="BN74" s="73"/>
      <c r="BO74" s="73"/>
      <c r="BP74" s="73"/>
      <c r="BQ74" s="73"/>
      <c r="BR74" s="73"/>
      <c r="BS74" s="73"/>
      <c r="BT74" s="73"/>
      <c r="BU74" s="73"/>
      <c r="BV74" s="73"/>
      <c r="BW74" s="73"/>
      <c r="BX74" s="73"/>
      <c r="BY74" s="73"/>
      <c r="BZ74" s="73"/>
      <c r="CA74" s="73"/>
      <c r="CB74" s="73"/>
      <c r="CC74" s="73"/>
      <c r="CD74" s="73"/>
      <c r="CE74" s="73"/>
      <c r="CF74" s="73"/>
      <c r="CG74" s="73"/>
      <c r="CH74" s="73"/>
      <c r="CI74" s="73"/>
      <c r="CJ74" s="73"/>
      <c r="CK74" s="73"/>
      <c r="CL74" s="73"/>
      <c r="CM74" s="73"/>
      <c r="CN74" s="73"/>
      <c r="CO74" s="73"/>
      <c r="CP74" s="73"/>
      <c r="CQ74" s="73"/>
      <c r="CR74" s="73"/>
      <c r="CS74" s="73"/>
      <c r="CT74" s="73"/>
      <c r="CU74" s="73"/>
      <c r="CV74" s="73"/>
      <c r="CW74" s="73"/>
      <c r="CX74" s="73"/>
      <c r="CY74" s="73"/>
      <c r="CZ74" s="73"/>
      <c r="DA74" s="73"/>
      <c r="DB74" s="73"/>
      <c r="DC74" s="73"/>
      <c r="DD74" s="73"/>
      <c r="DE74" s="73"/>
      <c r="DF74" s="73"/>
      <c r="DG74" s="73"/>
      <c r="DH74" s="73"/>
      <c r="DI74" s="73"/>
      <c r="DJ74" s="73"/>
      <c r="DK74" s="73"/>
      <c r="DL74" s="73"/>
      <c r="DM74" s="73"/>
      <c r="DN74" s="73"/>
      <c r="DO74" s="73"/>
      <c r="DP74" s="73"/>
      <c r="DQ74" s="73"/>
      <c r="DR74" s="73"/>
      <c r="DS74" s="73"/>
      <c r="DT74" s="73"/>
      <c r="DU74" s="73"/>
    </row>
    <row r="75" spans="4:125" x14ac:dyDescent="0.3"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  <c r="BH75" s="73"/>
      <c r="BI75" s="73"/>
      <c r="BJ75" s="73"/>
      <c r="BK75" s="73"/>
      <c r="BL75" s="73"/>
      <c r="BM75" s="73"/>
      <c r="BN75" s="73"/>
      <c r="BO75" s="73"/>
      <c r="BP75" s="73"/>
      <c r="BQ75" s="73"/>
      <c r="BR75" s="73"/>
      <c r="BS75" s="73"/>
      <c r="BT75" s="73"/>
      <c r="BU75" s="73"/>
      <c r="BV75" s="73"/>
      <c r="BW75" s="73"/>
      <c r="BX75" s="73"/>
      <c r="BY75" s="73"/>
      <c r="BZ75" s="73"/>
      <c r="CA75" s="73"/>
      <c r="CB75" s="73"/>
      <c r="CC75" s="73"/>
      <c r="CD75" s="73"/>
      <c r="CE75" s="73"/>
      <c r="CF75" s="73"/>
      <c r="CG75" s="73"/>
      <c r="CH75" s="73"/>
      <c r="CI75" s="73"/>
      <c r="CJ75" s="73"/>
      <c r="CK75" s="73"/>
      <c r="CL75" s="73"/>
      <c r="CM75" s="73"/>
      <c r="CN75" s="73"/>
      <c r="CO75" s="73"/>
      <c r="CP75" s="73"/>
      <c r="CQ75" s="73"/>
      <c r="CR75" s="73"/>
      <c r="CS75" s="73"/>
      <c r="CT75" s="73"/>
      <c r="CU75" s="73"/>
      <c r="CV75" s="73"/>
      <c r="CW75" s="73"/>
      <c r="CX75" s="73"/>
      <c r="CY75" s="73"/>
      <c r="CZ75" s="73"/>
      <c r="DA75" s="73"/>
      <c r="DB75" s="73"/>
      <c r="DC75" s="73"/>
      <c r="DD75" s="73"/>
      <c r="DE75" s="73"/>
      <c r="DF75" s="73"/>
      <c r="DG75" s="73"/>
      <c r="DH75" s="73"/>
      <c r="DI75" s="73"/>
      <c r="DJ75" s="73"/>
      <c r="DK75" s="73"/>
      <c r="DL75" s="73"/>
      <c r="DM75" s="73"/>
      <c r="DN75" s="73"/>
      <c r="DO75" s="73"/>
      <c r="DP75" s="73"/>
      <c r="DQ75" s="73"/>
      <c r="DR75" s="73"/>
      <c r="DS75" s="73"/>
      <c r="DT75" s="73"/>
      <c r="DU75" s="73"/>
    </row>
    <row r="76" spans="4:125" x14ac:dyDescent="0.3"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  <c r="AT76" s="73"/>
      <c r="AU76" s="73"/>
      <c r="AV76" s="73"/>
      <c r="AW76" s="73"/>
      <c r="AX76" s="73"/>
      <c r="AY76" s="73"/>
      <c r="AZ76" s="73"/>
      <c r="BA76" s="73"/>
      <c r="BB76" s="73"/>
      <c r="BC76" s="73"/>
      <c r="BD76" s="73"/>
      <c r="BE76" s="73"/>
      <c r="BF76" s="73"/>
      <c r="BG76" s="73"/>
      <c r="BH76" s="73"/>
      <c r="BI76" s="73"/>
      <c r="BJ76" s="73"/>
      <c r="BK76" s="73"/>
      <c r="BL76" s="73"/>
      <c r="BM76" s="73"/>
      <c r="BN76" s="73"/>
      <c r="BO76" s="73"/>
      <c r="BP76" s="73"/>
      <c r="BQ76" s="73"/>
      <c r="BR76" s="73"/>
      <c r="BS76" s="73"/>
      <c r="BT76" s="73"/>
      <c r="BU76" s="73"/>
      <c r="BV76" s="73"/>
      <c r="BW76" s="73"/>
      <c r="BX76" s="73"/>
      <c r="BY76" s="73"/>
      <c r="BZ76" s="73"/>
      <c r="CA76" s="73"/>
      <c r="CB76" s="73"/>
      <c r="CC76" s="73"/>
      <c r="CD76" s="73"/>
      <c r="CE76" s="73"/>
      <c r="CF76" s="73"/>
      <c r="CG76" s="73"/>
      <c r="CH76" s="73"/>
      <c r="CI76" s="73"/>
      <c r="CJ76" s="73"/>
      <c r="CK76" s="73"/>
      <c r="CL76" s="73"/>
      <c r="CM76" s="73"/>
      <c r="CN76" s="73"/>
      <c r="CO76" s="73"/>
      <c r="CP76" s="73"/>
      <c r="CQ76" s="73"/>
      <c r="CR76" s="73"/>
      <c r="CS76" s="73"/>
      <c r="CT76" s="73"/>
      <c r="CU76" s="73"/>
      <c r="CV76" s="73"/>
      <c r="CW76" s="73"/>
      <c r="CX76" s="73"/>
      <c r="CY76" s="73"/>
      <c r="CZ76" s="73"/>
      <c r="DA76" s="73"/>
      <c r="DB76" s="73"/>
      <c r="DC76" s="73"/>
      <c r="DD76" s="73"/>
      <c r="DE76" s="73"/>
      <c r="DF76" s="73"/>
      <c r="DG76" s="73"/>
      <c r="DH76" s="73"/>
      <c r="DI76" s="73"/>
      <c r="DJ76" s="73"/>
      <c r="DK76" s="73"/>
      <c r="DL76" s="73"/>
      <c r="DM76" s="73"/>
      <c r="DN76" s="73"/>
      <c r="DO76" s="73"/>
      <c r="DP76" s="73"/>
      <c r="DQ76" s="73"/>
      <c r="DR76" s="73"/>
      <c r="DS76" s="73"/>
      <c r="DT76" s="73"/>
      <c r="DU76" s="73"/>
    </row>
  </sheetData>
  <protectedRanges>
    <protectedRange sqref="C26" name="Range3"/>
    <protectedRange sqref="J10:DM25" name="Range1"/>
    <protectedRange sqref="DP10:DU25" name="Range2"/>
  </protectedRanges>
  <mergeCells count="102"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CF5:CK5"/>
    <mergeCell ref="BZ6:CC6"/>
    <mergeCell ref="BR6:BU6"/>
    <mergeCell ref="BV6:BY6"/>
    <mergeCell ref="CD6:CG6"/>
    <mergeCell ref="CH6:CK6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J5:AK5"/>
    <mergeCell ref="AL5:AM5"/>
    <mergeCell ref="AH5:AI5"/>
    <mergeCell ref="BB5:BE6"/>
    <mergeCell ref="V7:W7"/>
    <mergeCell ref="X7:Y7"/>
    <mergeCell ref="Z7:AA7"/>
    <mergeCell ref="AB7:AC7"/>
    <mergeCell ref="AD7:AE7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AF7:AG7"/>
    <mergeCell ref="AL7:AM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BT7:BU7"/>
    <mergeCell ref="BV7:BW7"/>
    <mergeCell ref="BX7:BY7"/>
    <mergeCell ref="BZ7:CA7"/>
    <mergeCell ref="CB7:CC7"/>
    <mergeCell ref="CD7:CE7"/>
    <mergeCell ref="CF7:CG7"/>
    <mergeCell ref="CH7:CI7"/>
    <mergeCell ref="CJ7:CK7"/>
    <mergeCell ref="B1:I1"/>
    <mergeCell ref="AH6:AK6"/>
    <mergeCell ref="AH7:AI7"/>
    <mergeCell ref="AJ7:AK7"/>
    <mergeCell ref="DL7:DM7"/>
    <mergeCell ref="DN7:DO7"/>
    <mergeCell ref="DP7:DQ7"/>
    <mergeCell ref="DR7:DS7"/>
    <mergeCell ref="DT7:DU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L7:CM7"/>
    <mergeCell ref="BP7:BQ7"/>
    <mergeCell ref="BR7:BS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https://mul2-mta.gov.am/tasks/1134221/oneclick/Loru_marz_hashv30_06_22caxs.xlsx?token=1e3b2d37b99d5e9e1bb9256aa6c766af</cp:keywords>
  <cp:lastModifiedBy>Emma Khachatryan</cp:lastModifiedBy>
  <cp:lastPrinted>2012-03-20T07:18:17Z</cp:lastPrinted>
  <dcterms:created xsi:type="dcterms:W3CDTF">2002-03-15T09:46:46Z</dcterms:created>
  <dcterms:modified xsi:type="dcterms:W3CDTF">2022-07-26T08:18:35Z</dcterms:modified>
</cp:coreProperties>
</file>