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activeTab="1"/>
  </bookViews>
  <sheets>
    <sheet name="Գործառնական 30.09.2021" sheetId="1" r:id="rId1"/>
    <sheet name="Տնտեսագիտական 30.09.202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6" i="2" l="1"/>
  <c r="BN69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I69" i="2"/>
  <c r="AR58" i="2"/>
  <c r="AQ58" i="2"/>
  <c r="H58" i="2"/>
  <c r="G58" i="2"/>
  <c r="F58" i="2"/>
  <c r="E58" i="2"/>
  <c r="AR68" i="2"/>
  <c r="AQ68" i="2"/>
  <c r="H68" i="2"/>
  <c r="G68" i="2"/>
  <c r="F68" i="2"/>
  <c r="E68" i="2"/>
  <c r="AR67" i="2"/>
  <c r="AQ67" i="2"/>
  <c r="H67" i="2"/>
  <c r="G67" i="2"/>
  <c r="F67" i="2"/>
  <c r="E67" i="2"/>
  <c r="AR23" i="2"/>
  <c r="AQ23" i="2"/>
  <c r="H23" i="2"/>
  <c r="G23" i="2"/>
  <c r="F23" i="2"/>
  <c r="E23" i="2"/>
  <c r="AR44" i="2"/>
  <c r="AQ44" i="2"/>
  <c r="H44" i="2"/>
  <c r="G44" i="2"/>
  <c r="F44" i="2"/>
  <c r="E44" i="2"/>
  <c r="AR49" i="2"/>
  <c r="AQ49" i="2"/>
  <c r="H49" i="2"/>
  <c r="G49" i="2"/>
  <c r="F49" i="2"/>
  <c r="E49" i="2"/>
  <c r="AR46" i="2"/>
  <c r="AQ46" i="2"/>
  <c r="H46" i="2"/>
  <c r="G46" i="2"/>
  <c r="F46" i="2"/>
  <c r="E46" i="2"/>
  <c r="AR16" i="2"/>
  <c r="AQ16" i="2"/>
  <c r="H16" i="2"/>
  <c r="G16" i="2"/>
  <c r="F16" i="2"/>
  <c r="E16" i="2"/>
  <c r="AR54" i="2"/>
  <c r="AQ54" i="2"/>
  <c r="H54" i="2"/>
  <c r="G54" i="2"/>
  <c r="F54" i="2"/>
  <c r="E54" i="2"/>
  <c r="AR62" i="2"/>
  <c r="AQ62" i="2"/>
  <c r="H62" i="2"/>
  <c r="G62" i="2"/>
  <c r="F62" i="2"/>
  <c r="E62" i="2"/>
  <c r="AR33" i="2"/>
  <c r="AQ33" i="2"/>
  <c r="H33" i="2"/>
  <c r="G33" i="2"/>
  <c r="F33" i="2"/>
  <c r="E33" i="2"/>
  <c r="AR57" i="2"/>
  <c r="AQ57" i="2"/>
  <c r="H57" i="2"/>
  <c r="G57" i="2"/>
  <c r="F57" i="2"/>
  <c r="E57" i="2"/>
  <c r="AR38" i="2"/>
  <c r="AQ38" i="2"/>
  <c r="H38" i="2"/>
  <c r="G38" i="2"/>
  <c r="F38" i="2"/>
  <c r="E38" i="2"/>
  <c r="AR36" i="2"/>
  <c r="AQ36" i="2"/>
  <c r="H36" i="2"/>
  <c r="G36" i="2"/>
  <c r="F36" i="2"/>
  <c r="E36" i="2"/>
  <c r="AR59" i="2"/>
  <c r="AQ59" i="2"/>
  <c r="H59" i="2"/>
  <c r="G59" i="2"/>
  <c r="F59" i="2"/>
  <c r="E59" i="2"/>
  <c r="AR15" i="2"/>
  <c r="AQ15" i="2"/>
  <c r="H15" i="2"/>
  <c r="G15" i="2"/>
  <c r="F15" i="2"/>
  <c r="E15" i="2"/>
  <c r="AR47" i="2"/>
  <c r="AQ47" i="2"/>
  <c r="H47" i="2"/>
  <c r="G47" i="2"/>
  <c r="F47" i="2"/>
  <c r="E47" i="2"/>
  <c r="AR21" i="2"/>
  <c r="AQ21" i="2"/>
  <c r="H21" i="2"/>
  <c r="G21" i="2"/>
  <c r="F21" i="2"/>
  <c r="E21" i="2"/>
  <c r="AR19" i="2"/>
  <c r="AQ19" i="2"/>
  <c r="H19" i="2"/>
  <c r="G19" i="2"/>
  <c r="F19" i="2"/>
  <c r="E19" i="2"/>
  <c r="AR41" i="2"/>
  <c r="AQ41" i="2"/>
  <c r="H41" i="2"/>
  <c r="G41" i="2"/>
  <c r="F41" i="2"/>
  <c r="E41" i="2"/>
  <c r="AR52" i="2"/>
  <c r="AQ52" i="2"/>
  <c r="H52" i="2"/>
  <c r="G52" i="2"/>
  <c r="F52" i="2"/>
  <c r="E52" i="2"/>
  <c r="AR28" i="2"/>
  <c r="AQ28" i="2"/>
  <c r="H28" i="2"/>
  <c r="G28" i="2"/>
  <c r="F28" i="2"/>
  <c r="E28" i="2"/>
  <c r="AR31" i="2"/>
  <c r="AQ31" i="2"/>
  <c r="H31" i="2"/>
  <c r="G31" i="2"/>
  <c r="F31" i="2"/>
  <c r="E31" i="2"/>
  <c r="AR12" i="2"/>
  <c r="AQ12" i="2"/>
  <c r="H12" i="2"/>
  <c r="G12" i="2"/>
  <c r="F12" i="2"/>
  <c r="E12" i="2"/>
  <c r="AR50" i="2"/>
  <c r="AQ50" i="2"/>
  <c r="H50" i="2"/>
  <c r="G50" i="2"/>
  <c r="F50" i="2"/>
  <c r="E50" i="2"/>
  <c r="AR24" i="2"/>
  <c r="AQ24" i="2"/>
  <c r="H24" i="2"/>
  <c r="G24" i="2"/>
  <c r="F24" i="2"/>
  <c r="E24" i="2"/>
  <c r="AR35" i="2"/>
  <c r="AQ35" i="2"/>
  <c r="H35" i="2"/>
  <c r="G35" i="2"/>
  <c r="F35" i="2"/>
  <c r="E35" i="2"/>
  <c r="AR64" i="2"/>
  <c r="AQ64" i="2"/>
  <c r="H64" i="2"/>
  <c r="G64" i="2"/>
  <c r="F64" i="2"/>
  <c r="E64" i="2"/>
  <c r="AR63" i="2"/>
  <c r="AQ63" i="2"/>
  <c r="H63" i="2"/>
  <c r="G63" i="2"/>
  <c r="F63" i="2"/>
  <c r="E63" i="2"/>
  <c r="AR27" i="2"/>
  <c r="AQ27" i="2"/>
  <c r="H27" i="2"/>
  <c r="G27" i="2"/>
  <c r="F27" i="2"/>
  <c r="E27" i="2"/>
  <c r="AR40" i="2"/>
  <c r="AQ40" i="2"/>
  <c r="H40" i="2"/>
  <c r="G40" i="2"/>
  <c r="F40" i="2"/>
  <c r="E40" i="2"/>
  <c r="AR17" i="2"/>
  <c r="AQ17" i="2"/>
  <c r="H17" i="2"/>
  <c r="G17" i="2"/>
  <c r="F17" i="2"/>
  <c r="E17" i="2"/>
  <c r="AR18" i="2"/>
  <c r="AQ18" i="2"/>
  <c r="H18" i="2"/>
  <c r="G18" i="2"/>
  <c r="F18" i="2"/>
  <c r="E18" i="2"/>
  <c r="AR26" i="2"/>
  <c r="AQ26" i="2"/>
  <c r="H26" i="2"/>
  <c r="G26" i="2"/>
  <c r="F26" i="2"/>
  <c r="E26" i="2"/>
  <c r="AR13" i="2"/>
  <c r="AQ13" i="2"/>
  <c r="H13" i="2"/>
  <c r="G13" i="2"/>
  <c r="F13" i="2"/>
  <c r="E13" i="2"/>
  <c r="AR65" i="2"/>
  <c r="AQ65" i="2"/>
  <c r="H65" i="2"/>
  <c r="G65" i="2"/>
  <c r="F65" i="2"/>
  <c r="E65" i="2"/>
  <c r="AR55" i="2"/>
  <c r="AQ55" i="2"/>
  <c r="H55" i="2"/>
  <c r="G55" i="2"/>
  <c r="F55" i="2"/>
  <c r="E55" i="2"/>
  <c r="AR34" i="2"/>
  <c r="AQ34" i="2"/>
  <c r="H34" i="2"/>
  <c r="G34" i="2"/>
  <c r="F34" i="2"/>
  <c r="E34" i="2"/>
  <c r="AR53" i="2"/>
  <c r="AQ53" i="2"/>
  <c r="H53" i="2"/>
  <c r="G53" i="2"/>
  <c r="F53" i="2"/>
  <c r="E53" i="2"/>
  <c r="AR66" i="2"/>
  <c r="AQ66" i="2"/>
  <c r="H66" i="2"/>
  <c r="G66" i="2"/>
  <c r="F66" i="2"/>
  <c r="E66" i="2"/>
  <c r="AR43" i="2"/>
  <c r="AQ43" i="2"/>
  <c r="H43" i="2"/>
  <c r="G43" i="2"/>
  <c r="F43" i="2"/>
  <c r="E43" i="2"/>
  <c r="AR51" i="2"/>
  <c r="AQ51" i="2"/>
  <c r="H51" i="2"/>
  <c r="G51" i="2"/>
  <c r="F51" i="2"/>
  <c r="E51" i="2"/>
  <c r="AR61" i="2"/>
  <c r="AQ61" i="2"/>
  <c r="H61" i="2"/>
  <c r="G61" i="2"/>
  <c r="F61" i="2"/>
  <c r="E61" i="2"/>
  <c r="AR48" i="2"/>
  <c r="AQ48" i="2"/>
  <c r="H48" i="2"/>
  <c r="G48" i="2"/>
  <c r="F48" i="2"/>
  <c r="E48" i="2"/>
  <c r="AR20" i="2"/>
  <c r="AQ20" i="2"/>
  <c r="H20" i="2"/>
  <c r="G20" i="2"/>
  <c r="F20" i="2"/>
  <c r="E20" i="2"/>
  <c r="AR30" i="2"/>
  <c r="AQ30" i="2"/>
  <c r="H30" i="2"/>
  <c r="G30" i="2"/>
  <c r="F30" i="2"/>
  <c r="E30" i="2"/>
  <c r="AR60" i="2"/>
  <c r="AQ60" i="2"/>
  <c r="H60" i="2"/>
  <c r="G60" i="2"/>
  <c r="F60" i="2"/>
  <c r="E60" i="2"/>
  <c r="AR11" i="2"/>
  <c r="AQ11" i="2"/>
  <c r="H11" i="2"/>
  <c r="G11" i="2"/>
  <c r="F11" i="2"/>
  <c r="E11" i="2"/>
  <c r="AR32" i="2"/>
  <c r="AQ32" i="2"/>
  <c r="H32" i="2"/>
  <c r="G32" i="2"/>
  <c r="F32" i="2"/>
  <c r="E32" i="2"/>
  <c r="AR29" i="2"/>
  <c r="AQ29" i="2"/>
  <c r="H29" i="2"/>
  <c r="G29" i="2"/>
  <c r="F29" i="2"/>
  <c r="E29" i="2"/>
  <c r="AR42" i="2"/>
  <c r="AQ42" i="2"/>
  <c r="H42" i="2"/>
  <c r="G42" i="2"/>
  <c r="F42" i="2"/>
  <c r="E42" i="2"/>
  <c r="AR45" i="2"/>
  <c r="AQ45" i="2"/>
  <c r="H45" i="2"/>
  <c r="G45" i="2"/>
  <c r="F45" i="2"/>
  <c r="E45" i="2"/>
  <c r="AR22" i="2"/>
  <c r="AQ22" i="2"/>
  <c r="H22" i="2"/>
  <c r="G22" i="2"/>
  <c r="F22" i="2"/>
  <c r="E22" i="2"/>
  <c r="AR14" i="2"/>
  <c r="AQ14" i="2"/>
  <c r="H14" i="2"/>
  <c r="G14" i="2"/>
  <c r="F14" i="2"/>
  <c r="E14" i="2"/>
  <c r="AR10" i="2"/>
  <c r="AQ10" i="2"/>
  <c r="H10" i="2"/>
  <c r="G10" i="2"/>
  <c r="F10" i="2"/>
  <c r="E10" i="2"/>
  <c r="AR56" i="2"/>
  <c r="AQ56" i="2"/>
  <c r="H56" i="2"/>
  <c r="G56" i="2"/>
  <c r="F56" i="2"/>
  <c r="E56" i="2"/>
  <c r="AR39" i="2"/>
  <c r="AQ39" i="2"/>
  <c r="H39" i="2"/>
  <c r="G39" i="2"/>
  <c r="F39" i="2"/>
  <c r="E39" i="2"/>
  <c r="AR37" i="2"/>
  <c r="AQ37" i="2"/>
  <c r="H37" i="2"/>
  <c r="G37" i="2"/>
  <c r="F37" i="2"/>
  <c r="E37" i="2"/>
  <c r="AR25" i="2"/>
  <c r="AQ25" i="2"/>
  <c r="H25" i="2"/>
  <c r="G25" i="2"/>
  <c r="F25" i="2"/>
  <c r="E25" i="2"/>
  <c r="C58" i="2" l="1"/>
  <c r="F69" i="2"/>
  <c r="H69" i="2"/>
  <c r="D69" i="2" s="1"/>
  <c r="E69" i="2"/>
  <c r="D58" i="2"/>
  <c r="AQ69" i="2"/>
  <c r="AR69" i="2"/>
  <c r="G69" i="2"/>
  <c r="D63" i="2"/>
  <c r="D30" i="2"/>
  <c r="C34" i="2"/>
  <c r="D56" i="2"/>
  <c r="D14" i="2"/>
  <c r="D27" i="2"/>
  <c r="C35" i="2"/>
  <c r="C50" i="2"/>
  <c r="C31" i="2"/>
  <c r="C52" i="2"/>
  <c r="C41" i="2"/>
  <c r="C19" i="2"/>
  <c r="C47" i="2"/>
  <c r="C59" i="2"/>
  <c r="C38" i="2"/>
  <c r="C33" i="2"/>
  <c r="C54" i="2"/>
  <c r="C46" i="2"/>
  <c r="C68" i="2"/>
  <c r="C60" i="2"/>
  <c r="C61" i="2"/>
  <c r="C43" i="2"/>
  <c r="C65" i="2"/>
  <c r="C13" i="2"/>
  <c r="C26" i="2"/>
  <c r="C17" i="2"/>
  <c r="C40" i="2"/>
  <c r="C27" i="2"/>
  <c r="D35" i="2"/>
  <c r="D50" i="2"/>
  <c r="D31" i="2"/>
  <c r="D52" i="2"/>
  <c r="D41" i="2"/>
  <c r="D19" i="2"/>
  <c r="D47" i="2"/>
  <c r="D59" i="2"/>
  <c r="D38" i="2"/>
  <c r="D33" i="2"/>
  <c r="D54" i="2"/>
  <c r="D46" i="2"/>
  <c r="D68" i="2"/>
  <c r="D29" i="2"/>
  <c r="C48" i="2"/>
  <c r="C66" i="2"/>
  <c r="C53" i="2"/>
  <c r="D13" i="2"/>
  <c r="C37" i="2"/>
  <c r="C10" i="2"/>
  <c r="C14" i="2"/>
  <c r="D42" i="2"/>
  <c r="D53" i="2"/>
  <c r="C39" i="2"/>
  <c r="C22" i="2"/>
  <c r="D45" i="2"/>
  <c r="D32" i="2"/>
  <c r="C11" i="2"/>
  <c r="D60" i="2"/>
  <c r="D20" i="2"/>
  <c r="D51" i="2"/>
  <c r="C18" i="2"/>
  <c r="D40" i="2"/>
  <c r="C25" i="2"/>
  <c r="D39" i="2"/>
  <c r="D22" i="2"/>
  <c r="C45" i="2"/>
  <c r="C29" i="2"/>
  <c r="C30" i="2"/>
  <c r="C20" i="2"/>
  <c r="D61" i="2"/>
  <c r="C55" i="2"/>
  <c r="D65" i="2"/>
  <c r="D26" i="2"/>
  <c r="C56" i="2"/>
  <c r="D10" i="2"/>
  <c r="C32" i="2"/>
  <c r="D34" i="2"/>
  <c r="C63" i="2"/>
  <c r="C64" i="2"/>
  <c r="C24" i="2"/>
  <c r="C12" i="2"/>
  <c r="C28" i="2"/>
  <c r="C21" i="2"/>
  <c r="C15" i="2"/>
  <c r="C36" i="2"/>
  <c r="C57" i="2"/>
  <c r="C62" i="2"/>
  <c r="C16" i="2"/>
  <c r="C49" i="2"/>
  <c r="C44" i="2"/>
  <c r="C23" i="2"/>
  <c r="D25" i="2"/>
  <c r="C42" i="2"/>
  <c r="C51" i="2"/>
  <c r="D43" i="2"/>
  <c r="D17" i="2"/>
  <c r="C67" i="2"/>
  <c r="D37" i="2"/>
  <c r="D11" i="2"/>
  <c r="D48" i="2"/>
  <c r="D66" i="2"/>
  <c r="D55" i="2"/>
  <c r="D18" i="2"/>
  <c r="D64" i="2"/>
  <c r="D24" i="2"/>
  <c r="D12" i="2"/>
  <c r="D28" i="2"/>
  <c r="D21" i="2"/>
  <c r="D15" i="2"/>
  <c r="D36" i="2"/>
  <c r="D57" i="2"/>
  <c r="D62" i="2"/>
  <c r="D16" i="2"/>
  <c r="D49" i="2"/>
  <c r="D44" i="2"/>
  <c r="D23" i="2"/>
  <c r="D67" i="2"/>
  <c r="C69" i="2" l="1"/>
  <c r="R16" i="1" l="1"/>
  <c r="K69" i="1" l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BQ69" i="1"/>
  <c r="BR69" i="1"/>
  <c r="BS69" i="1"/>
  <c r="BT69" i="1"/>
  <c r="BU69" i="1"/>
  <c r="BV69" i="1"/>
  <c r="BW69" i="1"/>
  <c r="BX69" i="1"/>
  <c r="BY69" i="1"/>
  <c r="BZ69" i="1"/>
  <c r="CA69" i="1"/>
  <c r="CB69" i="1"/>
  <c r="CC69" i="1"/>
  <c r="CD69" i="1"/>
  <c r="CE69" i="1"/>
  <c r="CF69" i="1"/>
  <c r="CG69" i="1"/>
  <c r="CH69" i="1"/>
  <c r="CI69" i="1"/>
  <c r="CJ69" i="1"/>
  <c r="CK69" i="1"/>
  <c r="CL69" i="1"/>
  <c r="CM69" i="1"/>
  <c r="CN69" i="1"/>
  <c r="CO69" i="1"/>
  <c r="CP69" i="1"/>
  <c r="CQ69" i="1"/>
  <c r="CR69" i="1"/>
  <c r="CS69" i="1"/>
  <c r="CT69" i="1"/>
  <c r="CU69" i="1"/>
  <c r="CV69" i="1"/>
  <c r="CW69" i="1"/>
  <c r="CX69" i="1"/>
  <c r="CY69" i="1"/>
  <c r="CZ69" i="1"/>
  <c r="DA69" i="1"/>
  <c r="DB69" i="1"/>
  <c r="DC69" i="1"/>
  <c r="DD69" i="1"/>
  <c r="DE69" i="1"/>
  <c r="DF69" i="1"/>
  <c r="DG69" i="1"/>
  <c r="DH69" i="1"/>
  <c r="DI69" i="1"/>
  <c r="DL69" i="1"/>
  <c r="DM69" i="1"/>
  <c r="G69" i="1" s="1"/>
  <c r="DN69" i="1"/>
  <c r="DO69" i="1"/>
  <c r="I69" i="1" s="1"/>
  <c r="DP69" i="1"/>
  <c r="DQ69" i="1"/>
  <c r="J69" i="1"/>
  <c r="H69" i="1"/>
  <c r="DK68" i="1"/>
  <c r="DJ68" i="1"/>
  <c r="I68" i="1"/>
  <c r="H68" i="1"/>
  <c r="G68" i="1"/>
  <c r="F68" i="1"/>
  <c r="DK67" i="1"/>
  <c r="DJ67" i="1"/>
  <c r="I67" i="1"/>
  <c r="H67" i="1"/>
  <c r="G67" i="1"/>
  <c r="F67" i="1"/>
  <c r="DK23" i="1"/>
  <c r="DJ23" i="1"/>
  <c r="I23" i="1"/>
  <c r="H23" i="1"/>
  <c r="G23" i="1"/>
  <c r="F23" i="1"/>
  <c r="DK44" i="1"/>
  <c r="DJ44" i="1"/>
  <c r="I44" i="1"/>
  <c r="H44" i="1"/>
  <c r="G44" i="1"/>
  <c r="F44" i="1"/>
  <c r="DK58" i="1"/>
  <c r="DJ58" i="1"/>
  <c r="I58" i="1"/>
  <c r="H58" i="1"/>
  <c r="G58" i="1"/>
  <c r="F58" i="1"/>
  <c r="DK49" i="1"/>
  <c r="DJ49" i="1"/>
  <c r="I49" i="1"/>
  <c r="H49" i="1"/>
  <c r="G49" i="1"/>
  <c r="F49" i="1"/>
  <c r="DK46" i="1"/>
  <c r="DJ46" i="1"/>
  <c r="I46" i="1"/>
  <c r="H46" i="1"/>
  <c r="G46" i="1"/>
  <c r="F46" i="1"/>
  <c r="DK16" i="1"/>
  <c r="I16" i="1"/>
  <c r="H16" i="1"/>
  <c r="G16" i="1"/>
  <c r="F16" i="1"/>
  <c r="DK54" i="1"/>
  <c r="DJ54" i="1"/>
  <c r="I54" i="1"/>
  <c r="H54" i="1"/>
  <c r="G54" i="1"/>
  <c r="F54" i="1"/>
  <c r="DK62" i="1"/>
  <c r="DJ62" i="1"/>
  <c r="I62" i="1"/>
  <c r="H62" i="1"/>
  <c r="G62" i="1"/>
  <c r="F62" i="1"/>
  <c r="DK33" i="1"/>
  <c r="DJ33" i="1"/>
  <c r="I33" i="1"/>
  <c r="H33" i="1"/>
  <c r="G33" i="1"/>
  <c r="F33" i="1"/>
  <c r="DK57" i="1"/>
  <c r="DJ57" i="1"/>
  <c r="I57" i="1"/>
  <c r="H57" i="1"/>
  <c r="G57" i="1"/>
  <c r="F57" i="1"/>
  <c r="DK38" i="1"/>
  <c r="DJ38" i="1"/>
  <c r="I38" i="1"/>
  <c r="H38" i="1"/>
  <c r="G38" i="1"/>
  <c r="F38" i="1"/>
  <c r="DK36" i="1"/>
  <c r="DJ36" i="1"/>
  <c r="I36" i="1"/>
  <c r="H36" i="1"/>
  <c r="G36" i="1"/>
  <c r="F36" i="1"/>
  <c r="DK59" i="1"/>
  <c r="DJ59" i="1"/>
  <c r="I59" i="1"/>
  <c r="H59" i="1"/>
  <c r="G59" i="1"/>
  <c r="F59" i="1"/>
  <c r="DK15" i="1"/>
  <c r="DJ15" i="1"/>
  <c r="I15" i="1"/>
  <c r="H15" i="1"/>
  <c r="G15" i="1"/>
  <c r="F15" i="1"/>
  <c r="DK47" i="1"/>
  <c r="DJ47" i="1"/>
  <c r="I47" i="1"/>
  <c r="H47" i="1"/>
  <c r="G47" i="1"/>
  <c r="F47" i="1"/>
  <c r="DK21" i="1"/>
  <c r="DJ21" i="1"/>
  <c r="I21" i="1"/>
  <c r="H21" i="1"/>
  <c r="G21" i="1"/>
  <c r="F21" i="1"/>
  <c r="DK19" i="1"/>
  <c r="DJ19" i="1"/>
  <c r="I19" i="1"/>
  <c r="H19" i="1"/>
  <c r="G19" i="1"/>
  <c r="F19" i="1"/>
  <c r="DK41" i="1"/>
  <c r="DJ41" i="1"/>
  <c r="I41" i="1"/>
  <c r="H41" i="1"/>
  <c r="G41" i="1"/>
  <c r="F41" i="1"/>
  <c r="DK52" i="1"/>
  <c r="DJ52" i="1"/>
  <c r="I52" i="1"/>
  <c r="H52" i="1"/>
  <c r="G52" i="1"/>
  <c r="F52" i="1"/>
  <c r="DK28" i="1"/>
  <c r="DJ28" i="1"/>
  <c r="I28" i="1"/>
  <c r="H28" i="1"/>
  <c r="G28" i="1"/>
  <c r="F28" i="1"/>
  <c r="DK31" i="1"/>
  <c r="DJ31" i="1"/>
  <c r="I31" i="1"/>
  <c r="H31" i="1"/>
  <c r="G31" i="1"/>
  <c r="F31" i="1"/>
  <c r="DK12" i="1"/>
  <c r="DJ12" i="1"/>
  <c r="I12" i="1"/>
  <c r="H12" i="1"/>
  <c r="G12" i="1"/>
  <c r="F12" i="1"/>
  <c r="DK50" i="1"/>
  <c r="DJ50" i="1"/>
  <c r="I50" i="1"/>
  <c r="H50" i="1"/>
  <c r="G50" i="1"/>
  <c r="F50" i="1"/>
  <c r="DK24" i="1"/>
  <c r="DJ24" i="1"/>
  <c r="I24" i="1"/>
  <c r="H24" i="1"/>
  <c r="G24" i="1"/>
  <c r="F24" i="1"/>
  <c r="DK35" i="1"/>
  <c r="DJ35" i="1"/>
  <c r="I35" i="1"/>
  <c r="H35" i="1"/>
  <c r="G35" i="1"/>
  <c r="F35" i="1"/>
  <c r="DK64" i="1"/>
  <c r="DJ64" i="1"/>
  <c r="I64" i="1"/>
  <c r="H64" i="1"/>
  <c r="G64" i="1"/>
  <c r="F64" i="1"/>
  <c r="DK63" i="1"/>
  <c r="DJ63" i="1"/>
  <c r="I63" i="1"/>
  <c r="H63" i="1"/>
  <c r="G63" i="1"/>
  <c r="F63" i="1"/>
  <c r="DK27" i="1"/>
  <c r="DJ27" i="1"/>
  <c r="I27" i="1"/>
  <c r="H27" i="1"/>
  <c r="G27" i="1"/>
  <c r="F27" i="1"/>
  <c r="DK40" i="1"/>
  <c r="DJ40" i="1"/>
  <c r="I40" i="1"/>
  <c r="H40" i="1"/>
  <c r="G40" i="1"/>
  <c r="F40" i="1"/>
  <c r="DK17" i="1"/>
  <c r="DJ17" i="1"/>
  <c r="I17" i="1"/>
  <c r="H17" i="1"/>
  <c r="G17" i="1"/>
  <c r="F17" i="1"/>
  <c r="DK18" i="1"/>
  <c r="DJ18" i="1"/>
  <c r="I18" i="1"/>
  <c r="H18" i="1"/>
  <c r="G18" i="1"/>
  <c r="F18" i="1"/>
  <c r="DK26" i="1"/>
  <c r="DJ26" i="1"/>
  <c r="I26" i="1"/>
  <c r="H26" i="1"/>
  <c r="G26" i="1"/>
  <c r="F26" i="1"/>
  <c r="DK13" i="1"/>
  <c r="DJ13" i="1"/>
  <c r="I13" i="1"/>
  <c r="H13" i="1"/>
  <c r="G13" i="1"/>
  <c r="F13" i="1"/>
  <c r="DK65" i="1"/>
  <c r="DJ65" i="1"/>
  <c r="I65" i="1"/>
  <c r="H65" i="1"/>
  <c r="G65" i="1"/>
  <c r="F65" i="1"/>
  <c r="DK55" i="1"/>
  <c r="DJ55" i="1"/>
  <c r="I55" i="1"/>
  <c r="H55" i="1"/>
  <c r="G55" i="1"/>
  <c r="F55" i="1"/>
  <c r="DK34" i="1"/>
  <c r="DJ34" i="1"/>
  <c r="I34" i="1"/>
  <c r="H34" i="1"/>
  <c r="G34" i="1"/>
  <c r="F34" i="1"/>
  <c r="DK53" i="1"/>
  <c r="DJ53" i="1"/>
  <c r="I53" i="1"/>
  <c r="H53" i="1"/>
  <c r="G53" i="1"/>
  <c r="F53" i="1"/>
  <c r="DK66" i="1"/>
  <c r="DJ66" i="1"/>
  <c r="I66" i="1"/>
  <c r="H66" i="1"/>
  <c r="G66" i="1"/>
  <c r="F66" i="1"/>
  <c r="DK43" i="1"/>
  <c r="DJ43" i="1"/>
  <c r="I43" i="1"/>
  <c r="H43" i="1"/>
  <c r="G43" i="1"/>
  <c r="F43" i="1"/>
  <c r="DK51" i="1"/>
  <c r="DJ51" i="1"/>
  <c r="I51" i="1"/>
  <c r="H51" i="1"/>
  <c r="G51" i="1"/>
  <c r="F51" i="1"/>
  <c r="DK61" i="1"/>
  <c r="DJ61" i="1"/>
  <c r="I61" i="1"/>
  <c r="H61" i="1"/>
  <c r="G61" i="1"/>
  <c r="F61" i="1"/>
  <c r="DK48" i="1"/>
  <c r="DJ48" i="1"/>
  <c r="I48" i="1"/>
  <c r="H48" i="1"/>
  <c r="G48" i="1"/>
  <c r="F48" i="1"/>
  <c r="DK20" i="1"/>
  <c r="DJ20" i="1"/>
  <c r="I20" i="1"/>
  <c r="H20" i="1"/>
  <c r="G20" i="1"/>
  <c r="F20" i="1"/>
  <c r="DK30" i="1"/>
  <c r="DJ30" i="1"/>
  <c r="I30" i="1"/>
  <c r="H30" i="1"/>
  <c r="G30" i="1"/>
  <c r="F30" i="1"/>
  <c r="DK60" i="1"/>
  <c r="DJ60" i="1"/>
  <c r="I60" i="1"/>
  <c r="H60" i="1"/>
  <c r="G60" i="1"/>
  <c r="F60" i="1"/>
  <c r="DK11" i="1"/>
  <c r="DJ11" i="1"/>
  <c r="I11" i="1"/>
  <c r="H11" i="1"/>
  <c r="G11" i="1"/>
  <c r="F11" i="1"/>
  <c r="DK32" i="1"/>
  <c r="DJ32" i="1"/>
  <c r="I32" i="1"/>
  <c r="H32" i="1"/>
  <c r="G32" i="1"/>
  <c r="F32" i="1"/>
  <c r="DK29" i="1"/>
  <c r="DJ29" i="1"/>
  <c r="I29" i="1"/>
  <c r="H29" i="1"/>
  <c r="G29" i="1"/>
  <c r="F29" i="1"/>
  <c r="DK42" i="1"/>
  <c r="DJ42" i="1"/>
  <c r="I42" i="1"/>
  <c r="H42" i="1"/>
  <c r="G42" i="1"/>
  <c r="F42" i="1"/>
  <c r="DK45" i="1"/>
  <c r="DJ45" i="1"/>
  <c r="I45" i="1"/>
  <c r="H45" i="1"/>
  <c r="G45" i="1"/>
  <c r="F45" i="1"/>
  <c r="DK22" i="1"/>
  <c r="DJ22" i="1"/>
  <c r="I22" i="1"/>
  <c r="H22" i="1"/>
  <c r="G22" i="1"/>
  <c r="F22" i="1"/>
  <c r="DK14" i="1"/>
  <c r="DJ14" i="1"/>
  <c r="I14" i="1"/>
  <c r="H14" i="1"/>
  <c r="G14" i="1"/>
  <c r="F14" i="1"/>
  <c r="DK10" i="1"/>
  <c r="DJ10" i="1"/>
  <c r="I10" i="1"/>
  <c r="H10" i="1"/>
  <c r="G10" i="1"/>
  <c r="F10" i="1"/>
  <c r="DK56" i="1"/>
  <c r="DJ56" i="1"/>
  <c r="I56" i="1"/>
  <c r="H56" i="1"/>
  <c r="G56" i="1"/>
  <c r="F56" i="1"/>
  <c r="DK39" i="1"/>
  <c r="DJ39" i="1"/>
  <c r="I39" i="1"/>
  <c r="H39" i="1"/>
  <c r="G39" i="1"/>
  <c r="F39" i="1"/>
  <c r="DK37" i="1"/>
  <c r="DJ37" i="1"/>
  <c r="I37" i="1"/>
  <c r="H37" i="1"/>
  <c r="G37" i="1"/>
  <c r="F37" i="1"/>
  <c r="DK25" i="1"/>
  <c r="DJ25" i="1"/>
  <c r="I25" i="1"/>
  <c r="H25" i="1"/>
  <c r="G25" i="1"/>
  <c r="F25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W9" i="1" s="1"/>
  <c r="CX9" i="1" s="1"/>
  <c r="CY9" i="1" s="1"/>
  <c r="CZ9" i="1" s="1"/>
  <c r="DA9" i="1" s="1"/>
  <c r="DB9" i="1" s="1"/>
  <c r="DC9" i="1" s="1"/>
  <c r="DD9" i="1" s="1"/>
  <c r="DE9" i="1" s="1"/>
  <c r="DF9" i="1" s="1"/>
  <c r="DG9" i="1" s="1"/>
  <c r="DH9" i="1" s="1"/>
  <c r="DI9" i="1" s="1"/>
  <c r="DJ9" i="1" s="1"/>
  <c r="DK9" i="1" s="1"/>
  <c r="DL9" i="1" s="1"/>
  <c r="DM9" i="1" s="1"/>
  <c r="DN9" i="1" s="1"/>
  <c r="DO9" i="1" s="1"/>
  <c r="DP9" i="1" s="1"/>
  <c r="DQ9" i="1" s="1"/>
  <c r="E68" i="1" l="1"/>
  <c r="DJ69" i="1"/>
  <c r="F69" i="1"/>
  <c r="D69" i="1" s="1"/>
  <c r="DK69" i="1"/>
  <c r="D68" i="1"/>
  <c r="D59" i="1"/>
  <c r="D38" i="1"/>
  <c r="D33" i="1"/>
  <c r="D54" i="1"/>
  <c r="D46" i="1"/>
  <c r="D58" i="1"/>
  <c r="E47" i="1"/>
  <c r="E15" i="1"/>
  <c r="E59" i="1"/>
  <c r="E38" i="1"/>
  <c r="E33" i="1"/>
  <c r="E54" i="1"/>
  <c r="E46" i="1"/>
  <c r="E58" i="1"/>
  <c r="E41" i="1"/>
  <c r="E35" i="1"/>
  <c r="E50" i="1"/>
  <c r="E37" i="1"/>
  <c r="E56" i="1"/>
  <c r="D21" i="1"/>
  <c r="E12" i="1"/>
  <c r="D14" i="1"/>
  <c r="D45" i="1"/>
  <c r="D29" i="1"/>
  <c r="D60" i="1"/>
  <c r="D20" i="1"/>
  <c r="D61" i="1"/>
  <c r="D43" i="1"/>
  <c r="D53" i="1"/>
  <c r="D34" i="1"/>
  <c r="D65" i="1"/>
  <c r="D26" i="1"/>
  <c r="D17" i="1"/>
  <c r="D27" i="1"/>
  <c r="D31" i="1"/>
  <c r="D25" i="1"/>
  <c r="D39" i="1"/>
  <c r="D10" i="1"/>
  <c r="D64" i="1"/>
  <c r="D24" i="1"/>
  <c r="E52" i="1"/>
  <c r="E21" i="1"/>
  <c r="E22" i="1"/>
  <c r="E42" i="1"/>
  <c r="E32" i="1"/>
  <c r="E11" i="1"/>
  <c r="E30" i="1"/>
  <c r="E48" i="1"/>
  <c r="E51" i="1"/>
  <c r="E66" i="1"/>
  <c r="E55" i="1"/>
  <c r="E13" i="1"/>
  <c r="E18" i="1"/>
  <c r="E40" i="1"/>
  <c r="E63" i="1"/>
  <c r="E64" i="1"/>
  <c r="D28" i="1"/>
  <c r="D41" i="1"/>
  <c r="D19" i="1"/>
  <c r="E25" i="1"/>
  <c r="E39" i="1"/>
  <c r="E10" i="1"/>
  <c r="E14" i="1"/>
  <c r="E45" i="1"/>
  <c r="E29" i="1"/>
  <c r="E60" i="1"/>
  <c r="E20" i="1"/>
  <c r="E61" i="1"/>
  <c r="E43" i="1"/>
  <c r="E53" i="1"/>
  <c r="E34" i="1"/>
  <c r="E65" i="1"/>
  <c r="E26" i="1"/>
  <c r="E17" i="1"/>
  <c r="E27" i="1"/>
  <c r="E24" i="1"/>
  <c r="E31" i="1"/>
  <c r="E28" i="1"/>
  <c r="E19" i="1"/>
  <c r="D15" i="1"/>
  <c r="D36" i="1"/>
  <c r="D57" i="1"/>
  <c r="D62" i="1"/>
  <c r="D16" i="1"/>
  <c r="D49" i="1"/>
  <c r="D44" i="1"/>
  <c r="D23" i="1"/>
  <c r="D67" i="1"/>
  <c r="D37" i="1"/>
  <c r="D56" i="1"/>
  <c r="D22" i="1"/>
  <c r="D42" i="1"/>
  <c r="D32" i="1"/>
  <c r="D11" i="1"/>
  <c r="D30" i="1"/>
  <c r="D48" i="1"/>
  <c r="D51" i="1"/>
  <c r="D66" i="1"/>
  <c r="D55" i="1"/>
  <c r="D13" i="1"/>
  <c r="D18" i="1"/>
  <c r="D40" i="1"/>
  <c r="D63" i="1"/>
  <c r="D35" i="1"/>
  <c r="D50" i="1"/>
  <c r="D12" i="1"/>
  <c r="D52" i="1"/>
  <c r="D47" i="1"/>
  <c r="E36" i="1"/>
  <c r="E57" i="1"/>
  <c r="E62" i="1"/>
  <c r="E16" i="1"/>
  <c r="E49" i="1"/>
  <c r="E44" i="1"/>
  <c r="E23" i="1"/>
  <c r="E67" i="1"/>
  <c r="E69" i="1"/>
</calcChain>
</file>

<file path=xl/sharedStrings.xml><?xml version="1.0" encoding="utf-8"?>
<sst xmlns="http://schemas.openxmlformats.org/spreadsheetml/2006/main" count="444" uniqueCount="139">
  <si>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</si>
  <si>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</si>
  <si>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</si>
  <si>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</si>
  <si>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</si>
  <si>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</si>
  <si>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</si>
  <si>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</si>
  <si>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</si>
  <si>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</si>
  <si>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</si>
  <si>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</si>
  <si>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</si>
  <si>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</si>
  <si>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</si>
  <si>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</si>
  <si>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</si>
  <si>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</si>
  <si>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</si>
  <si>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</si>
  <si>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</si>
  <si>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</si>
  <si>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</si>
  <si>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</si>
  <si>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</si>
  <si>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</si>
  <si>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</si>
  <si>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</si>
  <si>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</si>
  <si>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</si>
  <si>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</si>
  <si>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</si>
  <si>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</si>
  <si>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</si>
  <si>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</si>
  <si>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</si>
  <si>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</si>
  <si>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</si>
  <si>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</si>
  <si>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</si>
  <si>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</si>
  <si>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</si>
  <si>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Ք. Վարդենիս</t>
  </si>
  <si>
    <t>Գեղամասար</t>
  </si>
  <si>
    <t>Կարճաղբյուր</t>
  </si>
  <si>
    <t>Լճավան</t>
  </si>
  <si>
    <t>Ախպրաձոր</t>
  </si>
  <si>
    <t>Նորակերտ</t>
  </si>
  <si>
    <t>Վանևան</t>
  </si>
  <si>
    <t>Խաչաղբյուր</t>
  </si>
  <si>
    <t>Լուսակունք</t>
  </si>
  <si>
    <t>Մաքենիս</t>
  </si>
  <si>
    <t>Գեղաքար</t>
  </si>
  <si>
    <t>Մ. Մասրիկ</t>
  </si>
  <si>
    <t>Ակունք</t>
  </si>
  <si>
    <t>Տորֆավան</t>
  </si>
  <si>
    <t>Ծովակ</t>
  </si>
  <si>
    <t>Ք. Գավառ</t>
  </si>
  <si>
    <t>Լճափ</t>
  </si>
  <si>
    <t>Ծաղկաշեն</t>
  </si>
  <si>
    <t>Հայրավանք</t>
  </si>
  <si>
    <t>Բերդկունք</t>
  </si>
  <si>
    <t>Գեղարքունիք</t>
  </si>
  <si>
    <t>Կարմիրգյուղ</t>
  </si>
  <si>
    <t>Գանձակ</t>
  </si>
  <si>
    <t>Սարուխան</t>
  </si>
  <si>
    <t>Լանջաղբյուր</t>
  </si>
  <si>
    <t>Ծովազարդ</t>
  </si>
  <si>
    <t>Նորատուս</t>
  </si>
  <si>
    <t>Ք. Ճամբարակ</t>
  </si>
  <si>
    <t>Շողակաթ</t>
  </si>
  <si>
    <t>Ք. Մարտունի</t>
  </si>
  <si>
    <t>Ծակքար</t>
  </si>
  <si>
    <t>Մադինա</t>
  </si>
  <si>
    <t>Արծվանիստ</t>
  </si>
  <si>
    <t>Զոլաքար</t>
  </si>
  <si>
    <t>Վ. Գետաշեն</t>
  </si>
  <si>
    <t>Աստղաձոր</t>
  </si>
  <si>
    <t>Վարդաձոր</t>
  </si>
  <si>
    <t>Ն.Գետաշեն</t>
  </si>
  <si>
    <t>Գեղհովիտ</t>
  </si>
  <si>
    <t>Վարդենիկ</t>
  </si>
  <si>
    <t>Ծովինար</t>
  </si>
  <si>
    <t>Երանոս</t>
  </si>
  <si>
    <t>Ձորագյուղ</t>
  </si>
  <si>
    <t>Ծովասար</t>
  </si>
  <si>
    <t>Վաղաշեն</t>
  </si>
  <si>
    <t>Լիճք</t>
  </si>
  <si>
    <t>Ք.  Սևան</t>
  </si>
  <si>
    <t>Չկալովկա</t>
  </si>
  <si>
    <t>Վարսեր</t>
  </si>
  <si>
    <t>Նորաշեն</t>
  </si>
  <si>
    <t>Գեղամավան</t>
  </si>
  <si>
    <t>Դդմաշեն</t>
  </si>
  <si>
    <t>Սեմյոնովկա</t>
  </si>
  <si>
    <t>Ծաղկունք</t>
  </si>
  <si>
    <t>Ծովագյուղ</t>
  </si>
  <si>
    <t>Լճաշեն</t>
  </si>
  <si>
    <t>Զովաբեր</t>
  </si>
  <si>
    <t>ՀՀ Գեղարքունիքի մարզի համայնքների  բյուջեների ծախսերի վերաբերյալ
(ըստ ծախսերի գործառնական դասակարգման)  30.09.2021 թվականի դրությամբ (հազար դրամներով)</t>
  </si>
  <si>
    <t>հազ․ ՀՀ դրամ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</si>
  <si>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</si>
  <si>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</si>
  <si>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</si>
  <si>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</si>
  <si>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</si>
  <si>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</si>
  <si>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</si>
  <si>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</si>
  <si>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</si>
  <si>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</si>
  <si>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</si>
  <si>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</si>
  <si>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</si>
  <si>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</si>
  <si>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</si>
  <si>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</si>
  <si>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</si>
  <si>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</si>
  <si>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</si>
  <si>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</si>
  <si>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</si>
  <si>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</si>
  <si>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</si>
  <si>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</si>
  <si>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</si>
  <si>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</si>
  <si>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</si>
  <si>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</si>
  <si>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</si>
  <si>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</si>
  <si>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</si>
  <si>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</si>
  <si>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</si>
  <si>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</si>
  <si>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</si>
  <si>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</si>
  <si>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</si>
  <si>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Գեղարքունիքի մարզի համայնքների  բյուջեների ծախսերի վերաբերյալ
(ըստ ծախսերի տնտեսագիտական դասակարգման)  30.09.2021 թվականի դրությամբ (հազար դրամներով)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</si>
</sst>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name val="GHEA Grapalat"/>
      <family val="3"/>
    </font>
    <font>
      <sz val="10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b/>
      <sz val="8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Arial Armenian"/>
      <family val="2"/>
    </font>
    <font>
      <sz val="10"/>
      <name val="Times Armenian"/>
      <family val="1"/>
    </font>
    <font>
      <b/>
      <sz val="11"/>
      <name val="GHEA Grapalat"/>
      <family val="3"/>
    </font>
    <font>
      <sz val="9"/>
      <name val="Arial Armenian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5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164" fontId="1" fillId="0" borderId="0" xfId="0" applyNumberFormat="1" applyFont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2" fillId="5" borderId="9" xfId="0" applyFont="1" applyFill="1" applyBorder="1" applyAlignment="1" applyProtection="1">
      <alignment vertical="center" wrapText="1"/>
    </xf>
    <xf numFmtId="0" fontId="2" fillId="5" borderId="10" xfId="0" applyFont="1" applyFill="1" applyBorder="1" applyAlignment="1" applyProtection="1">
      <alignment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11" fillId="7" borderId="2" xfId="0" applyNumberFormat="1" applyFont="1" applyFill="1" applyBorder="1" applyAlignment="1" applyProtection="1">
      <alignment horizontal="center" vertical="center" wrapText="1"/>
    </xf>
    <xf numFmtId="0" fontId="11" fillId="8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0" fontId="12" fillId="3" borderId="2" xfId="0" applyFont="1" applyFill="1" applyBorder="1" applyAlignment="1" applyProtection="1">
      <alignment horizontal="left" vertical="center"/>
      <protection locked="0"/>
    </xf>
    <xf numFmtId="165" fontId="9" fillId="0" borderId="2" xfId="1" applyNumberFormat="1" applyFont="1" applyFill="1" applyBorder="1" applyAlignment="1" applyProtection="1">
      <alignment horizontal="right" vertical="center"/>
    </xf>
    <xf numFmtId="0" fontId="11" fillId="0" borderId="0" xfId="0" applyFont="1" applyProtection="1">
      <protection locked="0"/>
    </xf>
    <xf numFmtId="4" fontId="1" fillId="0" borderId="0" xfId="0" applyNumberFormat="1" applyFont="1" applyAlignment="1" applyProtection="1">
      <alignment horizontal="right" vertical="center"/>
      <protection locked="0"/>
    </xf>
    <xf numFmtId="164" fontId="2" fillId="0" borderId="2" xfId="0" applyNumberFormat="1" applyFont="1" applyFill="1" applyBorder="1" applyAlignment="1">
      <alignment horizontal="left" vertical="center"/>
    </xf>
    <xf numFmtId="164" fontId="2" fillId="9" borderId="2" xfId="0" applyNumberFormat="1" applyFont="1" applyFill="1" applyBorder="1" applyAlignment="1">
      <alignment horizontal="left" vertical="center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11" fillId="0" borderId="0" xfId="0" applyFont="1" applyProtection="1"/>
    <xf numFmtId="4" fontId="9" fillId="7" borderId="2" xfId="0" applyNumberFormat="1" applyFont="1" applyFill="1" applyBorder="1" applyAlignment="1" applyProtection="1">
      <alignment horizontal="center" vertical="center" wrapText="1"/>
    </xf>
    <xf numFmtId="0" fontId="9" fillId="8" borderId="2" xfId="0" applyFont="1" applyFill="1" applyBorder="1" applyAlignment="1" applyProtection="1">
      <alignment horizontal="center" vertical="center" wrapText="1"/>
    </xf>
    <xf numFmtId="0" fontId="11" fillId="10" borderId="2" xfId="0" applyFont="1" applyFill="1" applyBorder="1" applyAlignment="1" applyProtection="1">
      <alignment horizontal="center" vertical="center" wrapText="1"/>
    </xf>
    <xf numFmtId="3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right"/>
      <protection locked="0"/>
    </xf>
    <xf numFmtId="165" fontId="15" fillId="0" borderId="2" xfId="0" applyNumberFormat="1" applyFont="1" applyBorder="1" applyProtection="1">
      <protection locked="0"/>
    </xf>
    <xf numFmtId="165" fontId="9" fillId="0" borderId="0" xfId="0" applyNumberFormat="1" applyFont="1" applyProtection="1">
      <protection locked="0"/>
    </xf>
    <xf numFmtId="165" fontId="9" fillId="9" borderId="2" xfId="0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1" fillId="0" borderId="8" xfId="0" applyFont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0" fontId="11" fillId="10" borderId="2" xfId="0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4" fontId="11" fillId="2" borderId="8" xfId="0" applyNumberFormat="1" applyFont="1" applyFill="1" applyBorder="1" applyAlignment="1" applyProtection="1">
      <alignment horizontal="center" vertical="center" wrapText="1"/>
    </xf>
    <xf numFmtId="4" fontId="11" fillId="2" borderId="9" xfId="0" applyNumberFormat="1" applyFont="1" applyFill="1" applyBorder="1" applyAlignment="1" applyProtection="1">
      <alignment horizontal="center" vertical="center" wrapText="1"/>
    </xf>
    <xf numFmtId="4" fontId="11" fillId="2" borderId="10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0" xfId="0" applyNumberFormat="1" applyFont="1" applyFill="1" applyBorder="1" applyAlignment="1" applyProtection="1">
      <alignment horizontal="center" vertical="center" wrapText="1"/>
    </xf>
    <xf numFmtId="4" fontId="9" fillId="11" borderId="8" xfId="0" applyNumberFormat="1" applyFont="1" applyFill="1" applyBorder="1" applyAlignment="1" applyProtection="1">
      <alignment horizontal="center" vertical="center" wrapText="1"/>
    </xf>
    <xf numFmtId="4" fontId="9" fillId="11" borderId="9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4" fontId="9" fillId="0" borderId="8" xfId="0" applyNumberFormat="1" applyFont="1" applyBorder="1" applyAlignment="1" applyProtection="1">
      <alignment horizontal="center" vertical="center" wrapText="1"/>
    </xf>
    <xf numFmtId="4" fontId="9" fillId="0" borderId="9" xfId="0" applyNumberFormat="1" applyFont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4" fontId="9" fillId="0" borderId="3" xfId="0" applyNumberFormat="1" applyFont="1" applyBorder="1" applyAlignment="1" applyProtection="1">
      <alignment horizontal="center" vertical="center" wrapText="1"/>
    </xf>
    <xf numFmtId="4" fontId="9" fillId="0" borderId="5" xfId="0" applyNumberFormat="1" applyFont="1" applyBorder="1" applyAlignment="1" applyProtection="1">
      <alignment horizontal="center" vertical="center" wrapText="1"/>
    </xf>
    <xf numFmtId="4" fontId="9" fillId="0" borderId="11" xfId="0" applyNumberFormat="1" applyFont="1" applyBorder="1" applyAlignment="1" applyProtection="1">
      <alignment horizontal="center" vertical="center" wrapText="1"/>
    </xf>
    <xf numFmtId="4" fontId="9" fillId="0" borderId="12" xfId="0" applyNumberFormat="1" applyFont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223"/>
  <sheetViews>
    <sheetView topLeftCell="B1" zoomScale="90" zoomScaleNormal="9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D7" sqref="D7:E7"/>
    </sheetView>
  </sheetViews>
  <sheetFormatPr defaultRowHeight="17.25" x14ac:dyDescent="0.3"/>
  <cols>
    <col min="1" max="1" width="1" style="1" hidden="1" customWidth="1"/>
    <col min="2" max="2" width="4.5703125" style="1" customWidth="1"/>
    <col min="3" max="3" width="17.85546875" style="1" customWidth="1"/>
    <col min="4" max="4" width="16.28515625" style="1" customWidth="1"/>
    <col min="5" max="5" width="19.28515625" style="1" customWidth="1"/>
    <col min="6" max="6" width="15.28515625" style="1" customWidth="1"/>
    <col min="7" max="7" width="13.140625" style="1" customWidth="1"/>
    <col min="8" max="8" width="13.5703125" style="1" customWidth="1"/>
    <col min="9" max="9" width="10.42578125" style="1" customWidth="1"/>
    <col min="10" max="10" width="13" style="1" customWidth="1"/>
    <col min="11" max="11" width="10.7109375" style="1" customWidth="1"/>
    <col min="12" max="12" width="12.85546875" style="1" customWidth="1"/>
    <col min="13" max="13" width="10.42578125" style="1" customWidth="1"/>
    <col min="14" max="14" width="13.85546875" style="1" customWidth="1"/>
    <col min="15" max="15" width="12.85546875" style="1" customWidth="1"/>
    <col min="16" max="16" width="13" style="1" customWidth="1"/>
    <col min="17" max="17" width="11.28515625" style="1" customWidth="1"/>
    <col min="18" max="18" width="11.7109375" style="1" customWidth="1"/>
    <col min="19" max="19" width="9.140625" style="1"/>
    <col min="20" max="21" width="11.28515625" style="1" customWidth="1"/>
    <col min="22" max="22" width="9.140625" style="1"/>
    <col min="23" max="23" width="12" style="1" customWidth="1"/>
    <col min="24" max="24" width="9.5703125" style="1" customWidth="1"/>
    <col min="25" max="25" width="8.85546875" style="1" customWidth="1"/>
    <col min="26" max="26" width="9.85546875" style="1" customWidth="1"/>
    <col min="27" max="27" width="11.28515625" style="1" customWidth="1"/>
    <col min="28" max="28" width="8.42578125" style="1" customWidth="1"/>
    <col min="29" max="29" width="8.85546875" style="1" customWidth="1"/>
    <col min="30" max="30" width="12" style="1" customWidth="1"/>
    <col min="31" max="31" width="9" style="1" customWidth="1"/>
    <col min="32" max="32" width="10.85546875" style="1" customWidth="1"/>
    <col min="33" max="33" width="9.28515625" style="1" customWidth="1"/>
    <col min="34" max="35" width="9.5703125" style="1" customWidth="1"/>
    <col min="36" max="36" width="8.85546875" style="1" customWidth="1"/>
    <col min="37" max="37" width="9" style="1" customWidth="1"/>
    <col min="38" max="38" width="9.28515625" style="1" customWidth="1"/>
    <col min="39" max="39" width="10.5703125" style="1" customWidth="1"/>
    <col min="40" max="40" width="9.5703125" style="1" customWidth="1"/>
    <col min="41" max="41" width="10.5703125" style="1" customWidth="1"/>
    <col min="42" max="42" width="11.5703125" style="1" customWidth="1"/>
    <col min="43" max="43" width="10.5703125" style="1" customWidth="1"/>
    <col min="44" max="44" width="13.140625" style="1" customWidth="1"/>
    <col min="45" max="47" width="10.5703125" style="1" customWidth="1"/>
    <col min="48" max="48" width="12.28515625" style="1" customWidth="1"/>
    <col min="49" max="49" width="10.5703125" style="1" customWidth="1"/>
    <col min="50" max="50" width="11" style="1" customWidth="1"/>
    <col min="51" max="51" width="10.5703125" style="1" customWidth="1"/>
    <col min="52" max="52" width="10" style="1" customWidth="1"/>
    <col min="53" max="56" width="10.5703125" style="1" customWidth="1"/>
    <col min="57" max="61" width="8.7109375" style="1" customWidth="1"/>
    <col min="62" max="62" width="10.7109375" style="1" customWidth="1"/>
    <col min="63" max="63" width="9.140625" style="1"/>
    <col min="64" max="64" width="10.5703125" style="1" customWidth="1"/>
    <col min="65" max="65" width="9" style="1" customWidth="1"/>
    <col min="66" max="66" width="10.5703125" style="1" customWidth="1"/>
    <col min="67" max="67" width="9.42578125" style="1" customWidth="1"/>
    <col min="68" max="68" width="9.85546875" style="1" customWidth="1"/>
    <col min="69" max="69" width="10.5703125" style="1" customWidth="1"/>
    <col min="70" max="70" width="12.7109375" style="1" customWidth="1"/>
    <col min="71" max="71" width="9.5703125" style="1" customWidth="1"/>
    <col min="72" max="72" width="12.140625" style="1" customWidth="1"/>
    <col min="73" max="77" width="10.42578125" style="1" customWidth="1"/>
    <col min="78" max="78" width="11.7109375" style="1" customWidth="1"/>
    <col min="79" max="79" width="8.7109375" style="1" customWidth="1"/>
    <col min="80" max="80" width="10.5703125" style="1" customWidth="1"/>
    <col min="81" max="81" width="11.140625" style="1" customWidth="1"/>
    <col min="82" max="82" width="12.85546875" style="1" customWidth="1"/>
    <col min="83" max="83" width="11" style="1" customWidth="1"/>
    <col min="84" max="84" width="11.28515625" style="1" customWidth="1"/>
    <col min="85" max="85" width="8.5703125" style="1" customWidth="1"/>
    <col min="86" max="86" width="11.5703125" style="1" customWidth="1"/>
    <col min="87" max="87" width="9.140625" style="1" customWidth="1"/>
    <col min="88" max="88" width="10" style="1" customWidth="1"/>
    <col min="89" max="89" width="10.140625" style="1" customWidth="1"/>
    <col min="90" max="90" width="12.140625" style="1" customWidth="1"/>
    <col min="91" max="91" width="9.85546875" style="1" customWidth="1"/>
    <col min="92" max="92" width="10.7109375" style="1" customWidth="1"/>
    <col min="93" max="93" width="10.140625" style="1" customWidth="1"/>
    <col min="94" max="94" width="13" style="1" customWidth="1"/>
    <col min="95" max="99" width="10.140625" style="1" customWidth="1"/>
    <col min="100" max="100" width="12.140625" style="1" customWidth="1"/>
    <col min="101" max="101" width="10.140625" style="1" customWidth="1"/>
    <col min="102" max="102" width="13" style="1" customWidth="1"/>
    <col min="103" max="103" width="9.7109375" style="1" customWidth="1"/>
    <col min="104" max="104" width="10" style="1" customWidth="1"/>
    <col min="105" max="105" width="9.7109375" style="1" customWidth="1"/>
    <col min="106" max="106" width="13.140625" style="1" customWidth="1"/>
    <col min="107" max="107" width="12.7109375" style="1" customWidth="1"/>
    <col min="108" max="108" width="9.7109375" style="1" customWidth="1"/>
    <col min="109" max="109" width="11" style="1" customWidth="1"/>
    <col min="110" max="110" width="12.140625" style="1" customWidth="1"/>
    <col min="111" max="111" width="10.85546875" style="1" customWidth="1"/>
    <col min="112" max="112" width="9" style="1" customWidth="1"/>
    <col min="113" max="113" width="7.85546875" style="1" customWidth="1"/>
    <col min="114" max="114" width="10.5703125" style="1" customWidth="1"/>
    <col min="115" max="117" width="10.85546875" style="1" customWidth="1"/>
    <col min="118" max="118" width="8.5703125" style="1" customWidth="1"/>
    <col min="119" max="119" width="8.7109375" style="1" customWidth="1"/>
    <col min="120" max="120" width="12.5703125" style="1" customWidth="1"/>
    <col min="121" max="121" width="12.42578125" style="1" customWidth="1"/>
    <col min="122" max="122" width="23.85546875" style="1" customWidth="1"/>
    <col min="123" max="256" width="9.140625" style="1"/>
    <col min="257" max="257" width="0" style="1" hidden="1" customWidth="1"/>
    <col min="258" max="258" width="4.5703125" style="1" customWidth="1"/>
    <col min="259" max="259" width="22.7109375" style="1" customWidth="1"/>
    <col min="260" max="260" width="16.28515625" style="1" customWidth="1"/>
    <col min="261" max="261" width="19.28515625" style="1" customWidth="1"/>
    <col min="262" max="262" width="15.28515625" style="1" customWidth="1"/>
    <col min="263" max="263" width="13.140625" style="1" customWidth="1"/>
    <col min="264" max="264" width="13.5703125" style="1" customWidth="1"/>
    <col min="265" max="265" width="10.42578125" style="1" customWidth="1"/>
    <col min="266" max="266" width="13" style="1" customWidth="1"/>
    <col min="267" max="267" width="10.7109375" style="1" customWidth="1"/>
    <col min="268" max="268" width="12.85546875" style="1" customWidth="1"/>
    <col min="269" max="269" width="10.42578125" style="1" customWidth="1"/>
    <col min="270" max="270" width="13.85546875" style="1" customWidth="1"/>
    <col min="271" max="271" width="12.85546875" style="1" customWidth="1"/>
    <col min="272" max="272" width="13" style="1" customWidth="1"/>
    <col min="273" max="273" width="11.28515625" style="1" customWidth="1"/>
    <col min="274" max="274" width="11.7109375" style="1" customWidth="1"/>
    <col min="275" max="275" width="9.140625" style="1"/>
    <col min="276" max="277" width="11.28515625" style="1" customWidth="1"/>
    <col min="278" max="278" width="9.140625" style="1"/>
    <col min="279" max="279" width="12" style="1" customWidth="1"/>
    <col min="280" max="280" width="9.5703125" style="1" customWidth="1"/>
    <col min="281" max="281" width="8.85546875" style="1" customWidth="1"/>
    <col min="282" max="282" width="9.85546875" style="1" customWidth="1"/>
    <col min="283" max="283" width="11.28515625" style="1" customWidth="1"/>
    <col min="284" max="284" width="8.42578125" style="1" customWidth="1"/>
    <col min="285" max="285" width="8.85546875" style="1" customWidth="1"/>
    <col min="286" max="286" width="12" style="1" customWidth="1"/>
    <col min="287" max="287" width="9" style="1" customWidth="1"/>
    <col min="288" max="288" width="10.85546875" style="1" customWidth="1"/>
    <col min="289" max="289" width="9.28515625" style="1" customWidth="1"/>
    <col min="290" max="291" width="9.5703125" style="1" customWidth="1"/>
    <col min="292" max="292" width="8.85546875" style="1" customWidth="1"/>
    <col min="293" max="293" width="9" style="1" customWidth="1"/>
    <col min="294" max="294" width="9.28515625" style="1" customWidth="1"/>
    <col min="295" max="295" width="10.5703125" style="1" customWidth="1"/>
    <col min="296" max="296" width="9.5703125" style="1" customWidth="1"/>
    <col min="297" max="297" width="10.5703125" style="1" customWidth="1"/>
    <col min="298" max="298" width="11.5703125" style="1" customWidth="1"/>
    <col min="299" max="299" width="10.5703125" style="1" customWidth="1"/>
    <col min="300" max="300" width="13.140625" style="1" customWidth="1"/>
    <col min="301" max="303" width="10.5703125" style="1" customWidth="1"/>
    <col min="304" max="304" width="12.28515625" style="1" customWidth="1"/>
    <col min="305" max="305" width="10.5703125" style="1" customWidth="1"/>
    <col min="306" max="306" width="11" style="1" customWidth="1"/>
    <col min="307" max="307" width="10.5703125" style="1" customWidth="1"/>
    <col min="308" max="308" width="10" style="1" customWidth="1"/>
    <col min="309" max="312" width="10.5703125" style="1" customWidth="1"/>
    <col min="313" max="317" width="8.7109375" style="1" customWidth="1"/>
    <col min="318" max="318" width="10.7109375" style="1" customWidth="1"/>
    <col min="319" max="319" width="9.140625" style="1"/>
    <col min="320" max="320" width="10.5703125" style="1" customWidth="1"/>
    <col min="321" max="321" width="9" style="1" customWidth="1"/>
    <col min="322" max="322" width="10.5703125" style="1" customWidth="1"/>
    <col min="323" max="323" width="9.42578125" style="1" customWidth="1"/>
    <col min="324" max="324" width="9.85546875" style="1" customWidth="1"/>
    <col min="325" max="325" width="10.5703125" style="1" customWidth="1"/>
    <col min="326" max="326" width="12.7109375" style="1" customWidth="1"/>
    <col min="327" max="327" width="9.5703125" style="1" customWidth="1"/>
    <col min="328" max="328" width="12.140625" style="1" customWidth="1"/>
    <col min="329" max="333" width="10.42578125" style="1" customWidth="1"/>
    <col min="334" max="334" width="11.7109375" style="1" customWidth="1"/>
    <col min="335" max="335" width="8.7109375" style="1" customWidth="1"/>
    <col min="336" max="336" width="10.5703125" style="1" customWidth="1"/>
    <col min="337" max="337" width="11.140625" style="1" customWidth="1"/>
    <col min="338" max="338" width="12.85546875" style="1" customWidth="1"/>
    <col min="339" max="339" width="11" style="1" customWidth="1"/>
    <col min="340" max="340" width="11.28515625" style="1" customWidth="1"/>
    <col min="341" max="341" width="8.5703125" style="1" customWidth="1"/>
    <col min="342" max="342" width="11.5703125" style="1" customWidth="1"/>
    <col min="343" max="343" width="9.140625" style="1" customWidth="1"/>
    <col min="344" max="344" width="10" style="1" customWidth="1"/>
    <col min="345" max="345" width="10.140625" style="1" customWidth="1"/>
    <col min="346" max="346" width="12.140625" style="1" customWidth="1"/>
    <col min="347" max="347" width="9.85546875" style="1" customWidth="1"/>
    <col min="348" max="348" width="10.7109375" style="1" customWidth="1"/>
    <col min="349" max="349" width="10.140625" style="1" customWidth="1"/>
    <col min="350" max="350" width="13" style="1" customWidth="1"/>
    <col min="351" max="355" width="10.140625" style="1" customWidth="1"/>
    <col min="356" max="356" width="12.140625" style="1" customWidth="1"/>
    <col min="357" max="357" width="10.140625" style="1" customWidth="1"/>
    <col min="358" max="358" width="13" style="1" customWidth="1"/>
    <col min="359" max="359" width="9.7109375" style="1" customWidth="1"/>
    <col min="360" max="360" width="10" style="1" customWidth="1"/>
    <col min="361" max="361" width="9.7109375" style="1" customWidth="1"/>
    <col min="362" max="362" width="13.140625" style="1" customWidth="1"/>
    <col min="363" max="363" width="12.7109375" style="1" customWidth="1"/>
    <col min="364" max="364" width="9.7109375" style="1" customWidth="1"/>
    <col min="365" max="365" width="11" style="1" customWidth="1"/>
    <col min="366" max="366" width="12.140625" style="1" customWidth="1"/>
    <col min="367" max="367" width="10.85546875" style="1" customWidth="1"/>
    <col min="368" max="368" width="9" style="1" customWidth="1"/>
    <col min="369" max="369" width="7.85546875" style="1" customWidth="1"/>
    <col min="370" max="370" width="10.5703125" style="1" customWidth="1"/>
    <col min="371" max="373" width="10.85546875" style="1" customWidth="1"/>
    <col min="374" max="374" width="8.5703125" style="1" customWidth="1"/>
    <col min="375" max="375" width="8.7109375" style="1" customWidth="1"/>
    <col min="376" max="376" width="12.5703125" style="1" customWidth="1"/>
    <col min="377" max="377" width="12.42578125" style="1" customWidth="1"/>
    <col min="378" max="378" width="23.85546875" style="1" customWidth="1"/>
    <col min="379" max="512" width="9.140625" style="1"/>
    <col min="513" max="513" width="0" style="1" hidden="1" customWidth="1"/>
    <col min="514" max="514" width="4.5703125" style="1" customWidth="1"/>
    <col min="515" max="515" width="22.7109375" style="1" customWidth="1"/>
    <col min="516" max="516" width="16.28515625" style="1" customWidth="1"/>
    <col min="517" max="517" width="19.28515625" style="1" customWidth="1"/>
    <col min="518" max="518" width="15.28515625" style="1" customWidth="1"/>
    <col min="519" max="519" width="13.140625" style="1" customWidth="1"/>
    <col min="520" max="520" width="13.5703125" style="1" customWidth="1"/>
    <col min="521" max="521" width="10.42578125" style="1" customWidth="1"/>
    <col min="522" max="522" width="13" style="1" customWidth="1"/>
    <col min="523" max="523" width="10.7109375" style="1" customWidth="1"/>
    <col min="524" max="524" width="12.85546875" style="1" customWidth="1"/>
    <col min="525" max="525" width="10.42578125" style="1" customWidth="1"/>
    <col min="526" max="526" width="13.85546875" style="1" customWidth="1"/>
    <col min="527" max="527" width="12.85546875" style="1" customWidth="1"/>
    <col min="528" max="528" width="13" style="1" customWidth="1"/>
    <col min="529" max="529" width="11.28515625" style="1" customWidth="1"/>
    <col min="530" max="530" width="11.7109375" style="1" customWidth="1"/>
    <col min="531" max="531" width="9.140625" style="1"/>
    <col min="532" max="533" width="11.28515625" style="1" customWidth="1"/>
    <col min="534" max="534" width="9.140625" style="1"/>
    <col min="535" max="535" width="12" style="1" customWidth="1"/>
    <col min="536" max="536" width="9.5703125" style="1" customWidth="1"/>
    <col min="537" max="537" width="8.85546875" style="1" customWidth="1"/>
    <col min="538" max="538" width="9.85546875" style="1" customWidth="1"/>
    <col min="539" max="539" width="11.28515625" style="1" customWidth="1"/>
    <col min="540" max="540" width="8.42578125" style="1" customWidth="1"/>
    <col min="541" max="541" width="8.85546875" style="1" customWidth="1"/>
    <col min="542" max="542" width="12" style="1" customWidth="1"/>
    <col min="543" max="543" width="9" style="1" customWidth="1"/>
    <col min="544" max="544" width="10.85546875" style="1" customWidth="1"/>
    <col min="545" max="545" width="9.28515625" style="1" customWidth="1"/>
    <col min="546" max="547" width="9.5703125" style="1" customWidth="1"/>
    <col min="548" max="548" width="8.85546875" style="1" customWidth="1"/>
    <col min="549" max="549" width="9" style="1" customWidth="1"/>
    <col min="550" max="550" width="9.28515625" style="1" customWidth="1"/>
    <col min="551" max="551" width="10.5703125" style="1" customWidth="1"/>
    <col min="552" max="552" width="9.5703125" style="1" customWidth="1"/>
    <col min="553" max="553" width="10.5703125" style="1" customWidth="1"/>
    <col min="554" max="554" width="11.5703125" style="1" customWidth="1"/>
    <col min="555" max="555" width="10.5703125" style="1" customWidth="1"/>
    <col min="556" max="556" width="13.140625" style="1" customWidth="1"/>
    <col min="557" max="559" width="10.5703125" style="1" customWidth="1"/>
    <col min="560" max="560" width="12.28515625" style="1" customWidth="1"/>
    <col min="561" max="561" width="10.5703125" style="1" customWidth="1"/>
    <col min="562" max="562" width="11" style="1" customWidth="1"/>
    <col min="563" max="563" width="10.5703125" style="1" customWidth="1"/>
    <col min="564" max="564" width="10" style="1" customWidth="1"/>
    <col min="565" max="568" width="10.5703125" style="1" customWidth="1"/>
    <col min="569" max="573" width="8.7109375" style="1" customWidth="1"/>
    <col min="574" max="574" width="10.7109375" style="1" customWidth="1"/>
    <col min="575" max="575" width="9.140625" style="1"/>
    <col min="576" max="576" width="10.5703125" style="1" customWidth="1"/>
    <col min="577" max="577" width="9" style="1" customWidth="1"/>
    <col min="578" max="578" width="10.5703125" style="1" customWidth="1"/>
    <col min="579" max="579" width="9.42578125" style="1" customWidth="1"/>
    <col min="580" max="580" width="9.85546875" style="1" customWidth="1"/>
    <col min="581" max="581" width="10.5703125" style="1" customWidth="1"/>
    <col min="582" max="582" width="12.7109375" style="1" customWidth="1"/>
    <col min="583" max="583" width="9.5703125" style="1" customWidth="1"/>
    <col min="584" max="584" width="12.140625" style="1" customWidth="1"/>
    <col min="585" max="589" width="10.42578125" style="1" customWidth="1"/>
    <col min="590" max="590" width="11.7109375" style="1" customWidth="1"/>
    <col min="591" max="591" width="8.7109375" style="1" customWidth="1"/>
    <col min="592" max="592" width="10.5703125" style="1" customWidth="1"/>
    <col min="593" max="593" width="11.140625" style="1" customWidth="1"/>
    <col min="594" max="594" width="12.85546875" style="1" customWidth="1"/>
    <col min="595" max="595" width="11" style="1" customWidth="1"/>
    <col min="596" max="596" width="11.28515625" style="1" customWidth="1"/>
    <col min="597" max="597" width="8.5703125" style="1" customWidth="1"/>
    <col min="598" max="598" width="11.5703125" style="1" customWidth="1"/>
    <col min="599" max="599" width="9.140625" style="1" customWidth="1"/>
    <col min="600" max="600" width="10" style="1" customWidth="1"/>
    <col min="601" max="601" width="10.140625" style="1" customWidth="1"/>
    <col min="602" max="602" width="12.140625" style="1" customWidth="1"/>
    <col min="603" max="603" width="9.85546875" style="1" customWidth="1"/>
    <col min="604" max="604" width="10.7109375" style="1" customWidth="1"/>
    <col min="605" max="605" width="10.140625" style="1" customWidth="1"/>
    <col min="606" max="606" width="13" style="1" customWidth="1"/>
    <col min="607" max="611" width="10.140625" style="1" customWidth="1"/>
    <col min="612" max="612" width="12.140625" style="1" customWidth="1"/>
    <col min="613" max="613" width="10.140625" style="1" customWidth="1"/>
    <col min="614" max="614" width="13" style="1" customWidth="1"/>
    <col min="615" max="615" width="9.7109375" style="1" customWidth="1"/>
    <col min="616" max="616" width="10" style="1" customWidth="1"/>
    <col min="617" max="617" width="9.7109375" style="1" customWidth="1"/>
    <col min="618" max="618" width="13.140625" style="1" customWidth="1"/>
    <col min="619" max="619" width="12.7109375" style="1" customWidth="1"/>
    <col min="620" max="620" width="9.7109375" style="1" customWidth="1"/>
    <col min="621" max="621" width="11" style="1" customWidth="1"/>
    <col min="622" max="622" width="12.140625" style="1" customWidth="1"/>
    <col min="623" max="623" width="10.85546875" style="1" customWidth="1"/>
    <col min="624" max="624" width="9" style="1" customWidth="1"/>
    <col min="625" max="625" width="7.85546875" style="1" customWidth="1"/>
    <col min="626" max="626" width="10.5703125" style="1" customWidth="1"/>
    <col min="627" max="629" width="10.85546875" style="1" customWidth="1"/>
    <col min="630" max="630" width="8.5703125" style="1" customWidth="1"/>
    <col min="631" max="631" width="8.7109375" style="1" customWidth="1"/>
    <col min="632" max="632" width="12.5703125" style="1" customWidth="1"/>
    <col min="633" max="633" width="12.42578125" style="1" customWidth="1"/>
    <col min="634" max="634" width="23.85546875" style="1" customWidth="1"/>
    <col min="635" max="768" width="9.140625" style="1"/>
    <col min="769" max="769" width="0" style="1" hidden="1" customWidth="1"/>
    <col min="770" max="770" width="4.5703125" style="1" customWidth="1"/>
    <col min="771" max="771" width="22.7109375" style="1" customWidth="1"/>
    <col min="772" max="772" width="16.28515625" style="1" customWidth="1"/>
    <col min="773" max="773" width="19.28515625" style="1" customWidth="1"/>
    <col min="774" max="774" width="15.28515625" style="1" customWidth="1"/>
    <col min="775" max="775" width="13.140625" style="1" customWidth="1"/>
    <col min="776" max="776" width="13.5703125" style="1" customWidth="1"/>
    <col min="777" max="777" width="10.42578125" style="1" customWidth="1"/>
    <col min="778" max="778" width="13" style="1" customWidth="1"/>
    <col min="779" max="779" width="10.7109375" style="1" customWidth="1"/>
    <col min="780" max="780" width="12.85546875" style="1" customWidth="1"/>
    <col min="781" max="781" width="10.42578125" style="1" customWidth="1"/>
    <col min="782" max="782" width="13.85546875" style="1" customWidth="1"/>
    <col min="783" max="783" width="12.85546875" style="1" customWidth="1"/>
    <col min="784" max="784" width="13" style="1" customWidth="1"/>
    <col min="785" max="785" width="11.28515625" style="1" customWidth="1"/>
    <col min="786" max="786" width="11.7109375" style="1" customWidth="1"/>
    <col min="787" max="787" width="9.140625" style="1"/>
    <col min="788" max="789" width="11.28515625" style="1" customWidth="1"/>
    <col min="790" max="790" width="9.140625" style="1"/>
    <col min="791" max="791" width="12" style="1" customWidth="1"/>
    <col min="792" max="792" width="9.5703125" style="1" customWidth="1"/>
    <col min="793" max="793" width="8.85546875" style="1" customWidth="1"/>
    <col min="794" max="794" width="9.85546875" style="1" customWidth="1"/>
    <col min="795" max="795" width="11.28515625" style="1" customWidth="1"/>
    <col min="796" max="796" width="8.42578125" style="1" customWidth="1"/>
    <col min="797" max="797" width="8.85546875" style="1" customWidth="1"/>
    <col min="798" max="798" width="12" style="1" customWidth="1"/>
    <col min="799" max="799" width="9" style="1" customWidth="1"/>
    <col min="800" max="800" width="10.85546875" style="1" customWidth="1"/>
    <col min="801" max="801" width="9.28515625" style="1" customWidth="1"/>
    <col min="802" max="803" width="9.5703125" style="1" customWidth="1"/>
    <col min="804" max="804" width="8.85546875" style="1" customWidth="1"/>
    <col min="805" max="805" width="9" style="1" customWidth="1"/>
    <col min="806" max="806" width="9.28515625" style="1" customWidth="1"/>
    <col min="807" max="807" width="10.5703125" style="1" customWidth="1"/>
    <col min="808" max="808" width="9.5703125" style="1" customWidth="1"/>
    <col min="809" max="809" width="10.5703125" style="1" customWidth="1"/>
    <col min="810" max="810" width="11.5703125" style="1" customWidth="1"/>
    <col min="811" max="811" width="10.5703125" style="1" customWidth="1"/>
    <col min="812" max="812" width="13.140625" style="1" customWidth="1"/>
    <col min="813" max="815" width="10.5703125" style="1" customWidth="1"/>
    <col min="816" max="816" width="12.28515625" style="1" customWidth="1"/>
    <col min="817" max="817" width="10.5703125" style="1" customWidth="1"/>
    <col min="818" max="818" width="11" style="1" customWidth="1"/>
    <col min="819" max="819" width="10.5703125" style="1" customWidth="1"/>
    <col min="820" max="820" width="10" style="1" customWidth="1"/>
    <col min="821" max="824" width="10.5703125" style="1" customWidth="1"/>
    <col min="825" max="829" width="8.7109375" style="1" customWidth="1"/>
    <col min="830" max="830" width="10.7109375" style="1" customWidth="1"/>
    <col min="831" max="831" width="9.140625" style="1"/>
    <col min="832" max="832" width="10.5703125" style="1" customWidth="1"/>
    <col min="833" max="833" width="9" style="1" customWidth="1"/>
    <col min="834" max="834" width="10.5703125" style="1" customWidth="1"/>
    <col min="835" max="835" width="9.42578125" style="1" customWidth="1"/>
    <col min="836" max="836" width="9.85546875" style="1" customWidth="1"/>
    <col min="837" max="837" width="10.5703125" style="1" customWidth="1"/>
    <col min="838" max="838" width="12.7109375" style="1" customWidth="1"/>
    <col min="839" max="839" width="9.5703125" style="1" customWidth="1"/>
    <col min="840" max="840" width="12.140625" style="1" customWidth="1"/>
    <col min="841" max="845" width="10.42578125" style="1" customWidth="1"/>
    <col min="846" max="846" width="11.7109375" style="1" customWidth="1"/>
    <col min="847" max="847" width="8.7109375" style="1" customWidth="1"/>
    <col min="848" max="848" width="10.5703125" style="1" customWidth="1"/>
    <col min="849" max="849" width="11.140625" style="1" customWidth="1"/>
    <col min="850" max="850" width="12.85546875" style="1" customWidth="1"/>
    <col min="851" max="851" width="11" style="1" customWidth="1"/>
    <col min="852" max="852" width="11.28515625" style="1" customWidth="1"/>
    <col min="853" max="853" width="8.5703125" style="1" customWidth="1"/>
    <col min="854" max="854" width="11.5703125" style="1" customWidth="1"/>
    <col min="855" max="855" width="9.140625" style="1" customWidth="1"/>
    <col min="856" max="856" width="10" style="1" customWidth="1"/>
    <col min="857" max="857" width="10.140625" style="1" customWidth="1"/>
    <col min="858" max="858" width="12.140625" style="1" customWidth="1"/>
    <col min="859" max="859" width="9.85546875" style="1" customWidth="1"/>
    <col min="860" max="860" width="10.7109375" style="1" customWidth="1"/>
    <col min="861" max="861" width="10.140625" style="1" customWidth="1"/>
    <col min="862" max="862" width="13" style="1" customWidth="1"/>
    <col min="863" max="867" width="10.140625" style="1" customWidth="1"/>
    <col min="868" max="868" width="12.140625" style="1" customWidth="1"/>
    <col min="869" max="869" width="10.140625" style="1" customWidth="1"/>
    <col min="870" max="870" width="13" style="1" customWidth="1"/>
    <col min="871" max="871" width="9.7109375" style="1" customWidth="1"/>
    <col min="872" max="872" width="10" style="1" customWidth="1"/>
    <col min="873" max="873" width="9.7109375" style="1" customWidth="1"/>
    <col min="874" max="874" width="13.140625" style="1" customWidth="1"/>
    <col min="875" max="875" width="12.7109375" style="1" customWidth="1"/>
    <col min="876" max="876" width="9.7109375" style="1" customWidth="1"/>
    <col min="877" max="877" width="11" style="1" customWidth="1"/>
    <col min="878" max="878" width="12.140625" style="1" customWidth="1"/>
    <col min="879" max="879" width="10.85546875" style="1" customWidth="1"/>
    <col min="880" max="880" width="9" style="1" customWidth="1"/>
    <col min="881" max="881" width="7.85546875" style="1" customWidth="1"/>
    <col min="882" max="882" width="10.5703125" style="1" customWidth="1"/>
    <col min="883" max="885" width="10.85546875" style="1" customWidth="1"/>
    <col min="886" max="886" width="8.5703125" style="1" customWidth="1"/>
    <col min="887" max="887" width="8.7109375" style="1" customWidth="1"/>
    <col min="888" max="888" width="12.5703125" style="1" customWidth="1"/>
    <col min="889" max="889" width="12.42578125" style="1" customWidth="1"/>
    <col min="890" max="890" width="23.85546875" style="1" customWidth="1"/>
    <col min="891" max="1024" width="9.140625" style="1"/>
    <col min="1025" max="1025" width="0" style="1" hidden="1" customWidth="1"/>
    <col min="1026" max="1026" width="4.5703125" style="1" customWidth="1"/>
    <col min="1027" max="1027" width="22.7109375" style="1" customWidth="1"/>
    <col min="1028" max="1028" width="16.28515625" style="1" customWidth="1"/>
    <col min="1029" max="1029" width="19.28515625" style="1" customWidth="1"/>
    <col min="1030" max="1030" width="15.28515625" style="1" customWidth="1"/>
    <col min="1031" max="1031" width="13.140625" style="1" customWidth="1"/>
    <col min="1032" max="1032" width="13.5703125" style="1" customWidth="1"/>
    <col min="1033" max="1033" width="10.42578125" style="1" customWidth="1"/>
    <col min="1034" max="1034" width="13" style="1" customWidth="1"/>
    <col min="1035" max="1035" width="10.7109375" style="1" customWidth="1"/>
    <col min="1036" max="1036" width="12.85546875" style="1" customWidth="1"/>
    <col min="1037" max="1037" width="10.42578125" style="1" customWidth="1"/>
    <col min="1038" max="1038" width="13.85546875" style="1" customWidth="1"/>
    <col min="1039" max="1039" width="12.85546875" style="1" customWidth="1"/>
    <col min="1040" max="1040" width="13" style="1" customWidth="1"/>
    <col min="1041" max="1041" width="11.28515625" style="1" customWidth="1"/>
    <col min="1042" max="1042" width="11.7109375" style="1" customWidth="1"/>
    <col min="1043" max="1043" width="9.140625" style="1"/>
    <col min="1044" max="1045" width="11.28515625" style="1" customWidth="1"/>
    <col min="1046" max="1046" width="9.140625" style="1"/>
    <col min="1047" max="1047" width="12" style="1" customWidth="1"/>
    <col min="1048" max="1048" width="9.5703125" style="1" customWidth="1"/>
    <col min="1049" max="1049" width="8.85546875" style="1" customWidth="1"/>
    <col min="1050" max="1050" width="9.85546875" style="1" customWidth="1"/>
    <col min="1051" max="1051" width="11.28515625" style="1" customWidth="1"/>
    <col min="1052" max="1052" width="8.42578125" style="1" customWidth="1"/>
    <col min="1053" max="1053" width="8.85546875" style="1" customWidth="1"/>
    <col min="1054" max="1054" width="12" style="1" customWidth="1"/>
    <col min="1055" max="1055" width="9" style="1" customWidth="1"/>
    <col min="1056" max="1056" width="10.85546875" style="1" customWidth="1"/>
    <col min="1057" max="1057" width="9.28515625" style="1" customWidth="1"/>
    <col min="1058" max="1059" width="9.5703125" style="1" customWidth="1"/>
    <col min="1060" max="1060" width="8.85546875" style="1" customWidth="1"/>
    <col min="1061" max="1061" width="9" style="1" customWidth="1"/>
    <col min="1062" max="1062" width="9.28515625" style="1" customWidth="1"/>
    <col min="1063" max="1063" width="10.5703125" style="1" customWidth="1"/>
    <col min="1064" max="1064" width="9.5703125" style="1" customWidth="1"/>
    <col min="1065" max="1065" width="10.5703125" style="1" customWidth="1"/>
    <col min="1066" max="1066" width="11.5703125" style="1" customWidth="1"/>
    <col min="1067" max="1067" width="10.5703125" style="1" customWidth="1"/>
    <col min="1068" max="1068" width="13.140625" style="1" customWidth="1"/>
    <col min="1069" max="1071" width="10.5703125" style="1" customWidth="1"/>
    <col min="1072" max="1072" width="12.28515625" style="1" customWidth="1"/>
    <col min="1073" max="1073" width="10.5703125" style="1" customWidth="1"/>
    <col min="1074" max="1074" width="11" style="1" customWidth="1"/>
    <col min="1075" max="1075" width="10.5703125" style="1" customWidth="1"/>
    <col min="1076" max="1076" width="10" style="1" customWidth="1"/>
    <col min="1077" max="1080" width="10.5703125" style="1" customWidth="1"/>
    <col min="1081" max="1085" width="8.7109375" style="1" customWidth="1"/>
    <col min="1086" max="1086" width="10.7109375" style="1" customWidth="1"/>
    <col min="1087" max="1087" width="9.140625" style="1"/>
    <col min="1088" max="1088" width="10.5703125" style="1" customWidth="1"/>
    <col min="1089" max="1089" width="9" style="1" customWidth="1"/>
    <col min="1090" max="1090" width="10.5703125" style="1" customWidth="1"/>
    <col min="1091" max="1091" width="9.42578125" style="1" customWidth="1"/>
    <col min="1092" max="1092" width="9.85546875" style="1" customWidth="1"/>
    <col min="1093" max="1093" width="10.5703125" style="1" customWidth="1"/>
    <col min="1094" max="1094" width="12.7109375" style="1" customWidth="1"/>
    <col min="1095" max="1095" width="9.5703125" style="1" customWidth="1"/>
    <col min="1096" max="1096" width="12.140625" style="1" customWidth="1"/>
    <col min="1097" max="1101" width="10.42578125" style="1" customWidth="1"/>
    <col min="1102" max="1102" width="11.7109375" style="1" customWidth="1"/>
    <col min="1103" max="1103" width="8.7109375" style="1" customWidth="1"/>
    <col min="1104" max="1104" width="10.5703125" style="1" customWidth="1"/>
    <col min="1105" max="1105" width="11.140625" style="1" customWidth="1"/>
    <col min="1106" max="1106" width="12.85546875" style="1" customWidth="1"/>
    <col min="1107" max="1107" width="11" style="1" customWidth="1"/>
    <col min="1108" max="1108" width="11.28515625" style="1" customWidth="1"/>
    <col min="1109" max="1109" width="8.5703125" style="1" customWidth="1"/>
    <col min="1110" max="1110" width="11.5703125" style="1" customWidth="1"/>
    <col min="1111" max="1111" width="9.140625" style="1" customWidth="1"/>
    <col min="1112" max="1112" width="10" style="1" customWidth="1"/>
    <col min="1113" max="1113" width="10.140625" style="1" customWidth="1"/>
    <col min="1114" max="1114" width="12.140625" style="1" customWidth="1"/>
    <col min="1115" max="1115" width="9.85546875" style="1" customWidth="1"/>
    <col min="1116" max="1116" width="10.7109375" style="1" customWidth="1"/>
    <col min="1117" max="1117" width="10.140625" style="1" customWidth="1"/>
    <col min="1118" max="1118" width="13" style="1" customWidth="1"/>
    <col min="1119" max="1123" width="10.140625" style="1" customWidth="1"/>
    <col min="1124" max="1124" width="12.140625" style="1" customWidth="1"/>
    <col min="1125" max="1125" width="10.140625" style="1" customWidth="1"/>
    <col min="1126" max="1126" width="13" style="1" customWidth="1"/>
    <col min="1127" max="1127" width="9.7109375" style="1" customWidth="1"/>
    <col min="1128" max="1128" width="10" style="1" customWidth="1"/>
    <col min="1129" max="1129" width="9.7109375" style="1" customWidth="1"/>
    <col min="1130" max="1130" width="13.140625" style="1" customWidth="1"/>
    <col min="1131" max="1131" width="12.7109375" style="1" customWidth="1"/>
    <col min="1132" max="1132" width="9.7109375" style="1" customWidth="1"/>
    <col min="1133" max="1133" width="11" style="1" customWidth="1"/>
    <col min="1134" max="1134" width="12.140625" style="1" customWidth="1"/>
    <col min="1135" max="1135" width="10.85546875" style="1" customWidth="1"/>
    <col min="1136" max="1136" width="9" style="1" customWidth="1"/>
    <col min="1137" max="1137" width="7.85546875" style="1" customWidth="1"/>
    <col min="1138" max="1138" width="10.5703125" style="1" customWidth="1"/>
    <col min="1139" max="1141" width="10.85546875" style="1" customWidth="1"/>
    <col min="1142" max="1142" width="8.5703125" style="1" customWidth="1"/>
    <col min="1143" max="1143" width="8.7109375" style="1" customWidth="1"/>
    <col min="1144" max="1144" width="12.5703125" style="1" customWidth="1"/>
    <col min="1145" max="1145" width="12.42578125" style="1" customWidth="1"/>
    <col min="1146" max="1146" width="23.85546875" style="1" customWidth="1"/>
    <col min="1147" max="1280" width="9.140625" style="1"/>
    <col min="1281" max="1281" width="0" style="1" hidden="1" customWidth="1"/>
    <col min="1282" max="1282" width="4.5703125" style="1" customWidth="1"/>
    <col min="1283" max="1283" width="22.7109375" style="1" customWidth="1"/>
    <col min="1284" max="1284" width="16.28515625" style="1" customWidth="1"/>
    <col min="1285" max="1285" width="19.28515625" style="1" customWidth="1"/>
    <col min="1286" max="1286" width="15.28515625" style="1" customWidth="1"/>
    <col min="1287" max="1287" width="13.140625" style="1" customWidth="1"/>
    <col min="1288" max="1288" width="13.5703125" style="1" customWidth="1"/>
    <col min="1289" max="1289" width="10.42578125" style="1" customWidth="1"/>
    <col min="1290" max="1290" width="13" style="1" customWidth="1"/>
    <col min="1291" max="1291" width="10.7109375" style="1" customWidth="1"/>
    <col min="1292" max="1292" width="12.85546875" style="1" customWidth="1"/>
    <col min="1293" max="1293" width="10.42578125" style="1" customWidth="1"/>
    <col min="1294" max="1294" width="13.85546875" style="1" customWidth="1"/>
    <col min="1295" max="1295" width="12.85546875" style="1" customWidth="1"/>
    <col min="1296" max="1296" width="13" style="1" customWidth="1"/>
    <col min="1297" max="1297" width="11.28515625" style="1" customWidth="1"/>
    <col min="1298" max="1298" width="11.7109375" style="1" customWidth="1"/>
    <col min="1299" max="1299" width="9.140625" style="1"/>
    <col min="1300" max="1301" width="11.28515625" style="1" customWidth="1"/>
    <col min="1302" max="1302" width="9.140625" style="1"/>
    <col min="1303" max="1303" width="12" style="1" customWidth="1"/>
    <col min="1304" max="1304" width="9.5703125" style="1" customWidth="1"/>
    <col min="1305" max="1305" width="8.85546875" style="1" customWidth="1"/>
    <col min="1306" max="1306" width="9.85546875" style="1" customWidth="1"/>
    <col min="1307" max="1307" width="11.28515625" style="1" customWidth="1"/>
    <col min="1308" max="1308" width="8.42578125" style="1" customWidth="1"/>
    <col min="1309" max="1309" width="8.85546875" style="1" customWidth="1"/>
    <col min="1310" max="1310" width="12" style="1" customWidth="1"/>
    <col min="1311" max="1311" width="9" style="1" customWidth="1"/>
    <col min="1312" max="1312" width="10.85546875" style="1" customWidth="1"/>
    <col min="1313" max="1313" width="9.28515625" style="1" customWidth="1"/>
    <col min="1314" max="1315" width="9.5703125" style="1" customWidth="1"/>
    <col min="1316" max="1316" width="8.85546875" style="1" customWidth="1"/>
    <col min="1317" max="1317" width="9" style="1" customWidth="1"/>
    <col min="1318" max="1318" width="9.28515625" style="1" customWidth="1"/>
    <col min="1319" max="1319" width="10.5703125" style="1" customWidth="1"/>
    <col min="1320" max="1320" width="9.5703125" style="1" customWidth="1"/>
    <col min="1321" max="1321" width="10.5703125" style="1" customWidth="1"/>
    <col min="1322" max="1322" width="11.5703125" style="1" customWidth="1"/>
    <col min="1323" max="1323" width="10.5703125" style="1" customWidth="1"/>
    <col min="1324" max="1324" width="13.140625" style="1" customWidth="1"/>
    <col min="1325" max="1327" width="10.5703125" style="1" customWidth="1"/>
    <col min="1328" max="1328" width="12.28515625" style="1" customWidth="1"/>
    <col min="1329" max="1329" width="10.5703125" style="1" customWidth="1"/>
    <col min="1330" max="1330" width="11" style="1" customWidth="1"/>
    <col min="1331" max="1331" width="10.5703125" style="1" customWidth="1"/>
    <col min="1332" max="1332" width="10" style="1" customWidth="1"/>
    <col min="1333" max="1336" width="10.5703125" style="1" customWidth="1"/>
    <col min="1337" max="1341" width="8.7109375" style="1" customWidth="1"/>
    <col min="1342" max="1342" width="10.7109375" style="1" customWidth="1"/>
    <col min="1343" max="1343" width="9.140625" style="1"/>
    <col min="1344" max="1344" width="10.5703125" style="1" customWidth="1"/>
    <col min="1345" max="1345" width="9" style="1" customWidth="1"/>
    <col min="1346" max="1346" width="10.5703125" style="1" customWidth="1"/>
    <col min="1347" max="1347" width="9.42578125" style="1" customWidth="1"/>
    <col min="1348" max="1348" width="9.85546875" style="1" customWidth="1"/>
    <col min="1349" max="1349" width="10.5703125" style="1" customWidth="1"/>
    <col min="1350" max="1350" width="12.7109375" style="1" customWidth="1"/>
    <col min="1351" max="1351" width="9.5703125" style="1" customWidth="1"/>
    <col min="1352" max="1352" width="12.140625" style="1" customWidth="1"/>
    <col min="1353" max="1357" width="10.42578125" style="1" customWidth="1"/>
    <col min="1358" max="1358" width="11.7109375" style="1" customWidth="1"/>
    <col min="1359" max="1359" width="8.7109375" style="1" customWidth="1"/>
    <col min="1360" max="1360" width="10.5703125" style="1" customWidth="1"/>
    <col min="1361" max="1361" width="11.140625" style="1" customWidth="1"/>
    <col min="1362" max="1362" width="12.85546875" style="1" customWidth="1"/>
    <col min="1363" max="1363" width="11" style="1" customWidth="1"/>
    <col min="1364" max="1364" width="11.28515625" style="1" customWidth="1"/>
    <col min="1365" max="1365" width="8.5703125" style="1" customWidth="1"/>
    <col min="1366" max="1366" width="11.5703125" style="1" customWidth="1"/>
    <col min="1367" max="1367" width="9.140625" style="1" customWidth="1"/>
    <col min="1368" max="1368" width="10" style="1" customWidth="1"/>
    <col min="1369" max="1369" width="10.140625" style="1" customWidth="1"/>
    <col min="1370" max="1370" width="12.140625" style="1" customWidth="1"/>
    <col min="1371" max="1371" width="9.85546875" style="1" customWidth="1"/>
    <col min="1372" max="1372" width="10.7109375" style="1" customWidth="1"/>
    <col min="1373" max="1373" width="10.140625" style="1" customWidth="1"/>
    <col min="1374" max="1374" width="13" style="1" customWidth="1"/>
    <col min="1375" max="1379" width="10.140625" style="1" customWidth="1"/>
    <col min="1380" max="1380" width="12.140625" style="1" customWidth="1"/>
    <col min="1381" max="1381" width="10.140625" style="1" customWidth="1"/>
    <col min="1382" max="1382" width="13" style="1" customWidth="1"/>
    <col min="1383" max="1383" width="9.7109375" style="1" customWidth="1"/>
    <col min="1384" max="1384" width="10" style="1" customWidth="1"/>
    <col min="1385" max="1385" width="9.7109375" style="1" customWidth="1"/>
    <col min="1386" max="1386" width="13.140625" style="1" customWidth="1"/>
    <col min="1387" max="1387" width="12.7109375" style="1" customWidth="1"/>
    <col min="1388" max="1388" width="9.7109375" style="1" customWidth="1"/>
    <col min="1389" max="1389" width="11" style="1" customWidth="1"/>
    <col min="1390" max="1390" width="12.140625" style="1" customWidth="1"/>
    <col min="1391" max="1391" width="10.85546875" style="1" customWidth="1"/>
    <col min="1392" max="1392" width="9" style="1" customWidth="1"/>
    <col min="1393" max="1393" width="7.85546875" style="1" customWidth="1"/>
    <col min="1394" max="1394" width="10.5703125" style="1" customWidth="1"/>
    <col min="1395" max="1397" width="10.85546875" style="1" customWidth="1"/>
    <col min="1398" max="1398" width="8.5703125" style="1" customWidth="1"/>
    <col min="1399" max="1399" width="8.7109375" style="1" customWidth="1"/>
    <col min="1400" max="1400" width="12.5703125" style="1" customWidth="1"/>
    <col min="1401" max="1401" width="12.42578125" style="1" customWidth="1"/>
    <col min="1402" max="1402" width="23.85546875" style="1" customWidth="1"/>
    <col min="1403" max="1536" width="9.140625" style="1"/>
    <col min="1537" max="1537" width="0" style="1" hidden="1" customWidth="1"/>
    <col min="1538" max="1538" width="4.5703125" style="1" customWidth="1"/>
    <col min="1539" max="1539" width="22.7109375" style="1" customWidth="1"/>
    <col min="1540" max="1540" width="16.28515625" style="1" customWidth="1"/>
    <col min="1541" max="1541" width="19.28515625" style="1" customWidth="1"/>
    <col min="1542" max="1542" width="15.28515625" style="1" customWidth="1"/>
    <col min="1543" max="1543" width="13.140625" style="1" customWidth="1"/>
    <col min="1544" max="1544" width="13.5703125" style="1" customWidth="1"/>
    <col min="1545" max="1545" width="10.42578125" style="1" customWidth="1"/>
    <col min="1546" max="1546" width="13" style="1" customWidth="1"/>
    <col min="1547" max="1547" width="10.7109375" style="1" customWidth="1"/>
    <col min="1548" max="1548" width="12.85546875" style="1" customWidth="1"/>
    <col min="1549" max="1549" width="10.42578125" style="1" customWidth="1"/>
    <col min="1550" max="1550" width="13.85546875" style="1" customWidth="1"/>
    <col min="1551" max="1551" width="12.85546875" style="1" customWidth="1"/>
    <col min="1552" max="1552" width="13" style="1" customWidth="1"/>
    <col min="1553" max="1553" width="11.28515625" style="1" customWidth="1"/>
    <col min="1554" max="1554" width="11.7109375" style="1" customWidth="1"/>
    <col min="1555" max="1555" width="9.140625" style="1"/>
    <col min="1556" max="1557" width="11.28515625" style="1" customWidth="1"/>
    <col min="1558" max="1558" width="9.140625" style="1"/>
    <col min="1559" max="1559" width="12" style="1" customWidth="1"/>
    <col min="1560" max="1560" width="9.5703125" style="1" customWidth="1"/>
    <col min="1561" max="1561" width="8.85546875" style="1" customWidth="1"/>
    <col min="1562" max="1562" width="9.85546875" style="1" customWidth="1"/>
    <col min="1563" max="1563" width="11.28515625" style="1" customWidth="1"/>
    <col min="1564" max="1564" width="8.42578125" style="1" customWidth="1"/>
    <col min="1565" max="1565" width="8.85546875" style="1" customWidth="1"/>
    <col min="1566" max="1566" width="12" style="1" customWidth="1"/>
    <col min="1567" max="1567" width="9" style="1" customWidth="1"/>
    <col min="1568" max="1568" width="10.85546875" style="1" customWidth="1"/>
    <col min="1569" max="1569" width="9.28515625" style="1" customWidth="1"/>
    <col min="1570" max="1571" width="9.5703125" style="1" customWidth="1"/>
    <col min="1572" max="1572" width="8.85546875" style="1" customWidth="1"/>
    <col min="1573" max="1573" width="9" style="1" customWidth="1"/>
    <col min="1574" max="1574" width="9.28515625" style="1" customWidth="1"/>
    <col min="1575" max="1575" width="10.5703125" style="1" customWidth="1"/>
    <col min="1576" max="1576" width="9.5703125" style="1" customWidth="1"/>
    <col min="1577" max="1577" width="10.5703125" style="1" customWidth="1"/>
    <col min="1578" max="1578" width="11.5703125" style="1" customWidth="1"/>
    <col min="1579" max="1579" width="10.5703125" style="1" customWidth="1"/>
    <col min="1580" max="1580" width="13.140625" style="1" customWidth="1"/>
    <col min="1581" max="1583" width="10.5703125" style="1" customWidth="1"/>
    <col min="1584" max="1584" width="12.28515625" style="1" customWidth="1"/>
    <col min="1585" max="1585" width="10.5703125" style="1" customWidth="1"/>
    <col min="1586" max="1586" width="11" style="1" customWidth="1"/>
    <col min="1587" max="1587" width="10.5703125" style="1" customWidth="1"/>
    <col min="1588" max="1588" width="10" style="1" customWidth="1"/>
    <col min="1589" max="1592" width="10.5703125" style="1" customWidth="1"/>
    <col min="1593" max="1597" width="8.7109375" style="1" customWidth="1"/>
    <col min="1598" max="1598" width="10.7109375" style="1" customWidth="1"/>
    <col min="1599" max="1599" width="9.140625" style="1"/>
    <col min="1600" max="1600" width="10.5703125" style="1" customWidth="1"/>
    <col min="1601" max="1601" width="9" style="1" customWidth="1"/>
    <col min="1602" max="1602" width="10.5703125" style="1" customWidth="1"/>
    <col min="1603" max="1603" width="9.42578125" style="1" customWidth="1"/>
    <col min="1604" max="1604" width="9.85546875" style="1" customWidth="1"/>
    <col min="1605" max="1605" width="10.5703125" style="1" customWidth="1"/>
    <col min="1606" max="1606" width="12.7109375" style="1" customWidth="1"/>
    <col min="1607" max="1607" width="9.5703125" style="1" customWidth="1"/>
    <col min="1608" max="1608" width="12.140625" style="1" customWidth="1"/>
    <col min="1609" max="1613" width="10.42578125" style="1" customWidth="1"/>
    <col min="1614" max="1614" width="11.7109375" style="1" customWidth="1"/>
    <col min="1615" max="1615" width="8.7109375" style="1" customWidth="1"/>
    <col min="1616" max="1616" width="10.5703125" style="1" customWidth="1"/>
    <col min="1617" max="1617" width="11.140625" style="1" customWidth="1"/>
    <col min="1618" max="1618" width="12.85546875" style="1" customWidth="1"/>
    <col min="1619" max="1619" width="11" style="1" customWidth="1"/>
    <col min="1620" max="1620" width="11.28515625" style="1" customWidth="1"/>
    <col min="1621" max="1621" width="8.5703125" style="1" customWidth="1"/>
    <col min="1622" max="1622" width="11.5703125" style="1" customWidth="1"/>
    <col min="1623" max="1623" width="9.140625" style="1" customWidth="1"/>
    <col min="1624" max="1624" width="10" style="1" customWidth="1"/>
    <col min="1625" max="1625" width="10.140625" style="1" customWidth="1"/>
    <col min="1626" max="1626" width="12.140625" style="1" customWidth="1"/>
    <col min="1627" max="1627" width="9.85546875" style="1" customWidth="1"/>
    <col min="1628" max="1628" width="10.7109375" style="1" customWidth="1"/>
    <col min="1629" max="1629" width="10.140625" style="1" customWidth="1"/>
    <col min="1630" max="1630" width="13" style="1" customWidth="1"/>
    <col min="1631" max="1635" width="10.140625" style="1" customWidth="1"/>
    <col min="1636" max="1636" width="12.140625" style="1" customWidth="1"/>
    <col min="1637" max="1637" width="10.140625" style="1" customWidth="1"/>
    <col min="1638" max="1638" width="13" style="1" customWidth="1"/>
    <col min="1639" max="1639" width="9.7109375" style="1" customWidth="1"/>
    <col min="1640" max="1640" width="10" style="1" customWidth="1"/>
    <col min="1641" max="1641" width="9.7109375" style="1" customWidth="1"/>
    <col min="1642" max="1642" width="13.140625" style="1" customWidth="1"/>
    <col min="1643" max="1643" width="12.7109375" style="1" customWidth="1"/>
    <col min="1644" max="1644" width="9.7109375" style="1" customWidth="1"/>
    <col min="1645" max="1645" width="11" style="1" customWidth="1"/>
    <col min="1646" max="1646" width="12.140625" style="1" customWidth="1"/>
    <col min="1647" max="1647" width="10.85546875" style="1" customWidth="1"/>
    <col min="1648" max="1648" width="9" style="1" customWidth="1"/>
    <col min="1649" max="1649" width="7.85546875" style="1" customWidth="1"/>
    <col min="1650" max="1650" width="10.5703125" style="1" customWidth="1"/>
    <col min="1651" max="1653" width="10.85546875" style="1" customWidth="1"/>
    <col min="1654" max="1654" width="8.5703125" style="1" customWidth="1"/>
    <col min="1655" max="1655" width="8.7109375" style="1" customWidth="1"/>
    <col min="1656" max="1656" width="12.5703125" style="1" customWidth="1"/>
    <col min="1657" max="1657" width="12.42578125" style="1" customWidth="1"/>
    <col min="1658" max="1658" width="23.85546875" style="1" customWidth="1"/>
    <col min="1659" max="1792" width="9.140625" style="1"/>
    <col min="1793" max="1793" width="0" style="1" hidden="1" customWidth="1"/>
    <col min="1794" max="1794" width="4.5703125" style="1" customWidth="1"/>
    <col min="1795" max="1795" width="22.7109375" style="1" customWidth="1"/>
    <col min="1796" max="1796" width="16.28515625" style="1" customWidth="1"/>
    <col min="1797" max="1797" width="19.28515625" style="1" customWidth="1"/>
    <col min="1798" max="1798" width="15.28515625" style="1" customWidth="1"/>
    <col min="1799" max="1799" width="13.140625" style="1" customWidth="1"/>
    <col min="1800" max="1800" width="13.5703125" style="1" customWidth="1"/>
    <col min="1801" max="1801" width="10.42578125" style="1" customWidth="1"/>
    <col min="1802" max="1802" width="13" style="1" customWidth="1"/>
    <col min="1803" max="1803" width="10.7109375" style="1" customWidth="1"/>
    <col min="1804" max="1804" width="12.85546875" style="1" customWidth="1"/>
    <col min="1805" max="1805" width="10.42578125" style="1" customWidth="1"/>
    <col min="1806" max="1806" width="13.85546875" style="1" customWidth="1"/>
    <col min="1807" max="1807" width="12.85546875" style="1" customWidth="1"/>
    <col min="1808" max="1808" width="13" style="1" customWidth="1"/>
    <col min="1809" max="1809" width="11.28515625" style="1" customWidth="1"/>
    <col min="1810" max="1810" width="11.7109375" style="1" customWidth="1"/>
    <col min="1811" max="1811" width="9.140625" style="1"/>
    <col min="1812" max="1813" width="11.28515625" style="1" customWidth="1"/>
    <col min="1814" max="1814" width="9.140625" style="1"/>
    <col min="1815" max="1815" width="12" style="1" customWidth="1"/>
    <col min="1816" max="1816" width="9.5703125" style="1" customWidth="1"/>
    <col min="1817" max="1817" width="8.85546875" style="1" customWidth="1"/>
    <col min="1818" max="1818" width="9.85546875" style="1" customWidth="1"/>
    <col min="1819" max="1819" width="11.28515625" style="1" customWidth="1"/>
    <col min="1820" max="1820" width="8.42578125" style="1" customWidth="1"/>
    <col min="1821" max="1821" width="8.85546875" style="1" customWidth="1"/>
    <col min="1822" max="1822" width="12" style="1" customWidth="1"/>
    <col min="1823" max="1823" width="9" style="1" customWidth="1"/>
    <col min="1824" max="1824" width="10.85546875" style="1" customWidth="1"/>
    <col min="1825" max="1825" width="9.28515625" style="1" customWidth="1"/>
    <col min="1826" max="1827" width="9.5703125" style="1" customWidth="1"/>
    <col min="1828" max="1828" width="8.85546875" style="1" customWidth="1"/>
    <col min="1829" max="1829" width="9" style="1" customWidth="1"/>
    <col min="1830" max="1830" width="9.28515625" style="1" customWidth="1"/>
    <col min="1831" max="1831" width="10.5703125" style="1" customWidth="1"/>
    <col min="1832" max="1832" width="9.5703125" style="1" customWidth="1"/>
    <col min="1833" max="1833" width="10.5703125" style="1" customWidth="1"/>
    <col min="1834" max="1834" width="11.5703125" style="1" customWidth="1"/>
    <col min="1835" max="1835" width="10.5703125" style="1" customWidth="1"/>
    <col min="1836" max="1836" width="13.140625" style="1" customWidth="1"/>
    <col min="1837" max="1839" width="10.5703125" style="1" customWidth="1"/>
    <col min="1840" max="1840" width="12.28515625" style="1" customWidth="1"/>
    <col min="1841" max="1841" width="10.5703125" style="1" customWidth="1"/>
    <col min="1842" max="1842" width="11" style="1" customWidth="1"/>
    <col min="1843" max="1843" width="10.5703125" style="1" customWidth="1"/>
    <col min="1844" max="1844" width="10" style="1" customWidth="1"/>
    <col min="1845" max="1848" width="10.5703125" style="1" customWidth="1"/>
    <col min="1849" max="1853" width="8.7109375" style="1" customWidth="1"/>
    <col min="1854" max="1854" width="10.7109375" style="1" customWidth="1"/>
    <col min="1855" max="1855" width="9.140625" style="1"/>
    <col min="1856" max="1856" width="10.5703125" style="1" customWidth="1"/>
    <col min="1857" max="1857" width="9" style="1" customWidth="1"/>
    <col min="1858" max="1858" width="10.5703125" style="1" customWidth="1"/>
    <col min="1859" max="1859" width="9.42578125" style="1" customWidth="1"/>
    <col min="1860" max="1860" width="9.85546875" style="1" customWidth="1"/>
    <col min="1861" max="1861" width="10.5703125" style="1" customWidth="1"/>
    <col min="1862" max="1862" width="12.7109375" style="1" customWidth="1"/>
    <col min="1863" max="1863" width="9.5703125" style="1" customWidth="1"/>
    <col min="1864" max="1864" width="12.140625" style="1" customWidth="1"/>
    <col min="1865" max="1869" width="10.42578125" style="1" customWidth="1"/>
    <col min="1870" max="1870" width="11.7109375" style="1" customWidth="1"/>
    <col min="1871" max="1871" width="8.7109375" style="1" customWidth="1"/>
    <col min="1872" max="1872" width="10.5703125" style="1" customWidth="1"/>
    <col min="1873" max="1873" width="11.140625" style="1" customWidth="1"/>
    <col min="1874" max="1874" width="12.85546875" style="1" customWidth="1"/>
    <col min="1875" max="1875" width="11" style="1" customWidth="1"/>
    <col min="1876" max="1876" width="11.28515625" style="1" customWidth="1"/>
    <col min="1877" max="1877" width="8.5703125" style="1" customWidth="1"/>
    <col min="1878" max="1878" width="11.5703125" style="1" customWidth="1"/>
    <col min="1879" max="1879" width="9.140625" style="1" customWidth="1"/>
    <col min="1880" max="1880" width="10" style="1" customWidth="1"/>
    <col min="1881" max="1881" width="10.140625" style="1" customWidth="1"/>
    <col min="1882" max="1882" width="12.140625" style="1" customWidth="1"/>
    <col min="1883" max="1883" width="9.85546875" style="1" customWidth="1"/>
    <col min="1884" max="1884" width="10.7109375" style="1" customWidth="1"/>
    <col min="1885" max="1885" width="10.140625" style="1" customWidth="1"/>
    <col min="1886" max="1886" width="13" style="1" customWidth="1"/>
    <col min="1887" max="1891" width="10.140625" style="1" customWidth="1"/>
    <col min="1892" max="1892" width="12.140625" style="1" customWidth="1"/>
    <col min="1893" max="1893" width="10.140625" style="1" customWidth="1"/>
    <col min="1894" max="1894" width="13" style="1" customWidth="1"/>
    <col min="1895" max="1895" width="9.7109375" style="1" customWidth="1"/>
    <col min="1896" max="1896" width="10" style="1" customWidth="1"/>
    <col min="1897" max="1897" width="9.7109375" style="1" customWidth="1"/>
    <col min="1898" max="1898" width="13.140625" style="1" customWidth="1"/>
    <col min="1899" max="1899" width="12.7109375" style="1" customWidth="1"/>
    <col min="1900" max="1900" width="9.7109375" style="1" customWidth="1"/>
    <col min="1901" max="1901" width="11" style="1" customWidth="1"/>
    <col min="1902" max="1902" width="12.140625" style="1" customWidth="1"/>
    <col min="1903" max="1903" width="10.85546875" style="1" customWidth="1"/>
    <col min="1904" max="1904" width="9" style="1" customWidth="1"/>
    <col min="1905" max="1905" width="7.85546875" style="1" customWidth="1"/>
    <col min="1906" max="1906" width="10.5703125" style="1" customWidth="1"/>
    <col min="1907" max="1909" width="10.85546875" style="1" customWidth="1"/>
    <col min="1910" max="1910" width="8.5703125" style="1" customWidth="1"/>
    <col min="1911" max="1911" width="8.7109375" style="1" customWidth="1"/>
    <col min="1912" max="1912" width="12.5703125" style="1" customWidth="1"/>
    <col min="1913" max="1913" width="12.42578125" style="1" customWidth="1"/>
    <col min="1914" max="1914" width="23.85546875" style="1" customWidth="1"/>
    <col min="1915" max="2048" width="9.140625" style="1"/>
    <col min="2049" max="2049" width="0" style="1" hidden="1" customWidth="1"/>
    <col min="2050" max="2050" width="4.5703125" style="1" customWidth="1"/>
    <col min="2051" max="2051" width="22.7109375" style="1" customWidth="1"/>
    <col min="2052" max="2052" width="16.28515625" style="1" customWidth="1"/>
    <col min="2053" max="2053" width="19.28515625" style="1" customWidth="1"/>
    <col min="2054" max="2054" width="15.28515625" style="1" customWidth="1"/>
    <col min="2055" max="2055" width="13.140625" style="1" customWidth="1"/>
    <col min="2056" max="2056" width="13.5703125" style="1" customWidth="1"/>
    <col min="2057" max="2057" width="10.42578125" style="1" customWidth="1"/>
    <col min="2058" max="2058" width="13" style="1" customWidth="1"/>
    <col min="2059" max="2059" width="10.7109375" style="1" customWidth="1"/>
    <col min="2060" max="2060" width="12.85546875" style="1" customWidth="1"/>
    <col min="2061" max="2061" width="10.42578125" style="1" customWidth="1"/>
    <col min="2062" max="2062" width="13.85546875" style="1" customWidth="1"/>
    <col min="2063" max="2063" width="12.85546875" style="1" customWidth="1"/>
    <col min="2064" max="2064" width="13" style="1" customWidth="1"/>
    <col min="2065" max="2065" width="11.28515625" style="1" customWidth="1"/>
    <col min="2066" max="2066" width="11.7109375" style="1" customWidth="1"/>
    <col min="2067" max="2067" width="9.140625" style="1"/>
    <col min="2068" max="2069" width="11.28515625" style="1" customWidth="1"/>
    <col min="2070" max="2070" width="9.140625" style="1"/>
    <col min="2071" max="2071" width="12" style="1" customWidth="1"/>
    <col min="2072" max="2072" width="9.5703125" style="1" customWidth="1"/>
    <col min="2073" max="2073" width="8.85546875" style="1" customWidth="1"/>
    <col min="2074" max="2074" width="9.85546875" style="1" customWidth="1"/>
    <col min="2075" max="2075" width="11.28515625" style="1" customWidth="1"/>
    <col min="2076" max="2076" width="8.42578125" style="1" customWidth="1"/>
    <col min="2077" max="2077" width="8.85546875" style="1" customWidth="1"/>
    <col min="2078" max="2078" width="12" style="1" customWidth="1"/>
    <col min="2079" max="2079" width="9" style="1" customWidth="1"/>
    <col min="2080" max="2080" width="10.85546875" style="1" customWidth="1"/>
    <col min="2081" max="2081" width="9.28515625" style="1" customWidth="1"/>
    <col min="2082" max="2083" width="9.5703125" style="1" customWidth="1"/>
    <col min="2084" max="2084" width="8.85546875" style="1" customWidth="1"/>
    <col min="2085" max="2085" width="9" style="1" customWidth="1"/>
    <col min="2086" max="2086" width="9.28515625" style="1" customWidth="1"/>
    <col min="2087" max="2087" width="10.5703125" style="1" customWidth="1"/>
    <col min="2088" max="2088" width="9.5703125" style="1" customWidth="1"/>
    <col min="2089" max="2089" width="10.5703125" style="1" customWidth="1"/>
    <col min="2090" max="2090" width="11.5703125" style="1" customWidth="1"/>
    <col min="2091" max="2091" width="10.5703125" style="1" customWidth="1"/>
    <col min="2092" max="2092" width="13.140625" style="1" customWidth="1"/>
    <col min="2093" max="2095" width="10.5703125" style="1" customWidth="1"/>
    <col min="2096" max="2096" width="12.28515625" style="1" customWidth="1"/>
    <col min="2097" max="2097" width="10.5703125" style="1" customWidth="1"/>
    <col min="2098" max="2098" width="11" style="1" customWidth="1"/>
    <col min="2099" max="2099" width="10.5703125" style="1" customWidth="1"/>
    <col min="2100" max="2100" width="10" style="1" customWidth="1"/>
    <col min="2101" max="2104" width="10.5703125" style="1" customWidth="1"/>
    <col min="2105" max="2109" width="8.7109375" style="1" customWidth="1"/>
    <col min="2110" max="2110" width="10.7109375" style="1" customWidth="1"/>
    <col min="2111" max="2111" width="9.140625" style="1"/>
    <col min="2112" max="2112" width="10.5703125" style="1" customWidth="1"/>
    <col min="2113" max="2113" width="9" style="1" customWidth="1"/>
    <col min="2114" max="2114" width="10.5703125" style="1" customWidth="1"/>
    <col min="2115" max="2115" width="9.42578125" style="1" customWidth="1"/>
    <col min="2116" max="2116" width="9.85546875" style="1" customWidth="1"/>
    <col min="2117" max="2117" width="10.5703125" style="1" customWidth="1"/>
    <col min="2118" max="2118" width="12.7109375" style="1" customWidth="1"/>
    <col min="2119" max="2119" width="9.5703125" style="1" customWidth="1"/>
    <col min="2120" max="2120" width="12.140625" style="1" customWidth="1"/>
    <col min="2121" max="2125" width="10.42578125" style="1" customWidth="1"/>
    <col min="2126" max="2126" width="11.7109375" style="1" customWidth="1"/>
    <col min="2127" max="2127" width="8.7109375" style="1" customWidth="1"/>
    <col min="2128" max="2128" width="10.5703125" style="1" customWidth="1"/>
    <col min="2129" max="2129" width="11.140625" style="1" customWidth="1"/>
    <col min="2130" max="2130" width="12.85546875" style="1" customWidth="1"/>
    <col min="2131" max="2131" width="11" style="1" customWidth="1"/>
    <col min="2132" max="2132" width="11.28515625" style="1" customWidth="1"/>
    <col min="2133" max="2133" width="8.5703125" style="1" customWidth="1"/>
    <col min="2134" max="2134" width="11.5703125" style="1" customWidth="1"/>
    <col min="2135" max="2135" width="9.140625" style="1" customWidth="1"/>
    <col min="2136" max="2136" width="10" style="1" customWidth="1"/>
    <col min="2137" max="2137" width="10.140625" style="1" customWidth="1"/>
    <col min="2138" max="2138" width="12.140625" style="1" customWidth="1"/>
    <col min="2139" max="2139" width="9.85546875" style="1" customWidth="1"/>
    <col min="2140" max="2140" width="10.7109375" style="1" customWidth="1"/>
    <col min="2141" max="2141" width="10.140625" style="1" customWidth="1"/>
    <col min="2142" max="2142" width="13" style="1" customWidth="1"/>
    <col min="2143" max="2147" width="10.140625" style="1" customWidth="1"/>
    <col min="2148" max="2148" width="12.140625" style="1" customWidth="1"/>
    <col min="2149" max="2149" width="10.140625" style="1" customWidth="1"/>
    <col min="2150" max="2150" width="13" style="1" customWidth="1"/>
    <col min="2151" max="2151" width="9.7109375" style="1" customWidth="1"/>
    <col min="2152" max="2152" width="10" style="1" customWidth="1"/>
    <col min="2153" max="2153" width="9.7109375" style="1" customWidth="1"/>
    <col min="2154" max="2154" width="13.140625" style="1" customWidth="1"/>
    <col min="2155" max="2155" width="12.7109375" style="1" customWidth="1"/>
    <col min="2156" max="2156" width="9.7109375" style="1" customWidth="1"/>
    <col min="2157" max="2157" width="11" style="1" customWidth="1"/>
    <col min="2158" max="2158" width="12.140625" style="1" customWidth="1"/>
    <col min="2159" max="2159" width="10.85546875" style="1" customWidth="1"/>
    <col min="2160" max="2160" width="9" style="1" customWidth="1"/>
    <col min="2161" max="2161" width="7.85546875" style="1" customWidth="1"/>
    <col min="2162" max="2162" width="10.5703125" style="1" customWidth="1"/>
    <col min="2163" max="2165" width="10.85546875" style="1" customWidth="1"/>
    <col min="2166" max="2166" width="8.5703125" style="1" customWidth="1"/>
    <col min="2167" max="2167" width="8.7109375" style="1" customWidth="1"/>
    <col min="2168" max="2168" width="12.5703125" style="1" customWidth="1"/>
    <col min="2169" max="2169" width="12.42578125" style="1" customWidth="1"/>
    <col min="2170" max="2170" width="23.85546875" style="1" customWidth="1"/>
    <col min="2171" max="2304" width="9.140625" style="1"/>
    <col min="2305" max="2305" width="0" style="1" hidden="1" customWidth="1"/>
    <col min="2306" max="2306" width="4.5703125" style="1" customWidth="1"/>
    <col min="2307" max="2307" width="22.7109375" style="1" customWidth="1"/>
    <col min="2308" max="2308" width="16.28515625" style="1" customWidth="1"/>
    <col min="2309" max="2309" width="19.28515625" style="1" customWidth="1"/>
    <col min="2310" max="2310" width="15.28515625" style="1" customWidth="1"/>
    <col min="2311" max="2311" width="13.140625" style="1" customWidth="1"/>
    <col min="2312" max="2312" width="13.5703125" style="1" customWidth="1"/>
    <col min="2313" max="2313" width="10.42578125" style="1" customWidth="1"/>
    <col min="2314" max="2314" width="13" style="1" customWidth="1"/>
    <col min="2315" max="2315" width="10.7109375" style="1" customWidth="1"/>
    <col min="2316" max="2316" width="12.85546875" style="1" customWidth="1"/>
    <col min="2317" max="2317" width="10.42578125" style="1" customWidth="1"/>
    <col min="2318" max="2318" width="13.85546875" style="1" customWidth="1"/>
    <col min="2319" max="2319" width="12.85546875" style="1" customWidth="1"/>
    <col min="2320" max="2320" width="13" style="1" customWidth="1"/>
    <col min="2321" max="2321" width="11.28515625" style="1" customWidth="1"/>
    <col min="2322" max="2322" width="11.7109375" style="1" customWidth="1"/>
    <col min="2323" max="2323" width="9.140625" style="1"/>
    <col min="2324" max="2325" width="11.28515625" style="1" customWidth="1"/>
    <col min="2326" max="2326" width="9.140625" style="1"/>
    <col min="2327" max="2327" width="12" style="1" customWidth="1"/>
    <col min="2328" max="2328" width="9.5703125" style="1" customWidth="1"/>
    <col min="2329" max="2329" width="8.85546875" style="1" customWidth="1"/>
    <col min="2330" max="2330" width="9.85546875" style="1" customWidth="1"/>
    <col min="2331" max="2331" width="11.28515625" style="1" customWidth="1"/>
    <col min="2332" max="2332" width="8.42578125" style="1" customWidth="1"/>
    <col min="2333" max="2333" width="8.85546875" style="1" customWidth="1"/>
    <col min="2334" max="2334" width="12" style="1" customWidth="1"/>
    <col min="2335" max="2335" width="9" style="1" customWidth="1"/>
    <col min="2336" max="2336" width="10.85546875" style="1" customWidth="1"/>
    <col min="2337" max="2337" width="9.28515625" style="1" customWidth="1"/>
    <col min="2338" max="2339" width="9.5703125" style="1" customWidth="1"/>
    <col min="2340" max="2340" width="8.85546875" style="1" customWidth="1"/>
    <col min="2341" max="2341" width="9" style="1" customWidth="1"/>
    <col min="2342" max="2342" width="9.28515625" style="1" customWidth="1"/>
    <col min="2343" max="2343" width="10.5703125" style="1" customWidth="1"/>
    <col min="2344" max="2344" width="9.5703125" style="1" customWidth="1"/>
    <col min="2345" max="2345" width="10.5703125" style="1" customWidth="1"/>
    <col min="2346" max="2346" width="11.5703125" style="1" customWidth="1"/>
    <col min="2347" max="2347" width="10.5703125" style="1" customWidth="1"/>
    <col min="2348" max="2348" width="13.140625" style="1" customWidth="1"/>
    <col min="2349" max="2351" width="10.5703125" style="1" customWidth="1"/>
    <col min="2352" max="2352" width="12.28515625" style="1" customWidth="1"/>
    <col min="2353" max="2353" width="10.5703125" style="1" customWidth="1"/>
    <col min="2354" max="2354" width="11" style="1" customWidth="1"/>
    <col min="2355" max="2355" width="10.5703125" style="1" customWidth="1"/>
    <col min="2356" max="2356" width="10" style="1" customWidth="1"/>
    <col min="2357" max="2360" width="10.5703125" style="1" customWidth="1"/>
    <col min="2361" max="2365" width="8.7109375" style="1" customWidth="1"/>
    <col min="2366" max="2366" width="10.7109375" style="1" customWidth="1"/>
    <col min="2367" max="2367" width="9.140625" style="1"/>
    <col min="2368" max="2368" width="10.5703125" style="1" customWidth="1"/>
    <col min="2369" max="2369" width="9" style="1" customWidth="1"/>
    <col min="2370" max="2370" width="10.5703125" style="1" customWidth="1"/>
    <col min="2371" max="2371" width="9.42578125" style="1" customWidth="1"/>
    <col min="2372" max="2372" width="9.85546875" style="1" customWidth="1"/>
    <col min="2373" max="2373" width="10.5703125" style="1" customWidth="1"/>
    <col min="2374" max="2374" width="12.7109375" style="1" customWidth="1"/>
    <col min="2375" max="2375" width="9.5703125" style="1" customWidth="1"/>
    <col min="2376" max="2376" width="12.140625" style="1" customWidth="1"/>
    <col min="2377" max="2381" width="10.42578125" style="1" customWidth="1"/>
    <col min="2382" max="2382" width="11.7109375" style="1" customWidth="1"/>
    <col min="2383" max="2383" width="8.7109375" style="1" customWidth="1"/>
    <col min="2384" max="2384" width="10.5703125" style="1" customWidth="1"/>
    <col min="2385" max="2385" width="11.140625" style="1" customWidth="1"/>
    <col min="2386" max="2386" width="12.85546875" style="1" customWidth="1"/>
    <col min="2387" max="2387" width="11" style="1" customWidth="1"/>
    <col min="2388" max="2388" width="11.28515625" style="1" customWidth="1"/>
    <col min="2389" max="2389" width="8.5703125" style="1" customWidth="1"/>
    <col min="2390" max="2390" width="11.5703125" style="1" customWidth="1"/>
    <col min="2391" max="2391" width="9.140625" style="1" customWidth="1"/>
    <col min="2392" max="2392" width="10" style="1" customWidth="1"/>
    <col min="2393" max="2393" width="10.140625" style="1" customWidth="1"/>
    <col min="2394" max="2394" width="12.140625" style="1" customWidth="1"/>
    <col min="2395" max="2395" width="9.85546875" style="1" customWidth="1"/>
    <col min="2396" max="2396" width="10.7109375" style="1" customWidth="1"/>
    <col min="2397" max="2397" width="10.140625" style="1" customWidth="1"/>
    <col min="2398" max="2398" width="13" style="1" customWidth="1"/>
    <col min="2399" max="2403" width="10.140625" style="1" customWidth="1"/>
    <col min="2404" max="2404" width="12.140625" style="1" customWidth="1"/>
    <col min="2405" max="2405" width="10.140625" style="1" customWidth="1"/>
    <col min="2406" max="2406" width="13" style="1" customWidth="1"/>
    <col min="2407" max="2407" width="9.7109375" style="1" customWidth="1"/>
    <col min="2408" max="2408" width="10" style="1" customWidth="1"/>
    <col min="2409" max="2409" width="9.7109375" style="1" customWidth="1"/>
    <col min="2410" max="2410" width="13.140625" style="1" customWidth="1"/>
    <col min="2411" max="2411" width="12.7109375" style="1" customWidth="1"/>
    <col min="2412" max="2412" width="9.7109375" style="1" customWidth="1"/>
    <col min="2413" max="2413" width="11" style="1" customWidth="1"/>
    <col min="2414" max="2414" width="12.140625" style="1" customWidth="1"/>
    <col min="2415" max="2415" width="10.85546875" style="1" customWidth="1"/>
    <col min="2416" max="2416" width="9" style="1" customWidth="1"/>
    <col min="2417" max="2417" width="7.85546875" style="1" customWidth="1"/>
    <col min="2418" max="2418" width="10.5703125" style="1" customWidth="1"/>
    <col min="2419" max="2421" width="10.85546875" style="1" customWidth="1"/>
    <col min="2422" max="2422" width="8.5703125" style="1" customWidth="1"/>
    <col min="2423" max="2423" width="8.7109375" style="1" customWidth="1"/>
    <col min="2424" max="2424" width="12.5703125" style="1" customWidth="1"/>
    <col min="2425" max="2425" width="12.42578125" style="1" customWidth="1"/>
    <col min="2426" max="2426" width="23.85546875" style="1" customWidth="1"/>
    <col min="2427" max="2560" width="9.140625" style="1"/>
    <col min="2561" max="2561" width="0" style="1" hidden="1" customWidth="1"/>
    <col min="2562" max="2562" width="4.5703125" style="1" customWidth="1"/>
    <col min="2563" max="2563" width="22.7109375" style="1" customWidth="1"/>
    <col min="2564" max="2564" width="16.28515625" style="1" customWidth="1"/>
    <col min="2565" max="2565" width="19.28515625" style="1" customWidth="1"/>
    <col min="2566" max="2566" width="15.28515625" style="1" customWidth="1"/>
    <col min="2567" max="2567" width="13.140625" style="1" customWidth="1"/>
    <col min="2568" max="2568" width="13.5703125" style="1" customWidth="1"/>
    <col min="2569" max="2569" width="10.42578125" style="1" customWidth="1"/>
    <col min="2570" max="2570" width="13" style="1" customWidth="1"/>
    <col min="2571" max="2571" width="10.7109375" style="1" customWidth="1"/>
    <col min="2572" max="2572" width="12.85546875" style="1" customWidth="1"/>
    <col min="2573" max="2573" width="10.42578125" style="1" customWidth="1"/>
    <col min="2574" max="2574" width="13.85546875" style="1" customWidth="1"/>
    <col min="2575" max="2575" width="12.85546875" style="1" customWidth="1"/>
    <col min="2576" max="2576" width="13" style="1" customWidth="1"/>
    <col min="2577" max="2577" width="11.28515625" style="1" customWidth="1"/>
    <col min="2578" max="2578" width="11.7109375" style="1" customWidth="1"/>
    <col min="2579" max="2579" width="9.140625" style="1"/>
    <col min="2580" max="2581" width="11.28515625" style="1" customWidth="1"/>
    <col min="2582" max="2582" width="9.140625" style="1"/>
    <col min="2583" max="2583" width="12" style="1" customWidth="1"/>
    <col min="2584" max="2584" width="9.5703125" style="1" customWidth="1"/>
    <col min="2585" max="2585" width="8.85546875" style="1" customWidth="1"/>
    <col min="2586" max="2586" width="9.85546875" style="1" customWidth="1"/>
    <col min="2587" max="2587" width="11.28515625" style="1" customWidth="1"/>
    <col min="2588" max="2588" width="8.42578125" style="1" customWidth="1"/>
    <col min="2589" max="2589" width="8.85546875" style="1" customWidth="1"/>
    <col min="2590" max="2590" width="12" style="1" customWidth="1"/>
    <col min="2591" max="2591" width="9" style="1" customWidth="1"/>
    <col min="2592" max="2592" width="10.85546875" style="1" customWidth="1"/>
    <col min="2593" max="2593" width="9.28515625" style="1" customWidth="1"/>
    <col min="2594" max="2595" width="9.5703125" style="1" customWidth="1"/>
    <col min="2596" max="2596" width="8.85546875" style="1" customWidth="1"/>
    <col min="2597" max="2597" width="9" style="1" customWidth="1"/>
    <col min="2598" max="2598" width="9.28515625" style="1" customWidth="1"/>
    <col min="2599" max="2599" width="10.5703125" style="1" customWidth="1"/>
    <col min="2600" max="2600" width="9.5703125" style="1" customWidth="1"/>
    <col min="2601" max="2601" width="10.5703125" style="1" customWidth="1"/>
    <col min="2602" max="2602" width="11.5703125" style="1" customWidth="1"/>
    <col min="2603" max="2603" width="10.5703125" style="1" customWidth="1"/>
    <col min="2604" max="2604" width="13.140625" style="1" customWidth="1"/>
    <col min="2605" max="2607" width="10.5703125" style="1" customWidth="1"/>
    <col min="2608" max="2608" width="12.28515625" style="1" customWidth="1"/>
    <col min="2609" max="2609" width="10.5703125" style="1" customWidth="1"/>
    <col min="2610" max="2610" width="11" style="1" customWidth="1"/>
    <col min="2611" max="2611" width="10.5703125" style="1" customWidth="1"/>
    <col min="2612" max="2612" width="10" style="1" customWidth="1"/>
    <col min="2613" max="2616" width="10.5703125" style="1" customWidth="1"/>
    <col min="2617" max="2621" width="8.7109375" style="1" customWidth="1"/>
    <col min="2622" max="2622" width="10.7109375" style="1" customWidth="1"/>
    <col min="2623" max="2623" width="9.140625" style="1"/>
    <col min="2624" max="2624" width="10.5703125" style="1" customWidth="1"/>
    <col min="2625" max="2625" width="9" style="1" customWidth="1"/>
    <col min="2626" max="2626" width="10.5703125" style="1" customWidth="1"/>
    <col min="2627" max="2627" width="9.42578125" style="1" customWidth="1"/>
    <col min="2628" max="2628" width="9.85546875" style="1" customWidth="1"/>
    <col min="2629" max="2629" width="10.5703125" style="1" customWidth="1"/>
    <col min="2630" max="2630" width="12.7109375" style="1" customWidth="1"/>
    <col min="2631" max="2631" width="9.5703125" style="1" customWidth="1"/>
    <col min="2632" max="2632" width="12.140625" style="1" customWidth="1"/>
    <col min="2633" max="2637" width="10.42578125" style="1" customWidth="1"/>
    <col min="2638" max="2638" width="11.7109375" style="1" customWidth="1"/>
    <col min="2639" max="2639" width="8.7109375" style="1" customWidth="1"/>
    <col min="2640" max="2640" width="10.5703125" style="1" customWidth="1"/>
    <col min="2641" max="2641" width="11.140625" style="1" customWidth="1"/>
    <col min="2642" max="2642" width="12.85546875" style="1" customWidth="1"/>
    <col min="2643" max="2643" width="11" style="1" customWidth="1"/>
    <col min="2644" max="2644" width="11.28515625" style="1" customWidth="1"/>
    <col min="2645" max="2645" width="8.5703125" style="1" customWidth="1"/>
    <col min="2646" max="2646" width="11.5703125" style="1" customWidth="1"/>
    <col min="2647" max="2647" width="9.140625" style="1" customWidth="1"/>
    <col min="2648" max="2648" width="10" style="1" customWidth="1"/>
    <col min="2649" max="2649" width="10.140625" style="1" customWidth="1"/>
    <col min="2650" max="2650" width="12.140625" style="1" customWidth="1"/>
    <col min="2651" max="2651" width="9.85546875" style="1" customWidth="1"/>
    <col min="2652" max="2652" width="10.7109375" style="1" customWidth="1"/>
    <col min="2653" max="2653" width="10.140625" style="1" customWidth="1"/>
    <col min="2654" max="2654" width="13" style="1" customWidth="1"/>
    <col min="2655" max="2659" width="10.140625" style="1" customWidth="1"/>
    <col min="2660" max="2660" width="12.140625" style="1" customWidth="1"/>
    <col min="2661" max="2661" width="10.140625" style="1" customWidth="1"/>
    <col min="2662" max="2662" width="13" style="1" customWidth="1"/>
    <col min="2663" max="2663" width="9.7109375" style="1" customWidth="1"/>
    <col min="2664" max="2664" width="10" style="1" customWidth="1"/>
    <col min="2665" max="2665" width="9.7109375" style="1" customWidth="1"/>
    <col min="2666" max="2666" width="13.140625" style="1" customWidth="1"/>
    <col min="2667" max="2667" width="12.7109375" style="1" customWidth="1"/>
    <col min="2668" max="2668" width="9.7109375" style="1" customWidth="1"/>
    <col min="2669" max="2669" width="11" style="1" customWidth="1"/>
    <col min="2670" max="2670" width="12.140625" style="1" customWidth="1"/>
    <col min="2671" max="2671" width="10.85546875" style="1" customWidth="1"/>
    <col min="2672" max="2672" width="9" style="1" customWidth="1"/>
    <col min="2673" max="2673" width="7.85546875" style="1" customWidth="1"/>
    <col min="2674" max="2674" width="10.5703125" style="1" customWidth="1"/>
    <col min="2675" max="2677" width="10.85546875" style="1" customWidth="1"/>
    <col min="2678" max="2678" width="8.5703125" style="1" customWidth="1"/>
    <col min="2679" max="2679" width="8.7109375" style="1" customWidth="1"/>
    <col min="2680" max="2680" width="12.5703125" style="1" customWidth="1"/>
    <col min="2681" max="2681" width="12.42578125" style="1" customWidth="1"/>
    <col min="2682" max="2682" width="23.85546875" style="1" customWidth="1"/>
    <col min="2683" max="2816" width="9.140625" style="1"/>
    <col min="2817" max="2817" width="0" style="1" hidden="1" customWidth="1"/>
    <col min="2818" max="2818" width="4.5703125" style="1" customWidth="1"/>
    <col min="2819" max="2819" width="22.7109375" style="1" customWidth="1"/>
    <col min="2820" max="2820" width="16.28515625" style="1" customWidth="1"/>
    <col min="2821" max="2821" width="19.28515625" style="1" customWidth="1"/>
    <col min="2822" max="2822" width="15.28515625" style="1" customWidth="1"/>
    <col min="2823" max="2823" width="13.140625" style="1" customWidth="1"/>
    <col min="2824" max="2824" width="13.5703125" style="1" customWidth="1"/>
    <col min="2825" max="2825" width="10.42578125" style="1" customWidth="1"/>
    <col min="2826" max="2826" width="13" style="1" customWidth="1"/>
    <col min="2827" max="2827" width="10.7109375" style="1" customWidth="1"/>
    <col min="2828" max="2828" width="12.85546875" style="1" customWidth="1"/>
    <col min="2829" max="2829" width="10.42578125" style="1" customWidth="1"/>
    <col min="2830" max="2830" width="13.85546875" style="1" customWidth="1"/>
    <col min="2831" max="2831" width="12.85546875" style="1" customWidth="1"/>
    <col min="2832" max="2832" width="13" style="1" customWidth="1"/>
    <col min="2833" max="2833" width="11.28515625" style="1" customWidth="1"/>
    <col min="2834" max="2834" width="11.7109375" style="1" customWidth="1"/>
    <col min="2835" max="2835" width="9.140625" style="1"/>
    <col min="2836" max="2837" width="11.28515625" style="1" customWidth="1"/>
    <col min="2838" max="2838" width="9.140625" style="1"/>
    <col min="2839" max="2839" width="12" style="1" customWidth="1"/>
    <col min="2840" max="2840" width="9.5703125" style="1" customWidth="1"/>
    <col min="2841" max="2841" width="8.85546875" style="1" customWidth="1"/>
    <col min="2842" max="2842" width="9.85546875" style="1" customWidth="1"/>
    <col min="2843" max="2843" width="11.28515625" style="1" customWidth="1"/>
    <col min="2844" max="2844" width="8.42578125" style="1" customWidth="1"/>
    <col min="2845" max="2845" width="8.85546875" style="1" customWidth="1"/>
    <col min="2846" max="2846" width="12" style="1" customWidth="1"/>
    <col min="2847" max="2847" width="9" style="1" customWidth="1"/>
    <col min="2848" max="2848" width="10.85546875" style="1" customWidth="1"/>
    <col min="2849" max="2849" width="9.28515625" style="1" customWidth="1"/>
    <col min="2850" max="2851" width="9.5703125" style="1" customWidth="1"/>
    <col min="2852" max="2852" width="8.85546875" style="1" customWidth="1"/>
    <col min="2853" max="2853" width="9" style="1" customWidth="1"/>
    <col min="2854" max="2854" width="9.28515625" style="1" customWidth="1"/>
    <col min="2855" max="2855" width="10.5703125" style="1" customWidth="1"/>
    <col min="2856" max="2856" width="9.5703125" style="1" customWidth="1"/>
    <col min="2857" max="2857" width="10.5703125" style="1" customWidth="1"/>
    <col min="2858" max="2858" width="11.5703125" style="1" customWidth="1"/>
    <col min="2859" max="2859" width="10.5703125" style="1" customWidth="1"/>
    <col min="2860" max="2860" width="13.140625" style="1" customWidth="1"/>
    <col min="2861" max="2863" width="10.5703125" style="1" customWidth="1"/>
    <col min="2864" max="2864" width="12.28515625" style="1" customWidth="1"/>
    <col min="2865" max="2865" width="10.5703125" style="1" customWidth="1"/>
    <col min="2866" max="2866" width="11" style="1" customWidth="1"/>
    <col min="2867" max="2867" width="10.5703125" style="1" customWidth="1"/>
    <col min="2868" max="2868" width="10" style="1" customWidth="1"/>
    <col min="2869" max="2872" width="10.5703125" style="1" customWidth="1"/>
    <col min="2873" max="2877" width="8.7109375" style="1" customWidth="1"/>
    <col min="2878" max="2878" width="10.7109375" style="1" customWidth="1"/>
    <col min="2879" max="2879" width="9.140625" style="1"/>
    <col min="2880" max="2880" width="10.5703125" style="1" customWidth="1"/>
    <col min="2881" max="2881" width="9" style="1" customWidth="1"/>
    <col min="2882" max="2882" width="10.5703125" style="1" customWidth="1"/>
    <col min="2883" max="2883" width="9.42578125" style="1" customWidth="1"/>
    <col min="2884" max="2884" width="9.85546875" style="1" customWidth="1"/>
    <col min="2885" max="2885" width="10.5703125" style="1" customWidth="1"/>
    <col min="2886" max="2886" width="12.7109375" style="1" customWidth="1"/>
    <col min="2887" max="2887" width="9.5703125" style="1" customWidth="1"/>
    <col min="2888" max="2888" width="12.140625" style="1" customWidth="1"/>
    <col min="2889" max="2893" width="10.42578125" style="1" customWidth="1"/>
    <col min="2894" max="2894" width="11.7109375" style="1" customWidth="1"/>
    <col min="2895" max="2895" width="8.7109375" style="1" customWidth="1"/>
    <col min="2896" max="2896" width="10.5703125" style="1" customWidth="1"/>
    <col min="2897" max="2897" width="11.140625" style="1" customWidth="1"/>
    <col min="2898" max="2898" width="12.85546875" style="1" customWidth="1"/>
    <col min="2899" max="2899" width="11" style="1" customWidth="1"/>
    <col min="2900" max="2900" width="11.28515625" style="1" customWidth="1"/>
    <col min="2901" max="2901" width="8.5703125" style="1" customWidth="1"/>
    <col min="2902" max="2902" width="11.5703125" style="1" customWidth="1"/>
    <col min="2903" max="2903" width="9.140625" style="1" customWidth="1"/>
    <col min="2904" max="2904" width="10" style="1" customWidth="1"/>
    <col min="2905" max="2905" width="10.140625" style="1" customWidth="1"/>
    <col min="2906" max="2906" width="12.140625" style="1" customWidth="1"/>
    <col min="2907" max="2907" width="9.85546875" style="1" customWidth="1"/>
    <col min="2908" max="2908" width="10.7109375" style="1" customWidth="1"/>
    <col min="2909" max="2909" width="10.140625" style="1" customWidth="1"/>
    <col min="2910" max="2910" width="13" style="1" customWidth="1"/>
    <col min="2911" max="2915" width="10.140625" style="1" customWidth="1"/>
    <col min="2916" max="2916" width="12.140625" style="1" customWidth="1"/>
    <col min="2917" max="2917" width="10.140625" style="1" customWidth="1"/>
    <col min="2918" max="2918" width="13" style="1" customWidth="1"/>
    <col min="2919" max="2919" width="9.7109375" style="1" customWidth="1"/>
    <col min="2920" max="2920" width="10" style="1" customWidth="1"/>
    <col min="2921" max="2921" width="9.7109375" style="1" customWidth="1"/>
    <col min="2922" max="2922" width="13.140625" style="1" customWidth="1"/>
    <col min="2923" max="2923" width="12.7109375" style="1" customWidth="1"/>
    <col min="2924" max="2924" width="9.7109375" style="1" customWidth="1"/>
    <col min="2925" max="2925" width="11" style="1" customWidth="1"/>
    <col min="2926" max="2926" width="12.140625" style="1" customWidth="1"/>
    <col min="2927" max="2927" width="10.85546875" style="1" customWidth="1"/>
    <col min="2928" max="2928" width="9" style="1" customWidth="1"/>
    <col min="2929" max="2929" width="7.85546875" style="1" customWidth="1"/>
    <col min="2930" max="2930" width="10.5703125" style="1" customWidth="1"/>
    <col min="2931" max="2933" width="10.85546875" style="1" customWidth="1"/>
    <col min="2934" max="2934" width="8.5703125" style="1" customWidth="1"/>
    <col min="2935" max="2935" width="8.7109375" style="1" customWidth="1"/>
    <col min="2936" max="2936" width="12.5703125" style="1" customWidth="1"/>
    <col min="2937" max="2937" width="12.42578125" style="1" customWidth="1"/>
    <col min="2938" max="2938" width="23.85546875" style="1" customWidth="1"/>
    <col min="2939" max="3072" width="9.140625" style="1"/>
    <col min="3073" max="3073" width="0" style="1" hidden="1" customWidth="1"/>
    <col min="3074" max="3074" width="4.5703125" style="1" customWidth="1"/>
    <col min="3075" max="3075" width="22.7109375" style="1" customWidth="1"/>
    <col min="3076" max="3076" width="16.28515625" style="1" customWidth="1"/>
    <col min="3077" max="3077" width="19.28515625" style="1" customWidth="1"/>
    <col min="3078" max="3078" width="15.28515625" style="1" customWidth="1"/>
    <col min="3079" max="3079" width="13.140625" style="1" customWidth="1"/>
    <col min="3080" max="3080" width="13.5703125" style="1" customWidth="1"/>
    <col min="3081" max="3081" width="10.42578125" style="1" customWidth="1"/>
    <col min="3082" max="3082" width="13" style="1" customWidth="1"/>
    <col min="3083" max="3083" width="10.7109375" style="1" customWidth="1"/>
    <col min="3084" max="3084" width="12.85546875" style="1" customWidth="1"/>
    <col min="3085" max="3085" width="10.42578125" style="1" customWidth="1"/>
    <col min="3086" max="3086" width="13.85546875" style="1" customWidth="1"/>
    <col min="3087" max="3087" width="12.85546875" style="1" customWidth="1"/>
    <col min="3088" max="3088" width="13" style="1" customWidth="1"/>
    <col min="3089" max="3089" width="11.28515625" style="1" customWidth="1"/>
    <col min="3090" max="3090" width="11.7109375" style="1" customWidth="1"/>
    <col min="3091" max="3091" width="9.140625" style="1"/>
    <col min="3092" max="3093" width="11.28515625" style="1" customWidth="1"/>
    <col min="3094" max="3094" width="9.140625" style="1"/>
    <col min="3095" max="3095" width="12" style="1" customWidth="1"/>
    <col min="3096" max="3096" width="9.5703125" style="1" customWidth="1"/>
    <col min="3097" max="3097" width="8.85546875" style="1" customWidth="1"/>
    <col min="3098" max="3098" width="9.85546875" style="1" customWidth="1"/>
    <col min="3099" max="3099" width="11.28515625" style="1" customWidth="1"/>
    <col min="3100" max="3100" width="8.42578125" style="1" customWidth="1"/>
    <col min="3101" max="3101" width="8.85546875" style="1" customWidth="1"/>
    <col min="3102" max="3102" width="12" style="1" customWidth="1"/>
    <col min="3103" max="3103" width="9" style="1" customWidth="1"/>
    <col min="3104" max="3104" width="10.85546875" style="1" customWidth="1"/>
    <col min="3105" max="3105" width="9.28515625" style="1" customWidth="1"/>
    <col min="3106" max="3107" width="9.5703125" style="1" customWidth="1"/>
    <col min="3108" max="3108" width="8.85546875" style="1" customWidth="1"/>
    <col min="3109" max="3109" width="9" style="1" customWidth="1"/>
    <col min="3110" max="3110" width="9.28515625" style="1" customWidth="1"/>
    <col min="3111" max="3111" width="10.5703125" style="1" customWidth="1"/>
    <col min="3112" max="3112" width="9.5703125" style="1" customWidth="1"/>
    <col min="3113" max="3113" width="10.5703125" style="1" customWidth="1"/>
    <col min="3114" max="3114" width="11.5703125" style="1" customWidth="1"/>
    <col min="3115" max="3115" width="10.5703125" style="1" customWidth="1"/>
    <col min="3116" max="3116" width="13.140625" style="1" customWidth="1"/>
    <col min="3117" max="3119" width="10.5703125" style="1" customWidth="1"/>
    <col min="3120" max="3120" width="12.28515625" style="1" customWidth="1"/>
    <col min="3121" max="3121" width="10.5703125" style="1" customWidth="1"/>
    <col min="3122" max="3122" width="11" style="1" customWidth="1"/>
    <col min="3123" max="3123" width="10.5703125" style="1" customWidth="1"/>
    <col min="3124" max="3124" width="10" style="1" customWidth="1"/>
    <col min="3125" max="3128" width="10.5703125" style="1" customWidth="1"/>
    <col min="3129" max="3133" width="8.7109375" style="1" customWidth="1"/>
    <col min="3134" max="3134" width="10.7109375" style="1" customWidth="1"/>
    <col min="3135" max="3135" width="9.140625" style="1"/>
    <col min="3136" max="3136" width="10.5703125" style="1" customWidth="1"/>
    <col min="3137" max="3137" width="9" style="1" customWidth="1"/>
    <col min="3138" max="3138" width="10.5703125" style="1" customWidth="1"/>
    <col min="3139" max="3139" width="9.42578125" style="1" customWidth="1"/>
    <col min="3140" max="3140" width="9.85546875" style="1" customWidth="1"/>
    <col min="3141" max="3141" width="10.5703125" style="1" customWidth="1"/>
    <col min="3142" max="3142" width="12.7109375" style="1" customWidth="1"/>
    <col min="3143" max="3143" width="9.5703125" style="1" customWidth="1"/>
    <col min="3144" max="3144" width="12.140625" style="1" customWidth="1"/>
    <col min="3145" max="3149" width="10.42578125" style="1" customWidth="1"/>
    <col min="3150" max="3150" width="11.7109375" style="1" customWidth="1"/>
    <col min="3151" max="3151" width="8.7109375" style="1" customWidth="1"/>
    <col min="3152" max="3152" width="10.5703125" style="1" customWidth="1"/>
    <col min="3153" max="3153" width="11.140625" style="1" customWidth="1"/>
    <col min="3154" max="3154" width="12.85546875" style="1" customWidth="1"/>
    <col min="3155" max="3155" width="11" style="1" customWidth="1"/>
    <col min="3156" max="3156" width="11.28515625" style="1" customWidth="1"/>
    <col min="3157" max="3157" width="8.5703125" style="1" customWidth="1"/>
    <col min="3158" max="3158" width="11.5703125" style="1" customWidth="1"/>
    <col min="3159" max="3159" width="9.140625" style="1" customWidth="1"/>
    <col min="3160" max="3160" width="10" style="1" customWidth="1"/>
    <col min="3161" max="3161" width="10.140625" style="1" customWidth="1"/>
    <col min="3162" max="3162" width="12.140625" style="1" customWidth="1"/>
    <col min="3163" max="3163" width="9.85546875" style="1" customWidth="1"/>
    <col min="3164" max="3164" width="10.7109375" style="1" customWidth="1"/>
    <col min="3165" max="3165" width="10.140625" style="1" customWidth="1"/>
    <col min="3166" max="3166" width="13" style="1" customWidth="1"/>
    <col min="3167" max="3171" width="10.140625" style="1" customWidth="1"/>
    <col min="3172" max="3172" width="12.140625" style="1" customWidth="1"/>
    <col min="3173" max="3173" width="10.140625" style="1" customWidth="1"/>
    <col min="3174" max="3174" width="13" style="1" customWidth="1"/>
    <col min="3175" max="3175" width="9.7109375" style="1" customWidth="1"/>
    <col min="3176" max="3176" width="10" style="1" customWidth="1"/>
    <col min="3177" max="3177" width="9.7109375" style="1" customWidth="1"/>
    <col min="3178" max="3178" width="13.140625" style="1" customWidth="1"/>
    <col min="3179" max="3179" width="12.7109375" style="1" customWidth="1"/>
    <col min="3180" max="3180" width="9.7109375" style="1" customWidth="1"/>
    <col min="3181" max="3181" width="11" style="1" customWidth="1"/>
    <col min="3182" max="3182" width="12.140625" style="1" customWidth="1"/>
    <col min="3183" max="3183" width="10.85546875" style="1" customWidth="1"/>
    <col min="3184" max="3184" width="9" style="1" customWidth="1"/>
    <col min="3185" max="3185" width="7.85546875" style="1" customWidth="1"/>
    <col min="3186" max="3186" width="10.5703125" style="1" customWidth="1"/>
    <col min="3187" max="3189" width="10.85546875" style="1" customWidth="1"/>
    <col min="3190" max="3190" width="8.5703125" style="1" customWidth="1"/>
    <col min="3191" max="3191" width="8.7109375" style="1" customWidth="1"/>
    <col min="3192" max="3192" width="12.5703125" style="1" customWidth="1"/>
    <col min="3193" max="3193" width="12.42578125" style="1" customWidth="1"/>
    <col min="3194" max="3194" width="23.85546875" style="1" customWidth="1"/>
    <col min="3195" max="3328" width="9.140625" style="1"/>
    <col min="3329" max="3329" width="0" style="1" hidden="1" customWidth="1"/>
    <col min="3330" max="3330" width="4.5703125" style="1" customWidth="1"/>
    <col min="3331" max="3331" width="22.7109375" style="1" customWidth="1"/>
    <col min="3332" max="3332" width="16.28515625" style="1" customWidth="1"/>
    <col min="3333" max="3333" width="19.28515625" style="1" customWidth="1"/>
    <col min="3334" max="3334" width="15.28515625" style="1" customWidth="1"/>
    <col min="3335" max="3335" width="13.140625" style="1" customWidth="1"/>
    <col min="3336" max="3336" width="13.5703125" style="1" customWidth="1"/>
    <col min="3337" max="3337" width="10.42578125" style="1" customWidth="1"/>
    <col min="3338" max="3338" width="13" style="1" customWidth="1"/>
    <col min="3339" max="3339" width="10.7109375" style="1" customWidth="1"/>
    <col min="3340" max="3340" width="12.85546875" style="1" customWidth="1"/>
    <col min="3341" max="3341" width="10.42578125" style="1" customWidth="1"/>
    <col min="3342" max="3342" width="13.85546875" style="1" customWidth="1"/>
    <col min="3343" max="3343" width="12.85546875" style="1" customWidth="1"/>
    <col min="3344" max="3344" width="13" style="1" customWidth="1"/>
    <col min="3345" max="3345" width="11.28515625" style="1" customWidth="1"/>
    <col min="3346" max="3346" width="11.7109375" style="1" customWidth="1"/>
    <col min="3347" max="3347" width="9.140625" style="1"/>
    <col min="3348" max="3349" width="11.28515625" style="1" customWidth="1"/>
    <col min="3350" max="3350" width="9.140625" style="1"/>
    <col min="3351" max="3351" width="12" style="1" customWidth="1"/>
    <col min="3352" max="3352" width="9.5703125" style="1" customWidth="1"/>
    <col min="3353" max="3353" width="8.85546875" style="1" customWidth="1"/>
    <col min="3354" max="3354" width="9.85546875" style="1" customWidth="1"/>
    <col min="3355" max="3355" width="11.28515625" style="1" customWidth="1"/>
    <col min="3356" max="3356" width="8.42578125" style="1" customWidth="1"/>
    <col min="3357" max="3357" width="8.85546875" style="1" customWidth="1"/>
    <col min="3358" max="3358" width="12" style="1" customWidth="1"/>
    <col min="3359" max="3359" width="9" style="1" customWidth="1"/>
    <col min="3360" max="3360" width="10.85546875" style="1" customWidth="1"/>
    <col min="3361" max="3361" width="9.28515625" style="1" customWidth="1"/>
    <col min="3362" max="3363" width="9.5703125" style="1" customWidth="1"/>
    <col min="3364" max="3364" width="8.85546875" style="1" customWidth="1"/>
    <col min="3365" max="3365" width="9" style="1" customWidth="1"/>
    <col min="3366" max="3366" width="9.28515625" style="1" customWidth="1"/>
    <col min="3367" max="3367" width="10.5703125" style="1" customWidth="1"/>
    <col min="3368" max="3368" width="9.5703125" style="1" customWidth="1"/>
    <col min="3369" max="3369" width="10.5703125" style="1" customWidth="1"/>
    <col min="3370" max="3370" width="11.5703125" style="1" customWidth="1"/>
    <col min="3371" max="3371" width="10.5703125" style="1" customWidth="1"/>
    <col min="3372" max="3372" width="13.140625" style="1" customWidth="1"/>
    <col min="3373" max="3375" width="10.5703125" style="1" customWidth="1"/>
    <col min="3376" max="3376" width="12.28515625" style="1" customWidth="1"/>
    <col min="3377" max="3377" width="10.5703125" style="1" customWidth="1"/>
    <col min="3378" max="3378" width="11" style="1" customWidth="1"/>
    <col min="3379" max="3379" width="10.5703125" style="1" customWidth="1"/>
    <col min="3380" max="3380" width="10" style="1" customWidth="1"/>
    <col min="3381" max="3384" width="10.5703125" style="1" customWidth="1"/>
    <col min="3385" max="3389" width="8.7109375" style="1" customWidth="1"/>
    <col min="3390" max="3390" width="10.7109375" style="1" customWidth="1"/>
    <col min="3391" max="3391" width="9.140625" style="1"/>
    <col min="3392" max="3392" width="10.5703125" style="1" customWidth="1"/>
    <col min="3393" max="3393" width="9" style="1" customWidth="1"/>
    <col min="3394" max="3394" width="10.5703125" style="1" customWidth="1"/>
    <col min="3395" max="3395" width="9.42578125" style="1" customWidth="1"/>
    <col min="3396" max="3396" width="9.85546875" style="1" customWidth="1"/>
    <col min="3397" max="3397" width="10.5703125" style="1" customWidth="1"/>
    <col min="3398" max="3398" width="12.7109375" style="1" customWidth="1"/>
    <col min="3399" max="3399" width="9.5703125" style="1" customWidth="1"/>
    <col min="3400" max="3400" width="12.140625" style="1" customWidth="1"/>
    <col min="3401" max="3405" width="10.42578125" style="1" customWidth="1"/>
    <col min="3406" max="3406" width="11.7109375" style="1" customWidth="1"/>
    <col min="3407" max="3407" width="8.7109375" style="1" customWidth="1"/>
    <col min="3408" max="3408" width="10.5703125" style="1" customWidth="1"/>
    <col min="3409" max="3409" width="11.140625" style="1" customWidth="1"/>
    <col min="3410" max="3410" width="12.85546875" style="1" customWidth="1"/>
    <col min="3411" max="3411" width="11" style="1" customWidth="1"/>
    <col min="3412" max="3412" width="11.28515625" style="1" customWidth="1"/>
    <col min="3413" max="3413" width="8.5703125" style="1" customWidth="1"/>
    <col min="3414" max="3414" width="11.5703125" style="1" customWidth="1"/>
    <col min="3415" max="3415" width="9.140625" style="1" customWidth="1"/>
    <col min="3416" max="3416" width="10" style="1" customWidth="1"/>
    <col min="3417" max="3417" width="10.140625" style="1" customWidth="1"/>
    <col min="3418" max="3418" width="12.140625" style="1" customWidth="1"/>
    <col min="3419" max="3419" width="9.85546875" style="1" customWidth="1"/>
    <col min="3420" max="3420" width="10.7109375" style="1" customWidth="1"/>
    <col min="3421" max="3421" width="10.140625" style="1" customWidth="1"/>
    <col min="3422" max="3422" width="13" style="1" customWidth="1"/>
    <col min="3423" max="3427" width="10.140625" style="1" customWidth="1"/>
    <col min="3428" max="3428" width="12.140625" style="1" customWidth="1"/>
    <col min="3429" max="3429" width="10.140625" style="1" customWidth="1"/>
    <col min="3430" max="3430" width="13" style="1" customWidth="1"/>
    <col min="3431" max="3431" width="9.7109375" style="1" customWidth="1"/>
    <col min="3432" max="3432" width="10" style="1" customWidth="1"/>
    <col min="3433" max="3433" width="9.7109375" style="1" customWidth="1"/>
    <col min="3434" max="3434" width="13.140625" style="1" customWidth="1"/>
    <col min="3435" max="3435" width="12.7109375" style="1" customWidth="1"/>
    <col min="3436" max="3436" width="9.7109375" style="1" customWidth="1"/>
    <col min="3437" max="3437" width="11" style="1" customWidth="1"/>
    <col min="3438" max="3438" width="12.140625" style="1" customWidth="1"/>
    <col min="3439" max="3439" width="10.85546875" style="1" customWidth="1"/>
    <col min="3440" max="3440" width="9" style="1" customWidth="1"/>
    <col min="3441" max="3441" width="7.85546875" style="1" customWidth="1"/>
    <col min="3442" max="3442" width="10.5703125" style="1" customWidth="1"/>
    <col min="3443" max="3445" width="10.85546875" style="1" customWidth="1"/>
    <col min="3446" max="3446" width="8.5703125" style="1" customWidth="1"/>
    <col min="3447" max="3447" width="8.7109375" style="1" customWidth="1"/>
    <col min="3448" max="3448" width="12.5703125" style="1" customWidth="1"/>
    <col min="3449" max="3449" width="12.42578125" style="1" customWidth="1"/>
    <col min="3450" max="3450" width="23.85546875" style="1" customWidth="1"/>
    <col min="3451" max="3584" width="9.140625" style="1"/>
    <col min="3585" max="3585" width="0" style="1" hidden="1" customWidth="1"/>
    <col min="3586" max="3586" width="4.5703125" style="1" customWidth="1"/>
    <col min="3587" max="3587" width="22.7109375" style="1" customWidth="1"/>
    <col min="3588" max="3588" width="16.28515625" style="1" customWidth="1"/>
    <col min="3589" max="3589" width="19.28515625" style="1" customWidth="1"/>
    <col min="3590" max="3590" width="15.28515625" style="1" customWidth="1"/>
    <col min="3591" max="3591" width="13.140625" style="1" customWidth="1"/>
    <col min="3592" max="3592" width="13.5703125" style="1" customWidth="1"/>
    <col min="3593" max="3593" width="10.42578125" style="1" customWidth="1"/>
    <col min="3594" max="3594" width="13" style="1" customWidth="1"/>
    <col min="3595" max="3595" width="10.7109375" style="1" customWidth="1"/>
    <col min="3596" max="3596" width="12.85546875" style="1" customWidth="1"/>
    <col min="3597" max="3597" width="10.42578125" style="1" customWidth="1"/>
    <col min="3598" max="3598" width="13.85546875" style="1" customWidth="1"/>
    <col min="3599" max="3599" width="12.85546875" style="1" customWidth="1"/>
    <col min="3600" max="3600" width="13" style="1" customWidth="1"/>
    <col min="3601" max="3601" width="11.28515625" style="1" customWidth="1"/>
    <col min="3602" max="3602" width="11.7109375" style="1" customWidth="1"/>
    <col min="3603" max="3603" width="9.140625" style="1"/>
    <col min="3604" max="3605" width="11.28515625" style="1" customWidth="1"/>
    <col min="3606" max="3606" width="9.140625" style="1"/>
    <col min="3607" max="3607" width="12" style="1" customWidth="1"/>
    <col min="3608" max="3608" width="9.5703125" style="1" customWidth="1"/>
    <col min="3609" max="3609" width="8.85546875" style="1" customWidth="1"/>
    <col min="3610" max="3610" width="9.85546875" style="1" customWidth="1"/>
    <col min="3611" max="3611" width="11.28515625" style="1" customWidth="1"/>
    <col min="3612" max="3612" width="8.42578125" style="1" customWidth="1"/>
    <col min="3613" max="3613" width="8.85546875" style="1" customWidth="1"/>
    <col min="3614" max="3614" width="12" style="1" customWidth="1"/>
    <col min="3615" max="3615" width="9" style="1" customWidth="1"/>
    <col min="3616" max="3616" width="10.85546875" style="1" customWidth="1"/>
    <col min="3617" max="3617" width="9.28515625" style="1" customWidth="1"/>
    <col min="3618" max="3619" width="9.5703125" style="1" customWidth="1"/>
    <col min="3620" max="3620" width="8.85546875" style="1" customWidth="1"/>
    <col min="3621" max="3621" width="9" style="1" customWidth="1"/>
    <col min="3622" max="3622" width="9.28515625" style="1" customWidth="1"/>
    <col min="3623" max="3623" width="10.5703125" style="1" customWidth="1"/>
    <col min="3624" max="3624" width="9.5703125" style="1" customWidth="1"/>
    <col min="3625" max="3625" width="10.5703125" style="1" customWidth="1"/>
    <col min="3626" max="3626" width="11.5703125" style="1" customWidth="1"/>
    <col min="3627" max="3627" width="10.5703125" style="1" customWidth="1"/>
    <col min="3628" max="3628" width="13.140625" style="1" customWidth="1"/>
    <col min="3629" max="3631" width="10.5703125" style="1" customWidth="1"/>
    <col min="3632" max="3632" width="12.28515625" style="1" customWidth="1"/>
    <col min="3633" max="3633" width="10.5703125" style="1" customWidth="1"/>
    <col min="3634" max="3634" width="11" style="1" customWidth="1"/>
    <col min="3635" max="3635" width="10.5703125" style="1" customWidth="1"/>
    <col min="3636" max="3636" width="10" style="1" customWidth="1"/>
    <col min="3637" max="3640" width="10.5703125" style="1" customWidth="1"/>
    <col min="3641" max="3645" width="8.7109375" style="1" customWidth="1"/>
    <col min="3646" max="3646" width="10.7109375" style="1" customWidth="1"/>
    <col min="3647" max="3647" width="9.140625" style="1"/>
    <col min="3648" max="3648" width="10.5703125" style="1" customWidth="1"/>
    <col min="3649" max="3649" width="9" style="1" customWidth="1"/>
    <col min="3650" max="3650" width="10.5703125" style="1" customWidth="1"/>
    <col min="3651" max="3651" width="9.42578125" style="1" customWidth="1"/>
    <col min="3652" max="3652" width="9.85546875" style="1" customWidth="1"/>
    <col min="3653" max="3653" width="10.5703125" style="1" customWidth="1"/>
    <col min="3654" max="3654" width="12.7109375" style="1" customWidth="1"/>
    <col min="3655" max="3655" width="9.5703125" style="1" customWidth="1"/>
    <col min="3656" max="3656" width="12.140625" style="1" customWidth="1"/>
    <col min="3657" max="3661" width="10.42578125" style="1" customWidth="1"/>
    <col min="3662" max="3662" width="11.7109375" style="1" customWidth="1"/>
    <col min="3663" max="3663" width="8.7109375" style="1" customWidth="1"/>
    <col min="3664" max="3664" width="10.5703125" style="1" customWidth="1"/>
    <col min="3665" max="3665" width="11.140625" style="1" customWidth="1"/>
    <col min="3666" max="3666" width="12.85546875" style="1" customWidth="1"/>
    <col min="3667" max="3667" width="11" style="1" customWidth="1"/>
    <col min="3668" max="3668" width="11.28515625" style="1" customWidth="1"/>
    <col min="3669" max="3669" width="8.5703125" style="1" customWidth="1"/>
    <col min="3670" max="3670" width="11.5703125" style="1" customWidth="1"/>
    <col min="3671" max="3671" width="9.140625" style="1" customWidth="1"/>
    <col min="3672" max="3672" width="10" style="1" customWidth="1"/>
    <col min="3673" max="3673" width="10.140625" style="1" customWidth="1"/>
    <col min="3674" max="3674" width="12.140625" style="1" customWidth="1"/>
    <col min="3675" max="3675" width="9.85546875" style="1" customWidth="1"/>
    <col min="3676" max="3676" width="10.7109375" style="1" customWidth="1"/>
    <col min="3677" max="3677" width="10.140625" style="1" customWidth="1"/>
    <col min="3678" max="3678" width="13" style="1" customWidth="1"/>
    <col min="3679" max="3683" width="10.140625" style="1" customWidth="1"/>
    <col min="3684" max="3684" width="12.140625" style="1" customWidth="1"/>
    <col min="3685" max="3685" width="10.140625" style="1" customWidth="1"/>
    <col min="3686" max="3686" width="13" style="1" customWidth="1"/>
    <col min="3687" max="3687" width="9.7109375" style="1" customWidth="1"/>
    <col min="3688" max="3688" width="10" style="1" customWidth="1"/>
    <col min="3689" max="3689" width="9.7109375" style="1" customWidth="1"/>
    <col min="3690" max="3690" width="13.140625" style="1" customWidth="1"/>
    <col min="3691" max="3691" width="12.7109375" style="1" customWidth="1"/>
    <col min="3692" max="3692" width="9.7109375" style="1" customWidth="1"/>
    <col min="3693" max="3693" width="11" style="1" customWidth="1"/>
    <col min="3694" max="3694" width="12.140625" style="1" customWidth="1"/>
    <col min="3695" max="3695" width="10.85546875" style="1" customWidth="1"/>
    <col min="3696" max="3696" width="9" style="1" customWidth="1"/>
    <col min="3697" max="3697" width="7.85546875" style="1" customWidth="1"/>
    <col min="3698" max="3698" width="10.5703125" style="1" customWidth="1"/>
    <col min="3699" max="3701" width="10.85546875" style="1" customWidth="1"/>
    <col min="3702" max="3702" width="8.5703125" style="1" customWidth="1"/>
    <col min="3703" max="3703" width="8.7109375" style="1" customWidth="1"/>
    <col min="3704" max="3704" width="12.5703125" style="1" customWidth="1"/>
    <col min="3705" max="3705" width="12.42578125" style="1" customWidth="1"/>
    <col min="3706" max="3706" width="23.85546875" style="1" customWidth="1"/>
    <col min="3707" max="3840" width="9.140625" style="1"/>
    <col min="3841" max="3841" width="0" style="1" hidden="1" customWidth="1"/>
    <col min="3842" max="3842" width="4.5703125" style="1" customWidth="1"/>
    <col min="3843" max="3843" width="22.7109375" style="1" customWidth="1"/>
    <col min="3844" max="3844" width="16.28515625" style="1" customWidth="1"/>
    <col min="3845" max="3845" width="19.28515625" style="1" customWidth="1"/>
    <col min="3846" max="3846" width="15.28515625" style="1" customWidth="1"/>
    <col min="3847" max="3847" width="13.140625" style="1" customWidth="1"/>
    <col min="3848" max="3848" width="13.5703125" style="1" customWidth="1"/>
    <col min="3849" max="3849" width="10.42578125" style="1" customWidth="1"/>
    <col min="3850" max="3850" width="13" style="1" customWidth="1"/>
    <col min="3851" max="3851" width="10.7109375" style="1" customWidth="1"/>
    <col min="3852" max="3852" width="12.85546875" style="1" customWidth="1"/>
    <col min="3853" max="3853" width="10.42578125" style="1" customWidth="1"/>
    <col min="3854" max="3854" width="13.85546875" style="1" customWidth="1"/>
    <col min="3855" max="3855" width="12.85546875" style="1" customWidth="1"/>
    <col min="3856" max="3856" width="13" style="1" customWidth="1"/>
    <col min="3857" max="3857" width="11.28515625" style="1" customWidth="1"/>
    <col min="3858" max="3858" width="11.7109375" style="1" customWidth="1"/>
    <col min="3859" max="3859" width="9.140625" style="1"/>
    <col min="3860" max="3861" width="11.28515625" style="1" customWidth="1"/>
    <col min="3862" max="3862" width="9.140625" style="1"/>
    <col min="3863" max="3863" width="12" style="1" customWidth="1"/>
    <col min="3864" max="3864" width="9.5703125" style="1" customWidth="1"/>
    <col min="3865" max="3865" width="8.85546875" style="1" customWidth="1"/>
    <col min="3866" max="3866" width="9.85546875" style="1" customWidth="1"/>
    <col min="3867" max="3867" width="11.28515625" style="1" customWidth="1"/>
    <col min="3868" max="3868" width="8.42578125" style="1" customWidth="1"/>
    <col min="3869" max="3869" width="8.85546875" style="1" customWidth="1"/>
    <col min="3870" max="3870" width="12" style="1" customWidth="1"/>
    <col min="3871" max="3871" width="9" style="1" customWidth="1"/>
    <col min="3872" max="3872" width="10.85546875" style="1" customWidth="1"/>
    <col min="3873" max="3873" width="9.28515625" style="1" customWidth="1"/>
    <col min="3874" max="3875" width="9.5703125" style="1" customWidth="1"/>
    <col min="3876" max="3876" width="8.85546875" style="1" customWidth="1"/>
    <col min="3877" max="3877" width="9" style="1" customWidth="1"/>
    <col min="3878" max="3878" width="9.28515625" style="1" customWidth="1"/>
    <col min="3879" max="3879" width="10.5703125" style="1" customWidth="1"/>
    <col min="3880" max="3880" width="9.5703125" style="1" customWidth="1"/>
    <col min="3881" max="3881" width="10.5703125" style="1" customWidth="1"/>
    <col min="3882" max="3882" width="11.5703125" style="1" customWidth="1"/>
    <col min="3883" max="3883" width="10.5703125" style="1" customWidth="1"/>
    <col min="3884" max="3884" width="13.140625" style="1" customWidth="1"/>
    <col min="3885" max="3887" width="10.5703125" style="1" customWidth="1"/>
    <col min="3888" max="3888" width="12.28515625" style="1" customWidth="1"/>
    <col min="3889" max="3889" width="10.5703125" style="1" customWidth="1"/>
    <col min="3890" max="3890" width="11" style="1" customWidth="1"/>
    <col min="3891" max="3891" width="10.5703125" style="1" customWidth="1"/>
    <col min="3892" max="3892" width="10" style="1" customWidth="1"/>
    <col min="3893" max="3896" width="10.5703125" style="1" customWidth="1"/>
    <col min="3897" max="3901" width="8.7109375" style="1" customWidth="1"/>
    <col min="3902" max="3902" width="10.7109375" style="1" customWidth="1"/>
    <col min="3903" max="3903" width="9.140625" style="1"/>
    <col min="3904" max="3904" width="10.5703125" style="1" customWidth="1"/>
    <col min="3905" max="3905" width="9" style="1" customWidth="1"/>
    <col min="3906" max="3906" width="10.5703125" style="1" customWidth="1"/>
    <col min="3907" max="3907" width="9.42578125" style="1" customWidth="1"/>
    <col min="3908" max="3908" width="9.85546875" style="1" customWidth="1"/>
    <col min="3909" max="3909" width="10.5703125" style="1" customWidth="1"/>
    <col min="3910" max="3910" width="12.7109375" style="1" customWidth="1"/>
    <col min="3911" max="3911" width="9.5703125" style="1" customWidth="1"/>
    <col min="3912" max="3912" width="12.140625" style="1" customWidth="1"/>
    <col min="3913" max="3917" width="10.42578125" style="1" customWidth="1"/>
    <col min="3918" max="3918" width="11.7109375" style="1" customWidth="1"/>
    <col min="3919" max="3919" width="8.7109375" style="1" customWidth="1"/>
    <col min="3920" max="3920" width="10.5703125" style="1" customWidth="1"/>
    <col min="3921" max="3921" width="11.140625" style="1" customWidth="1"/>
    <col min="3922" max="3922" width="12.85546875" style="1" customWidth="1"/>
    <col min="3923" max="3923" width="11" style="1" customWidth="1"/>
    <col min="3924" max="3924" width="11.28515625" style="1" customWidth="1"/>
    <col min="3925" max="3925" width="8.5703125" style="1" customWidth="1"/>
    <col min="3926" max="3926" width="11.5703125" style="1" customWidth="1"/>
    <col min="3927" max="3927" width="9.140625" style="1" customWidth="1"/>
    <col min="3928" max="3928" width="10" style="1" customWidth="1"/>
    <col min="3929" max="3929" width="10.140625" style="1" customWidth="1"/>
    <col min="3930" max="3930" width="12.140625" style="1" customWidth="1"/>
    <col min="3931" max="3931" width="9.85546875" style="1" customWidth="1"/>
    <col min="3932" max="3932" width="10.7109375" style="1" customWidth="1"/>
    <col min="3933" max="3933" width="10.140625" style="1" customWidth="1"/>
    <col min="3934" max="3934" width="13" style="1" customWidth="1"/>
    <col min="3935" max="3939" width="10.140625" style="1" customWidth="1"/>
    <col min="3940" max="3940" width="12.140625" style="1" customWidth="1"/>
    <col min="3941" max="3941" width="10.140625" style="1" customWidth="1"/>
    <col min="3942" max="3942" width="13" style="1" customWidth="1"/>
    <col min="3943" max="3943" width="9.7109375" style="1" customWidth="1"/>
    <col min="3944" max="3944" width="10" style="1" customWidth="1"/>
    <col min="3945" max="3945" width="9.7109375" style="1" customWidth="1"/>
    <col min="3946" max="3946" width="13.140625" style="1" customWidth="1"/>
    <col min="3947" max="3947" width="12.7109375" style="1" customWidth="1"/>
    <col min="3948" max="3948" width="9.7109375" style="1" customWidth="1"/>
    <col min="3949" max="3949" width="11" style="1" customWidth="1"/>
    <col min="3950" max="3950" width="12.140625" style="1" customWidth="1"/>
    <col min="3951" max="3951" width="10.85546875" style="1" customWidth="1"/>
    <col min="3952" max="3952" width="9" style="1" customWidth="1"/>
    <col min="3953" max="3953" width="7.85546875" style="1" customWidth="1"/>
    <col min="3954" max="3954" width="10.5703125" style="1" customWidth="1"/>
    <col min="3955" max="3957" width="10.85546875" style="1" customWidth="1"/>
    <col min="3958" max="3958" width="8.5703125" style="1" customWidth="1"/>
    <col min="3959" max="3959" width="8.7109375" style="1" customWidth="1"/>
    <col min="3960" max="3960" width="12.5703125" style="1" customWidth="1"/>
    <col min="3961" max="3961" width="12.42578125" style="1" customWidth="1"/>
    <col min="3962" max="3962" width="23.85546875" style="1" customWidth="1"/>
    <col min="3963" max="4096" width="9.140625" style="1"/>
    <col min="4097" max="4097" width="0" style="1" hidden="1" customWidth="1"/>
    <col min="4098" max="4098" width="4.5703125" style="1" customWidth="1"/>
    <col min="4099" max="4099" width="22.7109375" style="1" customWidth="1"/>
    <col min="4100" max="4100" width="16.28515625" style="1" customWidth="1"/>
    <col min="4101" max="4101" width="19.28515625" style="1" customWidth="1"/>
    <col min="4102" max="4102" width="15.28515625" style="1" customWidth="1"/>
    <col min="4103" max="4103" width="13.140625" style="1" customWidth="1"/>
    <col min="4104" max="4104" width="13.5703125" style="1" customWidth="1"/>
    <col min="4105" max="4105" width="10.42578125" style="1" customWidth="1"/>
    <col min="4106" max="4106" width="13" style="1" customWidth="1"/>
    <col min="4107" max="4107" width="10.7109375" style="1" customWidth="1"/>
    <col min="4108" max="4108" width="12.85546875" style="1" customWidth="1"/>
    <col min="4109" max="4109" width="10.42578125" style="1" customWidth="1"/>
    <col min="4110" max="4110" width="13.85546875" style="1" customWidth="1"/>
    <col min="4111" max="4111" width="12.85546875" style="1" customWidth="1"/>
    <col min="4112" max="4112" width="13" style="1" customWidth="1"/>
    <col min="4113" max="4113" width="11.28515625" style="1" customWidth="1"/>
    <col min="4114" max="4114" width="11.7109375" style="1" customWidth="1"/>
    <col min="4115" max="4115" width="9.140625" style="1"/>
    <col min="4116" max="4117" width="11.28515625" style="1" customWidth="1"/>
    <col min="4118" max="4118" width="9.140625" style="1"/>
    <col min="4119" max="4119" width="12" style="1" customWidth="1"/>
    <col min="4120" max="4120" width="9.5703125" style="1" customWidth="1"/>
    <col min="4121" max="4121" width="8.85546875" style="1" customWidth="1"/>
    <col min="4122" max="4122" width="9.85546875" style="1" customWidth="1"/>
    <col min="4123" max="4123" width="11.28515625" style="1" customWidth="1"/>
    <col min="4124" max="4124" width="8.42578125" style="1" customWidth="1"/>
    <col min="4125" max="4125" width="8.85546875" style="1" customWidth="1"/>
    <col min="4126" max="4126" width="12" style="1" customWidth="1"/>
    <col min="4127" max="4127" width="9" style="1" customWidth="1"/>
    <col min="4128" max="4128" width="10.85546875" style="1" customWidth="1"/>
    <col min="4129" max="4129" width="9.28515625" style="1" customWidth="1"/>
    <col min="4130" max="4131" width="9.5703125" style="1" customWidth="1"/>
    <col min="4132" max="4132" width="8.85546875" style="1" customWidth="1"/>
    <col min="4133" max="4133" width="9" style="1" customWidth="1"/>
    <col min="4134" max="4134" width="9.28515625" style="1" customWidth="1"/>
    <col min="4135" max="4135" width="10.5703125" style="1" customWidth="1"/>
    <col min="4136" max="4136" width="9.5703125" style="1" customWidth="1"/>
    <col min="4137" max="4137" width="10.5703125" style="1" customWidth="1"/>
    <col min="4138" max="4138" width="11.5703125" style="1" customWidth="1"/>
    <col min="4139" max="4139" width="10.5703125" style="1" customWidth="1"/>
    <col min="4140" max="4140" width="13.140625" style="1" customWidth="1"/>
    <col min="4141" max="4143" width="10.5703125" style="1" customWidth="1"/>
    <col min="4144" max="4144" width="12.28515625" style="1" customWidth="1"/>
    <col min="4145" max="4145" width="10.5703125" style="1" customWidth="1"/>
    <col min="4146" max="4146" width="11" style="1" customWidth="1"/>
    <col min="4147" max="4147" width="10.5703125" style="1" customWidth="1"/>
    <col min="4148" max="4148" width="10" style="1" customWidth="1"/>
    <col min="4149" max="4152" width="10.5703125" style="1" customWidth="1"/>
    <col min="4153" max="4157" width="8.7109375" style="1" customWidth="1"/>
    <col min="4158" max="4158" width="10.7109375" style="1" customWidth="1"/>
    <col min="4159" max="4159" width="9.140625" style="1"/>
    <col min="4160" max="4160" width="10.5703125" style="1" customWidth="1"/>
    <col min="4161" max="4161" width="9" style="1" customWidth="1"/>
    <col min="4162" max="4162" width="10.5703125" style="1" customWidth="1"/>
    <col min="4163" max="4163" width="9.42578125" style="1" customWidth="1"/>
    <col min="4164" max="4164" width="9.85546875" style="1" customWidth="1"/>
    <col min="4165" max="4165" width="10.5703125" style="1" customWidth="1"/>
    <col min="4166" max="4166" width="12.7109375" style="1" customWidth="1"/>
    <col min="4167" max="4167" width="9.5703125" style="1" customWidth="1"/>
    <col min="4168" max="4168" width="12.140625" style="1" customWidth="1"/>
    <col min="4169" max="4173" width="10.42578125" style="1" customWidth="1"/>
    <col min="4174" max="4174" width="11.7109375" style="1" customWidth="1"/>
    <col min="4175" max="4175" width="8.7109375" style="1" customWidth="1"/>
    <col min="4176" max="4176" width="10.5703125" style="1" customWidth="1"/>
    <col min="4177" max="4177" width="11.140625" style="1" customWidth="1"/>
    <col min="4178" max="4178" width="12.85546875" style="1" customWidth="1"/>
    <col min="4179" max="4179" width="11" style="1" customWidth="1"/>
    <col min="4180" max="4180" width="11.28515625" style="1" customWidth="1"/>
    <col min="4181" max="4181" width="8.5703125" style="1" customWidth="1"/>
    <col min="4182" max="4182" width="11.5703125" style="1" customWidth="1"/>
    <col min="4183" max="4183" width="9.140625" style="1" customWidth="1"/>
    <col min="4184" max="4184" width="10" style="1" customWidth="1"/>
    <col min="4185" max="4185" width="10.140625" style="1" customWidth="1"/>
    <col min="4186" max="4186" width="12.140625" style="1" customWidth="1"/>
    <col min="4187" max="4187" width="9.85546875" style="1" customWidth="1"/>
    <col min="4188" max="4188" width="10.7109375" style="1" customWidth="1"/>
    <col min="4189" max="4189" width="10.140625" style="1" customWidth="1"/>
    <col min="4190" max="4190" width="13" style="1" customWidth="1"/>
    <col min="4191" max="4195" width="10.140625" style="1" customWidth="1"/>
    <col min="4196" max="4196" width="12.140625" style="1" customWidth="1"/>
    <col min="4197" max="4197" width="10.140625" style="1" customWidth="1"/>
    <col min="4198" max="4198" width="13" style="1" customWidth="1"/>
    <col min="4199" max="4199" width="9.7109375" style="1" customWidth="1"/>
    <col min="4200" max="4200" width="10" style="1" customWidth="1"/>
    <col min="4201" max="4201" width="9.7109375" style="1" customWidth="1"/>
    <col min="4202" max="4202" width="13.140625" style="1" customWidth="1"/>
    <col min="4203" max="4203" width="12.7109375" style="1" customWidth="1"/>
    <col min="4204" max="4204" width="9.7109375" style="1" customWidth="1"/>
    <col min="4205" max="4205" width="11" style="1" customWidth="1"/>
    <col min="4206" max="4206" width="12.140625" style="1" customWidth="1"/>
    <col min="4207" max="4207" width="10.85546875" style="1" customWidth="1"/>
    <col min="4208" max="4208" width="9" style="1" customWidth="1"/>
    <col min="4209" max="4209" width="7.85546875" style="1" customWidth="1"/>
    <col min="4210" max="4210" width="10.5703125" style="1" customWidth="1"/>
    <col min="4211" max="4213" width="10.85546875" style="1" customWidth="1"/>
    <col min="4214" max="4214" width="8.5703125" style="1" customWidth="1"/>
    <col min="4215" max="4215" width="8.7109375" style="1" customWidth="1"/>
    <col min="4216" max="4216" width="12.5703125" style="1" customWidth="1"/>
    <col min="4217" max="4217" width="12.42578125" style="1" customWidth="1"/>
    <col min="4218" max="4218" width="23.85546875" style="1" customWidth="1"/>
    <col min="4219" max="4352" width="9.140625" style="1"/>
    <col min="4353" max="4353" width="0" style="1" hidden="1" customWidth="1"/>
    <col min="4354" max="4354" width="4.5703125" style="1" customWidth="1"/>
    <col min="4355" max="4355" width="22.7109375" style="1" customWidth="1"/>
    <col min="4356" max="4356" width="16.28515625" style="1" customWidth="1"/>
    <col min="4357" max="4357" width="19.28515625" style="1" customWidth="1"/>
    <col min="4358" max="4358" width="15.28515625" style="1" customWidth="1"/>
    <col min="4359" max="4359" width="13.140625" style="1" customWidth="1"/>
    <col min="4360" max="4360" width="13.5703125" style="1" customWidth="1"/>
    <col min="4361" max="4361" width="10.42578125" style="1" customWidth="1"/>
    <col min="4362" max="4362" width="13" style="1" customWidth="1"/>
    <col min="4363" max="4363" width="10.7109375" style="1" customWidth="1"/>
    <col min="4364" max="4364" width="12.85546875" style="1" customWidth="1"/>
    <col min="4365" max="4365" width="10.42578125" style="1" customWidth="1"/>
    <col min="4366" max="4366" width="13.85546875" style="1" customWidth="1"/>
    <col min="4367" max="4367" width="12.85546875" style="1" customWidth="1"/>
    <col min="4368" max="4368" width="13" style="1" customWidth="1"/>
    <col min="4369" max="4369" width="11.28515625" style="1" customWidth="1"/>
    <col min="4370" max="4370" width="11.7109375" style="1" customWidth="1"/>
    <col min="4371" max="4371" width="9.140625" style="1"/>
    <col min="4372" max="4373" width="11.28515625" style="1" customWidth="1"/>
    <col min="4374" max="4374" width="9.140625" style="1"/>
    <col min="4375" max="4375" width="12" style="1" customWidth="1"/>
    <col min="4376" max="4376" width="9.5703125" style="1" customWidth="1"/>
    <col min="4377" max="4377" width="8.85546875" style="1" customWidth="1"/>
    <col min="4378" max="4378" width="9.85546875" style="1" customWidth="1"/>
    <col min="4379" max="4379" width="11.28515625" style="1" customWidth="1"/>
    <col min="4380" max="4380" width="8.42578125" style="1" customWidth="1"/>
    <col min="4381" max="4381" width="8.85546875" style="1" customWidth="1"/>
    <col min="4382" max="4382" width="12" style="1" customWidth="1"/>
    <col min="4383" max="4383" width="9" style="1" customWidth="1"/>
    <col min="4384" max="4384" width="10.85546875" style="1" customWidth="1"/>
    <col min="4385" max="4385" width="9.28515625" style="1" customWidth="1"/>
    <col min="4386" max="4387" width="9.5703125" style="1" customWidth="1"/>
    <col min="4388" max="4388" width="8.85546875" style="1" customWidth="1"/>
    <col min="4389" max="4389" width="9" style="1" customWidth="1"/>
    <col min="4390" max="4390" width="9.28515625" style="1" customWidth="1"/>
    <col min="4391" max="4391" width="10.5703125" style="1" customWidth="1"/>
    <col min="4392" max="4392" width="9.5703125" style="1" customWidth="1"/>
    <col min="4393" max="4393" width="10.5703125" style="1" customWidth="1"/>
    <col min="4394" max="4394" width="11.5703125" style="1" customWidth="1"/>
    <col min="4395" max="4395" width="10.5703125" style="1" customWidth="1"/>
    <col min="4396" max="4396" width="13.140625" style="1" customWidth="1"/>
    <col min="4397" max="4399" width="10.5703125" style="1" customWidth="1"/>
    <col min="4400" max="4400" width="12.28515625" style="1" customWidth="1"/>
    <col min="4401" max="4401" width="10.5703125" style="1" customWidth="1"/>
    <col min="4402" max="4402" width="11" style="1" customWidth="1"/>
    <col min="4403" max="4403" width="10.5703125" style="1" customWidth="1"/>
    <col min="4404" max="4404" width="10" style="1" customWidth="1"/>
    <col min="4405" max="4408" width="10.5703125" style="1" customWidth="1"/>
    <col min="4409" max="4413" width="8.7109375" style="1" customWidth="1"/>
    <col min="4414" max="4414" width="10.7109375" style="1" customWidth="1"/>
    <col min="4415" max="4415" width="9.140625" style="1"/>
    <col min="4416" max="4416" width="10.5703125" style="1" customWidth="1"/>
    <col min="4417" max="4417" width="9" style="1" customWidth="1"/>
    <col min="4418" max="4418" width="10.5703125" style="1" customWidth="1"/>
    <col min="4419" max="4419" width="9.42578125" style="1" customWidth="1"/>
    <col min="4420" max="4420" width="9.85546875" style="1" customWidth="1"/>
    <col min="4421" max="4421" width="10.5703125" style="1" customWidth="1"/>
    <col min="4422" max="4422" width="12.7109375" style="1" customWidth="1"/>
    <col min="4423" max="4423" width="9.5703125" style="1" customWidth="1"/>
    <col min="4424" max="4424" width="12.140625" style="1" customWidth="1"/>
    <col min="4425" max="4429" width="10.42578125" style="1" customWidth="1"/>
    <col min="4430" max="4430" width="11.7109375" style="1" customWidth="1"/>
    <col min="4431" max="4431" width="8.7109375" style="1" customWidth="1"/>
    <col min="4432" max="4432" width="10.5703125" style="1" customWidth="1"/>
    <col min="4433" max="4433" width="11.140625" style="1" customWidth="1"/>
    <col min="4434" max="4434" width="12.85546875" style="1" customWidth="1"/>
    <col min="4435" max="4435" width="11" style="1" customWidth="1"/>
    <col min="4436" max="4436" width="11.28515625" style="1" customWidth="1"/>
    <col min="4437" max="4437" width="8.5703125" style="1" customWidth="1"/>
    <col min="4438" max="4438" width="11.5703125" style="1" customWidth="1"/>
    <col min="4439" max="4439" width="9.140625" style="1" customWidth="1"/>
    <col min="4440" max="4440" width="10" style="1" customWidth="1"/>
    <col min="4441" max="4441" width="10.140625" style="1" customWidth="1"/>
    <col min="4442" max="4442" width="12.140625" style="1" customWidth="1"/>
    <col min="4443" max="4443" width="9.85546875" style="1" customWidth="1"/>
    <col min="4444" max="4444" width="10.7109375" style="1" customWidth="1"/>
    <col min="4445" max="4445" width="10.140625" style="1" customWidth="1"/>
    <col min="4446" max="4446" width="13" style="1" customWidth="1"/>
    <col min="4447" max="4451" width="10.140625" style="1" customWidth="1"/>
    <col min="4452" max="4452" width="12.140625" style="1" customWidth="1"/>
    <col min="4453" max="4453" width="10.140625" style="1" customWidth="1"/>
    <col min="4454" max="4454" width="13" style="1" customWidth="1"/>
    <col min="4455" max="4455" width="9.7109375" style="1" customWidth="1"/>
    <col min="4456" max="4456" width="10" style="1" customWidth="1"/>
    <col min="4457" max="4457" width="9.7109375" style="1" customWidth="1"/>
    <col min="4458" max="4458" width="13.140625" style="1" customWidth="1"/>
    <col min="4459" max="4459" width="12.7109375" style="1" customWidth="1"/>
    <col min="4460" max="4460" width="9.7109375" style="1" customWidth="1"/>
    <col min="4461" max="4461" width="11" style="1" customWidth="1"/>
    <col min="4462" max="4462" width="12.140625" style="1" customWidth="1"/>
    <col min="4463" max="4463" width="10.85546875" style="1" customWidth="1"/>
    <col min="4464" max="4464" width="9" style="1" customWidth="1"/>
    <col min="4465" max="4465" width="7.85546875" style="1" customWidth="1"/>
    <col min="4466" max="4466" width="10.5703125" style="1" customWidth="1"/>
    <col min="4467" max="4469" width="10.85546875" style="1" customWidth="1"/>
    <col min="4470" max="4470" width="8.5703125" style="1" customWidth="1"/>
    <col min="4471" max="4471" width="8.7109375" style="1" customWidth="1"/>
    <col min="4472" max="4472" width="12.5703125" style="1" customWidth="1"/>
    <col min="4473" max="4473" width="12.42578125" style="1" customWidth="1"/>
    <col min="4474" max="4474" width="23.85546875" style="1" customWidth="1"/>
    <col min="4475" max="4608" width="9.140625" style="1"/>
    <col min="4609" max="4609" width="0" style="1" hidden="1" customWidth="1"/>
    <col min="4610" max="4610" width="4.5703125" style="1" customWidth="1"/>
    <col min="4611" max="4611" width="22.7109375" style="1" customWidth="1"/>
    <col min="4612" max="4612" width="16.28515625" style="1" customWidth="1"/>
    <col min="4613" max="4613" width="19.28515625" style="1" customWidth="1"/>
    <col min="4614" max="4614" width="15.28515625" style="1" customWidth="1"/>
    <col min="4615" max="4615" width="13.140625" style="1" customWidth="1"/>
    <col min="4616" max="4616" width="13.5703125" style="1" customWidth="1"/>
    <col min="4617" max="4617" width="10.42578125" style="1" customWidth="1"/>
    <col min="4618" max="4618" width="13" style="1" customWidth="1"/>
    <col min="4619" max="4619" width="10.7109375" style="1" customWidth="1"/>
    <col min="4620" max="4620" width="12.85546875" style="1" customWidth="1"/>
    <col min="4621" max="4621" width="10.42578125" style="1" customWidth="1"/>
    <col min="4622" max="4622" width="13.85546875" style="1" customWidth="1"/>
    <col min="4623" max="4623" width="12.85546875" style="1" customWidth="1"/>
    <col min="4624" max="4624" width="13" style="1" customWidth="1"/>
    <col min="4625" max="4625" width="11.28515625" style="1" customWidth="1"/>
    <col min="4626" max="4626" width="11.7109375" style="1" customWidth="1"/>
    <col min="4627" max="4627" width="9.140625" style="1"/>
    <col min="4628" max="4629" width="11.28515625" style="1" customWidth="1"/>
    <col min="4630" max="4630" width="9.140625" style="1"/>
    <col min="4631" max="4631" width="12" style="1" customWidth="1"/>
    <col min="4632" max="4632" width="9.5703125" style="1" customWidth="1"/>
    <col min="4633" max="4633" width="8.85546875" style="1" customWidth="1"/>
    <col min="4634" max="4634" width="9.85546875" style="1" customWidth="1"/>
    <col min="4635" max="4635" width="11.28515625" style="1" customWidth="1"/>
    <col min="4636" max="4636" width="8.42578125" style="1" customWidth="1"/>
    <col min="4637" max="4637" width="8.85546875" style="1" customWidth="1"/>
    <col min="4638" max="4638" width="12" style="1" customWidth="1"/>
    <col min="4639" max="4639" width="9" style="1" customWidth="1"/>
    <col min="4640" max="4640" width="10.85546875" style="1" customWidth="1"/>
    <col min="4641" max="4641" width="9.28515625" style="1" customWidth="1"/>
    <col min="4642" max="4643" width="9.5703125" style="1" customWidth="1"/>
    <col min="4644" max="4644" width="8.85546875" style="1" customWidth="1"/>
    <col min="4645" max="4645" width="9" style="1" customWidth="1"/>
    <col min="4646" max="4646" width="9.28515625" style="1" customWidth="1"/>
    <col min="4647" max="4647" width="10.5703125" style="1" customWidth="1"/>
    <col min="4648" max="4648" width="9.5703125" style="1" customWidth="1"/>
    <col min="4649" max="4649" width="10.5703125" style="1" customWidth="1"/>
    <col min="4650" max="4650" width="11.5703125" style="1" customWidth="1"/>
    <col min="4651" max="4651" width="10.5703125" style="1" customWidth="1"/>
    <col min="4652" max="4652" width="13.140625" style="1" customWidth="1"/>
    <col min="4653" max="4655" width="10.5703125" style="1" customWidth="1"/>
    <col min="4656" max="4656" width="12.28515625" style="1" customWidth="1"/>
    <col min="4657" max="4657" width="10.5703125" style="1" customWidth="1"/>
    <col min="4658" max="4658" width="11" style="1" customWidth="1"/>
    <col min="4659" max="4659" width="10.5703125" style="1" customWidth="1"/>
    <col min="4660" max="4660" width="10" style="1" customWidth="1"/>
    <col min="4661" max="4664" width="10.5703125" style="1" customWidth="1"/>
    <col min="4665" max="4669" width="8.7109375" style="1" customWidth="1"/>
    <col min="4670" max="4670" width="10.7109375" style="1" customWidth="1"/>
    <col min="4671" max="4671" width="9.140625" style="1"/>
    <col min="4672" max="4672" width="10.5703125" style="1" customWidth="1"/>
    <col min="4673" max="4673" width="9" style="1" customWidth="1"/>
    <col min="4674" max="4674" width="10.5703125" style="1" customWidth="1"/>
    <col min="4675" max="4675" width="9.42578125" style="1" customWidth="1"/>
    <col min="4676" max="4676" width="9.85546875" style="1" customWidth="1"/>
    <col min="4677" max="4677" width="10.5703125" style="1" customWidth="1"/>
    <col min="4678" max="4678" width="12.7109375" style="1" customWidth="1"/>
    <col min="4679" max="4679" width="9.5703125" style="1" customWidth="1"/>
    <col min="4680" max="4680" width="12.140625" style="1" customWidth="1"/>
    <col min="4681" max="4685" width="10.42578125" style="1" customWidth="1"/>
    <col min="4686" max="4686" width="11.7109375" style="1" customWidth="1"/>
    <col min="4687" max="4687" width="8.7109375" style="1" customWidth="1"/>
    <col min="4688" max="4688" width="10.5703125" style="1" customWidth="1"/>
    <col min="4689" max="4689" width="11.140625" style="1" customWidth="1"/>
    <col min="4690" max="4690" width="12.85546875" style="1" customWidth="1"/>
    <col min="4691" max="4691" width="11" style="1" customWidth="1"/>
    <col min="4692" max="4692" width="11.28515625" style="1" customWidth="1"/>
    <col min="4693" max="4693" width="8.5703125" style="1" customWidth="1"/>
    <col min="4694" max="4694" width="11.5703125" style="1" customWidth="1"/>
    <col min="4695" max="4695" width="9.140625" style="1" customWidth="1"/>
    <col min="4696" max="4696" width="10" style="1" customWidth="1"/>
    <col min="4697" max="4697" width="10.140625" style="1" customWidth="1"/>
    <col min="4698" max="4698" width="12.140625" style="1" customWidth="1"/>
    <col min="4699" max="4699" width="9.85546875" style="1" customWidth="1"/>
    <col min="4700" max="4700" width="10.7109375" style="1" customWidth="1"/>
    <col min="4701" max="4701" width="10.140625" style="1" customWidth="1"/>
    <col min="4702" max="4702" width="13" style="1" customWidth="1"/>
    <col min="4703" max="4707" width="10.140625" style="1" customWidth="1"/>
    <col min="4708" max="4708" width="12.140625" style="1" customWidth="1"/>
    <col min="4709" max="4709" width="10.140625" style="1" customWidth="1"/>
    <col min="4710" max="4710" width="13" style="1" customWidth="1"/>
    <col min="4711" max="4711" width="9.7109375" style="1" customWidth="1"/>
    <col min="4712" max="4712" width="10" style="1" customWidth="1"/>
    <col min="4713" max="4713" width="9.7109375" style="1" customWidth="1"/>
    <col min="4714" max="4714" width="13.140625" style="1" customWidth="1"/>
    <col min="4715" max="4715" width="12.7109375" style="1" customWidth="1"/>
    <col min="4716" max="4716" width="9.7109375" style="1" customWidth="1"/>
    <col min="4717" max="4717" width="11" style="1" customWidth="1"/>
    <col min="4718" max="4718" width="12.140625" style="1" customWidth="1"/>
    <col min="4719" max="4719" width="10.85546875" style="1" customWidth="1"/>
    <col min="4720" max="4720" width="9" style="1" customWidth="1"/>
    <col min="4721" max="4721" width="7.85546875" style="1" customWidth="1"/>
    <col min="4722" max="4722" width="10.5703125" style="1" customWidth="1"/>
    <col min="4723" max="4725" width="10.85546875" style="1" customWidth="1"/>
    <col min="4726" max="4726" width="8.5703125" style="1" customWidth="1"/>
    <col min="4727" max="4727" width="8.7109375" style="1" customWidth="1"/>
    <col min="4728" max="4728" width="12.5703125" style="1" customWidth="1"/>
    <col min="4729" max="4729" width="12.42578125" style="1" customWidth="1"/>
    <col min="4730" max="4730" width="23.85546875" style="1" customWidth="1"/>
    <col min="4731" max="4864" width="9.140625" style="1"/>
    <col min="4865" max="4865" width="0" style="1" hidden="1" customWidth="1"/>
    <col min="4866" max="4866" width="4.5703125" style="1" customWidth="1"/>
    <col min="4867" max="4867" width="22.7109375" style="1" customWidth="1"/>
    <col min="4868" max="4868" width="16.28515625" style="1" customWidth="1"/>
    <col min="4869" max="4869" width="19.28515625" style="1" customWidth="1"/>
    <col min="4870" max="4870" width="15.28515625" style="1" customWidth="1"/>
    <col min="4871" max="4871" width="13.140625" style="1" customWidth="1"/>
    <col min="4872" max="4872" width="13.5703125" style="1" customWidth="1"/>
    <col min="4873" max="4873" width="10.42578125" style="1" customWidth="1"/>
    <col min="4874" max="4874" width="13" style="1" customWidth="1"/>
    <col min="4875" max="4875" width="10.7109375" style="1" customWidth="1"/>
    <col min="4876" max="4876" width="12.85546875" style="1" customWidth="1"/>
    <col min="4877" max="4877" width="10.42578125" style="1" customWidth="1"/>
    <col min="4878" max="4878" width="13.85546875" style="1" customWidth="1"/>
    <col min="4879" max="4879" width="12.85546875" style="1" customWidth="1"/>
    <col min="4880" max="4880" width="13" style="1" customWidth="1"/>
    <col min="4881" max="4881" width="11.28515625" style="1" customWidth="1"/>
    <col min="4882" max="4882" width="11.7109375" style="1" customWidth="1"/>
    <col min="4883" max="4883" width="9.140625" style="1"/>
    <col min="4884" max="4885" width="11.28515625" style="1" customWidth="1"/>
    <col min="4886" max="4886" width="9.140625" style="1"/>
    <col min="4887" max="4887" width="12" style="1" customWidth="1"/>
    <col min="4888" max="4888" width="9.5703125" style="1" customWidth="1"/>
    <col min="4889" max="4889" width="8.85546875" style="1" customWidth="1"/>
    <col min="4890" max="4890" width="9.85546875" style="1" customWidth="1"/>
    <col min="4891" max="4891" width="11.28515625" style="1" customWidth="1"/>
    <col min="4892" max="4892" width="8.42578125" style="1" customWidth="1"/>
    <col min="4893" max="4893" width="8.85546875" style="1" customWidth="1"/>
    <col min="4894" max="4894" width="12" style="1" customWidth="1"/>
    <col min="4895" max="4895" width="9" style="1" customWidth="1"/>
    <col min="4896" max="4896" width="10.85546875" style="1" customWidth="1"/>
    <col min="4897" max="4897" width="9.28515625" style="1" customWidth="1"/>
    <col min="4898" max="4899" width="9.5703125" style="1" customWidth="1"/>
    <col min="4900" max="4900" width="8.85546875" style="1" customWidth="1"/>
    <col min="4901" max="4901" width="9" style="1" customWidth="1"/>
    <col min="4902" max="4902" width="9.28515625" style="1" customWidth="1"/>
    <col min="4903" max="4903" width="10.5703125" style="1" customWidth="1"/>
    <col min="4904" max="4904" width="9.5703125" style="1" customWidth="1"/>
    <col min="4905" max="4905" width="10.5703125" style="1" customWidth="1"/>
    <col min="4906" max="4906" width="11.5703125" style="1" customWidth="1"/>
    <col min="4907" max="4907" width="10.5703125" style="1" customWidth="1"/>
    <col min="4908" max="4908" width="13.140625" style="1" customWidth="1"/>
    <col min="4909" max="4911" width="10.5703125" style="1" customWidth="1"/>
    <col min="4912" max="4912" width="12.28515625" style="1" customWidth="1"/>
    <col min="4913" max="4913" width="10.5703125" style="1" customWidth="1"/>
    <col min="4914" max="4914" width="11" style="1" customWidth="1"/>
    <col min="4915" max="4915" width="10.5703125" style="1" customWidth="1"/>
    <col min="4916" max="4916" width="10" style="1" customWidth="1"/>
    <col min="4917" max="4920" width="10.5703125" style="1" customWidth="1"/>
    <col min="4921" max="4925" width="8.7109375" style="1" customWidth="1"/>
    <col min="4926" max="4926" width="10.7109375" style="1" customWidth="1"/>
    <col min="4927" max="4927" width="9.140625" style="1"/>
    <col min="4928" max="4928" width="10.5703125" style="1" customWidth="1"/>
    <col min="4929" max="4929" width="9" style="1" customWidth="1"/>
    <col min="4930" max="4930" width="10.5703125" style="1" customWidth="1"/>
    <col min="4931" max="4931" width="9.42578125" style="1" customWidth="1"/>
    <col min="4932" max="4932" width="9.85546875" style="1" customWidth="1"/>
    <col min="4933" max="4933" width="10.5703125" style="1" customWidth="1"/>
    <col min="4934" max="4934" width="12.7109375" style="1" customWidth="1"/>
    <col min="4935" max="4935" width="9.5703125" style="1" customWidth="1"/>
    <col min="4936" max="4936" width="12.140625" style="1" customWidth="1"/>
    <col min="4937" max="4941" width="10.42578125" style="1" customWidth="1"/>
    <col min="4942" max="4942" width="11.7109375" style="1" customWidth="1"/>
    <col min="4943" max="4943" width="8.7109375" style="1" customWidth="1"/>
    <col min="4944" max="4944" width="10.5703125" style="1" customWidth="1"/>
    <col min="4945" max="4945" width="11.140625" style="1" customWidth="1"/>
    <col min="4946" max="4946" width="12.85546875" style="1" customWidth="1"/>
    <col min="4947" max="4947" width="11" style="1" customWidth="1"/>
    <col min="4948" max="4948" width="11.28515625" style="1" customWidth="1"/>
    <col min="4949" max="4949" width="8.5703125" style="1" customWidth="1"/>
    <col min="4950" max="4950" width="11.5703125" style="1" customWidth="1"/>
    <col min="4951" max="4951" width="9.140625" style="1" customWidth="1"/>
    <col min="4952" max="4952" width="10" style="1" customWidth="1"/>
    <col min="4953" max="4953" width="10.140625" style="1" customWidth="1"/>
    <col min="4954" max="4954" width="12.140625" style="1" customWidth="1"/>
    <col min="4955" max="4955" width="9.85546875" style="1" customWidth="1"/>
    <col min="4956" max="4956" width="10.7109375" style="1" customWidth="1"/>
    <col min="4957" max="4957" width="10.140625" style="1" customWidth="1"/>
    <col min="4958" max="4958" width="13" style="1" customWidth="1"/>
    <col min="4959" max="4963" width="10.140625" style="1" customWidth="1"/>
    <col min="4964" max="4964" width="12.140625" style="1" customWidth="1"/>
    <col min="4965" max="4965" width="10.140625" style="1" customWidth="1"/>
    <col min="4966" max="4966" width="13" style="1" customWidth="1"/>
    <col min="4967" max="4967" width="9.7109375" style="1" customWidth="1"/>
    <col min="4968" max="4968" width="10" style="1" customWidth="1"/>
    <col min="4969" max="4969" width="9.7109375" style="1" customWidth="1"/>
    <col min="4970" max="4970" width="13.140625" style="1" customWidth="1"/>
    <col min="4971" max="4971" width="12.7109375" style="1" customWidth="1"/>
    <col min="4972" max="4972" width="9.7109375" style="1" customWidth="1"/>
    <col min="4973" max="4973" width="11" style="1" customWidth="1"/>
    <col min="4974" max="4974" width="12.140625" style="1" customWidth="1"/>
    <col min="4975" max="4975" width="10.85546875" style="1" customWidth="1"/>
    <col min="4976" max="4976" width="9" style="1" customWidth="1"/>
    <col min="4977" max="4977" width="7.85546875" style="1" customWidth="1"/>
    <col min="4978" max="4978" width="10.5703125" style="1" customWidth="1"/>
    <col min="4979" max="4981" width="10.85546875" style="1" customWidth="1"/>
    <col min="4982" max="4982" width="8.5703125" style="1" customWidth="1"/>
    <col min="4983" max="4983" width="8.7109375" style="1" customWidth="1"/>
    <col min="4984" max="4984" width="12.5703125" style="1" customWidth="1"/>
    <col min="4985" max="4985" width="12.42578125" style="1" customWidth="1"/>
    <col min="4986" max="4986" width="23.85546875" style="1" customWidth="1"/>
    <col min="4987" max="5120" width="9.140625" style="1"/>
    <col min="5121" max="5121" width="0" style="1" hidden="1" customWidth="1"/>
    <col min="5122" max="5122" width="4.5703125" style="1" customWidth="1"/>
    <col min="5123" max="5123" width="22.7109375" style="1" customWidth="1"/>
    <col min="5124" max="5124" width="16.28515625" style="1" customWidth="1"/>
    <col min="5125" max="5125" width="19.28515625" style="1" customWidth="1"/>
    <col min="5126" max="5126" width="15.28515625" style="1" customWidth="1"/>
    <col min="5127" max="5127" width="13.140625" style="1" customWidth="1"/>
    <col min="5128" max="5128" width="13.5703125" style="1" customWidth="1"/>
    <col min="5129" max="5129" width="10.42578125" style="1" customWidth="1"/>
    <col min="5130" max="5130" width="13" style="1" customWidth="1"/>
    <col min="5131" max="5131" width="10.7109375" style="1" customWidth="1"/>
    <col min="5132" max="5132" width="12.85546875" style="1" customWidth="1"/>
    <col min="5133" max="5133" width="10.42578125" style="1" customWidth="1"/>
    <col min="5134" max="5134" width="13.85546875" style="1" customWidth="1"/>
    <col min="5135" max="5135" width="12.85546875" style="1" customWidth="1"/>
    <col min="5136" max="5136" width="13" style="1" customWidth="1"/>
    <col min="5137" max="5137" width="11.28515625" style="1" customWidth="1"/>
    <col min="5138" max="5138" width="11.7109375" style="1" customWidth="1"/>
    <col min="5139" max="5139" width="9.140625" style="1"/>
    <col min="5140" max="5141" width="11.28515625" style="1" customWidth="1"/>
    <col min="5142" max="5142" width="9.140625" style="1"/>
    <col min="5143" max="5143" width="12" style="1" customWidth="1"/>
    <col min="5144" max="5144" width="9.5703125" style="1" customWidth="1"/>
    <col min="5145" max="5145" width="8.85546875" style="1" customWidth="1"/>
    <col min="5146" max="5146" width="9.85546875" style="1" customWidth="1"/>
    <col min="5147" max="5147" width="11.28515625" style="1" customWidth="1"/>
    <col min="5148" max="5148" width="8.42578125" style="1" customWidth="1"/>
    <col min="5149" max="5149" width="8.85546875" style="1" customWidth="1"/>
    <col min="5150" max="5150" width="12" style="1" customWidth="1"/>
    <col min="5151" max="5151" width="9" style="1" customWidth="1"/>
    <col min="5152" max="5152" width="10.85546875" style="1" customWidth="1"/>
    <col min="5153" max="5153" width="9.28515625" style="1" customWidth="1"/>
    <col min="5154" max="5155" width="9.5703125" style="1" customWidth="1"/>
    <col min="5156" max="5156" width="8.85546875" style="1" customWidth="1"/>
    <col min="5157" max="5157" width="9" style="1" customWidth="1"/>
    <col min="5158" max="5158" width="9.28515625" style="1" customWidth="1"/>
    <col min="5159" max="5159" width="10.5703125" style="1" customWidth="1"/>
    <col min="5160" max="5160" width="9.5703125" style="1" customWidth="1"/>
    <col min="5161" max="5161" width="10.5703125" style="1" customWidth="1"/>
    <col min="5162" max="5162" width="11.5703125" style="1" customWidth="1"/>
    <col min="5163" max="5163" width="10.5703125" style="1" customWidth="1"/>
    <col min="5164" max="5164" width="13.140625" style="1" customWidth="1"/>
    <col min="5165" max="5167" width="10.5703125" style="1" customWidth="1"/>
    <col min="5168" max="5168" width="12.28515625" style="1" customWidth="1"/>
    <col min="5169" max="5169" width="10.5703125" style="1" customWidth="1"/>
    <col min="5170" max="5170" width="11" style="1" customWidth="1"/>
    <col min="5171" max="5171" width="10.5703125" style="1" customWidth="1"/>
    <col min="5172" max="5172" width="10" style="1" customWidth="1"/>
    <col min="5173" max="5176" width="10.5703125" style="1" customWidth="1"/>
    <col min="5177" max="5181" width="8.7109375" style="1" customWidth="1"/>
    <col min="5182" max="5182" width="10.7109375" style="1" customWidth="1"/>
    <col min="5183" max="5183" width="9.140625" style="1"/>
    <col min="5184" max="5184" width="10.5703125" style="1" customWidth="1"/>
    <col min="5185" max="5185" width="9" style="1" customWidth="1"/>
    <col min="5186" max="5186" width="10.5703125" style="1" customWidth="1"/>
    <col min="5187" max="5187" width="9.42578125" style="1" customWidth="1"/>
    <col min="5188" max="5188" width="9.85546875" style="1" customWidth="1"/>
    <col min="5189" max="5189" width="10.5703125" style="1" customWidth="1"/>
    <col min="5190" max="5190" width="12.7109375" style="1" customWidth="1"/>
    <col min="5191" max="5191" width="9.5703125" style="1" customWidth="1"/>
    <col min="5192" max="5192" width="12.140625" style="1" customWidth="1"/>
    <col min="5193" max="5197" width="10.42578125" style="1" customWidth="1"/>
    <col min="5198" max="5198" width="11.7109375" style="1" customWidth="1"/>
    <col min="5199" max="5199" width="8.7109375" style="1" customWidth="1"/>
    <col min="5200" max="5200" width="10.5703125" style="1" customWidth="1"/>
    <col min="5201" max="5201" width="11.140625" style="1" customWidth="1"/>
    <col min="5202" max="5202" width="12.85546875" style="1" customWidth="1"/>
    <col min="5203" max="5203" width="11" style="1" customWidth="1"/>
    <col min="5204" max="5204" width="11.28515625" style="1" customWidth="1"/>
    <col min="5205" max="5205" width="8.5703125" style="1" customWidth="1"/>
    <col min="5206" max="5206" width="11.5703125" style="1" customWidth="1"/>
    <col min="5207" max="5207" width="9.140625" style="1" customWidth="1"/>
    <col min="5208" max="5208" width="10" style="1" customWidth="1"/>
    <col min="5209" max="5209" width="10.140625" style="1" customWidth="1"/>
    <col min="5210" max="5210" width="12.140625" style="1" customWidth="1"/>
    <col min="5211" max="5211" width="9.85546875" style="1" customWidth="1"/>
    <col min="5212" max="5212" width="10.7109375" style="1" customWidth="1"/>
    <col min="5213" max="5213" width="10.140625" style="1" customWidth="1"/>
    <col min="5214" max="5214" width="13" style="1" customWidth="1"/>
    <col min="5215" max="5219" width="10.140625" style="1" customWidth="1"/>
    <col min="5220" max="5220" width="12.140625" style="1" customWidth="1"/>
    <col min="5221" max="5221" width="10.140625" style="1" customWidth="1"/>
    <col min="5222" max="5222" width="13" style="1" customWidth="1"/>
    <col min="5223" max="5223" width="9.7109375" style="1" customWidth="1"/>
    <col min="5224" max="5224" width="10" style="1" customWidth="1"/>
    <col min="5225" max="5225" width="9.7109375" style="1" customWidth="1"/>
    <col min="5226" max="5226" width="13.140625" style="1" customWidth="1"/>
    <col min="5227" max="5227" width="12.7109375" style="1" customWidth="1"/>
    <col min="5228" max="5228" width="9.7109375" style="1" customWidth="1"/>
    <col min="5229" max="5229" width="11" style="1" customWidth="1"/>
    <col min="5230" max="5230" width="12.140625" style="1" customWidth="1"/>
    <col min="5231" max="5231" width="10.85546875" style="1" customWidth="1"/>
    <col min="5232" max="5232" width="9" style="1" customWidth="1"/>
    <col min="5233" max="5233" width="7.85546875" style="1" customWidth="1"/>
    <col min="5234" max="5234" width="10.5703125" style="1" customWidth="1"/>
    <col min="5235" max="5237" width="10.85546875" style="1" customWidth="1"/>
    <col min="5238" max="5238" width="8.5703125" style="1" customWidth="1"/>
    <col min="5239" max="5239" width="8.7109375" style="1" customWidth="1"/>
    <col min="5240" max="5240" width="12.5703125" style="1" customWidth="1"/>
    <col min="5241" max="5241" width="12.42578125" style="1" customWidth="1"/>
    <col min="5242" max="5242" width="23.85546875" style="1" customWidth="1"/>
    <col min="5243" max="5376" width="9.140625" style="1"/>
    <col min="5377" max="5377" width="0" style="1" hidden="1" customWidth="1"/>
    <col min="5378" max="5378" width="4.5703125" style="1" customWidth="1"/>
    <col min="5379" max="5379" width="22.7109375" style="1" customWidth="1"/>
    <col min="5380" max="5380" width="16.28515625" style="1" customWidth="1"/>
    <col min="5381" max="5381" width="19.28515625" style="1" customWidth="1"/>
    <col min="5382" max="5382" width="15.28515625" style="1" customWidth="1"/>
    <col min="5383" max="5383" width="13.140625" style="1" customWidth="1"/>
    <col min="5384" max="5384" width="13.5703125" style="1" customWidth="1"/>
    <col min="5385" max="5385" width="10.42578125" style="1" customWidth="1"/>
    <col min="5386" max="5386" width="13" style="1" customWidth="1"/>
    <col min="5387" max="5387" width="10.7109375" style="1" customWidth="1"/>
    <col min="5388" max="5388" width="12.85546875" style="1" customWidth="1"/>
    <col min="5389" max="5389" width="10.42578125" style="1" customWidth="1"/>
    <col min="5390" max="5390" width="13.85546875" style="1" customWidth="1"/>
    <col min="5391" max="5391" width="12.85546875" style="1" customWidth="1"/>
    <col min="5392" max="5392" width="13" style="1" customWidth="1"/>
    <col min="5393" max="5393" width="11.28515625" style="1" customWidth="1"/>
    <col min="5394" max="5394" width="11.7109375" style="1" customWidth="1"/>
    <col min="5395" max="5395" width="9.140625" style="1"/>
    <col min="5396" max="5397" width="11.28515625" style="1" customWidth="1"/>
    <col min="5398" max="5398" width="9.140625" style="1"/>
    <col min="5399" max="5399" width="12" style="1" customWidth="1"/>
    <col min="5400" max="5400" width="9.5703125" style="1" customWidth="1"/>
    <col min="5401" max="5401" width="8.85546875" style="1" customWidth="1"/>
    <col min="5402" max="5402" width="9.85546875" style="1" customWidth="1"/>
    <col min="5403" max="5403" width="11.28515625" style="1" customWidth="1"/>
    <col min="5404" max="5404" width="8.42578125" style="1" customWidth="1"/>
    <col min="5405" max="5405" width="8.85546875" style="1" customWidth="1"/>
    <col min="5406" max="5406" width="12" style="1" customWidth="1"/>
    <col min="5407" max="5407" width="9" style="1" customWidth="1"/>
    <col min="5408" max="5408" width="10.85546875" style="1" customWidth="1"/>
    <col min="5409" max="5409" width="9.28515625" style="1" customWidth="1"/>
    <col min="5410" max="5411" width="9.5703125" style="1" customWidth="1"/>
    <col min="5412" max="5412" width="8.85546875" style="1" customWidth="1"/>
    <col min="5413" max="5413" width="9" style="1" customWidth="1"/>
    <col min="5414" max="5414" width="9.28515625" style="1" customWidth="1"/>
    <col min="5415" max="5415" width="10.5703125" style="1" customWidth="1"/>
    <col min="5416" max="5416" width="9.5703125" style="1" customWidth="1"/>
    <col min="5417" max="5417" width="10.5703125" style="1" customWidth="1"/>
    <col min="5418" max="5418" width="11.5703125" style="1" customWidth="1"/>
    <col min="5419" max="5419" width="10.5703125" style="1" customWidth="1"/>
    <col min="5420" max="5420" width="13.140625" style="1" customWidth="1"/>
    <col min="5421" max="5423" width="10.5703125" style="1" customWidth="1"/>
    <col min="5424" max="5424" width="12.28515625" style="1" customWidth="1"/>
    <col min="5425" max="5425" width="10.5703125" style="1" customWidth="1"/>
    <col min="5426" max="5426" width="11" style="1" customWidth="1"/>
    <col min="5427" max="5427" width="10.5703125" style="1" customWidth="1"/>
    <col min="5428" max="5428" width="10" style="1" customWidth="1"/>
    <col min="5429" max="5432" width="10.5703125" style="1" customWidth="1"/>
    <col min="5433" max="5437" width="8.7109375" style="1" customWidth="1"/>
    <col min="5438" max="5438" width="10.7109375" style="1" customWidth="1"/>
    <col min="5439" max="5439" width="9.140625" style="1"/>
    <col min="5440" max="5440" width="10.5703125" style="1" customWidth="1"/>
    <col min="5441" max="5441" width="9" style="1" customWidth="1"/>
    <col min="5442" max="5442" width="10.5703125" style="1" customWidth="1"/>
    <col min="5443" max="5443" width="9.42578125" style="1" customWidth="1"/>
    <col min="5444" max="5444" width="9.85546875" style="1" customWidth="1"/>
    <col min="5445" max="5445" width="10.5703125" style="1" customWidth="1"/>
    <col min="5446" max="5446" width="12.7109375" style="1" customWidth="1"/>
    <col min="5447" max="5447" width="9.5703125" style="1" customWidth="1"/>
    <col min="5448" max="5448" width="12.140625" style="1" customWidth="1"/>
    <col min="5449" max="5453" width="10.42578125" style="1" customWidth="1"/>
    <col min="5454" max="5454" width="11.7109375" style="1" customWidth="1"/>
    <col min="5455" max="5455" width="8.7109375" style="1" customWidth="1"/>
    <col min="5456" max="5456" width="10.5703125" style="1" customWidth="1"/>
    <col min="5457" max="5457" width="11.140625" style="1" customWidth="1"/>
    <col min="5458" max="5458" width="12.85546875" style="1" customWidth="1"/>
    <col min="5459" max="5459" width="11" style="1" customWidth="1"/>
    <col min="5460" max="5460" width="11.28515625" style="1" customWidth="1"/>
    <col min="5461" max="5461" width="8.5703125" style="1" customWidth="1"/>
    <col min="5462" max="5462" width="11.5703125" style="1" customWidth="1"/>
    <col min="5463" max="5463" width="9.140625" style="1" customWidth="1"/>
    <col min="5464" max="5464" width="10" style="1" customWidth="1"/>
    <col min="5465" max="5465" width="10.140625" style="1" customWidth="1"/>
    <col min="5466" max="5466" width="12.140625" style="1" customWidth="1"/>
    <col min="5467" max="5467" width="9.85546875" style="1" customWidth="1"/>
    <col min="5468" max="5468" width="10.7109375" style="1" customWidth="1"/>
    <col min="5469" max="5469" width="10.140625" style="1" customWidth="1"/>
    <col min="5470" max="5470" width="13" style="1" customWidth="1"/>
    <col min="5471" max="5475" width="10.140625" style="1" customWidth="1"/>
    <col min="5476" max="5476" width="12.140625" style="1" customWidth="1"/>
    <col min="5477" max="5477" width="10.140625" style="1" customWidth="1"/>
    <col min="5478" max="5478" width="13" style="1" customWidth="1"/>
    <col min="5479" max="5479" width="9.7109375" style="1" customWidth="1"/>
    <col min="5480" max="5480" width="10" style="1" customWidth="1"/>
    <col min="5481" max="5481" width="9.7109375" style="1" customWidth="1"/>
    <col min="5482" max="5482" width="13.140625" style="1" customWidth="1"/>
    <col min="5483" max="5483" width="12.7109375" style="1" customWidth="1"/>
    <col min="5484" max="5484" width="9.7109375" style="1" customWidth="1"/>
    <col min="5485" max="5485" width="11" style="1" customWidth="1"/>
    <col min="5486" max="5486" width="12.140625" style="1" customWidth="1"/>
    <col min="5487" max="5487" width="10.85546875" style="1" customWidth="1"/>
    <col min="5488" max="5488" width="9" style="1" customWidth="1"/>
    <col min="5489" max="5489" width="7.85546875" style="1" customWidth="1"/>
    <col min="5490" max="5490" width="10.5703125" style="1" customWidth="1"/>
    <col min="5491" max="5493" width="10.85546875" style="1" customWidth="1"/>
    <col min="5494" max="5494" width="8.5703125" style="1" customWidth="1"/>
    <col min="5495" max="5495" width="8.7109375" style="1" customWidth="1"/>
    <col min="5496" max="5496" width="12.5703125" style="1" customWidth="1"/>
    <col min="5497" max="5497" width="12.42578125" style="1" customWidth="1"/>
    <col min="5498" max="5498" width="23.85546875" style="1" customWidth="1"/>
    <col min="5499" max="5632" width="9.140625" style="1"/>
    <col min="5633" max="5633" width="0" style="1" hidden="1" customWidth="1"/>
    <col min="5634" max="5634" width="4.5703125" style="1" customWidth="1"/>
    <col min="5635" max="5635" width="22.7109375" style="1" customWidth="1"/>
    <col min="5636" max="5636" width="16.28515625" style="1" customWidth="1"/>
    <col min="5637" max="5637" width="19.28515625" style="1" customWidth="1"/>
    <col min="5638" max="5638" width="15.28515625" style="1" customWidth="1"/>
    <col min="5639" max="5639" width="13.140625" style="1" customWidth="1"/>
    <col min="5640" max="5640" width="13.5703125" style="1" customWidth="1"/>
    <col min="5641" max="5641" width="10.42578125" style="1" customWidth="1"/>
    <col min="5642" max="5642" width="13" style="1" customWidth="1"/>
    <col min="5643" max="5643" width="10.7109375" style="1" customWidth="1"/>
    <col min="5644" max="5644" width="12.85546875" style="1" customWidth="1"/>
    <col min="5645" max="5645" width="10.42578125" style="1" customWidth="1"/>
    <col min="5646" max="5646" width="13.85546875" style="1" customWidth="1"/>
    <col min="5647" max="5647" width="12.85546875" style="1" customWidth="1"/>
    <col min="5648" max="5648" width="13" style="1" customWidth="1"/>
    <col min="5649" max="5649" width="11.28515625" style="1" customWidth="1"/>
    <col min="5650" max="5650" width="11.7109375" style="1" customWidth="1"/>
    <col min="5651" max="5651" width="9.140625" style="1"/>
    <col min="5652" max="5653" width="11.28515625" style="1" customWidth="1"/>
    <col min="5654" max="5654" width="9.140625" style="1"/>
    <col min="5655" max="5655" width="12" style="1" customWidth="1"/>
    <col min="5656" max="5656" width="9.5703125" style="1" customWidth="1"/>
    <col min="5657" max="5657" width="8.85546875" style="1" customWidth="1"/>
    <col min="5658" max="5658" width="9.85546875" style="1" customWidth="1"/>
    <col min="5659" max="5659" width="11.28515625" style="1" customWidth="1"/>
    <col min="5660" max="5660" width="8.42578125" style="1" customWidth="1"/>
    <col min="5661" max="5661" width="8.85546875" style="1" customWidth="1"/>
    <col min="5662" max="5662" width="12" style="1" customWidth="1"/>
    <col min="5663" max="5663" width="9" style="1" customWidth="1"/>
    <col min="5664" max="5664" width="10.85546875" style="1" customWidth="1"/>
    <col min="5665" max="5665" width="9.28515625" style="1" customWidth="1"/>
    <col min="5666" max="5667" width="9.5703125" style="1" customWidth="1"/>
    <col min="5668" max="5668" width="8.85546875" style="1" customWidth="1"/>
    <col min="5669" max="5669" width="9" style="1" customWidth="1"/>
    <col min="5670" max="5670" width="9.28515625" style="1" customWidth="1"/>
    <col min="5671" max="5671" width="10.5703125" style="1" customWidth="1"/>
    <col min="5672" max="5672" width="9.5703125" style="1" customWidth="1"/>
    <col min="5673" max="5673" width="10.5703125" style="1" customWidth="1"/>
    <col min="5674" max="5674" width="11.5703125" style="1" customWidth="1"/>
    <col min="5675" max="5675" width="10.5703125" style="1" customWidth="1"/>
    <col min="5676" max="5676" width="13.140625" style="1" customWidth="1"/>
    <col min="5677" max="5679" width="10.5703125" style="1" customWidth="1"/>
    <col min="5680" max="5680" width="12.28515625" style="1" customWidth="1"/>
    <col min="5681" max="5681" width="10.5703125" style="1" customWidth="1"/>
    <col min="5682" max="5682" width="11" style="1" customWidth="1"/>
    <col min="5683" max="5683" width="10.5703125" style="1" customWidth="1"/>
    <col min="5684" max="5684" width="10" style="1" customWidth="1"/>
    <col min="5685" max="5688" width="10.5703125" style="1" customWidth="1"/>
    <col min="5689" max="5693" width="8.7109375" style="1" customWidth="1"/>
    <col min="5694" max="5694" width="10.7109375" style="1" customWidth="1"/>
    <col min="5695" max="5695" width="9.140625" style="1"/>
    <col min="5696" max="5696" width="10.5703125" style="1" customWidth="1"/>
    <col min="5697" max="5697" width="9" style="1" customWidth="1"/>
    <col min="5698" max="5698" width="10.5703125" style="1" customWidth="1"/>
    <col min="5699" max="5699" width="9.42578125" style="1" customWidth="1"/>
    <col min="5700" max="5700" width="9.85546875" style="1" customWidth="1"/>
    <col min="5701" max="5701" width="10.5703125" style="1" customWidth="1"/>
    <col min="5702" max="5702" width="12.7109375" style="1" customWidth="1"/>
    <col min="5703" max="5703" width="9.5703125" style="1" customWidth="1"/>
    <col min="5704" max="5704" width="12.140625" style="1" customWidth="1"/>
    <col min="5705" max="5709" width="10.42578125" style="1" customWidth="1"/>
    <col min="5710" max="5710" width="11.7109375" style="1" customWidth="1"/>
    <col min="5711" max="5711" width="8.7109375" style="1" customWidth="1"/>
    <col min="5712" max="5712" width="10.5703125" style="1" customWidth="1"/>
    <col min="5713" max="5713" width="11.140625" style="1" customWidth="1"/>
    <col min="5714" max="5714" width="12.85546875" style="1" customWidth="1"/>
    <col min="5715" max="5715" width="11" style="1" customWidth="1"/>
    <col min="5716" max="5716" width="11.28515625" style="1" customWidth="1"/>
    <col min="5717" max="5717" width="8.5703125" style="1" customWidth="1"/>
    <col min="5718" max="5718" width="11.5703125" style="1" customWidth="1"/>
    <col min="5719" max="5719" width="9.140625" style="1" customWidth="1"/>
    <col min="5720" max="5720" width="10" style="1" customWidth="1"/>
    <col min="5721" max="5721" width="10.140625" style="1" customWidth="1"/>
    <col min="5722" max="5722" width="12.140625" style="1" customWidth="1"/>
    <col min="5723" max="5723" width="9.85546875" style="1" customWidth="1"/>
    <col min="5724" max="5724" width="10.7109375" style="1" customWidth="1"/>
    <col min="5725" max="5725" width="10.140625" style="1" customWidth="1"/>
    <col min="5726" max="5726" width="13" style="1" customWidth="1"/>
    <col min="5727" max="5731" width="10.140625" style="1" customWidth="1"/>
    <col min="5732" max="5732" width="12.140625" style="1" customWidth="1"/>
    <col min="5733" max="5733" width="10.140625" style="1" customWidth="1"/>
    <col min="5734" max="5734" width="13" style="1" customWidth="1"/>
    <col min="5735" max="5735" width="9.7109375" style="1" customWidth="1"/>
    <col min="5736" max="5736" width="10" style="1" customWidth="1"/>
    <col min="5737" max="5737" width="9.7109375" style="1" customWidth="1"/>
    <col min="5738" max="5738" width="13.140625" style="1" customWidth="1"/>
    <col min="5739" max="5739" width="12.7109375" style="1" customWidth="1"/>
    <col min="5740" max="5740" width="9.7109375" style="1" customWidth="1"/>
    <col min="5741" max="5741" width="11" style="1" customWidth="1"/>
    <col min="5742" max="5742" width="12.140625" style="1" customWidth="1"/>
    <col min="5743" max="5743" width="10.85546875" style="1" customWidth="1"/>
    <col min="5744" max="5744" width="9" style="1" customWidth="1"/>
    <col min="5745" max="5745" width="7.85546875" style="1" customWidth="1"/>
    <col min="5746" max="5746" width="10.5703125" style="1" customWidth="1"/>
    <col min="5747" max="5749" width="10.85546875" style="1" customWidth="1"/>
    <col min="5750" max="5750" width="8.5703125" style="1" customWidth="1"/>
    <col min="5751" max="5751" width="8.7109375" style="1" customWidth="1"/>
    <col min="5752" max="5752" width="12.5703125" style="1" customWidth="1"/>
    <col min="5753" max="5753" width="12.42578125" style="1" customWidth="1"/>
    <col min="5754" max="5754" width="23.85546875" style="1" customWidth="1"/>
    <col min="5755" max="5888" width="9.140625" style="1"/>
    <col min="5889" max="5889" width="0" style="1" hidden="1" customWidth="1"/>
    <col min="5890" max="5890" width="4.5703125" style="1" customWidth="1"/>
    <col min="5891" max="5891" width="22.7109375" style="1" customWidth="1"/>
    <col min="5892" max="5892" width="16.28515625" style="1" customWidth="1"/>
    <col min="5893" max="5893" width="19.28515625" style="1" customWidth="1"/>
    <col min="5894" max="5894" width="15.28515625" style="1" customWidth="1"/>
    <col min="5895" max="5895" width="13.140625" style="1" customWidth="1"/>
    <col min="5896" max="5896" width="13.5703125" style="1" customWidth="1"/>
    <col min="5897" max="5897" width="10.42578125" style="1" customWidth="1"/>
    <col min="5898" max="5898" width="13" style="1" customWidth="1"/>
    <col min="5899" max="5899" width="10.7109375" style="1" customWidth="1"/>
    <col min="5900" max="5900" width="12.85546875" style="1" customWidth="1"/>
    <col min="5901" max="5901" width="10.42578125" style="1" customWidth="1"/>
    <col min="5902" max="5902" width="13.85546875" style="1" customWidth="1"/>
    <col min="5903" max="5903" width="12.85546875" style="1" customWidth="1"/>
    <col min="5904" max="5904" width="13" style="1" customWidth="1"/>
    <col min="5905" max="5905" width="11.28515625" style="1" customWidth="1"/>
    <col min="5906" max="5906" width="11.7109375" style="1" customWidth="1"/>
    <col min="5907" max="5907" width="9.140625" style="1"/>
    <col min="5908" max="5909" width="11.28515625" style="1" customWidth="1"/>
    <col min="5910" max="5910" width="9.140625" style="1"/>
    <col min="5911" max="5911" width="12" style="1" customWidth="1"/>
    <col min="5912" max="5912" width="9.5703125" style="1" customWidth="1"/>
    <col min="5913" max="5913" width="8.85546875" style="1" customWidth="1"/>
    <col min="5914" max="5914" width="9.85546875" style="1" customWidth="1"/>
    <col min="5915" max="5915" width="11.28515625" style="1" customWidth="1"/>
    <col min="5916" max="5916" width="8.42578125" style="1" customWidth="1"/>
    <col min="5917" max="5917" width="8.85546875" style="1" customWidth="1"/>
    <col min="5918" max="5918" width="12" style="1" customWidth="1"/>
    <col min="5919" max="5919" width="9" style="1" customWidth="1"/>
    <col min="5920" max="5920" width="10.85546875" style="1" customWidth="1"/>
    <col min="5921" max="5921" width="9.28515625" style="1" customWidth="1"/>
    <col min="5922" max="5923" width="9.5703125" style="1" customWidth="1"/>
    <col min="5924" max="5924" width="8.85546875" style="1" customWidth="1"/>
    <col min="5925" max="5925" width="9" style="1" customWidth="1"/>
    <col min="5926" max="5926" width="9.28515625" style="1" customWidth="1"/>
    <col min="5927" max="5927" width="10.5703125" style="1" customWidth="1"/>
    <col min="5928" max="5928" width="9.5703125" style="1" customWidth="1"/>
    <col min="5929" max="5929" width="10.5703125" style="1" customWidth="1"/>
    <col min="5930" max="5930" width="11.5703125" style="1" customWidth="1"/>
    <col min="5931" max="5931" width="10.5703125" style="1" customWidth="1"/>
    <col min="5932" max="5932" width="13.140625" style="1" customWidth="1"/>
    <col min="5933" max="5935" width="10.5703125" style="1" customWidth="1"/>
    <col min="5936" max="5936" width="12.28515625" style="1" customWidth="1"/>
    <col min="5937" max="5937" width="10.5703125" style="1" customWidth="1"/>
    <col min="5938" max="5938" width="11" style="1" customWidth="1"/>
    <col min="5939" max="5939" width="10.5703125" style="1" customWidth="1"/>
    <col min="5940" max="5940" width="10" style="1" customWidth="1"/>
    <col min="5941" max="5944" width="10.5703125" style="1" customWidth="1"/>
    <col min="5945" max="5949" width="8.7109375" style="1" customWidth="1"/>
    <col min="5950" max="5950" width="10.7109375" style="1" customWidth="1"/>
    <col min="5951" max="5951" width="9.140625" style="1"/>
    <col min="5952" max="5952" width="10.5703125" style="1" customWidth="1"/>
    <col min="5953" max="5953" width="9" style="1" customWidth="1"/>
    <col min="5954" max="5954" width="10.5703125" style="1" customWidth="1"/>
    <col min="5955" max="5955" width="9.42578125" style="1" customWidth="1"/>
    <col min="5956" max="5956" width="9.85546875" style="1" customWidth="1"/>
    <col min="5957" max="5957" width="10.5703125" style="1" customWidth="1"/>
    <col min="5958" max="5958" width="12.7109375" style="1" customWidth="1"/>
    <col min="5959" max="5959" width="9.5703125" style="1" customWidth="1"/>
    <col min="5960" max="5960" width="12.140625" style="1" customWidth="1"/>
    <col min="5961" max="5965" width="10.42578125" style="1" customWidth="1"/>
    <col min="5966" max="5966" width="11.7109375" style="1" customWidth="1"/>
    <col min="5967" max="5967" width="8.7109375" style="1" customWidth="1"/>
    <col min="5968" max="5968" width="10.5703125" style="1" customWidth="1"/>
    <col min="5969" max="5969" width="11.140625" style="1" customWidth="1"/>
    <col min="5970" max="5970" width="12.85546875" style="1" customWidth="1"/>
    <col min="5971" max="5971" width="11" style="1" customWidth="1"/>
    <col min="5972" max="5972" width="11.28515625" style="1" customWidth="1"/>
    <col min="5973" max="5973" width="8.5703125" style="1" customWidth="1"/>
    <col min="5974" max="5974" width="11.5703125" style="1" customWidth="1"/>
    <col min="5975" max="5975" width="9.140625" style="1" customWidth="1"/>
    <col min="5976" max="5976" width="10" style="1" customWidth="1"/>
    <col min="5977" max="5977" width="10.140625" style="1" customWidth="1"/>
    <col min="5978" max="5978" width="12.140625" style="1" customWidth="1"/>
    <col min="5979" max="5979" width="9.85546875" style="1" customWidth="1"/>
    <col min="5980" max="5980" width="10.7109375" style="1" customWidth="1"/>
    <col min="5981" max="5981" width="10.140625" style="1" customWidth="1"/>
    <col min="5982" max="5982" width="13" style="1" customWidth="1"/>
    <col min="5983" max="5987" width="10.140625" style="1" customWidth="1"/>
    <col min="5988" max="5988" width="12.140625" style="1" customWidth="1"/>
    <col min="5989" max="5989" width="10.140625" style="1" customWidth="1"/>
    <col min="5990" max="5990" width="13" style="1" customWidth="1"/>
    <col min="5991" max="5991" width="9.7109375" style="1" customWidth="1"/>
    <col min="5992" max="5992" width="10" style="1" customWidth="1"/>
    <col min="5993" max="5993" width="9.7109375" style="1" customWidth="1"/>
    <col min="5994" max="5994" width="13.140625" style="1" customWidth="1"/>
    <col min="5995" max="5995" width="12.7109375" style="1" customWidth="1"/>
    <col min="5996" max="5996" width="9.7109375" style="1" customWidth="1"/>
    <col min="5997" max="5997" width="11" style="1" customWidth="1"/>
    <col min="5998" max="5998" width="12.140625" style="1" customWidth="1"/>
    <col min="5999" max="5999" width="10.85546875" style="1" customWidth="1"/>
    <col min="6000" max="6000" width="9" style="1" customWidth="1"/>
    <col min="6001" max="6001" width="7.85546875" style="1" customWidth="1"/>
    <col min="6002" max="6002" width="10.5703125" style="1" customWidth="1"/>
    <col min="6003" max="6005" width="10.85546875" style="1" customWidth="1"/>
    <col min="6006" max="6006" width="8.5703125" style="1" customWidth="1"/>
    <col min="6007" max="6007" width="8.7109375" style="1" customWidth="1"/>
    <col min="6008" max="6008" width="12.5703125" style="1" customWidth="1"/>
    <col min="6009" max="6009" width="12.42578125" style="1" customWidth="1"/>
    <col min="6010" max="6010" width="23.85546875" style="1" customWidth="1"/>
    <col min="6011" max="6144" width="9.140625" style="1"/>
    <col min="6145" max="6145" width="0" style="1" hidden="1" customWidth="1"/>
    <col min="6146" max="6146" width="4.5703125" style="1" customWidth="1"/>
    <col min="6147" max="6147" width="22.7109375" style="1" customWidth="1"/>
    <col min="6148" max="6148" width="16.28515625" style="1" customWidth="1"/>
    <col min="6149" max="6149" width="19.28515625" style="1" customWidth="1"/>
    <col min="6150" max="6150" width="15.28515625" style="1" customWidth="1"/>
    <col min="6151" max="6151" width="13.140625" style="1" customWidth="1"/>
    <col min="6152" max="6152" width="13.5703125" style="1" customWidth="1"/>
    <col min="6153" max="6153" width="10.42578125" style="1" customWidth="1"/>
    <col min="6154" max="6154" width="13" style="1" customWidth="1"/>
    <col min="6155" max="6155" width="10.7109375" style="1" customWidth="1"/>
    <col min="6156" max="6156" width="12.85546875" style="1" customWidth="1"/>
    <col min="6157" max="6157" width="10.42578125" style="1" customWidth="1"/>
    <col min="6158" max="6158" width="13.85546875" style="1" customWidth="1"/>
    <col min="6159" max="6159" width="12.85546875" style="1" customWidth="1"/>
    <col min="6160" max="6160" width="13" style="1" customWidth="1"/>
    <col min="6161" max="6161" width="11.28515625" style="1" customWidth="1"/>
    <col min="6162" max="6162" width="11.7109375" style="1" customWidth="1"/>
    <col min="6163" max="6163" width="9.140625" style="1"/>
    <col min="6164" max="6165" width="11.28515625" style="1" customWidth="1"/>
    <col min="6166" max="6166" width="9.140625" style="1"/>
    <col min="6167" max="6167" width="12" style="1" customWidth="1"/>
    <col min="6168" max="6168" width="9.5703125" style="1" customWidth="1"/>
    <col min="6169" max="6169" width="8.85546875" style="1" customWidth="1"/>
    <col min="6170" max="6170" width="9.85546875" style="1" customWidth="1"/>
    <col min="6171" max="6171" width="11.28515625" style="1" customWidth="1"/>
    <col min="6172" max="6172" width="8.42578125" style="1" customWidth="1"/>
    <col min="6173" max="6173" width="8.85546875" style="1" customWidth="1"/>
    <col min="6174" max="6174" width="12" style="1" customWidth="1"/>
    <col min="6175" max="6175" width="9" style="1" customWidth="1"/>
    <col min="6176" max="6176" width="10.85546875" style="1" customWidth="1"/>
    <col min="6177" max="6177" width="9.28515625" style="1" customWidth="1"/>
    <col min="6178" max="6179" width="9.5703125" style="1" customWidth="1"/>
    <col min="6180" max="6180" width="8.85546875" style="1" customWidth="1"/>
    <col min="6181" max="6181" width="9" style="1" customWidth="1"/>
    <col min="6182" max="6182" width="9.28515625" style="1" customWidth="1"/>
    <col min="6183" max="6183" width="10.5703125" style="1" customWidth="1"/>
    <col min="6184" max="6184" width="9.5703125" style="1" customWidth="1"/>
    <col min="6185" max="6185" width="10.5703125" style="1" customWidth="1"/>
    <col min="6186" max="6186" width="11.5703125" style="1" customWidth="1"/>
    <col min="6187" max="6187" width="10.5703125" style="1" customWidth="1"/>
    <col min="6188" max="6188" width="13.140625" style="1" customWidth="1"/>
    <col min="6189" max="6191" width="10.5703125" style="1" customWidth="1"/>
    <col min="6192" max="6192" width="12.28515625" style="1" customWidth="1"/>
    <col min="6193" max="6193" width="10.5703125" style="1" customWidth="1"/>
    <col min="6194" max="6194" width="11" style="1" customWidth="1"/>
    <col min="6195" max="6195" width="10.5703125" style="1" customWidth="1"/>
    <col min="6196" max="6196" width="10" style="1" customWidth="1"/>
    <col min="6197" max="6200" width="10.5703125" style="1" customWidth="1"/>
    <col min="6201" max="6205" width="8.7109375" style="1" customWidth="1"/>
    <col min="6206" max="6206" width="10.7109375" style="1" customWidth="1"/>
    <col min="6207" max="6207" width="9.140625" style="1"/>
    <col min="6208" max="6208" width="10.5703125" style="1" customWidth="1"/>
    <col min="6209" max="6209" width="9" style="1" customWidth="1"/>
    <col min="6210" max="6210" width="10.5703125" style="1" customWidth="1"/>
    <col min="6211" max="6211" width="9.42578125" style="1" customWidth="1"/>
    <col min="6212" max="6212" width="9.85546875" style="1" customWidth="1"/>
    <col min="6213" max="6213" width="10.5703125" style="1" customWidth="1"/>
    <col min="6214" max="6214" width="12.7109375" style="1" customWidth="1"/>
    <col min="6215" max="6215" width="9.5703125" style="1" customWidth="1"/>
    <col min="6216" max="6216" width="12.140625" style="1" customWidth="1"/>
    <col min="6217" max="6221" width="10.42578125" style="1" customWidth="1"/>
    <col min="6222" max="6222" width="11.7109375" style="1" customWidth="1"/>
    <col min="6223" max="6223" width="8.7109375" style="1" customWidth="1"/>
    <col min="6224" max="6224" width="10.5703125" style="1" customWidth="1"/>
    <col min="6225" max="6225" width="11.140625" style="1" customWidth="1"/>
    <col min="6226" max="6226" width="12.85546875" style="1" customWidth="1"/>
    <col min="6227" max="6227" width="11" style="1" customWidth="1"/>
    <col min="6228" max="6228" width="11.28515625" style="1" customWidth="1"/>
    <col min="6229" max="6229" width="8.5703125" style="1" customWidth="1"/>
    <col min="6230" max="6230" width="11.5703125" style="1" customWidth="1"/>
    <col min="6231" max="6231" width="9.140625" style="1" customWidth="1"/>
    <col min="6232" max="6232" width="10" style="1" customWidth="1"/>
    <col min="6233" max="6233" width="10.140625" style="1" customWidth="1"/>
    <col min="6234" max="6234" width="12.140625" style="1" customWidth="1"/>
    <col min="6235" max="6235" width="9.85546875" style="1" customWidth="1"/>
    <col min="6236" max="6236" width="10.7109375" style="1" customWidth="1"/>
    <col min="6237" max="6237" width="10.140625" style="1" customWidth="1"/>
    <col min="6238" max="6238" width="13" style="1" customWidth="1"/>
    <col min="6239" max="6243" width="10.140625" style="1" customWidth="1"/>
    <col min="6244" max="6244" width="12.140625" style="1" customWidth="1"/>
    <col min="6245" max="6245" width="10.140625" style="1" customWidth="1"/>
    <col min="6246" max="6246" width="13" style="1" customWidth="1"/>
    <col min="6247" max="6247" width="9.7109375" style="1" customWidth="1"/>
    <col min="6248" max="6248" width="10" style="1" customWidth="1"/>
    <col min="6249" max="6249" width="9.7109375" style="1" customWidth="1"/>
    <col min="6250" max="6250" width="13.140625" style="1" customWidth="1"/>
    <col min="6251" max="6251" width="12.7109375" style="1" customWidth="1"/>
    <col min="6252" max="6252" width="9.7109375" style="1" customWidth="1"/>
    <col min="6253" max="6253" width="11" style="1" customWidth="1"/>
    <col min="6254" max="6254" width="12.140625" style="1" customWidth="1"/>
    <col min="6255" max="6255" width="10.85546875" style="1" customWidth="1"/>
    <col min="6256" max="6256" width="9" style="1" customWidth="1"/>
    <col min="6257" max="6257" width="7.85546875" style="1" customWidth="1"/>
    <col min="6258" max="6258" width="10.5703125" style="1" customWidth="1"/>
    <col min="6259" max="6261" width="10.85546875" style="1" customWidth="1"/>
    <col min="6262" max="6262" width="8.5703125" style="1" customWidth="1"/>
    <col min="6263" max="6263" width="8.7109375" style="1" customWidth="1"/>
    <col min="6264" max="6264" width="12.5703125" style="1" customWidth="1"/>
    <col min="6265" max="6265" width="12.42578125" style="1" customWidth="1"/>
    <col min="6266" max="6266" width="23.85546875" style="1" customWidth="1"/>
    <col min="6267" max="6400" width="9.140625" style="1"/>
    <col min="6401" max="6401" width="0" style="1" hidden="1" customWidth="1"/>
    <col min="6402" max="6402" width="4.5703125" style="1" customWidth="1"/>
    <col min="6403" max="6403" width="22.7109375" style="1" customWidth="1"/>
    <col min="6404" max="6404" width="16.28515625" style="1" customWidth="1"/>
    <col min="6405" max="6405" width="19.28515625" style="1" customWidth="1"/>
    <col min="6406" max="6406" width="15.28515625" style="1" customWidth="1"/>
    <col min="6407" max="6407" width="13.140625" style="1" customWidth="1"/>
    <col min="6408" max="6408" width="13.5703125" style="1" customWidth="1"/>
    <col min="6409" max="6409" width="10.42578125" style="1" customWidth="1"/>
    <col min="6410" max="6410" width="13" style="1" customWidth="1"/>
    <col min="6411" max="6411" width="10.7109375" style="1" customWidth="1"/>
    <col min="6412" max="6412" width="12.85546875" style="1" customWidth="1"/>
    <col min="6413" max="6413" width="10.42578125" style="1" customWidth="1"/>
    <col min="6414" max="6414" width="13.85546875" style="1" customWidth="1"/>
    <col min="6415" max="6415" width="12.85546875" style="1" customWidth="1"/>
    <col min="6416" max="6416" width="13" style="1" customWidth="1"/>
    <col min="6417" max="6417" width="11.28515625" style="1" customWidth="1"/>
    <col min="6418" max="6418" width="11.7109375" style="1" customWidth="1"/>
    <col min="6419" max="6419" width="9.140625" style="1"/>
    <col min="6420" max="6421" width="11.28515625" style="1" customWidth="1"/>
    <col min="6422" max="6422" width="9.140625" style="1"/>
    <col min="6423" max="6423" width="12" style="1" customWidth="1"/>
    <col min="6424" max="6424" width="9.5703125" style="1" customWidth="1"/>
    <col min="6425" max="6425" width="8.85546875" style="1" customWidth="1"/>
    <col min="6426" max="6426" width="9.85546875" style="1" customWidth="1"/>
    <col min="6427" max="6427" width="11.28515625" style="1" customWidth="1"/>
    <col min="6428" max="6428" width="8.42578125" style="1" customWidth="1"/>
    <col min="6429" max="6429" width="8.85546875" style="1" customWidth="1"/>
    <col min="6430" max="6430" width="12" style="1" customWidth="1"/>
    <col min="6431" max="6431" width="9" style="1" customWidth="1"/>
    <col min="6432" max="6432" width="10.85546875" style="1" customWidth="1"/>
    <col min="6433" max="6433" width="9.28515625" style="1" customWidth="1"/>
    <col min="6434" max="6435" width="9.5703125" style="1" customWidth="1"/>
    <col min="6436" max="6436" width="8.85546875" style="1" customWidth="1"/>
    <col min="6437" max="6437" width="9" style="1" customWidth="1"/>
    <col min="6438" max="6438" width="9.28515625" style="1" customWidth="1"/>
    <col min="6439" max="6439" width="10.5703125" style="1" customWidth="1"/>
    <col min="6440" max="6440" width="9.5703125" style="1" customWidth="1"/>
    <col min="6441" max="6441" width="10.5703125" style="1" customWidth="1"/>
    <col min="6442" max="6442" width="11.5703125" style="1" customWidth="1"/>
    <col min="6443" max="6443" width="10.5703125" style="1" customWidth="1"/>
    <col min="6444" max="6444" width="13.140625" style="1" customWidth="1"/>
    <col min="6445" max="6447" width="10.5703125" style="1" customWidth="1"/>
    <col min="6448" max="6448" width="12.28515625" style="1" customWidth="1"/>
    <col min="6449" max="6449" width="10.5703125" style="1" customWidth="1"/>
    <col min="6450" max="6450" width="11" style="1" customWidth="1"/>
    <col min="6451" max="6451" width="10.5703125" style="1" customWidth="1"/>
    <col min="6452" max="6452" width="10" style="1" customWidth="1"/>
    <col min="6453" max="6456" width="10.5703125" style="1" customWidth="1"/>
    <col min="6457" max="6461" width="8.7109375" style="1" customWidth="1"/>
    <col min="6462" max="6462" width="10.7109375" style="1" customWidth="1"/>
    <col min="6463" max="6463" width="9.140625" style="1"/>
    <col min="6464" max="6464" width="10.5703125" style="1" customWidth="1"/>
    <col min="6465" max="6465" width="9" style="1" customWidth="1"/>
    <col min="6466" max="6466" width="10.5703125" style="1" customWidth="1"/>
    <col min="6467" max="6467" width="9.42578125" style="1" customWidth="1"/>
    <col min="6468" max="6468" width="9.85546875" style="1" customWidth="1"/>
    <col min="6469" max="6469" width="10.5703125" style="1" customWidth="1"/>
    <col min="6470" max="6470" width="12.7109375" style="1" customWidth="1"/>
    <col min="6471" max="6471" width="9.5703125" style="1" customWidth="1"/>
    <col min="6472" max="6472" width="12.140625" style="1" customWidth="1"/>
    <col min="6473" max="6477" width="10.42578125" style="1" customWidth="1"/>
    <col min="6478" max="6478" width="11.7109375" style="1" customWidth="1"/>
    <col min="6479" max="6479" width="8.7109375" style="1" customWidth="1"/>
    <col min="6480" max="6480" width="10.5703125" style="1" customWidth="1"/>
    <col min="6481" max="6481" width="11.140625" style="1" customWidth="1"/>
    <col min="6482" max="6482" width="12.85546875" style="1" customWidth="1"/>
    <col min="6483" max="6483" width="11" style="1" customWidth="1"/>
    <col min="6484" max="6484" width="11.28515625" style="1" customWidth="1"/>
    <col min="6485" max="6485" width="8.5703125" style="1" customWidth="1"/>
    <col min="6486" max="6486" width="11.5703125" style="1" customWidth="1"/>
    <col min="6487" max="6487" width="9.140625" style="1" customWidth="1"/>
    <col min="6488" max="6488" width="10" style="1" customWidth="1"/>
    <col min="6489" max="6489" width="10.140625" style="1" customWidth="1"/>
    <col min="6490" max="6490" width="12.140625" style="1" customWidth="1"/>
    <col min="6491" max="6491" width="9.85546875" style="1" customWidth="1"/>
    <col min="6492" max="6492" width="10.7109375" style="1" customWidth="1"/>
    <col min="6493" max="6493" width="10.140625" style="1" customWidth="1"/>
    <col min="6494" max="6494" width="13" style="1" customWidth="1"/>
    <col min="6495" max="6499" width="10.140625" style="1" customWidth="1"/>
    <col min="6500" max="6500" width="12.140625" style="1" customWidth="1"/>
    <col min="6501" max="6501" width="10.140625" style="1" customWidth="1"/>
    <col min="6502" max="6502" width="13" style="1" customWidth="1"/>
    <col min="6503" max="6503" width="9.7109375" style="1" customWidth="1"/>
    <col min="6504" max="6504" width="10" style="1" customWidth="1"/>
    <col min="6505" max="6505" width="9.7109375" style="1" customWidth="1"/>
    <col min="6506" max="6506" width="13.140625" style="1" customWidth="1"/>
    <col min="6507" max="6507" width="12.7109375" style="1" customWidth="1"/>
    <col min="6508" max="6508" width="9.7109375" style="1" customWidth="1"/>
    <col min="6509" max="6509" width="11" style="1" customWidth="1"/>
    <col min="6510" max="6510" width="12.140625" style="1" customWidth="1"/>
    <col min="6511" max="6511" width="10.85546875" style="1" customWidth="1"/>
    <col min="6512" max="6512" width="9" style="1" customWidth="1"/>
    <col min="6513" max="6513" width="7.85546875" style="1" customWidth="1"/>
    <col min="6514" max="6514" width="10.5703125" style="1" customWidth="1"/>
    <col min="6515" max="6517" width="10.85546875" style="1" customWidth="1"/>
    <col min="6518" max="6518" width="8.5703125" style="1" customWidth="1"/>
    <col min="6519" max="6519" width="8.7109375" style="1" customWidth="1"/>
    <col min="6520" max="6520" width="12.5703125" style="1" customWidth="1"/>
    <col min="6521" max="6521" width="12.42578125" style="1" customWidth="1"/>
    <col min="6522" max="6522" width="23.85546875" style="1" customWidth="1"/>
    <col min="6523" max="6656" width="9.140625" style="1"/>
    <col min="6657" max="6657" width="0" style="1" hidden="1" customWidth="1"/>
    <col min="6658" max="6658" width="4.5703125" style="1" customWidth="1"/>
    <col min="6659" max="6659" width="22.7109375" style="1" customWidth="1"/>
    <col min="6660" max="6660" width="16.28515625" style="1" customWidth="1"/>
    <col min="6661" max="6661" width="19.28515625" style="1" customWidth="1"/>
    <col min="6662" max="6662" width="15.28515625" style="1" customWidth="1"/>
    <col min="6663" max="6663" width="13.140625" style="1" customWidth="1"/>
    <col min="6664" max="6664" width="13.5703125" style="1" customWidth="1"/>
    <col min="6665" max="6665" width="10.42578125" style="1" customWidth="1"/>
    <col min="6666" max="6666" width="13" style="1" customWidth="1"/>
    <col min="6667" max="6667" width="10.7109375" style="1" customWidth="1"/>
    <col min="6668" max="6668" width="12.85546875" style="1" customWidth="1"/>
    <col min="6669" max="6669" width="10.42578125" style="1" customWidth="1"/>
    <col min="6670" max="6670" width="13.85546875" style="1" customWidth="1"/>
    <col min="6671" max="6671" width="12.85546875" style="1" customWidth="1"/>
    <col min="6672" max="6672" width="13" style="1" customWidth="1"/>
    <col min="6673" max="6673" width="11.28515625" style="1" customWidth="1"/>
    <col min="6674" max="6674" width="11.7109375" style="1" customWidth="1"/>
    <col min="6675" max="6675" width="9.140625" style="1"/>
    <col min="6676" max="6677" width="11.28515625" style="1" customWidth="1"/>
    <col min="6678" max="6678" width="9.140625" style="1"/>
    <col min="6679" max="6679" width="12" style="1" customWidth="1"/>
    <col min="6680" max="6680" width="9.5703125" style="1" customWidth="1"/>
    <col min="6681" max="6681" width="8.85546875" style="1" customWidth="1"/>
    <col min="6682" max="6682" width="9.85546875" style="1" customWidth="1"/>
    <col min="6683" max="6683" width="11.28515625" style="1" customWidth="1"/>
    <col min="6684" max="6684" width="8.42578125" style="1" customWidth="1"/>
    <col min="6685" max="6685" width="8.85546875" style="1" customWidth="1"/>
    <col min="6686" max="6686" width="12" style="1" customWidth="1"/>
    <col min="6687" max="6687" width="9" style="1" customWidth="1"/>
    <col min="6688" max="6688" width="10.85546875" style="1" customWidth="1"/>
    <col min="6689" max="6689" width="9.28515625" style="1" customWidth="1"/>
    <col min="6690" max="6691" width="9.5703125" style="1" customWidth="1"/>
    <col min="6692" max="6692" width="8.85546875" style="1" customWidth="1"/>
    <col min="6693" max="6693" width="9" style="1" customWidth="1"/>
    <col min="6694" max="6694" width="9.28515625" style="1" customWidth="1"/>
    <col min="6695" max="6695" width="10.5703125" style="1" customWidth="1"/>
    <col min="6696" max="6696" width="9.5703125" style="1" customWidth="1"/>
    <col min="6697" max="6697" width="10.5703125" style="1" customWidth="1"/>
    <col min="6698" max="6698" width="11.5703125" style="1" customWidth="1"/>
    <col min="6699" max="6699" width="10.5703125" style="1" customWidth="1"/>
    <col min="6700" max="6700" width="13.140625" style="1" customWidth="1"/>
    <col min="6701" max="6703" width="10.5703125" style="1" customWidth="1"/>
    <col min="6704" max="6704" width="12.28515625" style="1" customWidth="1"/>
    <col min="6705" max="6705" width="10.5703125" style="1" customWidth="1"/>
    <col min="6706" max="6706" width="11" style="1" customWidth="1"/>
    <col min="6707" max="6707" width="10.5703125" style="1" customWidth="1"/>
    <col min="6708" max="6708" width="10" style="1" customWidth="1"/>
    <col min="6709" max="6712" width="10.5703125" style="1" customWidth="1"/>
    <col min="6713" max="6717" width="8.7109375" style="1" customWidth="1"/>
    <col min="6718" max="6718" width="10.7109375" style="1" customWidth="1"/>
    <col min="6719" max="6719" width="9.140625" style="1"/>
    <col min="6720" max="6720" width="10.5703125" style="1" customWidth="1"/>
    <col min="6721" max="6721" width="9" style="1" customWidth="1"/>
    <col min="6722" max="6722" width="10.5703125" style="1" customWidth="1"/>
    <col min="6723" max="6723" width="9.42578125" style="1" customWidth="1"/>
    <col min="6724" max="6724" width="9.85546875" style="1" customWidth="1"/>
    <col min="6725" max="6725" width="10.5703125" style="1" customWidth="1"/>
    <col min="6726" max="6726" width="12.7109375" style="1" customWidth="1"/>
    <col min="6727" max="6727" width="9.5703125" style="1" customWidth="1"/>
    <col min="6728" max="6728" width="12.140625" style="1" customWidth="1"/>
    <col min="6729" max="6733" width="10.42578125" style="1" customWidth="1"/>
    <col min="6734" max="6734" width="11.7109375" style="1" customWidth="1"/>
    <col min="6735" max="6735" width="8.7109375" style="1" customWidth="1"/>
    <col min="6736" max="6736" width="10.5703125" style="1" customWidth="1"/>
    <col min="6737" max="6737" width="11.140625" style="1" customWidth="1"/>
    <col min="6738" max="6738" width="12.85546875" style="1" customWidth="1"/>
    <col min="6739" max="6739" width="11" style="1" customWidth="1"/>
    <col min="6740" max="6740" width="11.28515625" style="1" customWidth="1"/>
    <col min="6741" max="6741" width="8.5703125" style="1" customWidth="1"/>
    <col min="6742" max="6742" width="11.5703125" style="1" customWidth="1"/>
    <col min="6743" max="6743" width="9.140625" style="1" customWidth="1"/>
    <col min="6744" max="6744" width="10" style="1" customWidth="1"/>
    <col min="6745" max="6745" width="10.140625" style="1" customWidth="1"/>
    <col min="6746" max="6746" width="12.140625" style="1" customWidth="1"/>
    <col min="6747" max="6747" width="9.85546875" style="1" customWidth="1"/>
    <col min="6748" max="6748" width="10.7109375" style="1" customWidth="1"/>
    <col min="6749" max="6749" width="10.140625" style="1" customWidth="1"/>
    <col min="6750" max="6750" width="13" style="1" customWidth="1"/>
    <col min="6751" max="6755" width="10.140625" style="1" customWidth="1"/>
    <col min="6756" max="6756" width="12.140625" style="1" customWidth="1"/>
    <col min="6757" max="6757" width="10.140625" style="1" customWidth="1"/>
    <col min="6758" max="6758" width="13" style="1" customWidth="1"/>
    <col min="6759" max="6759" width="9.7109375" style="1" customWidth="1"/>
    <col min="6760" max="6760" width="10" style="1" customWidth="1"/>
    <col min="6761" max="6761" width="9.7109375" style="1" customWidth="1"/>
    <col min="6762" max="6762" width="13.140625" style="1" customWidth="1"/>
    <col min="6763" max="6763" width="12.7109375" style="1" customWidth="1"/>
    <col min="6764" max="6764" width="9.7109375" style="1" customWidth="1"/>
    <col min="6765" max="6765" width="11" style="1" customWidth="1"/>
    <col min="6766" max="6766" width="12.140625" style="1" customWidth="1"/>
    <col min="6767" max="6767" width="10.85546875" style="1" customWidth="1"/>
    <col min="6768" max="6768" width="9" style="1" customWidth="1"/>
    <col min="6769" max="6769" width="7.85546875" style="1" customWidth="1"/>
    <col min="6770" max="6770" width="10.5703125" style="1" customWidth="1"/>
    <col min="6771" max="6773" width="10.85546875" style="1" customWidth="1"/>
    <col min="6774" max="6774" width="8.5703125" style="1" customWidth="1"/>
    <col min="6775" max="6775" width="8.7109375" style="1" customWidth="1"/>
    <col min="6776" max="6776" width="12.5703125" style="1" customWidth="1"/>
    <col min="6777" max="6777" width="12.42578125" style="1" customWidth="1"/>
    <col min="6778" max="6778" width="23.85546875" style="1" customWidth="1"/>
    <col min="6779" max="6912" width="9.140625" style="1"/>
    <col min="6913" max="6913" width="0" style="1" hidden="1" customWidth="1"/>
    <col min="6914" max="6914" width="4.5703125" style="1" customWidth="1"/>
    <col min="6915" max="6915" width="22.7109375" style="1" customWidth="1"/>
    <col min="6916" max="6916" width="16.28515625" style="1" customWidth="1"/>
    <col min="6917" max="6917" width="19.28515625" style="1" customWidth="1"/>
    <col min="6918" max="6918" width="15.28515625" style="1" customWidth="1"/>
    <col min="6919" max="6919" width="13.140625" style="1" customWidth="1"/>
    <col min="6920" max="6920" width="13.5703125" style="1" customWidth="1"/>
    <col min="6921" max="6921" width="10.42578125" style="1" customWidth="1"/>
    <col min="6922" max="6922" width="13" style="1" customWidth="1"/>
    <col min="6923" max="6923" width="10.7109375" style="1" customWidth="1"/>
    <col min="6924" max="6924" width="12.85546875" style="1" customWidth="1"/>
    <col min="6925" max="6925" width="10.42578125" style="1" customWidth="1"/>
    <col min="6926" max="6926" width="13.85546875" style="1" customWidth="1"/>
    <col min="6927" max="6927" width="12.85546875" style="1" customWidth="1"/>
    <col min="6928" max="6928" width="13" style="1" customWidth="1"/>
    <col min="6929" max="6929" width="11.28515625" style="1" customWidth="1"/>
    <col min="6930" max="6930" width="11.7109375" style="1" customWidth="1"/>
    <col min="6931" max="6931" width="9.140625" style="1"/>
    <col min="6932" max="6933" width="11.28515625" style="1" customWidth="1"/>
    <col min="6934" max="6934" width="9.140625" style="1"/>
    <col min="6935" max="6935" width="12" style="1" customWidth="1"/>
    <col min="6936" max="6936" width="9.5703125" style="1" customWidth="1"/>
    <col min="6937" max="6937" width="8.85546875" style="1" customWidth="1"/>
    <col min="6938" max="6938" width="9.85546875" style="1" customWidth="1"/>
    <col min="6939" max="6939" width="11.28515625" style="1" customWidth="1"/>
    <col min="6940" max="6940" width="8.42578125" style="1" customWidth="1"/>
    <col min="6941" max="6941" width="8.85546875" style="1" customWidth="1"/>
    <col min="6942" max="6942" width="12" style="1" customWidth="1"/>
    <col min="6943" max="6943" width="9" style="1" customWidth="1"/>
    <col min="6944" max="6944" width="10.85546875" style="1" customWidth="1"/>
    <col min="6945" max="6945" width="9.28515625" style="1" customWidth="1"/>
    <col min="6946" max="6947" width="9.5703125" style="1" customWidth="1"/>
    <col min="6948" max="6948" width="8.85546875" style="1" customWidth="1"/>
    <col min="6949" max="6949" width="9" style="1" customWidth="1"/>
    <col min="6950" max="6950" width="9.28515625" style="1" customWidth="1"/>
    <col min="6951" max="6951" width="10.5703125" style="1" customWidth="1"/>
    <col min="6952" max="6952" width="9.5703125" style="1" customWidth="1"/>
    <col min="6953" max="6953" width="10.5703125" style="1" customWidth="1"/>
    <col min="6954" max="6954" width="11.5703125" style="1" customWidth="1"/>
    <col min="6955" max="6955" width="10.5703125" style="1" customWidth="1"/>
    <col min="6956" max="6956" width="13.140625" style="1" customWidth="1"/>
    <col min="6957" max="6959" width="10.5703125" style="1" customWidth="1"/>
    <col min="6960" max="6960" width="12.28515625" style="1" customWidth="1"/>
    <col min="6961" max="6961" width="10.5703125" style="1" customWidth="1"/>
    <col min="6962" max="6962" width="11" style="1" customWidth="1"/>
    <col min="6963" max="6963" width="10.5703125" style="1" customWidth="1"/>
    <col min="6964" max="6964" width="10" style="1" customWidth="1"/>
    <col min="6965" max="6968" width="10.5703125" style="1" customWidth="1"/>
    <col min="6969" max="6973" width="8.7109375" style="1" customWidth="1"/>
    <col min="6974" max="6974" width="10.7109375" style="1" customWidth="1"/>
    <col min="6975" max="6975" width="9.140625" style="1"/>
    <col min="6976" max="6976" width="10.5703125" style="1" customWidth="1"/>
    <col min="6977" max="6977" width="9" style="1" customWidth="1"/>
    <col min="6978" max="6978" width="10.5703125" style="1" customWidth="1"/>
    <col min="6979" max="6979" width="9.42578125" style="1" customWidth="1"/>
    <col min="6980" max="6980" width="9.85546875" style="1" customWidth="1"/>
    <col min="6981" max="6981" width="10.5703125" style="1" customWidth="1"/>
    <col min="6982" max="6982" width="12.7109375" style="1" customWidth="1"/>
    <col min="6983" max="6983" width="9.5703125" style="1" customWidth="1"/>
    <col min="6984" max="6984" width="12.140625" style="1" customWidth="1"/>
    <col min="6985" max="6989" width="10.42578125" style="1" customWidth="1"/>
    <col min="6990" max="6990" width="11.7109375" style="1" customWidth="1"/>
    <col min="6991" max="6991" width="8.7109375" style="1" customWidth="1"/>
    <col min="6992" max="6992" width="10.5703125" style="1" customWidth="1"/>
    <col min="6993" max="6993" width="11.140625" style="1" customWidth="1"/>
    <col min="6994" max="6994" width="12.85546875" style="1" customWidth="1"/>
    <col min="6995" max="6995" width="11" style="1" customWidth="1"/>
    <col min="6996" max="6996" width="11.28515625" style="1" customWidth="1"/>
    <col min="6997" max="6997" width="8.5703125" style="1" customWidth="1"/>
    <col min="6998" max="6998" width="11.5703125" style="1" customWidth="1"/>
    <col min="6999" max="6999" width="9.140625" style="1" customWidth="1"/>
    <col min="7000" max="7000" width="10" style="1" customWidth="1"/>
    <col min="7001" max="7001" width="10.140625" style="1" customWidth="1"/>
    <col min="7002" max="7002" width="12.140625" style="1" customWidth="1"/>
    <col min="7003" max="7003" width="9.85546875" style="1" customWidth="1"/>
    <col min="7004" max="7004" width="10.7109375" style="1" customWidth="1"/>
    <col min="7005" max="7005" width="10.140625" style="1" customWidth="1"/>
    <col min="7006" max="7006" width="13" style="1" customWidth="1"/>
    <col min="7007" max="7011" width="10.140625" style="1" customWidth="1"/>
    <col min="7012" max="7012" width="12.140625" style="1" customWidth="1"/>
    <col min="7013" max="7013" width="10.140625" style="1" customWidth="1"/>
    <col min="7014" max="7014" width="13" style="1" customWidth="1"/>
    <col min="7015" max="7015" width="9.7109375" style="1" customWidth="1"/>
    <col min="7016" max="7016" width="10" style="1" customWidth="1"/>
    <col min="7017" max="7017" width="9.7109375" style="1" customWidth="1"/>
    <col min="7018" max="7018" width="13.140625" style="1" customWidth="1"/>
    <col min="7019" max="7019" width="12.7109375" style="1" customWidth="1"/>
    <col min="7020" max="7020" width="9.7109375" style="1" customWidth="1"/>
    <col min="7021" max="7021" width="11" style="1" customWidth="1"/>
    <col min="7022" max="7022" width="12.140625" style="1" customWidth="1"/>
    <col min="7023" max="7023" width="10.85546875" style="1" customWidth="1"/>
    <col min="7024" max="7024" width="9" style="1" customWidth="1"/>
    <col min="7025" max="7025" width="7.85546875" style="1" customWidth="1"/>
    <col min="7026" max="7026" width="10.5703125" style="1" customWidth="1"/>
    <col min="7027" max="7029" width="10.85546875" style="1" customWidth="1"/>
    <col min="7030" max="7030" width="8.5703125" style="1" customWidth="1"/>
    <col min="7031" max="7031" width="8.7109375" style="1" customWidth="1"/>
    <col min="7032" max="7032" width="12.5703125" style="1" customWidth="1"/>
    <col min="7033" max="7033" width="12.42578125" style="1" customWidth="1"/>
    <col min="7034" max="7034" width="23.85546875" style="1" customWidth="1"/>
    <col min="7035" max="7168" width="9.140625" style="1"/>
    <col min="7169" max="7169" width="0" style="1" hidden="1" customWidth="1"/>
    <col min="7170" max="7170" width="4.5703125" style="1" customWidth="1"/>
    <col min="7171" max="7171" width="22.7109375" style="1" customWidth="1"/>
    <col min="7172" max="7172" width="16.28515625" style="1" customWidth="1"/>
    <col min="7173" max="7173" width="19.28515625" style="1" customWidth="1"/>
    <col min="7174" max="7174" width="15.28515625" style="1" customWidth="1"/>
    <col min="7175" max="7175" width="13.140625" style="1" customWidth="1"/>
    <col min="7176" max="7176" width="13.5703125" style="1" customWidth="1"/>
    <col min="7177" max="7177" width="10.42578125" style="1" customWidth="1"/>
    <col min="7178" max="7178" width="13" style="1" customWidth="1"/>
    <col min="7179" max="7179" width="10.7109375" style="1" customWidth="1"/>
    <col min="7180" max="7180" width="12.85546875" style="1" customWidth="1"/>
    <col min="7181" max="7181" width="10.42578125" style="1" customWidth="1"/>
    <col min="7182" max="7182" width="13.85546875" style="1" customWidth="1"/>
    <col min="7183" max="7183" width="12.85546875" style="1" customWidth="1"/>
    <col min="7184" max="7184" width="13" style="1" customWidth="1"/>
    <col min="7185" max="7185" width="11.28515625" style="1" customWidth="1"/>
    <col min="7186" max="7186" width="11.7109375" style="1" customWidth="1"/>
    <col min="7187" max="7187" width="9.140625" style="1"/>
    <col min="7188" max="7189" width="11.28515625" style="1" customWidth="1"/>
    <col min="7190" max="7190" width="9.140625" style="1"/>
    <col min="7191" max="7191" width="12" style="1" customWidth="1"/>
    <col min="7192" max="7192" width="9.5703125" style="1" customWidth="1"/>
    <col min="7193" max="7193" width="8.85546875" style="1" customWidth="1"/>
    <col min="7194" max="7194" width="9.85546875" style="1" customWidth="1"/>
    <col min="7195" max="7195" width="11.28515625" style="1" customWidth="1"/>
    <col min="7196" max="7196" width="8.42578125" style="1" customWidth="1"/>
    <col min="7197" max="7197" width="8.85546875" style="1" customWidth="1"/>
    <col min="7198" max="7198" width="12" style="1" customWidth="1"/>
    <col min="7199" max="7199" width="9" style="1" customWidth="1"/>
    <col min="7200" max="7200" width="10.85546875" style="1" customWidth="1"/>
    <col min="7201" max="7201" width="9.28515625" style="1" customWidth="1"/>
    <col min="7202" max="7203" width="9.5703125" style="1" customWidth="1"/>
    <col min="7204" max="7204" width="8.85546875" style="1" customWidth="1"/>
    <col min="7205" max="7205" width="9" style="1" customWidth="1"/>
    <col min="7206" max="7206" width="9.28515625" style="1" customWidth="1"/>
    <col min="7207" max="7207" width="10.5703125" style="1" customWidth="1"/>
    <col min="7208" max="7208" width="9.5703125" style="1" customWidth="1"/>
    <col min="7209" max="7209" width="10.5703125" style="1" customWidth="1"/>
    <col min="7210" max="7210" width="11.5703125" style="1" customWidth="1"/>
    <col min="7211" max="7211" width="10.5703125" style="1" customWidth="1"/>
    <col min="7212" max="7212" width="13.140625" style="1" customWidth="1"/>
    <col min="7213" max="7215" width="10.5703125" style="1" customWidth="1"/>
    <col min="7216" max="7216" width="12.28515625" style="1" customWidth="1"/>
    <col min="7217" max="7217" width="10.5703125" style="1" customWidth="1"/>
    <col min="7218" max="7218" width="11" style="1" customWidth="1"/>
    <col min="7219" max="7219" width="10.5703125" style="1" customWidth="1"/>
    <col min="7220" max="7220" width="10" style="1" customWidth="1"/>
    <col min="7221" max="7224" width="10.5703125" style="1" customWidth="1"/>
    <col min="7225" max="7229" width="8.7109375" style="1" customWidth="1"/>
    <col min="7230" max="7230" width="10.7109375" style="1" customWidth="1"/>
    <col min="7231" max="7231" width="9.140625" style="1"/>
    <col min="7232" max="7232" width="10.5703125" style="1" customWidth="1"/>
    <col min="7233" max="7233" width="9" style="1" customWidth="1"/>
    <col min="7234" max="7234" width="10.5703125" style="1" customWidth="1"/>
    <col min="7235" max="7235" width="9.42578125" style="1" customWidth="1"/>
    <col min="7236" max="7236" width="9.85546875" style="1" customWidth="1"/>
    <col min="7237" max="7237" width="10.5703125" style="1" customWidth="1"/>
    <col min="7238" max="7238" width="12.7109375" style="1" customWidth="1"/>
    <col min="7239" max="7239" width="9.5703125" style="1" customWidth="1"/>
    <col min="7240" max="7240" width="12.140625" style="1" customWidth="1"/>
    <col min="7241" max="7245" width="10.42578125" style="1" customWidth="1"/>
    <col min="7246" max="7246" width="11.7109375" style="1" customWidth="1"/>
    <col min="7247" max="7247" width="8.7109375" style="1" customWidth="1"/>
    <col min="7248" max="7248" width="10.5703125" style="1" customWidth="1"/>
    <col min="7249" max="7249" width="11.140625" style="1" customWidth="1"/>
    <col min="7250" max="7250" width="12.85546875" style="1" customWidth="1"/>
    <col min="7251" max="7251" width="11" style="1" customWidth="1"/>
    <col min="7252" max="7252" width="11.28515625" style="1" customWidth="1"/>
    <col min="7253" max="7253" width="8.5703125" style="1" customWidth="1"/>
    <col min="7254" max="7254" width="11.5703125" style="1" customWidth="1"/>
    <col min="7255" max="7255" width="9.140625" style="1" customWidth="1"/>
    <col min="7256" max="7256" width="10" style="1" customWidth="1"/>
    <col min="7257" max="7257" width="10.140625" style="1" customWidth="1"/>
    <col min="7258" max="7258" width="12.140625" style="1" customWidth="1"/>
    <col min="7259" max="7259" width="9.85546875" style="1" customWidth="1"/>
    <col min="7260" max="7260" width="10.7109375" style="1" customWidth="1"/>
    <col min="7261" max="7261" width="10.140625" style="1" customWidth="1"/>
    <col min="7262" max="7262" width="13" style="1" customWidth="1"/>
    <col min="7263" max="7267" width="10.140625" style="1" customWidth="1"/>
    <col min="7268" max="7268" width="12.140625" style="1" customWidth="1"/>
    <col min="7269" max="7269" width="10.140625" style="1" customWidth="1"/>
    <col min="7270" max="7270" width="13" style="1" customWidth="1"/>
    <col min="7271" max="7271" width="9.7109375" style="1" customWidth="1"/>
    <col min="7272" max="7272" width="10" style="1" customWidth="1"/>
    <col min="7273" max="7273" width="9.7109375" style="1" customWidth="1"/>
    <col min="7274" max="7274" width="13.140625" style="1" customWidth="1"/>
    <col min="7275" max="7275" width="12.7109375" style="1" customWidth="1"/>
    <col min="7276" max="7276" width="9.7109375" style="1" customWidth="1"/>
    <col min="7277" max="7277" width="11" style="1" customWidth="1"/>
    <col min="7278" max="7278" width="12.140625" style="1" customWidth="1"/>
    <col min="7279" max="7279" width="10.85546875" style="1" customWidth="1"/>
    <col min="7280" max="7280" width="9" style="1" customWidth="1"/>
    <col min="7281" max="7281" width="7.85546875" style="1" customWidth="1"/>
    <col min="7282" max="7282" width="10.5703125" style="1" customWidth="1"/>
    <col min="7283" max="7285" width="10.85546875" style="1" customWidth="1"/>
    <col min="7286" max="7286" width="8.5703125" style="1" customWidth="1"/>
    <col min="7287" max="7287" width="8.7109375" style="1" customWidth="1"/>
    <col min="7288" max="7288" width="12.5703125" style="1" customWidth="1"/>
    <col min="7289" max="7289" width="12.42578125" style="1" customWidth="1"/>
    <col min="7290" max="7290" width="23.85546875" style="1" customWidth="1"/>
    <col min="7291" max="7424" width="9.140625" style="1"/>
    <col min="7425" max="7425" width="0" style="1" hidden="1" customWidth="1"/>
    <col min="7426" max="7426" width="4.5703125" style="1" customWidth="1"/>
    <col min="7427" max="7427" width="22.7109375" style="1" customWidth="1"/>
    <col min="7428" max="7428" width="16.28515625" style="1" customWidth="1"/>
    <col min="7429" max="7429" width="19.28515625" style="1" customWidth="1"/>
    <col min="7430" max="7430" width="15.28515625" style="1" customWidth="1"/>
    <col min="7431" max="7431" width="13.140625" style="1" customWidth="1"/>
    <col min="7432" max="7432" width="13.5703125" style="1" customWidth="1"/>
    <col min="7433" max="7433" width="10.42578125" style="1" customWidth="1"/>
    <col min="7434" max="7434" width="13" style="1" customWidth="1"/>
    <col min="7435" max="7435" width="10.7109375" style="1" customWidth="1"/>
    <col min="7436" max="7436" width="12.85546875" style="1" customWidth="1"/>
    <col min="7437" max="7437" width="10.42578125" style="1" customWidth="1"/>
    <col min="7438" max="7438" width="13.85546875" style="1" customWidth="1"/>
    <col min="7439" max="7439" width="12.85546875" style="1" customWidth="1"/>
    <col min="7440" max="7440" width="13" style="1" customWidth="1"/>
    <col min="7441" max="7441" width="11.28515625" style="1" customWidth="1"/>
    <col min="7442" max="7442" width="11.7109375" style="1" customWidth="1"/>
    <col min="7443" max="7443" width="9.140625" style="1"/>
    <col min="7444" max="7445" width="11.28515625" style="1" customWidth="1"/>
    <col min="7446" max="7446" width="9.140625" style="1"/>
    <col min="7447" max="7447" width="12" style="1" customWidth="1"/>
    <col min="7448" max="7448" width="9.5703125" style="1" customWidth="1"/>
    <col min="7449" max="7449" width="8.85546875" style="1" customWidth="1"/>
    <col min="7450" max="7450" width="9.85546875" style="1" customWidth="1"/>
    <col min="7451" max="7451" width="11.28515625" style="1" customWidth="1"/>
    <col min="7452" max="7452" width="8.42578125" style="1" customWidth="1"/>
    <col min="7453" max="7453" width="8.85546875" style="1" customWidth="1"/>
    <col min="7454" max="7454" width="12" style="1" customWidth="1"/>
    <col min="7455" max="7455" width="9" style="1" customWidth="1"/>
    <col min="7456" max="7456" width="10.85546875" style="1" customWidth="1"/>
    <col min="7457" max="7457" width="9.28515625" style="1" customWidth="1"/>
    <col min="7458" max="7459" width="9.5703125" style="1" customWidth="1"/>
    <col min="7460" max="7460" width="8.85546875" style="1" customWidth="1"/>
    <col min="7461" max="7461" width="9" style="1" customWidth="1"/>
    <col min="7462" max="7462" width="9.28515625" style="1" customWidth="1"/>
    <col min="7463" max="7463" width="10.5703125" style="1" customWidth="1"/>
    <col min="7464" max="7464" width="9.5703125" style="1" customWidth="1"/>
    <col min="7465" max="7465" width="10.5703125" style="1" customWidth="1"/>
    <col min="7466" max="7466" width="11.5703125" style="1" customWidth="1"/>
    <col min="7467" max="7467" width="10.5703125" style="1" customWidth="1"/>
    <col min="7468" max="7468" width="13.140625" style="1" customWidth="1"/>
    <col min="7469" max="7471" width="10.5703125" style="1" customWidth="1"/>
    <col min="7472" max="7472" width="12.28515625" style="1" customWidth="1"/>
    <col min="7473" max="7473" width="10.5703125" style="1" customWidth="1"/>
    <col min="7474" max="7474" width="11" style="1" customWidth="1"/>
    <col min="7475" max="7475" width="10.5703125" style="1" customWidth="1"/>
    <col min="7476" max="7476" width="10" style="1" customWidth="1"/>
    <col min="7477" max="7480" width="10.5703125" style="1" customWidth="1"/>
    <col min="7481" max="7485" width="8.7109375" style="1" customWidth="1"/>
    <col min="7486" max="7486" width="10.7109375" style="1" customWidth="1"/>
    <col min="7487" max="7487" width="9.140625" style="1"/>
    <col min="7488" max="7488" width="10.5703125" style="1" customWidth="1"/>
    <col min="7489" max="7489" width="9" style="1" customWidth="1"/>
    <col min="7490" max="7490" width="10.5703125" style="1" customWidth="1"/>
    <col min="7491" max="7491" width="9.42578125" style="1" customWidth="1"/>
    <col min="7492" max="7492" width="9.85546875" style="1" customWidth="1"/>
    <col min="7493" max="7493" width="10.5703125" style="1" customWidth="1"/>
    <col min="7494" max="7494" width="12.7109375" style="1" customWidth="1"/>
    <col min="7495" max="7495" width="9.5703125" style="1" customWidth="1"/>
    <col min="7496" max="7496" width="12.140625" style="1" customWidth="1"/>
    <col min="7497" max="7501" width="10.42578125" style="1" customWidth="1"/>
    <col min="7502" max="7502" width="11.7109375" style="1" customWidth="1"/>
    <col min="7503" max="7503" width="8.7109375" style="1" customWidth="1"/>
    <col min="7504" max="7504" width="10.5703125" style="1" customWidth="1"/>
    <col min="7505" max="7505" width="11.140625" style="1" customWidth="1"/>
    <col min="7506" max="7506" width="12.85546875" style="1" customWidth="1"/>
    <col min="7507" max="7507" width="11" style="1" customWidth="1"/>
    <col min="7508" max="7508" width="11.28515625" style="1" customWidth="1"/>
    <col min="7509" max="7509" width="8.5703125" style="1" customWidth="1"/>
    <col min="7510" max="7510" width="11.5703125" style="1" customWidth="1"/>
    <col min="7511" max="7511" width="9.140625" style="1" customWidth="1"/>
    <col min="7512" max="7512" width="10" style="1" customWidth="1"/>
    <col min="7513" max="7513" width="10.140625" style="1" customWidth="1"/>
    <col min="7514" max="7514" width="12.140625" style="1" customWidth="1"/>
    <col min="7515" max="7515" width="9.85546875" style="1" customWidth="1"/>
    <col min="7516" max="7516" width="10.7109375" style="1" customWidth="1"/>
    <col min="7517" max="7517" width="10.140625" style="1" customWidth="1"/>
    <col min="7518" max="7518" width="13" style="1" customWidth="1"/>
    <col min="7519" max="7523" width="10.140625" style="1" customWidth="1"/>
    <col min="7524" max="7524" width="12.140625" style="1" customWidth="1"/>
    <col min="7525" max="7525" width="10.140625" style="1" customWidth="1"/>
    <col min="7526" max="7526" width="13" style="1" customWidth="1"/>
    <col min="7527" max="7527" width="9.7109375" style="1" customWidth="1"/>
    <col min="7528" max="7528" width="10" style="1" customWidth="1"/>
    <col min="7529" max="7529" width="9.7109375" style="1" customWidth="1"/>
    <col min="7530" max="7530" width="13.140625" style="1" customWidth="1"/>
    <col min="7531" max="7531" width="12.7109375" style="1" customWidth="1"/>
    <col min="7532" max="7532" width="9.7109375" style="1" customWidth="1"/>
    <col min="7533" max="7533" width="11" style="1" customWidth="1"/>
    <col min="7534" max="7534" width="12.140625" style="1" customWidth="1"/>
    <col min="7535" max="7535" width="10.85546875" style="1" customWidth="1"/>
    <col min="7536" max="7536" width="9" style="1" customWidth="1"/>
    <col min="7537" max="7537" width="7.85546875" style="1" customWidth="1"/>
    <col min="7538" max="7538" width="10.5703125" style="1" customWidth="1"/>
    <col min="7539" max="7541" width="10.85546875" style="1" customWidth="1"/>
    <col min="7542" max="7542" width="8.5703125" style="1" customWidth="1"/>
    <col min="7543" max="7543" width="8.7109375" style="1" customWidth="1"/>
    <col min="7544" max="7544" width="12.5703125" style="1" customWidth="1"/>
    <col min="7545" max="7545" width="12.42578125" style="1" customWidth="1"/>
    <col min="7546" max="7546" width="23.85546875" style="1" customWidth="1"/>
    <col min="7547" max="7680" width="9.140625" style="1"/>
    <col min="7681" max="7681" width="0" style="1" hidden="1" customWidth="1"/>
    <col min="7682" max="7682" width="4.5703125" style="1" customWidth="1"/>
    <col min="7683" max="7683" width="22.7109375" style="1" customWidth="1"/>
    <col min="7684" max="7684" width="16.28515625" style="1" customWidth="1"/>
    <col min="7685" max="7685" width="19.28515625" style="1" customWidth="1"/>
    <col min="7686" max="7686" width="15.28515625" style="1" customWidth="1"/>
    <col min="7687" max="7687" width="13.140625" style="1" customWidth="1"/>
    <col min="7688" max="7688" width="13.5703125" style="1" customWidth="1"/>
    <col min="7689" max="7689" width="10.42578125" style="1" customWidth="1"/>
    <col min="7690" max="7690" width="13" style="1" customWidth="1"/>
    <col min="7691" max="7691" width="10.7109375" style="1" customWidth="1"/>
    <col min="7692" max="7692" width="12.85546875" style="1" customWidth="1"/>
    <col min="7693" max="7693" width="10.42578125" style="1" customWidth="1"/>
    <col min="7694" max="7694" width="13.85546875" style="1" customWidth="1"/>
    <col min="7695" max="7695" width="12.85546875" style="1" customWidth="1"/>
    <col min="7696" max="7696" width="13" style="1" customWidth="1"/>
    <col min="7697" max="7697" width="11.28515625" style="1" customWidth="1"/>
    <col min="7698" max="7698" width="11.7109375" style="1" customWidth="1"/>
    <col min="7699" max="7699" width="9.140625" style="1"/>
    <col min="7700" max="7701" width="11.28515625" style="1" customWidth="1"/>
    <col min="7702" max="7702" width="9.140625" style="1"/>
    <col min="7703" max="7703" width="12" style="1" customWidth="1"/>
    <col min="7704" max="7704" width="9.5703125" style="1" customWidth="1"/>
    <col min="7705" max="7705" width="8.85546875" style="1" customWidth="1"/>
    <col min="7706" max="7706" width="9.85546875" style="1" customWidth="1"/>
    <col min="7707" max="7707" width="11.28515625" style="1" customWidth="1"/>
    <col min="7708" max="7708" width="8.42578125" style="1" customWidth="1"/>
    <col min="7709" max="7709" width="8.85546875" style="1" customWidth="1"/>
    <col min="7710" max="7710" width="12" style="1" customWidth="1"/>
    <col min="7711" max="7711" width="9" style="1" customWidth="1"/>
    <col min="7712" max="7712" width="10.85546875" style="1" customWidth="1"/>
    <col min="7713" max="7713" width="9.28515625" style="1" customWidth="1"/>
    <col min="7714" max="7715" width="9.5703125" style="1" customWidth="1"/>
    <col min="7716" max="7716" width="8.85546875" style="1" customWidth="1"/>
    <col min="7717" max="7717" width="9" style="1" customWidth="1"/>
    <col min="7718" max="7718" width="9.28515625" style="1" customWidth="1"/>
    <col min="7719" max="7719" width="10.5703125" style="1" customWidth="1"/>
    <col min="7720" max="7720" width="9.5703125" style="1" customWidth="1"/>
    <col min="7721" max="7721" width="10.5703125" style="1" customWidth="1"/>
    <col min="7722" max="7722" width="11.5703125" style="1" customWidth="1"/>
    <col min="7723" max="7723" width="10.5703125" style="1" customWidth="1"/>
    <col min="7724" max="7724" width="13.140625" style="1" customWidth="1"/>
    <col min="7725" max="7727" width="10.5703125" style="1" customWidth="1"/>
    <col min="7728" max="7728" width="12.28515625" style="1" customWidth="1"/>
    <col min="7729" max="7729" width="10.5703125" style="1" customWidth="1"/>
    <col min="7730" max="7730" width="11" style="1" customWidth="1"/>
    <col min="7731" max="7731" width="10.5703125" style="1" customWidth="1"/>
    <col min="7732" max="7732" width="10" style="1" customWidth="1"/>
    <col min="7733" max="7736" width="10.5703125" style="1" customWidth="1"/>
    <col min="7737" max="7741" width="8.7109375" style="1" customWidth="1"/>
    <col min="7742" max="7742" width="10.7109375" style="1" customWidth="1"/>
    <col min="7743" max="7743" width="9.140625" style="1"/>
    <col min="7744" max="7744" width="10.5703125" style="1" customWidth="1"/>
    <col min="7745" max="7745" width="9" style="1" customWidth="1"/>
    <col min="7746" max="7746" width="10.5703125" style="1" customWidth="1"/>
    <col min="7747" max="7747" width="9.42578125" style="1" customWidth="1"/>
    <col min="7748" max="7748" width="9.85546875" style="1" customWidth="1"/>
    <col min="7749" max="7749" width="10.5703125" style="1" customWidth="1"/>
    <col min="7750" max="7750" width="12.7109375" style="1" customWidth="1"/>
    <col min="7751" max="7751" width="9.5703125" style="1" customWidth="1"/>
    <col min="7752" max="7752" width="12.140625" style="1" customWidth="1"/>
    <col min="7753" max="7757" width="10.42578125" style="1" customWidth="1"/>
    <col min="7758" max="7758" width="11.7109375" style="1" customWidth="1"/>
    <col min="7759" max="7759" width="8.7109375" style="1" customWidth="1"/>
    <col min="7760" max="7760" width="10.5703125" style="1" customWidth="1"/>
    <col min="7761" max="7761" width="11.140625" style="1" customWidth="1"/>
    <col min="7762" max="7762" width="12.85546875" style="1" customWidth="1"/>
    <col min="7763" max="7763" width="11" style="1" customWidth="1"/>
    <col min="7764" max="7764" width="11.28515625" style="1" customWidth="1"/>
    <col min="7765" max="7765" width="8.5703125" style="1" customWidth="1"/>
    <col min="7766" max="7766" width="11.5703125" style="1" customWidth="1"/>
    <col min="7767" max="7767" width="9.140625" style="1" customWidth="1"/>
    <col min="7768" max="7768" width="10" style="1" customWidth="1"/>
    <col min="7769" max="7769" width="10.140625" style="1" customWidth="1"/>
    <col min="7770" max="7770" width="12.140625" style="1" customWidth="1"/>
    <col min="7771" max="7771" width="9.85546875" style="1" customWidth="1"/>
    <col min="7772" max="7772" width="10.7109375" style="1" customWidth="1"/>
    <col min="7773" max="7773" width="10.140625" style="1" customWidth="1"/>
    <col min="7774" max="7774" width="13" style="1" customWidth="1"/>
    <col min="7775" max="7779" width="10.140625" style="1" customWidth="1"/>
    <col min="7780" max="7780" width="12.140625" style="1" customWidth="1"/>
    <col min="7781" max="7781" width="10.140625" style="1" customWidth="1"/>
    <col min="7782" max="7782" width="13" style="1" customWidth="1"/>
    <col min="7783" max="7783" width="9.7109375" style="1" customWidth="1"/>
    <col min="7784" max="7784" width="10" style="1" customWidth="1"/>
    <col min="7785" max="7785" width="9.7109375" style="1" customWidth="1"/>
    <col min="7786" max="7786" width="13.140625" style="1" customWidth="1"/>
    <col min="7787" max="7787" width="12.7109375" style="1" customWidth="1"/>
    <col min="7788" max="7788" width="9.7109375" style="1" customWidth="1"/>
    <col min="7789" max="7789" width="11" style="1" customWidth="1"/>
    <col min="7790" max="7790" width="12.140625" style="1" customWidth="1"/>
    <col min="7791" max="7791" width="10.85546875" style="1" customWidth="1"/>
    <col min="7792" max="7792" width="9" style="1" customWidth="1"/>
    <col min="7793" max="7793" width="7.85546875" style="1" customWidth="1"/>
    <col min="7794" max="7794" width="10.5703125" style="1" customWidth="1"/>
    <col min="7795" max="7797" width="10.85546875" style="1" customWidth="1"/>
    <col min="7798" max="7798" width="8.5703125" style="1" customWidth="1"/>
    <col min="7799" max="7799" width="8.7109375" style="1" customWidth="1"/>
    <col min="7800" max="7800" width="12.5703125" style="1" customWidth="1"/>
    <col min="7801" max="7801" width="12.42578125" style="1" customWidth="1"/>
    <col min="7802" max="7802" width="23.85546875" style="1" customWidth="1"/>
    <col min="7803" max="7936" width="9.140625" style="1"/>
    <col min="7937" max="7937" width="0" style="1" hidden="1" customWidth="1"/>
    <col min="7938" max="7938" width="4.5703125" style="1" customWidth="1"/>
    <col min="7939" max="7939" width="22.7109375" style="1" customWidth="1"/>
    <col min="7940" max="7940" width="16.28515625" style="1" customWidth="1"/>
    <col min="7941" max="7941" width="19.28515625" style="1" customWidth="1"/>
    <col min="7942" max="7942" width="15.28515625" style="1" customWidth="1"/>
    <col min="7943" max="7943" width="13.140625" style="1" customWidth="1"/>
    <col min="7944" max="7944" width="13.5703125" style="1" customWidth="1"/>
    <col min="7945" max="7945" width="10.42578125" style="1" customWidth="1"/>
    <col min="7946" max="7946" width="13" style="1" customWidth="1"/>
    <col min="7947" max="7947" width="10.7109375" style="1" customWidth="1"/>
    <col min="7948" max="7948" width="12.85546875" style="1" customWidth="1"/>
    <col min="7949" max="7949" width="10.42578125" style="1" customWidth="1"/>
    <col min="7950" max="7950" width="13.85546875" style="1" customWidth="1"/>
    <col min="7951" max="7951" width="12.85546875" style="1" customWidth="1"/>
    <col min="7952" max="7952" width="13" style="1" customWidth="1"/>
    <col min="7953" max="7953" width="11.28515625" style="1" customWidth="1"/>
    <col min="7954" max="7954" width="11.7109375" style="1" customWidth="1"/>
    <col min="7955" max="7955" width="9.140625" style="1"/>
    <col min="7956" max="7957" width="11.28515625" style="1" customWidth="1"/>
    <col min="7958" max="7958" width="9.140625" style="1"/>
    <col min="7959" max="7959" width="12" style="1" customWidth="1"/>
    <col min="7960" max="7960" width="9.5703125" style="1" customWidth="1"/>
    <col min="7961" max="7961" width="8.85546875" style="1" customWidth="1"/>
    <col min="7962" max="7962" width="9.85546875" style="1" customWidth="1"/>
    <col min="7963" max="7963" width="11.28515625" style="1" customWidth="1"/>
    <col min="7964" max="7964" width="8.42578125" style="1" customWidth="1"/>
    <col min="7965" max="7965" width="8.85546875" style="1" customWidth="1"/>
    <col min="7966" max="7966" width="12" style="1" customWidth="1"/>
    <col min="7967" max="7967" width="9" style="1" customWidth="1"/>
    <col min="7968" max="7968" width="10.85546875" style="1" customWidth="1"/>
    <col min="7969" max="7969" width="9.28515625" style="1" customWidth="1"/>
    <col min="7970" max="7971" width="9.5703125" style="1" customWidth="1"/>
    <col min="7972" max="7972" width="8.85546875" style="1" customWidth="1"/>
    <col min="7973" max="7973" width="9" style="1" customWidth="1"/>
    <col min="7974" max="7974" width="9.28515625" style="1" customWidth="1"/>
    <col min="7975" max="7975" width="10.5703125" style="1" customWidth="1"/>
    <col min="7976" max="7976" width="9.5703125" style="1" customWidth="1"/>
    <col min="7977" max="7977" width="10.5703125" style="1" customWidth="1"/>
    <col min="7978" max="7978" width="11.5703125" style="1" customWidth="1"/>
    <col min="7979" max="7979" width="10.5703125" style="1" customWidth="1"/>
    <col min="7980" max="7980" width="13.140625" style="1" customWidth="1"/>
    <col min="7981" max="7983" width="10.5703125" style="1" customWidth="1"/>
    <col min="7984" max="7984" width="12.28515625" style="1" customWidth="1"/>
    <col min="7985" max="7985" width="10.5703125" style="1" customWidth="1"/>
    <col min="7986" max="7986" width="11" style="1" customWidth="1"/>
    <col min="7987" max="7987" width="10.5703125" style="1" customWidth="1"/>
    <col min="7988" max="7988" width="10" style="1" customWidth="1"/>
    <col min="7989" max="7992" width="10.5703125" style="1" customWidth="1"/>
    <col min="7993" max="7997" width="8.7109375" style="1" customWidth="1"/>
    <col min="7998" max="7998" width="10.7109375" style="1" customWidth="1"/>
    <col min="7999" max="7999" width="9.140625" style="1"/>
    <col min="8000" max="8000" width="10.5703125" style="1" customWidth="1"/>
    <col min="8001" max="8001" width="9" style="1" customWidth="1"/>
    <col min="8002" max="8002" width="10.5703125" style="1" customWidth="1"/>
    <col min="8003" max="8003" width="9.42578125" style="1" customWidth="1"/>
    <col min="8004" max="8004" width="9.85546875" style="1" customWidth="1"/>
    <col min="8005" max="8005" width="10.5703125" style="1" customWidth="1"/>
    <col min="8006" max="8006" width="12.7109375" style="1" customWidth="1"/>
    <col min="8007" max="8007" width="9.5703125" style="1" customWidth="1"/>
    <col min="8008" max="8008" width="12.140625" style="1" customWidth="1"/>
    <col min="8009" max="8013" width="10.42578125" style="1" customWidth="1"/>
    <col min="8014" max="8014" width="11.7109375" style="1" customWidth="1"/>
    <col min="8015" max="8015" width="8.7109375" style="1" customWidth="1"/>
    <col min="8016" max="8016" width="10.5703125" style="1" customWidth="1"/>
    <col min="8017" max="8017" width="11.140625" style="1" customWidth="1"/>
    <col min="8018" max="8018" width="12.85546875" style="1" customWidth="1"/>
    <col min="8019" max="8019" width="11" style="1" customWidth="1"/>
    <col min="8020" max="8020" width="11.28515625" style="1" customWidth="1"/>
    <col min="8021" max="8021" width="8.5703125" style="1" customWidth="1"/>
    <col min="8022" max="8022" width="11.5703125" style="1" customWidth="1"/>
    <col min="8023" max="8023" width="9.140625" style="1" customWidth="1"/>
    <col min="8024" max="8024" width="10" style="1" customWidth="1"/>
    <col min="8025" max="8025" width="10.140625" style="1" customWidth="1"/>
    <col min="8026" max="8026" width="12.140625" style="1" customWidth="1"/>
    <col min="8027" max="8027" width="9.85546875" style="1" customWidth="1"/>
    <col min="8028" max="8028" width="10.7109375" style="1" customWidth="1"/>
    <col min="8029" max="8029" width="10.140625" style="1" customWidth="1"/>
    <col min="8030" max="8030" width="13" style="1" customWidth="1"/>
    <col min="8031" max="8035" width="10.140625" style="1" customWidth="1"/>
    <col min="8036" max="8036" width="12.140625" style="1" customWidth="1"/>
    <col min="8037" max="8037" width="10.140625" style="1" customWidth="1"/>
    <col min="8038" max="8038" width="13" style="1" customWidth="1"/>
    <col min="8039" max="8039" width="9.7109375" style="1" customWidth="1"/>
    <col min="8040" max="8040" width="10" style="1" customWidth="1"/>
    <col min="8041" max="8041" width="9.7109375" style="1" customWidth="1"/>
    <col min="8042" max="8042" width="13.140625" style="1" customWidth="1"/>
    <col min="8043" max="8043" width="12.7109375" style="1" customWidth="1"/>
    <col min="8044" max="8044" width="9.7109375" style="1" customWidth="1"/>
    <col min="8045" max="8045" width="11" style="1" customWidth="1"/>
    <col min="8046" max="8046" width="12.140625" style="1" customWidth="1"/>
    <col min="8047" max="8047" width="10.85546875" style="1" customWidth="1"/>
    <col min="8048" max="8048" width="9" style="1" customWidth="1"/>
    <col min="8049" max="8049" width="7.85546875" style="1" customWidth="1"/>
    <col min="8050" max="8050" width="10.5703125" style="1" customWidth="1"/>
    <col min="8051" max="8053" width="10.85546875" style="1" customWidth="1"/>
    <col min="8054" max="8054" width="8.5703125" style="1" customWidth="1"/>
    <col min="8055" max="8055" width="8.7109375" style="1" customWidth="1"/>
    <col min="8056" max="8056" width="12.5703125" style="1" customWidth="1"/>
    <col min="8057" max="8057" width="12.42578125" style="1" customWidth="1"/>
    <col min="8058" max="8058" width="23.85546875" style="1" customWidth="1"/>
    <col min="8059" max="8192" width="9.140625" style="1"/>
    <col min="8193" max="8193" width="0" style="1" hidden="1" customWidth="1"/>
    <col min="8194" max="8194" width="4.5703125" style="1" customWidth="1"/>
    <col min="8195" max="8195" width="22.7109375" style="1" customWidth="1"/>
    <col min="8196" max="8196" width="16.28515625" style="1" customWidth="1"/>
    <col min="8197" max="8197" width="19.28515625" style="1" customWidth="1"/>
    <col min="8198" max="8198" width="15.28515625" style="1" customWidth="1"/>
    <col min="8199" max="8199" width="13.140625" style="1" customWidth="1"/>
    <col min="8200" max="8200" width="13.5703125" style="1" customWidth="1"/>
    <col min="8201" max="8201" width="10.42578125" style="1" customWidth="1"/>
    <col min="8202" max="8202" width="13" style="1" customWidth="1"/>
    <col min="8203" max="8203" width="10.7109375" style="1" customWidth="1"/>
    <col min="8204" max="8204" width="12.85546875" style="1" customWidth="1"/>
    <col min="8205" max="8205" width="10.42578125" style="1" customWidth="1"/>
    <col min="8206" max="8206" width="13.85546875" style="1" customWidth="1"/>
    <col min="8207" max="8207" width="12.85546875" style="1" customWidth="1"/>
    <col min="8208" max="8208" width="13" style="1" customWidth="1"/>
    <col min="8209" max="8209" width="11.28515625" style="1" customWidth="1"/>
    <col min="8210" max="8210" width="11.7109375" style="1" customWidth="1"/>
    <col min="8211" max="8211" width="9.140625" style="1"/>
    <col min="8212" max="8213" width="11.28515625" style="1" customWidth="1"/>
    <col min="8214" max="8214" width="9.140625" style="1"/>
    <col min="8215" max="8215" width="12" style="1" customWidth="1"/>
    <col min="8216" max="8216" width="9.5703125" style="1" customWidth="1"/>
    <col min="8217" max="8217" width="8.85546875" style="1" customWidth="1"/>
    <col min="8218" max="8218" width="9.85546875" style="1" customWidth="1"/>
    <col min="8219" max="8219" width="11.28515625" style="1" customWidth="1"/>
    <col min="8220" max="8220" width="8.42578125" style="1" customWidth="1"/>
    <col min="8221" max="8221" width="8.85546875" style="1" customWidth="1"/>
    <col min="8222" max="8222" width="12" style="1" customWidth="1"/>
    <col min="8223" max="8223" width="9" style="1" customWidth="1"/>
    <col min="8224" max="8224" width="10.85546875" style="1" customWidth="1"/>
    <col min="8225" max="8225" width="9.28515625" style="1" customWidth="1"/>
    <col min="8226" max="8227" width="9.5703125" style="1" customWidth="1"/>
    <col min="8228" max="8228" width="8.85546875" style="1" customWidth="1"/>
    <col min="8229" max="8229" width="9" style="1" customWidth="1"/>
    <col min="8230" max="8230" width="9.28515625" style="1" customWidth="1"/>
    <col min="8231" max="8231" width="10.5703125" style="1" customWidth="1"/>
    <col min="8232" max="8232" width="9.5703125" style="1" customWidth="1"/>
    <col min="8233" max="8233" width="10.5703125" style="1" customWidth="1"/>
    <col min="8234" max="8234" width="11.5703125" style="1" customWidth="1"/>
    <col min="8235" max="8235" width="10.5703125" style="1" customWidth="1"/>
    <col min="8236" max="8236" width="13.140625" style="1" customWidth="1"/>
    <col min="8237" max="8239" width="10.5703125" style="1" customWidth="1"/>
    <col min="8240" max="8240" width="12.28515625" style="1" customWidth="1"/>
    <col min="8241" max="8241" width="10.5703125" style="1" customWidth="1"/>
    <col min="8242" max="8242" width="11" style="1" customWidth="1"/>
    <col min="8243" max="8243" width="10.5703125" style="1" customWidth="1"/>
    <col min="8244" max="8244" width="10" style="1" customWidth="1"/>
    <col min="8245" max="8248" width="10.5703125" style="1" customWidth="1"/>
    <col min="8249" max="8253" width="8.7109375" style="1" customWidth="1"/>
    <col min="8254" max="8254" width="10.7109375" style="1" customWidth="1"/>
    <col min="8255" max="8255" width="9.140625" style="1"/>
    <col min="8256" max="8256" width="10.5703125" style="1" customWidth="1"/>
    <col min="8257" max="8257" width="9" style="1" customWidth="1"/>
    <col min="8258" max="8258" width="10.5703125" style="1" customWidth="1"/>
    <col min="8259" max="8259" width="9.42578125" style="1" customWidth="1"/>
    <col min="8260" max="8260" width="9.85546875" style="1" customWidth="1"/>
    <col min="8261" max="8261" width="10.5703125" style="1" customWidth="1"/>
    <col min="8262" max="8262" width="12.7109375" style="1" customWidth="1"/>
    <col min="8263" max="8263" width="9.5703125" style="1" customWidth="1"/>
    <col min="8264" max="8264" width="12.140625" style="1" customWidth="1"/>
    <col min="8265" max="8269" width="10.42578125" style="1" customWidth="1"/>
    <col min="8270" max="8270" width="11.7109375" style="1" customWidth="1"/>
    <col min="8271" max="8271" width="8.7109375" style="1" customWidth="1"/>
    <col min="8272" max="8272" width="10.5703125" style="1" customWidth="1"/>
    <col min="8273" max="8273" width="11.140625" style="1" customWidth="1"/>
    <col min="8274" max="8274" width="12.85546875" style="1" customWidth="1"/>
    <col min="8275" max="8275" width="11" style="1" customWidth="1"/>
    <col min="8276" max="8276" width="11.28515625" style="1" customWidth="1"/>
    <col min="8277" max="8277" width="8.5703125" style="1" customWidth="1"/>
    <col min="8278" max="8278" width="11.5703125" style="1" customWidth="1"/>
    <col min="8279" max="8279" width="9.140625" style="1" customWidth="1"/>
    <col min="8280" max="8280" width="10" style="1" customWidth="1"/>
    <col min="8281" max="8281" width="10.140625" style="1" customWidth="1"/>
    <col min="8282" max="8282" width="12.140625" style="1" customWidth="1"/>
    <col min="8283" max="8283" width="9.85546875" style="1" customWidth="1"/>
    <col min="8284" max="8284" width="10.7109375" style="1" customWidth="1"/>
    <col min="8285" max="8285" width="10.140625" style="1" customWidth="1"/>
    <col min="8286" max="8286" width="13" style="1" customWidth="1"/>
    <col min="8287" max="8291" width="10.140625" style="1" customWidth="1"/>
    <col min="8292" max="8292" width="12.140625" style="1" customWidth="1"/>
    <col min="8293" max="8293" width="10.140625" style="1" customWidth="1"/>
    <col min="8294" max="8294" width="13" style="1" customWidth="1"/>
    <col min="8295" max="8295" width="9.7109375" style="1" customWidth="1"/>
    <col min="8296" max="8296" width="10" style="1" customWidth="1"/>
    <col min="8297" max="8297" width="9.7109375" style="1" customWidth="1"/>
    <col min="8298" max="8298" width="13.140625" style="1" customWidth="1"/>
    <col min="8299" max="8299" width="12.7109375" style="1" customWidth="1"/>
    <col min="8300" max="8300" width="9.7109375" style="1" customWidth="1"/>
    <col min="8301" max="8301" width="11" style="1" customWidth="1"/>
    <col min="8302" max="8302" width="12.140625" style="1" customWidth="1"/>
    <col min="8303" max="8303" width="10.85546875" style="1" customWidth="1"/>
    <col min="8304" max="8304" width="9" style="1" customWidth="1"/>
    <col min="8305" max="8305" width="7.85546875" style="1" customWidth="1"/>
    <col min="8306" max="8306" width="10.5703125" style="1" customWidth="1"/>
    <col min="8307" max="8309" width="10.85546875" style="1" customWidth="1"/>
    <col min="8310" max="8310" width="8.5703125" style="1" customWidth="1"/>
    <col min="8311" max="8311" width="8.7109375" style="1" customWidth="1"/>
    <col min="8312" max="8312" width="12.5703125" style="1" customWidth="1"/>
    <col min="8313" max="8313" width="12.42578125" style="1" customWidth="1"/>
    <col min="8314" max="8314" width="23.85546875" style="1" customWidth="1"/>
    <col min="8315" max="8448" width="9.140625" style="1"/>
    <col min="8449" max="8449" width="0" style="1" hidden="1" customWidth="1"/>
    <col min="8450" max="8450" width="4.5703125" style="1" customWidth="1"/>
    <col min="8451" max="8451" width="22.7109375" style="1" customWidth="1"/>
    <col min="8452" max="8452" width="16.28515625" style="1" customWidth="1"/>
    <col min="8453" max="8453" width="19.28515625" style="1" customWidth="1"/>
    <col min="8454" max="8454" width="15.28515625" style="1" customWidth="1"/>
    <col min="8455" max="8455" width="13.140625" style="1" customWidth="1"/>
    <col min="8456" max="8456" width="13.5703125" style="1" customWidth="1"/>
    <col min="8457" max="8457" width="10.42578125" style="1" customWidth="1"/>
    <col min="8458" max="8458" width="13" style="1" customWidth="1"/>
    <col min="8459" max="8459" width="10.7109375" style="1" customWidth="1"/>
    <col min="8460" max="8460" width="12.85546875" style="1" customWidth="1"/>
    <col min="8461" max="8461" width="10.42578125" style="1" customWidth="1"/>
    <col min="8462" max="8462" width="13.85546875" style="1" customWidth="1"/>
    <col min="8463" max="8463" width="12.85546875" style="1" customWidth="1"/>
    <col min="8464" max="8464" width="13" style="1" customWidth="1"/>
    <col min="8465" max="8465" width="11.28515625" style="1" customWidth="1"/>
    <col min="8466" max="8466" width="11.7109375" style="1" customWidth="1"/>
    <col min="8467" max="8467" width="9.140625" style="1"/>
    <col min="8468" max="8469" width="11.28515625" style="1" customWidth="1"/>
    <col min="8470" max="8470" width="9.140625" style="1"/>
    <col min="8471" max="8471" width="12" style="1" customWidth="1"/>
    <col min="8472" max="8472" width="9.5703125" style="1" customWidth="1"/>
    <col min="8473" max="8473" width="8.85546875" style="1" customWidth="1"/>
    <col min="8474" max="8474" width="9.85546875" style="1" customWidth="1"/>
    <col min="8475" max="8475" width="11.28515625" style="1" customWidth="1"/>
    <col min="8476" max="8476" width="8.42578125" style="1" customWidth="1"/>
    <col min="8477" max="8477" width="8.85546875" style="1" customWidth="1"/>
    <col min="8478" max="8478" width="12" style="1" customWidth="1"/>
    <col min="8479" max="8479" width="9" style="1" customWidth="1"/>
    <col min="8480" max="8480" width="10.85546875" style="1" customWidth="1"/>
    <col min="8481" max="8481" width="9.28515625" style="1" customWidth="1"/>
    <col min="8482" max="8483" width="9.5703125" style="1" customWidth="1"/>
    <col min="8484" max="8484" width="8.85546875" style="1" customWidth="1"/>
    <col min="8485" max="8485" width="9" style="1" customWidth="1"/>
    <col min="8486" max="8486" width="9.28515625" style="1" customWidth="1"/>
    <col min="8487" max="8487" width="10.5703125" style="1" customWidth="1"/>
    <col min="8488" max="8488" width="9.5703125" style="1" customWidth="1"/>
    <col min="8489" max="8489" width="10.5703125" style="1" customWidth="1"/>
    <col min="8490" max="8490" width="11.5703125" style="1" customWidth="1"/>
    <col min="8491" max="8491" width="10.5703125" style="1" customWidth="1"/>
    <col min="8492" max="8492" width="13.140625" style="1" customWidth="1"/>
    <col min="8493" max="8495" width="10.5703125" style="1" customWidth="1"/>
    <col min="8496" max="8496" width="12.28515625" style="1" customWidth="1"/>
    <col min="8497" max="8497" width="10.5703125" style="1" customWidth="1"/>
    <col min="8498" max="8498" width="11" style="1" customWidth="1"/>
    <col min="8499" max="8499" width="10.5703125" style="1" customWidth="1"/>
    <col min="8500" max="8500" width="10" style="1" customWidth="1"/>
    <col min="8501" max="8504" width="10.5703125" style="1" customWidth="1"/>
    <col min="8505" max="8509" width="8.7109375" style="1" customWidth="1"/>
    <col min="8510" max="8510" width="10.7109375" style="1" customWidth="1"/>
    <col min="8511" max="8511" width="9.140625" style="1"/>
    <col min="8512" max="8512" width="10.5703125" style="1" customWidth="1"/>
    <col min="8513" max="8513" width="9" style="1" customWidth="1"/>
    <col min="8514" max="8514" width="10.5703125" style="1" customWidth="1"/>
    <col min="8515" max="8515" width="9.42578125" style="1" customWidth="1"/>
    <col min="8516" max="8516" width="9.85546875" style="1" customWidth="1"/>
    <col min="8517" max="8517" width="10.5703125" style="1" customWidth="1"/>
    <col min="8518" max="8518" width="12.7109375" style="1" customWidth="1"/>
    <col min="8519" max="8519" width="9.5703125" style="1" customWidth="1"/>
    <col min="8520" max="8520" width="12.140625" style="1" customWidth="1"/>
    <col min="8521" max="8525" width="10.42578125" style="1" customWidth="1"/>
    <col min="8526" max="8526" width="11.7109375" style="1" customWidth="1"/>
    <col min="8527" max="8527" width="8.7109375" style="1" customWidth="1"/>
    <col min="8528" max="8528" width="10.5703125" style="1" customWidth="1"/>
    <col min="8529" max="8529" width="11.140625" style="1" customWidth="1"/>
    <col min="8530" max="8530" width="12.85546875" style="1" customWidth="1"/>
    <col min="8531" max="8531" width="11" style="1" customWidth="1"/>
    <col min="8532" max="8532" width="11.28515625" style="1" customWidth="1"/>
    <col min="8533" max="8533" width="8.5703125" style="1" customWidth="1"/>
    <col min="8534" max="8534" width="11.5703125" style="1" customWidth="1"/>
    <col min="8535" max="8535" width="9.140625" style="1" customWidth="1"/>
    <col min="8536" max="8536" width="10" style="1" customWidth="1"/>
    <col min="8537" max="8537" width="10.140625" style="1" customWidth="1"/>
    <col min="8538" max="8538" width="12.140625" style="1" customWidth="1"/>
    <col min="8539" max="8539" width="9.85546875" style="1" customWidth="1"/>
    <col min="8540" max="8540" width="10.7109375" style="1" customWidth="1"/>
    <col min="8541" max="8541" width="10.140625" style="1" customWidth="1"/>
    <col min="8542" max="8542" width="13" style="1" customWidth="1"/>
    <col min="8543" max="8547" width="10.140625" style="1" customWidth="1"/>
    <col min="8548" max="8548" width="12.140625" style="1" customWidth="1"/>
    <col min="8549" max="8549" width="10.140625" style="1" customWidth="1"/>
    <col min="8550" max="8550" width="13" style="1" customWidth="1"/>
    <col min="8551" max="8551" width="9.7109375" style="1" customWidth="1"/>
    <col min="8552" max="8552" width="10" style="1" customWidth="1"/>
    <col min="8553" max="8553" width="9.7109375" style="1" customWidth="1"/>
    <col min="8554" max="8554" width="13.140625" style="1" customWidth="1"/>
    <col min="8555" max="8555" width="12.7109375" style="1" customWidth="1"/>
    <col min="8556" max="8556" width="9.7109375" style="1" customWidth="1"/>
    <col min="8557" max="8557" width="11" style="1" customWidth="1"/>
    <col min="8558" max="8558" width="12.140625" style="1" customWidth="1"/>
    <col min="8559" max="8559" width="10.85546875" style="1" customWidth="1"/>
    <col min="8560" max="8560" width="9" style="1" customWidth="1"/>
    <col min="8561" max="8561" width="7.85546875" style="1" customWidth="1"/>
    <col min="8562" max="8562" width="10.5703125" style="1" customWidth="1"/>
    <col min="8563" max="8565" width="10.85546875" style="1" customWidth="1"/>
    <col min="8566" max="8566" width="8.5703125" style="1" customWidth="1"/>
    <col min="8567" max="8567" width="8.7109375" style="1" customWidth="1"/>
    <col min="8568" max="8568" width="12.5703125" style="1" customWidth="1"/>
    <col min="8569" max="8569" width="12.42578125" style="1" customWidth="1"/>
    <col min="8570" max="8570" width="23.85546875" style="1" customWidth="1"/>
    <col min="8571" max="8704" width="9.140625" style="1"/>
    <col min="8705" max="8705" width="0" style="1" hidden="1" customWidth="1"/>
    <col min="8706" max="8706" width="4.5703125" style="1" customWidth="1"/>
    <col min="8707" max="8707" width="22.7109375" style="1" customWidth="1"/>
    <col min="8708" max="8708" width="16.28515625" style="1" customWidth="1"/>
    <col min="8709" max="8709" width="19.28515625" style="1" customWidth="1"/>
    <col min="8710" max="8710" width="15.28515625" style="1" customWidth="1"/>
    <col min="8711" max="8711" width="13.140625" style="1" customWidth="1"/>
    <col min="8712" max="8712" width="13.5703125" style="1" customWidth="1"/>
    <col min="8713" max="8713" width="10.42578125" style="1" customWidth="1"/>
    <col min="8714" max="8714" width="13" style="1" customWidth="1"/>
    <col min="8715" max="8715" width="10.7109375" style="1" customWidth="1"/>
    <col min="8716" max="8716" width="12.85546875" style="1" customWidth="1"/>
    <col min="8717" max="8717" width="10.42578125" style="1" customWidth="1"/>
    <col min="8718" max="8718" width="13.85546875" style="1" customWidth="1"/>
    <col min="8719" max="8719" width="12.85546875" style="1" customWidth="1"/>
    <col min="8720" max="8720" width="13" style="1" customWidth="1"/>
    <col min="8721" max="8721" width="11.28515625" style="1" customWidth="1"/>
    <col min="8722" max="8722" width="11.7109375" style="1" customWidth="1"/>
    <col min="8723" max="8723" width="9.140625" style="1"/>
    <col min="8724" max="8725" width="11.28515625" style="1" customWidth="1"/>
    <col min="8726" max="8726" width="9.140625" style="1"/>
    <col min="8727" max="8727" width="12" style="1" customWidth="1"/>
    <col min="8728" max="8728" width="9.5703125" style="1" customWidth="1"/>
    <col min="8729" max="8729" width="8.85546875" style="1" customWidth="1"/>
    <col min="8730" max="8730" width="9.85546875" style="1" customWidth="1"/>
    <col min="8731" max="8731" width="11.28515625" style="1" customWidth="1"/>
    <col min="8732" max="8732" width="8.42578125" style="1" customWidth="1"/>
    <col min="8733" max="8733" width="8.85546875" style="1" customWidth="1"/>
    <col min="8734" max="8734" width="12" style="1" customWidth="1"/>
    <col min="8735" max="8735" width="9" style="1" customWidth="1"/>
    <col min="8736" max="8736" width="10.85546875" style="1" customWidth="1"/>
    <col min="8737" max="8737" width="9.28515625" style="1" customWidth="1"/>
    <col min="8738" max="8739" width="9.5703125" style="1" customWidth="1"/>
    <col min="8740" max="8740" width="8.85546875" style="1" customWidth="1"/>
    <col min="8741" max="8741" width="9" style="1" customWidth="1"/>
    <col min="8742" max="8742" width="9.28515625" style="1" customWidth="1"/>
    <col min="8743" max="8743" width="10.5703125" style="1" customWidth="1"/>
    <col min="8744" max="8744" width="9.5703125" style="1" customWidth="1"/>
    <col min="8745" max="8745" width="10.5703125" style="1" customWidth="1"/>
    <col min="8746" max="8746" width="11.5703125" style="1" customWidth="1"/>
    <col min="8747" max="8747" width="10.5703125" style="1" customWidth="1"/>
    <col min="8748" max="8748" width="13.140625" style="1" customWidth="1"/>
    <col min="8749" max="8751" width="10.5703125" style="1" customWidth="1"/>
    <col min="8752" max="8752" width="12.28515625" style="1" customWidth="1"/>
    <col min="8753" max="8753" width="10.5703125" style="1" customWidth="1"/>
    <col min="8754" max="8754" width="11" style="1" customWidth="1"/>
    <col min="8755" max="8755" width="10.5703125" style="1" customWidth="1"/>
    <col min="8756" max="8756" width="10" style="1" customWidth="1"/>
    <col min="8757" max="8760" width="10.5703125" style="1" customWidth="1"/>
    <col min="8761" max="8765" width="8.7109375" style="1" customWidth="1"/>
    <col min="8766" max="8766" width="10.7109375" style="1" customWidth="1"/>
    <col min="8767" max="8767" width="9.140625" style="1"/>
    <col min="8768" max="8768" width="10.5703125" style="1" customWidth="1"/>
    <col min="8769" max="8769" width="9" style="1" customWidth="1"/>
    <col min="8770" max="8770" width="10.5703125" style="1" customWidth="1"/>
    <col min="8771" max="8771" width="9.42578125" style="1" customWidth="1"/>
    <col min="8772" max="8772" width="9.85546875" style="1" customWidth="1"/>
    <col min="8773" max="8773" width="10.5703125" style="1" customWidth="1"/>
    <col min="8774" max="8774" width="12.7109375" style="1" customWidth="1"/>
    <col min="8775" max="8775" width="9.5703125" style="1" customWidth="1"/>
    <col min="8776" max="8776" width="12.140625" style="1" customWidth="1"/>
    <col min="8777" max="8781" width="10.42578125" style="1" customWidth="1"/>
    <col min="8782" max="8782" width="11.7109375" style="1" customWidth="1"/>
    <col min="8783" max="8783" width="8.7109375" style="1" customWidth="1"/>
    <col min="8784" max="8784" width="10.5703125" style="1" customWidth="1"/>
    <col min="8785" max="8785" width="11.140625" style="1" customWidth="1"/>
    <col min="8786" max="8786" width="12.85546875" style="1" customWidth="1"/>
    <col min="8787" max="8787" width="11" style="1" customWidth="1"/>
    <col min="8788" max="8788" width="11.28515625" style="1" customWidth="1"/>
    <col min="8789" max="8789" width="8.5703125" style="1" customWidth="1"/>
    <col min="8790" max="8790" width="11.5703125" style="1" customWidth="1"/>
    <col min="8791" max="8791" width="9.140625" style="1" customWidth="1"/>
    <col min="8792" max="8792" width="10" style="1" customWidth="1"/>
    <col min="8793" max="8793" width="10.140625" style="1" customWidth="1"/>
    <col min="8794" max="8794" width="12.140625" style="1" customWidth="1"/>
    <col min="8795" max="8795" width="9.85546875" style="1" customWidth="1"/>
    <col min="8796" max="8796" width="10.7109375" style="1" customWidth="1"/>
    <col min="8797" max="8797" width="10.140625" style="1" customWidth="1"/>
    <col min="8798" max="8798" width="13" style="1" customWidth="1"/>
    <col min="8799" max="8803" width="10.140625" style="1" customWidth="1"/>
    <col min="8804" max="8804" width="12.140625" style="1" customWidth="1"/>
    <col min="8805" max="8805" width="10.140625" style="1" customWidth="1"/>
    <col min="8806" max="8806" width="13" style="1" customWidth="1"/>
    <col min="8807" max="8807" width="9.7109375" style="1" customWidth="1"/>
    <col min="8808" max="8808" width="10" style="1" customWidth="1"/>
    <col min="8809" max="8809" width="9.7109375" style="1" customWidth="1"/>
    <col min="8810" max="8810" width="13.140625" style="1" customWidth="1"/>
    <col min="8811" max="8811" width="12.7109375" style="1" customWidth="1"/>
    <col min="8812" max="8812" width="9.7109375" style="1" customWidth="1"/>
    <col min="8813" max="8813" width="11" style="1" customWidth="1"/>
    <col min="8814" max="8814" width="12.140625" style="1" customWidth="1"/>
    <col min="8815" max="8815" width="10.85546875" style="1" customWidth="1"/>
    <col min="8816" max="8816" width="9" style="1" customWidth="1"/>
    <col min="8817" max="8817" width="7.85546875" style="1" customWidth="1"/>
    <col min="8818" max="8818" width="10.5703125" style="1" customWidth="1"/>
    <col min="8819" max="8821" width="10.85546875" style="1" customWidth="1"/>
    <col min="8822" max="8822" width="8.5703125" style="1" customWidth="1"/>
    <col min="8823" max="8823" width="8.7109375" style="1" customWidth="1"/>
    <col min="8824" max="8824" width="12.5703125" style="1" customWidth="1"/>
    <col min="8825" max="8825" width="12.42578125" style="1" customWidth="1"/>
    <col min="8826" max="8826" width="23.85546875" style="1" customWidth="1"/>
    <col min="8827" max="8960" width="9.140625" style="1"/>
    <col min="8961" max="8961" width="0" style="1" hidden="1" customWidth="1"/>
    <col min="8962" max="8962" width="4.5703125" style="1" customWidth="1"/>
    <col min="8963" max="8963" width="22.7109375" style="1" customWidth="1"/>
    <col min="8964" max="8964" width="16.28515625" style="1" customWidth="1"/>
    <col min="8965" max="8965" width="19.28515625" style="1" customWidth="1"/>
    <col min="8966" max="8966" width="15.28515625" style="1" customWidth="1"/>
    <col min="8967" max="8967" width="13.140625" style="1" customWidth="1"/>
    <col min="8968" max="8968" width="13.5703125" style="1" customWidth="1"/>
    <col min="8969" max="8969" width="10.42578125" style="1" customWidth="1"/>
    <col min="8970" max="8970" width="13" style="1" customWidth="1"/>
    <col min="8971" max="8971" width="10.7109375" style="1" customWidth="1"/>
    <col min="8972" max="8972" width="12.85546875" style="1" customWidth="1"/>
    <col min="8973" max="8973" width="10.42578125" style="1" customWidth="1"/>
    <col min="8974" max="8974" width="13.85546875" style="1" customWidth="1"/>
    <col min="8975" max="8975" width="12.85546875" style="1" customWidth="1"/>
    <col min="8976" max="8976" width="13" style="1" customWidth="1"/>
    <col min="8977" max="8977" width="11.28515625" style="1" customWidth="1"/>
    <col min="8978" max="8978" width="11.7109375" style="1" customWidth="1"/>
    <col min="8979" max="8979" width="9.140625" style="1"/>
    <col min="8980" max="8981" width="11.28515625" style="1" customWidth="1"/>
    <col min="8982" max="8982" width="9.140625" style="1"/>
    <col min="8983" max="8983" width="12" style="1" customWidth="1"/>
    <col min="8984" max="8984" width="9.5703125" style="1" customWidth="1"/>
    <col min="8985" max="8985" width="8.85546875" style="1" customWidth="1"/>
    <col min="8986" max="8986" width="9.85546875" style="1" customWidth="1"/>
    <col min="8987" max="8987" width="11.28515625" style="1" customWidth="1"/>
    <col min="8988" max="8988" width="8.42578125" style="1" customWidth="1"/>
    <col min="8989" max="8989" width="8.85546875" style="1" customWidth="1"/>
    <col min="8990" max="8990" width="12" style="1" customWidth="1"/>
    <col min="8991" max="8991" width="9" style="1" customWidth="1"/>
    <col min="8992" max="8992" width="10.85546875" style="1" customWidth="1"/>
    <col min="8993" max="8993" width="9.28515625" style="1" customWidth="1"/>
    <col min="8994" max="8995" width="9.5703125" style="1" customWidth="1"/>
    <col min="8996" max="8996" width="8.85546875" style="1" customWidth="1"/>
    <col min="8997" max="8997" width="9" style="1" customWidth="1"/>
    <col min="8998" max="8998" width="9.28515625" style="1" customWidth="1"/>
    <col min="8999" max="8999" width="10.5703125" style="1" customWidth="1"/>
    <col min="9000" max="9000" width="9.5703125" style="1" customWidth="1"/>
    <col min="9001" max="9001" width="10.5703125" style="1" customWidth="1"/>
    <col min="9002" max="9002" width="11.5703125" style="1" customWidth="1"/>
    <col min="9003" max="9003" width="10.5703125" style="1" customWidth="1"/>
    <col min="9004" max="9004" width="13.140625" style="1" customWidth="1"/>
    <col min="9005" max="9007" width="10.5703125" style="1" customWidth="1"/>
    <col min="9008" max="9008" width="12.28515625" style="1" customWidth="1"/>
    <col min="9009" max="9009" width="10.5703125" style="1" customWidth="1"/>
    <col min="9010" max="9010" width="11" style="1" customWidth="1"/>
    <col min="9011" max="9011" width="10.5703125" style="1" customWidth="1"/>
    <col min="9012" max="9012" width="10" style="1" customWidth="1"/>
    <col min="9013" max="9016" width="10.5703125" style="1" customWidth="1"/>
    <col min="9017" max="9021" width="8.7109375" style="1" customWidth="1"/>
    <col min="9022" max="9022" width="10.7109375" style="1" customWidth="1"/>
    <col min="9023" max="9023" width="9.140625" style="1"/>
    <col min="9024" max="9024" width="10.5703125" style="1" customWidth="1"/>
    <col min="9025" max="9025" width="9" style="1" customWidth="1"/>
    <col min="9026" max="9026" width="10.5703125" style="1" customWidth="1"/>
    <col min="9027" max="9027" width="9.42578125" style="1" customWidth="1"/>
    <col min="9028" max="9028" width="9.85546875" style="1" customWidth="1"/>
    <col min="9029" max="9029" width="10.5703125" style="1" customWidth="1"/>
    <col min="9030" max="9030" width="12.7109375" style="1" customWidth="1"/>
    <col min="9031" max="9031" width="9.5703125" style="1" customWidth="1"/>
    <col min="9032" max="9032" width="12.140625" style="1" customWidth="1"/>
    <col min="9033" max="9037" width="10.42578125" style="1" customWidth="1"/>
    <col min="9038" max="9038" width="11.7109375" style="1" customWidth="1"/>
    <col min="9039" max="9039" width="8.7109375" style="1" customWidth="1"/>
    <col min="9040" max="9040" width="10.5703125" style="1" customWidth="1"/>
    <col min="9041" max="9041" width="11.140625" style="1" customWidth="1"/>
    <col min="9042" max="9042" width="12.85546875" style="1" customWidth="1"/>
    <col min="9043" max="9043" width="11" style="1" customWidth="1"/>
    <col min="9044" max="9044" width="11.28515625" style="1" customWidth="1"/>
    <col min="9045" max="9045" width="8.5703125" style="1" customWidth="1"/>
    <col min="9046" max="9046" width="11.5703125" style="1" customWidth="1"/>
    <col min="9047" max="9047" width="9.140625" style="1" customWidth="1"/>
    <col min="9048" max="9048" width="10" style="1" customWidth="1"/>
    <col min="9049" max="9049" width="10.140625" style="1" customWidth="1"/>
    <col min="9050" max="9050" width="12.140625" style="1" customWidth="1"/>
    <col min="9051" max="9051" width="9.85546875" style="1" customWidth="1"/>
    <col min="9052" max="9052" width="10.7109375" style="1" customWidth="1"/>
    <col min="9053" max="9053" width="10.140625" style="1" customWidth="1"/>
    <col min="9054" max="9054" width="13" style="1" customWidth="1"/>
    <col min="9055" max="9059" width="10.140625" style="1" customWidth="1"/>
    <col min="9060" max="9060" width="12.140625" style="1" customWidth="1"/>
    <col min="9061" max="9061" width="10.140625" style="1" customWidth="1"/>
    <col min="9062" max="9062" width="13" style="1" customWidth="1"/>
    <col min="9063" max="9063" width="9.7109375" style="1" customWidth="1"/>
    <col min="9064" max="9064" width="10" style="1" customWidth="1"/>
    <col min="9065" max="9065" width="9.7109375" style="1" customWidth="1"/>
    <col min="9066" max="9066" width="13.140625" style="1" customWidth="1"/>
    <col min="9067" max="9067" width="12.7109375" style="1" customWidth="1"/>
    <col min="9068" max="9068" width="9.7109375" style="1" customWidth="1"/>
    <col min="9069" max="9069" width="11" style="1" customWidth="1"/>
    <col min="9070" max="9070" width="12.140625" style="1" customWidth="1"/>
    <col min="9071" max="9071" width="10.85546875" style="1" customWidth="1"/>
    <col min="9072" max="9072" width="9" style="1" customWidth="1"/>
    <col min="9073" max="9073" width="7.85546875" style="1" customWidth="1"/>
    <col min="9074" max="9074" width="10.5703125" style="1" customWidth="1"/>
    <col min="9075" max="9077" width="10.85546875" style="1" customWidth="1"/>
    <col min="9078" max="9078" width="8.5703125" style="1" customWidth="1"/>
    <col min="9079" max="9079" width="8.7109375" style="1" customWidth="1"/>
    <col min="9080" max="9080" width="12.5703125" style="1" customWidth="1"/>
    <col min="9081" max="9081" width="12.42578125" style="1" customWidth="1"/>
    <col min="9082" max="9082" width="23.85546875" style="1" customWidth="1"/>
    <col min="9083" max="9216" width="9.140625" style="1"/>
    <col min="9217" max="9217" width="0" style="1" hidden="1" customWidth="1"/>
    <col min="9218" max="9218" width="4.5703125" style="1" customWidth="1"/>
    <col min="9219" max="9219" width="22.7109375" style="1" customWidth="1"/>
    <col min="9220" max="9220" width="16.28515625" style="1" customWidth="1"/>
    <col min="9221" max="9221" width="19.28515625" style="1" customWidth="1"/>
    <col min="9222" max="9222" width="15.28515625" style="1" customWidth="1"/>
    <col min="9223" max="9223" width="13.140625" style="1" customWidth="1"/>
    <col min="9224" max="9224" width="13.5703125" style="1" customWidth="1"/>
    <col min="9225" max="9225" width="10.42578125" style="1" customWidth="1"/>
    <col min="9226" max="9226" width="13" style="1" customWidth="1"/>
    <col min="9227" max="9227" width="10.7109375" style="1" customWidth="1"/>
    <col min="9228" max="9228" width="12.85546875" style="1" customWidth="1"/>
    <col min="9229" max="9229" width="10.42578125" style="1" customWidth="1"/>
    <col min="9230" max="9230" width="13.85546875" style="1" customWidth="1"/>
    <col min="9231" max="9231" width="12.85546875" style="1" customWidth="1"/>
    <col min="9232" max="9232" width="13" style="1" customWidth="1"/>
    <col min="9233" max="9233" width="11.28515625" style="1" customWidth="1"/>
    <col min="9234" max="9234" width="11.7109375" style="1" customWidth="1"/>
    <col min="9235" max="9235" width="9.140625" style="1"/>
    <col min="9236" max="9237" width="11.28515625" style="1" customWidth="1"/>
    <col min="9238" max="9238" width="9.140625" style="1"/>
    <col min="9239" max="9239" width="12" style="1" customWidth="1"/>
    <col min="9240" max="9240" width="9.5703125" style="1" customWidth="1"/>
    <col min="9241" max="9241" width="8.85546875" style="1" customWidth="1"/>
    <col min="9242" max="9242" width="9.85546875" style="1" customWidth="1"/>
    <col min="9243" max="9243" width="11.28515625" style="1" customWidth="1"/>
    <col min="9244" max="9244" width="8.42578125" style="1" customWidth="1"/>
    <col min="9245" max="9245" width="8.85546875" style="1" customWidth="1"/>
    <col min="9246" max="9246" width="12" style="1" customWidth="1"/>
    <col min="9247" max="9247" width="9" style="1" customWidth="1"/>
    <col min="9248" max="9248" width="10.85546875" style="1" customWidth="1"/>
    <col min="9249" max="9249" width="9.28515625" style="1" customWidth="1"/>
    <col min="9250" max="9251" width="9.5703125" style="1" customWidth="1"/>
    <col min="9252" max="9252" width="8.85546875" style="1" customWidth="1"/>
    <col min="9253" max="9253" width="9" style="1" customWidth="1"/>
    <col min="9254" max="9254" width="9.28515625" style="1" customWidth="1"/>
    <col min="9255" max="9255" width="10.5703125" style="1" customWidth="1"/>
    <col min="9256" max="9256" width="9.5703125" style="1" customWidth="1"/>
    <col min="9257" max="9257" width="10.5703125" style="1" customWidth="1"/>
    <col min="9258" max="9258" width="11.5703125" style="1" customWidth="1"/>
    <col min="9259" max="9259" width="10.5703125" style="1" customWidth="1"/>
    <col min="9260" max="9260" width="13.140625" style="1" customWidth="1"/>
    <col min="9261" max="9263" width="10.5703125" style="1" customWidth="1"/>
    <col min="9264" max="9264" width="12.28515625" style="1" customWidth="1"/>
    <col min="9265" max="9265" width="10.5703125" style="1" customWidth="1"/>
    <col min="9266" max="9266" width="11" style="1" customWidth="1"/>
    <col min="9267" max="9267" width="10.5703125" style="1" customWidth="1"/>
    <col min="9268" max="9268" width="10" style="1" customWidth="1"/>
    <col min="9269" max="9272" width="10.5703125" style="1" customWidth="1"/>
    <col min="9273" max="9277" width="8.7109375" style="1" customWidth="1"/>
    <col min="9278" max="9278" width="10.7109375" style="1" customWidth="1"/>
    <col min="9279" max="9279" width="9.140625" style="1"/>
    <col min="9280" max="9280" width="10.5703125" style="1" customWidth="1"/>
    <col min="9281" max="9281" width="9" style="1" customWidth="1"/>
    <col min="9282" max="9282" width="10.5703125" style="1" customWidth="1"/>
    <col min="9283" max="9283" width="9.42578125" style="1" customWidth="1"/>
    <col min="9284" max="9284" width="9.85546875" style="1" customWidth="1"/>
    <col min="9285" max="9285" width="10.5703125" style="1" customWidth="1"/>
    <col min="9286" max="9286" width="12.7109375" style="1" customWidth="1"/>
    <col min="9287" max="9287" width="9.5703125" style="1" customWidth="1"/>
    <col min="9288" max="9288" width="12.140625" style="1" customWidth="1"/>
    <col min="9289" max="9293" width="10.42578125" style="1" customWidth="1"/>
    <col min="9294" max="9294" width="11.7109375" style="1" customWidth="1"/>
    <col min="9295" max="9295" width="8.7109375" style="1" customWidth="1"/>
    <col min="9296" max="9296" width="10.5703125" style="1" customWidth="1"/>
    <col min="9297" max="9297" width="11.140625" style="1" customWidth="1"/>
    <col min="9298" max="9298" width="12.85546875" style="1" customWidth="1"/>
    <col min="9299" max="9299" width="11" style="1" customWidth="1"/>
    <col min="9300" max="9300" width="11.28515625" style="1" customWidth="1"/>
    <col min="9301" max="9301" width="8.5703125" style="1" customWidth="1"/>
    <col min="9302" max="9302" width="11.5703125" style="1" customWidth="1"/>
    <col min="9303" max="9303" width="9.140625" style="1" customWidth="1"/>
    <col min="9304" max="9304" width="10" style="1" customWidth="1"/>
    <col min="9305" max="9305" width="10.140625" style="1" customWidth="1"/>
    <col min="9306" max="9306" width="12.140625" style="1" customWidth="1"/>
    <col min="9307" max="9307" width="9.85546875" style="1" customWidth="1"/>
    <col min="9308" max="9308" width="10.7109375" style="1" customWidth="1"/>
    <col min="9309" max="9309" width="10.140625" style="1" customWidth="1"/>
    <col min="9310" max="9310" width="13" style="1" customWidth="1"/>
    <col min="9311" max="9315" width="10.140625" style="1" customWidth="1"/>
    <col min="9316" max="9316" width="12.140625" style="1" customWidth="1"/>
    <col min="9317" max="9317" width="10.140625" style="1" customWidth="1"/>
    <col min="9318" max="9318" width="13" style="1" customWidth="1"/>
    <col min="9319" max="9319" width="9.7109375" style="1" customWidth="1"/>
    <col min="9320" max="9320" width="10" style="1" customWidth="1"/>
    <col min="9321" max="9321" width="9.7109375" style="1" customWidth="1"/>
    <col min="9322" max="9322" width="13.140625" style="1" customWidth="1"/>
    <col min="9323" max="9323" width="12.7109375" style="1" customWidth="1"/>
    <col min="9324" max="9324" width="9.7109375" style="1" customWidth="1"/>
    <col min="9325" max="9325" width="11" style="1" customWidth="1"/>
    <col min="9326" max="9326" width="12.140625" style="1" customWidth="1"/>
    <col min="9327" max="9327" width="10.85546875" style="1" customWidth="1"/>
    <col min="9328" max="9328" width="9" style="1" customWidth="1"/>
    <col min="9329" max="9329" width="7.85546875" style="1" customWidth="1"/>
    <col min="9330" max="9330" width="10.5703125" style="1" customWidth="1"/>
    <col min="9331" max="9333" width="10.85546875" style="1" customWidth="1"/>
    <col min="9334" max="9334" width="8.5703125" style="1" customWidth="1"/>
    <col min="9335" max="9335" width="8.7109375" style="1" customWidth="1"/>
    <col min="9336" max="9336" width="12.5703125" style="1" customWidth="1"/>
    <col min="9337" max="9337" width="12.42578125" style="1" customWidth="1"/>
    <col min="9338" max="9338" width="23.85546875" style="1" customWidth="1"/>
    <col min="9339" max="9472" width="9.140625" style="1"/>
    <col min="9473" max="9473" width="0" style="1" hidden="1" customWidth="1"/>
    <col min="9474" max="9474" width="4.5703125" style="1" customWidth="1"/>
    <col min="9475" max="9475" width="22.7109375" style="1" customWidth="1"/>
    <col min="9476" max="9476" width="16.28515625" style="1" customWidth="1"/>
    <col min="9477" max="9477" width="19.28515625" style="1" customWidth="1"/>
    <col min="9478" max="9478" width="15.28515625" style="1" customWidth="1"/>
    <col min="9479" max="9479" width="13.140625" style="1" customWidth="1"/>
    <col min="9480" max="9480" width="13.5703125" style="1" customWidth="1"/>
    <col min="9481" max="9481" width="10.42578125" style="1" customWidth="1"/>
    <col min="9482" max="9482" width="13" style="1" customWidth="1"/>
    <col min="9483" max="9483" width="10.7109375" style="1" customWidth="1"/>
    <col min="9484" max="9484" width="12.85546875" style="1" customWidth="1"/>
    <col min="9485" max="9485" width="10.42578125" style="1" customWidth="1"/>
    <col min="9486" max="9486" width="13.85546875" style="1" customWidth="1"/>
    <col min="9487" max="9487" width="12.85546875" style="1" customWidth="1"/>
    <col min="9488" max="9488" width="13" style="1" customWidth="1"/>
    <col min="9489" max="9489" width="11.28515625" style="1" customWidth="1"/>
    <col min="9490" max="9490" width="11.7109375" style="1" customWidth="1"/>
    <col min="9491" max="9491" width="9.140625" style="1"/>
    <col min="9492" max="9493" width="11.28515625" style="1" customWidth="1"/>
    <col min="9494" max="9494" width="9.140625" style="1"/>
    <col min="9495" max="9495" width="12" style="1" customWidth="1"/>
    <col min="9496" max="9496" width="9.5703125" style="1" customWidth="1"/>
    <col min="9497" max="9497" width="8.85546875" style="1" customWidth="1"/>
    <col min="9498" max="9498" width="9.85546875" style="1" customWidth="1"/>
    <col min="9499" max="9499" width="11.28515625" style="1" customWidth="1"/>
    <col min="9500" max="9500" width="8.42578125" style="1" customWidth="1"/>
    <col min="9501" max="9501" width="8.85546875" style="1" customWidth="1"/>
    <col min="9502" max="9502" width="12" style="1" customWidth="1"/>
    <col min="9503" max="9503" width="9" style="1" customWidth="1"/>
    <col min="9504" max="9504" width="10.85546875" style="1" customWidth="1"/>
    <col min="9505" max="9505" width="9.28515625" style="1" customWidth="1"/>
    <col min="9506" max="9507" width="9.5703125" style="1" customWidth="1"/>
    <col min="9508" max="9508" width="8.85546875" style="1" customWidth="1"/>
    <col min="9509" max="9509" width="9" style="1" customWidth="1"/>
    <col min="9510" max="9510" width="9.28515625" style="1" customWidth="1"/>
    <col min="9511" max="9511" width="10.5703125" style="1" customWidth="1"/>
    <col min="9512" max="9512" width="9.5703125" style="1" customWidth="1"/>
    <col min="9513" max="9513" width="10.5703125" style="1" customWidth="1"/>
    <col min="9514" max="9514" width="11.5703125" style="1" customWidth="1"/>
    <col min="9515" max="9515" width="10.5703125" style="1" customWidth="1"/>
    <col min="9516" max="9516" width="13.140625" style="1" customWidth="1"/>
    <col min="9517" max="9519" width="10.5703125" style="1" customWidth="1"/>
    <col min="9520" max="9520" width="12.28515625" style="1" customWidth="1"/>
    <col min="9521" max="9521" width="10.5703125" style="1" customWidth="1"/>
    <col min="9522" max="9522" width="11" style="1" customWidth="1"/>
    <col min="9523" max="9523" width="10.5703125" style="1" customWidth="1"/>
    <col min="9524" max="9524" width="10" style="1" customWidth="1"/>
    <col min="9525" max="9528" width="10.5703125" style="1" customWidth="1"/>
    <col min="9529" max="9533" width="8.7109375" style="1" customWidth="1"/>
    <col min="9534" max="9534" width="10.7109375" style="1" customWidth="1"/>
    <col min="9535" max="9535" width="9.140625" style="1"/>
    <col min="9536" max="9536" width="10.5703125" style="1" customWidth="1"/>
    <col min="9537" max="9537" width="9" style="1" customWidth="1"/>
    <col min="9538" max="9538" width="10.5703125" style="1" customWidth="1"/>
    <col min="9539" max="9539" width="9.42578125" style="1" customWidth="1"/>
    <col min="9540" max="9540" width="9.85546875" style="1" customWidth="1"/>
    <col min="9541" max="9541" width="10.5703125" style="1" customWidth="1"/>
    <col min="9542" max="9542" width="12.7109375" style="1" customWidth="1"/>
    <col min="9543" max="9543" width="9.5703125" style="1" customWidth="1"/>
    <col min="9544" max="9544" width="12.140625" style="1" customWidth="1"/>
    <col min="9545" max="9549" width="10.42578125" style="1" customWidth="1"/>
    <col min="9550" max="9550" width="11.7109375" style="1" customWidth="1"/>
    <col min="9551" max="9551" width="8.7109375" style="1" customWidth="1"/>
    <col min="9552" max="9552" width="10.5703125" style="1" customWidth="1"/>
    <col min="9553" max="9553" width="11.140625" style="1" customWidth="1"/>
    <col min="9554" max="9554" width="12.85546875" style="1" customWidth="1"/>
    <col min="9555" max="9555" width="11" style="1" customWidth="1"/>
    <col min="9556" max="9556" width="11.28515625" style="1" customWidth="1"/>
    <col min="9557" max="9557" width="8.5703125" style="1" customWidth="1"/>
    <col min="9558" max="9558" width="11.5703125" style="1" customWidth="1"/>
    <col min="9559" max="9559" width="9.140625" style="1" customWidth="1"/>
    <col min="9560" max="9560" width="10" style="1" customWidth="1"/>
    <col min="9561" max="9561" width="10.140625" style="1" customWidth="1"/>
    <col min="9562" max="9562" width="12.140625" style="1" customWidth="1"/>
    <col min="9563" max="9563" width="9.85546875" style="1" customWidth="1"/>
    <col min="9564" max="9564" width="10.7109375" style="1" customWidth="1"/>
    <col min="9565" max="9565" width="10.140625" style="1" customWidth="1"/>
    <col min="9566" max="9566" width="13" style="1" customWidth="1"/>
    <col min="9567" max="9571" width="10.140625" style="1" customWidth="1"/>
    <col min="9572" max="9572" width="12.140625" style="1" customWidth="1"/>
    <col min="9573" max="9573" width="10.140625" style="1" customWidth="1"/>
    <col min="9574" max="9574" width="13" style="1" customWidth="1"/>
    <col min="9575" max="9575" width="9.7109375" style="1" customWidth="1"/>
    <col min="9576" max="9576" width="10" style="1" customWidth="1"/>
    <col min="9577" max="9577" width="9.7109375" style="1" customWidth="1"/>
    <col min="9578" max="9578" width="13.140625" style="1" customWidth="1"/>
    <col min="9579" max="9579" width="12.7109375" style="1" customWidth="1"/>
    <col min="9580" max="9580" width="9.7109375" style="1" customWidth="1"/>
    <col min="9581" max="9581" width="11" style="1" customWidth="1"/>
    <col min="9582" max="9582" width="12.140625" style="1" customWidth="1"/>
    <col min="9583" max="9583" width="10.85546875" style="1" customWidth="1"/>
    <col min="9584" max="9584" width="9" style="1" customWidth="1"/>
    <col min="9585" max="9585" width="7.85546875" style="1" customWidth="1"/>
    <col min="9586" max="9586" width="10.5703125" style="1" customWidth="1"/>
    <col min="9587" max="9589" width="10.85546875" style="1" customWidth="1"/>
    <col min="9590" max="9590" width="8.5703125" style="1" customWidth="1"/>
    <col min="9591" max="9591" width="8.7109375" style="1" customWidth="1"/>
    <col min="9592" max="9592" width="12.5703125" style="1" customWidth="1"/>
    <col min="9593" max="9593" width="12.42578125" style="1" customWidth="1"/>
    <col min="9594" max="9594" width="23.85546875" style="1" customWidth="1"/>
    <col min="9595" max="9728" width="9.140625" style="1"/>
    <col min="9729" max="9729" width="0" style="1" hidden="1" customWidth="1"/>
    <col min="9730" max="9730" width="4.5703125" style="1" customWidth="1"/>
    <col min="9731" max="9731" width="22.7109375" style="1" customWidth="1"/>
    <col min="9732" max="9732" width="16.28515625" style="1" customWidth="1"/>
    <col min="9733" max="9733" width="19.28515625" style="1" customWidth="1"/>
    <col min="9734" max="9734" width="15.28515625" style="1" customWidth="1"/>
    <col min="9735" max="9735" width="13.140625" style="1" customWidth="1"/>
    <col min="9736" max="9736" width="13.5703125" style="1" customWidth="1"/>
    <col min="9737" max="9737" width="10.42578125" style="1" customWidth="1"/>
    <col min="9738" max="9738" width="13" style="1" customWidth="1"/>
    <col min="9739" max="9739" width="10.7109375" style="1" customWidth="1"/>
    <col min="9740" max="9740" width="12.85546875" style="1" customWidth="1"/>
    <col min="9741" max="9741" width="10.42578125" style="1" customWidth="1"/>
    <col min="9742" max="9742" width="13.85546875" style="1" customWidth="1"/>
    <col min="9743" max="9743" width="12.85546875" style="1" customWidth="1"/>
    <col min="9744" max="9744" width="13" style="1" customWidth="1"/>
    <col min="9745" max="9745" width="11.28515625" style="1" customWidth="1"/>
    <col min="9746" max="9746" width="11.7109375" style="1" customWidth="1"/>
    <col min="9747" max="9747" width="9.140625" style="1"/>
    <col min="9748" max="9749" width="11.28515625" style="1" customWidth="1"/>
    <col min="9750" max="9750" width="9.140625" style="1"/>
    <col min="9751" max="9751" width="12" style="1" customWidth="1"/>
    <col min="9752" max="9752" width="9.5703125" style="1" customWidth="1"/>
    <col min="9753" max="9753" width="8.85546875" style="1" customWidth="1"/>
    <col min="9754" max="9754" width="9.85546875" style="1" customWidth="1"/>
    <col min="9755" max="9755" width="11.28515625" style="1" customWidth="1"/>
    <col min="9756" max="9756" width="8.42578125" style="1" customWidth="1"/>
    <col min="9757" max="9757" width="8.85546875" style="1" customWidth="1"/>
    <col min="9758" max="9758" width="12" style="1" customWidth="1"/>
    <col min="9759" max="9759" width="9" style="1" customWidth="1"/>
    <col min="9760" max="9760" width="10.85546875" style="1" customWidth="1"/>
    <col min="9761" max="9761" width="9.28515625" style="1" customWidth="1"/>
    <col min="9762" max="9763" width="9.5703125" style="1" customWidth="1"/>
    <col min="9764" max="9764" width="8.85546875" style="1" customWidth="1"/>
    <col min="9765" max="9765" width="9" style="1" customWidth="1"/>
    <col min="9766" max="9766" width="9.28515625" style="1" customWidth="1"/>
    <col min="9767" max="9767" width="10.5703125" style="1" customWidth="1"/>
    <col min="9768" max="9768" width="9.5703125" style="1" customWidth="1"/>
    <col min="9769" max="9769" width="10.5703125" style="1" customWidth="1"/>
    <col min="9770" max="9770" width="11.5703125" style="1" customWidth="1"/>
    <col min="9771" max="9771" width="10.5703125" style="1" customWidth="1"/>
    <col min="9772" max="9772" width="13.140625" style="1" customWidth="1"/>
    <col min="9773" max="9775" width="10.5703125" style="1" customWidth="1"/>
    <col min="9776" max="9776" width="12.28515625" style="1" customWidth="1"/>
    <col min="9777" max="9777" width="10.5703125" style="1" customWidth="1"/>
    <col min="9778" max="9778" width="11" style="1" customWidth="1"/>
    <col min="9779" max="9779" width="10.5703125" style="1" customWidth="1"/>
    <col min="9780" max="9780" width="10" style="1" customWidth="1"/>
    <col min="9781" max="9784" width="10.5703125" style="1" customWidth="1"/>
    <col min="9785" max="9789" width="8.7109375" style="1" customWidth="1"/>
    <col min="9790" max="9790" width="10.7109375" style="1" customWidth="1"/>
    <col min="9791" max="9791" width="9.140625" style="1"/>
    <col min="9792" max="9792" width="10.5703125" style="1" customWidth="1"/>
    <col min="9793" max="9793" width="9" style="1" customWidth="1"/>
    <col min="9794" max="9794" width="10.5703125" style="1" customWidth="1"/>
    <col min="9795" max="9795" width="9.42578125" style="1" customWidth="1"/>
    <col min="9796" max="9796" width="9.85546875" style="1" customWidth="1"/>
    <col min="9797" max="9797" width="10.5703125" style="1" customWidth="1"/>
    <col min="9798" max="9798" width="12.7109375" style="1" customWidth="1"/>
    <col min="9799" max="9799" width="9.5703125" style="1" customWidth="1"/>
    <col min="9800" max="9800" width="12.140625" style="1" customWidth="1"/>
    <col min="9801" max="9805" width="10.42578125" style="1" customWidth="1"/>
    <col min="9806" max="9806" width="11.7109375" style="1" customWidth="1"/>
    <col min="9807" max="9807" width="8.7109375" style="1" customWidth="1"/>
    <col min="9808" max="9808" width="10.5703125" style="1" customWidth="1"/>
    <col min="9809" max="9809" width="11.140625" style="1" customWidth="1"/>
    <col min="9810" max="9810" width="12.85546875" style="1" customWidth="1"/>
    <col min="9811" max="9811" width="11" style="1" customWidth="1"/>
    <col min="9812" max="9812" width="11.28515625" style="1" customWidth="1"/>
    <col min="9813" max="9813" width="8.5703125" style="1" customWidth="1"/>
    <col min="9814" max="9814" width="11.5703125" style="1" customWidth="1"/>
    <col min="9815" max="9815" width="9.140625" style="1" customWidth="1"/>
    <col min="9816" max="9816" width="10" style="1" customWidth="1"/>
    <col min="9817" max="9817" width="10.140625" style="1" customWidth="1"/>
    <col min="9818" max="9818" width="12.140625" style="1" customWidth="1"/>
    <col min="9819" max="9819" width="9.85546875" style="1" customWidth="1"/>
    <col min="9820" max="9820" width="10.7109375" style="1" customWidth="1"/>
    <col min="9821" max="9821" width="10.140625" style="1" customWidth="1"/>
    <col min="9822" max="9822" width="13" style="1" customWidth="1"/>
    <col min="9823" max="9827" width="10.140625" style="1" customWidth="1"/>
    <col min="9828" max="9828" width="12.140625" style="1" customWidth="1"/>
    <col min="9829" max="9829" width="10.140625" style="1" customWidth="1"/>
    <col min="9830" max="9830" width="13" style="1" customWidth="1"/>
    <col min="9831" max="9831" width="9.7109375" style="1" customWidth="1"/>
    <col min="9832" max="9832" width="10" style="1" customWidth="1"/>
    <col min="9833" max="9833" width="9.7109375" style="1" customWidth="1"/>
    <col min="9834" max="9834" width="13.140625" style="1" customWidth="1"/>
    <col min="9835" max="9835" width="12.7109375" style="1" customWidth="1"/>
    <col min="9836" max="9836" width="9.7109375" style="1" customWidth="1"/>
    <col min="9837" max="9837" width="11" style="1" customWidth="1"/>
    <col min="9838" max="9838" width="12.140625" style="1" customWidth="1"/>
    <col min="9839" max="9839" width="10.85546875" style="1" customWidth="1"/>
    <col min="9840" max="9840" width="9" style="1" customWidth="1"/>
    <col min="9841" max="9841" width="7.85546875" style="1" customWidth="1"/>
    <col min="9842" max="9842" width="10.5703125" style="1" customWidth="1"/>
    <col min="9843" max="9845" width="10.85546875" style="1" customWidth="1"/>
    <col min="9846" max="9846" width="8.5703125" style="1" customWidth="1"/>
    <col min="9847" max="9847" width="8.7109375" style="1" customWidth="1"/>
    <col min="9848" max="9848" width="12.5703125" style="1" customWidth="1"/>
    <col min="9849" max="9849" width="12.42578125" style="1" customWidth="1"/>
    <col min="9850" max="9850" width="23.85546875" style="1" customWidth="1"/>
    <col min="9851" max="9984" width="9.140625" style="1"/>
    <col min="9985" max="9985" width="0" style="1" hidden="1" customWidth="1"/>
    <col min="9986" max="9986" width="4.5703125" style="1" customWidth="1"/>
    <col min="9987" max="9987" width="22.7109375" style="1" customWidth="1"/>
    <col min="9988" max="9988" width="16.28515625" style="1" customWidth="1"/>
    <col min="9989" max="9989" width="19.28515625" style="1" customWidth="1"/>
    <col min="9990" max="9990" width="15.28515625" style="1" customWidth="1"/>
    <col min="9991" max="9991" width="13.140625" style="1" customWidth="1"/>
    <col min="9992" max="9992" width="13.5703125" style="1" customWidth="1"/>
    <col min="9993" max="9993" width="10.42578125" style="1" customWidth="1"/>
    <col min="9994" max="9994" width="13" style="1" customWidth="1"/>
    <col min="9995" max="9995" width="10.7109375" style="1" customWidth="1"/>
    <col min="9996" max="9996" width="12.85546875" style="1" customWidth="1"/>
    <col min="9997" max="9997" width="10.42578125" style="1" customWidth="1"/>
    <col min="9998" max="9998" width="13.85546875" style="1" customWidth="1"/>
    <col min="9999" max="9999" width="12.85546875" style="1" customWidth="1"/>
    <col min="10000" max="10000" width="13" style="1" customWidth="1"/>
    <col min="10001" max="10001" width="11.28515625" style="1" customWidth="1"/>
    <col min="10002" max="10002" width="11.7109375" style="1" customWidth="1"/>
    <col min="10003" max="10003" width="9.140625" style="1"/>
    <col min="10004" max="10005" width="11.28515625" style="1" customWidth="1"/>
    <col min="10006" max="10006" width="9.140625" style="1"/>
    <col min="10007" max="10007" width="12" style="1" customWidth="1"/>
    <col min="10008" max="10008" width="9.5703125" style="1" customWidth="1"/>
    <col min="10009" max="10009" width="8.85546875" style="1" customWidth="1"/>
    <col min="10010" max="10010" width="9.85546875" style="1" customWidth="1"/>
    <col min="10011" max="10011" width="11.28515625" style="1" customWidth="1"/>
    <col min="10012" max="10012" width="8.42578125" style="1" customWidth="1"/>
    <col min="10013" max="10013" width="8.85546875" style="1" customWidth="1"/>
    <col min="10014" max="10014" width="12" style="1" customWidth="1"/>
    <col min="10015" max="10015" width="9" style="1" customWidth="1"/>
    <col min="10016" max="10016" width="10.85546875" style="1" customWidth="1"/>
    <col min="10017" max="10017" width="9.28515625" style="1" customWidth="1"/>
    <col min="10018" max="10019" width="9.5703125" style="1" customWidth="1"/>
    <col min="10020" max="10020" width="8.85546875" style="1" customWidth="1"/>
    <col min="10021" max="10021" width="9" style="1" customWidth="1"/>
    <col min="10022" max="10022" width="9.28515625" style="1" customWidth="1"/>
    <col min="10023" max="10023" width="10.5703125" style="1" customWidth="1"/>
    <col min="10024" max="10024" width="9.5703125" style="1" customWidth="1"/>
    <col min="10025" max="10025" width="10.5703125" style="1" customWidth="1"/>
    <col min="10026" max="10026" width="11.5703125" style="1" customWidth="1"/>
    <col min="10027" max="10027" width="10.5703125" style="1" customWidth="1"/>
    <col min="10028" max="10028" width="13.140625" style="1" customWidth="1"/>
    <col min="10029" max="10031" width="10.5703125" style="1" customWidth="1"/>
    <col min="10032" max="10032" width="12.28515625" style="1" customWidth="1"/>
    <col min="10033" max="10033" width="10.5703125" style="1" customWidth="1"/>
    <col min="10034" max="10034" width="11" style="1" customWidth="1"/>
    <col min="10035" max="10035" width="10.5703125" style="1" customWidth="1"/>
    <col min="10036" max="10036" width="10" style="1" customWidth="1"/>
    <col min="10037" max="10040" width="10.5703125" style="1" customWidth="1"/>
    <col min="10041" max="10045" width="8.7109375" style="1" customWidth="1"/>
    <col min="10046" max="10046" width="10.7109375" style="1" customWidth="1"/>
    <col min="10047" max="10047" width="9.140625" style="1"/>
    <col min="10048" max="10048" width="10.5703125" style="1" customWidth="1"/>
    <col min="10049" max="10049" width="9" style="1" customWidth="1"/>
    <col min="10050" max="10050" width="10.5703125" style="1" customWidth="1"/>
    <col min="10051" max="10051" width="9.42578125" style="1" customWidth="1"/>
    <col min="10052" max="10052" width="9.85546875" style="1" customWidth="1"/>
    <col min="10053" max="10053" width="10.5703125" style="1" customWidth="1"/>
    <col min="10054" max="10054" width="12.7109375" style="1" customWidth="1"/>
    <col min="10055" max="10055" width="9.5703125" style="1" customWidth="1"/>
    <col min="10056" max="10056" width="12.140625" style="1" customWidth="1"/>
    <col min="10057" max="10061" width="10.42578125" style="1" customWidth="1"/>
    <col min="10062" max="10062" width="11.7109375" style="1" customWidth="1"/>
    <col min="10063" max="10063" width="8.7109375" style="1" customWidth="1"/>
    <col min="10064" max="10064" width="10.5703125" style="1" customWidth="1"/>
    <col min="10065" max="10065" width="11.140625" style="1" customWidth="1"/>
    <col min="10066" max="10066" width="12.85546875" style="1" customWidth="1"/>
    <col min="10067" max="10067" width="11" style="1" customWidth="1"/>
    <col min="10068" max="10068" width="11.28515625" style="1" customWidth="1"/>
    <col min="10069" max="10069" width="8.5703125" style="1" customWidth="1"/>
    <col min="10070" max="10070" width="11.5703125" style="1" customWidth="1"/>
    <col min="10071" max="10071" width="9.140625" style="1" customWidth="1"/>
    <col min="10072" max="10072" width="10" style="1" customWidth="1"/>
    <col min="10073" max="10073" width="10.140625" style="1" customWidth="1"/>
    <col min="10074" max="10074" width="12.140625" style="1" customWidth="1"/>
    <col min="10075" max="10075" width="9.85546875" style="1" customWidth="1"/>
    <col min="10076" max="10076" width="10.7109375" style="1" customWidth="1"/>
    <col min="10077" max="10077" width="10.140625" style="1" customWidth="1"/>
    <col min="10078" max="10078" width="13" style="1" customWidth="1"/>
    <col min="10079" max="10083" width="10.140625" style="1" customWidth="1"/>
    <col min="10084" max="10084" width="12.140625" style="1" customWidth="1"/>
    <col min="10085" max="10085" width="10.140625" style="1" customWidth="1"/>
    <col min="10086" max="10086" width="13" style="1" customWidth="1"/>
    <col min="10087" max="10087" width="9.7109375" style="1" customWidth="1"/>
    <col min="10088" max="10088" width="10" style="1" customWidth="1"/>
    <col min="10089" max="10089" width="9.7109375" style="1" customWidth="1"/>
    <col min="10090" max="10090" width="13.140625" style="1" customWidth="1"/>
    <col min="10091" max="10091" width="12.7109375" style="1" customWidth="1"/>
    <col min="10092" max="10092" width="9.7109375" style="1" customWidth="1"/>
    <col min="10093" max="10093" width="11" style="1" customWidth="1"/>
    <col min="10094" max="10094" width="12.140625" style="1" customWidth="1"/>
    <col min="10095" max="10095" width="10.85546875" style="1" customWidth="1"/>
    <col min="10096" max="10096" width="9" style="1" customWidth="1"/>
    <col min="10097" max="10097" width="7.85546875" style="1" customWidth="1"/>
    <col min="10098" max="10098" width="10.5703125" style="1" customWidth="1"/>
    <col min="10099" max="10101" width="10.85546875" style="1" customWidth="1"/>
    <col min="10102" max="10102" width="8.5703125" style="1" customWidth="1"/>
    <col min="10103" max="10103" width="8.7109375" style="1" customWidth="1"/>
    <col min="10104" max="10104" width="12.5703125" style="1" customWidth="1"/>
    <col min="10105" max="10105" width="12.42578125" style="1" customWidth="1"/>
    <col min="10106" max="10106" width="23.85546875" style="1" customWidth="1"/>
    <col min="10107" max="10240" width="9.140625" style="1"/>
    <col min="10241" max="10241" width="0" style="1" hidden="1" customWidth="1"/>
    <col min="10242" max="10242" width="4.5703125" style="1" customWidth="1"/>
    <col min="10243" max="10243" width="22.7109375" style="1" customWidth="1"/>
    <col min="10244" max="10244" width="16.28515625" style="1" customWidth="1"/>
    <col min="10245" max="10245" width="19.28515625" style="1" customWidth="1"/>
    <col min="10246" max="10246" width="15.28515625" style="1" customWidth="1"/>
    <col min="10247" max="10247" width="13.140625" style="1" customWidth="1"/>
    <col min="10248" max="10248" width="13.5703125" style="1" customWidth="1"/>
    <col min="10249" max="10249" width="10.42578125" style="1" customWidth="1"/>
    <col min="10250" max="10250" width="13" style="1" customWidth="1"/>
    <col min="10251" max="10251" width="10.7109375" style="1" customWidth="1"/>
    <col min="10252" max="10252" width="12.85546875" style="1" customWidth="1"/>
    <col min="10253" max="10253" width="10.42578125" style="1" customWidth="1"/>
    <col min="10254" max="10254" width="13.85546875" style="1" customWidth="1"/>
    <col min="10255" max="10255" width="12.85546875" style="1" customWidth="1"/>
    <col min="10256" max="10256" width="13" style="1" customWidth="1"/>
    <col min="10257" max="10257" width="11.28515625" style="1" customWidth="1"/>
    <col min="10258" max="10258" width="11.7109375" style="1" customWidth="1"/>
    <col min="10259" max="10259" width="9.140625" style="1"/>
    <col min="10260" max="10261" width="11.28515625" style="1" customWidth="1"/>
    <col min="10262" max="10262" width="9.140625" style="1"/>
    <col min="10263" max="10263" width="12" style="1" customWidth="1"/>
    <col min="10264" max="10264" width="9.5703125" style="1" customWidth="1"/>
    <col min="10265" max="10265" width="8.85546875" style="1" customWidth="1"/>
    <col min="10266" max="10266" width="9.85546875" style="1" customWidth="1"/>
    <col min="10267" max="10267" width="11.28515625" style="1" customWidth="1"/>
    <col min="10268" max="10268" width="8.42578125" style="1" customWidth="1"/>
    <col min="10269" max="10269" width="8.85546875" style="1" customWidth="1"/>
    <col min="10270" max="10270" width="12" style="1" customWidth="1"/>
    <col min="10271" max="10271" width="9" style="1" customWidth="1"/>
    <col min="10272" max="10272" width="10.85546875" style="1" customWidth="1"/>
    <col min="10273" max="10273" width="9.28515625" style="1" customWidth="1"/>
    <col min="10274" max="10275" width="9.5703125" style="1" customWidth="1"/>
    <col min="10276" max="10276" width="8.85546875" style="1" customWidth="1"/>
    <col min="10277" max="10277" width="9" style="1" customWidth="1"/>
    <col min="10278" max="10278" width="9.28515625" style="1" customWidth="1"/>
    <col min="10279" max="10279" width="10.5703125" style="1" customWidth="1"/>
    <col min="10280" max="10280" width="9.5703125" style="1" customWidth="1"/>
    <col min="10281" max="10281" width="10.5703125" style="1" customWidth="1"/>
    <col min="10282" max="10282" width="11.5703125" style="1" customWidth="1"/>
    <col min="10283" max="10283" width="10.5703125" style="1" customWidth="1"/>
    <col min="10284" max="10284" width="13.140625" style="1" customWidth="1"/>
    <col min="10285" max="10287" width="10.5703125" style="1" customWidth="1"/>
    <col min="10288" max="10288" width="12.28515625" style="1" customWidth="1"/>
    <col min="10289" max="10289" width="10.5703125" style="1" customWidth="1"/>
    <col min="10290" max="10290" width="11" style="1" customWidth="1"/>
    <col min="10291" max="10291" width="10.5703125" style="1" customWidth="1"/>
    <col min="10292" max="10292" width="10" style="1" customWidth="1"/>
    <col min="10293" max="10296" width="10.5703125" style="1" customWidth="1"/>
    <col min="10297" max="10301" width="8.7109375" style="1" customWidth="1"/>
    <col min="10302" max="10302" width="10.7109375" style="1" customWidth="1"/>
    <col min="10303" max="10303" width="9.140625" style="1"/>
    <col min="10304" max="10304" width="10.5703125" style="1" customWidth="1"/>
    <col min="10305" max="10305" width="9" style="1" customWidth="1"/>
    <col min="10306" max="10306" width="10.5703125" style="1" customWidth="1"/>
    <col min="10307" max="10307" width="9.42578125" style="1" customWidth="1"/>
    <col min="10308" max="10308" width="9.85546875" style="1" customWidth="1"/>
    <col min="10309" max="10309" width="10.5703125" style="1" customWidth="1"/>
    <col min="10310" max="10310" width="12.7109375" style="1" customWidth="1"/>
    <col min="10311" max="10311" width="9.5703125" style="1" customWidth="1"/>
    <col min="10312" max="10312" width="12.140625" style="1" customWidth="1"/>
    <col min="10313" max="10317" width="10.42578125" style="1" customWidth="1"/>
    <col min="10318" max="10318" width="11.7109375" style="1" customWidth="1"/>
    <col min="10319" max="10319" width="8.7109375" style="1" customWidth="1"/>
    <col min="10320" max="10320" width="10.5703125" style="1" customWidth="1"/>
    <col min="10321" max="10321" width="11.140625" style="1" customWidth="1"/>
    <col min="10322" max="10322" width="12.85546875" style="1" customWidth="1"/>
    <col min="10323" max="10323" width="11" style="1" customWidth="1"/>
    <col min="10324" max="10324" width="11.28515625" style="1" customWidth="1"/>
    <col min="10325" max="10325" width="8.5703125" style="1" customWidth="1"/>
    <col min="10326" max="10326" width="11.5703125" style="1" customWidth="1"/>
    <col min="10327" max="10327" width="9.140625" style="1" customWidth="1"/>
    <col min="10328" max="10328" width="10" style="1" customWidth="1"/>
    <col min="10329" max="10329" width="10.140625" style="1" customWidth="1"/>
    <col min="10330" max="10330" width="12.140625" style="1" customWidth="1"/>
    <col min="10331" max="10331" width="9.85546875" style="1" customWidth="1"/>
    <col min="10332" max="10332" width="10.7109375" style="1" customWidth="1"/>
    <col min="10333" max="10333" width="10.140625" style="1" customWidth="1"/>
    <col min="10334" max="10334" width="13" style="1" customWidth="1"/>
    <col min="10335" max="10339" width="10.140625" style="1" customWidth="1"/>
    <col min="10340" max="10340" width="12.140625" style="1" customWidth="1"/>
    <col min="10341" max="10341" width="10.140625" style="1" customWidth="1"/>
    <col min="10342" max="10342" width="13" style="1" customWidth="1"/>
    <col min="10343" max="10343" width="9.7109375" style="1" customWidth="1"/>
    <col min="10344" max="10344" width="10" style="1" customWidth="1"/>
    <col min="10345" max="10345" width="9.7109375" style="1" customWidth="1"/>
    <col min="10346" max="10346" width="13.140625" style="1" customWidth="1"/>
    <col min="10347" max="10347" width="12.7109375" style="1" customWidth="1"/>
    <col min="10348" max="10348" width="9.7109375" style="1" customWidth="1"/>
    <col min="10349" max="10349" width="11" style="1" customWidth="1"/>
    <col min="10350" max="10350" width="12.140625" style="1" customWidth="1"/>
    <col min="10351" max="10351" width="10.85546875" style="1" customWidth="1"/>
    <col min="10352" max="10352" width="9" style="1" customWidth="1"/>
    <col min="10353" max="10353" width="7.85546875" style="1" customWidth="1"/>
    <col min="10354" max="10354" width="10.5703125" style="1" customWidth="1"/>
    <col min="10355" max="10357" width="10.85546875" style="1" customWidth="1"/>
    <col min="10358" max="10358" width="8.5703125" style="1" customWidth="1"/>
    <col min="10359" max="10359" width="8.7109375" style="1" customWidth="1"/>
    <col min="10360" max="10360" width="12.5703125" style="1" customWidth="1"/>
    <col min="10361" max="10361" width="12.42578125" style="1" customWidth="1"/>
    <col min="10362" max="10362" width="23.85546875" style="1" customWidth="1"/>
    <col min="10363" max="10496" width="9.140625" style="1"/>
    <col min="10497" max="10497" width="0" style="1" hidden="1" customWidth="1"/>
    <col min="10498" max="10498" width="4.5703125" style="1" customWidth="1"/>
    <col min="10499" max="10499" width="22.7109375" style="1" customWidth="1"/>
    <col min="10500" max="10500" width="16.28515625" style="1" customWidth="1"/>
    <col min="10501" max="10501" width="19.28515625" style="1" customWidth="1"/>
    <col min="10502" max="10502" width="15.28515625" style="1" customWidth="1"/>
    <col min="10503" max="10503" width="13.140625" style="1" customWidth="1"/>
    <col min="10504" max="10504" width="13.5703125" style="1" customWidth="1"/>
    <col min="10505" max="10505" width="10.42578125" style="1" customWidth="1"/>
    <col min="10506" max="10506" width="13" style="1" customWidth="1"/>
    <col min="10507" max="10507" width="10.7109375" style="1" customWidth="1"/>
    <col min="10508" max="10508" width="12.85546875" style="1" customWidth="1"/>
    <col min="10509" max="10509" width="10.42578125" style="1" customWidth="1"/>
    <col min="10510" max="10510" width="13.85546875" style="1" customWidth="1"/>
    <col min="10511" max="10511" width="12.85546875" style="1" customWidth="1"/>
    <col min="10512" max="10512" width="13" style="1" customWidth="1"/>
    <col min="10513" max="10513" width="11.28515625" style="1" customWidth="1"/>
    <col min="10514" max="10514" width="11.7109375" style="1" customWidth="1"/>
    <col min="10515" max="10515" width="9.140625" style="1"/>
    <col min="10516" max="10517" width="11.28515625" style="1" customWidth="1"/>
    <col min="10518" max="10518" width="9.140625" style="1"/>
    <col min="10519" max="10519" width="12" style="1" customWidth="1"/>
    <col min="10520" max="10520" width="9.5703125" style="1" customWidth="1"/>
    <col min="10521" max="10521" width="8.85546875" style="1" customWidth="1"/>
    <col min="10522" max="10522" width="9.85546875" style="1" customWidth="1"/>
    <col min="10523" max="10523" width="11.28515625" style="1" customWidth="1"/>
    <col min="10524" max="10524" width="8.42578125" style="1" customWidth="1"/>
    <col min="10525" max="10525" width="8.85546875" style="1" customWidth="1"/>
    <col min="10526" max="10526" width="12" style="1" customWidth="1"/>
    <col min="10527" max="10527" width="9" style="1" customWidth="1"/>
    <col min="10528" max="10528" width="10.85546875" style="1" customWidth="1"/>
    <col min="10529" max="10529" width="9.28515625" style="1" customWidth="1"/>
    <col min="10530" max="10531" width="9.5703125" style="1" customWidth="1"/>
    <col min="10532" max="10532" width="8.85546875" style="1" customWidth="1"/>
    <col min="10533" max="10533" width="9" style="1" customWidth="1"/>
    <col min="10534" max="10534" width="9.28515625" style="1" customWidth="1"/>
    <col min="10535" max="10535" width="10.5703125" style="1" customWidth="1"/>
    <col min="10536" max="10536" width="9.5703125" style="1" customWidth="1"/>
    <col min="10537" max="10537" width="10.5703125" style="1" customWidth="1"/>
    <col min="10538" max="10538" width="11.5703125" style="1" customWidth="1"/>
    <col min="10539" max="10539" width="10.5703125" style="1" customWidth="1"/>
    <col min="10540" max="10540" width="13.140625" style="1" customWidth="1"/>
    <col min="10541" max="10543" width="10.5703125" style="1" customWidth="1"/>
    <col min="10544" max="10544" width="12.28515625" style="1" customWidth="1"/>
    <col min="10545" max="10545" width="10.5703125" style="1" customWidth="1"/>
    <col min="10546" max="10546" width="11" style="1" customWidth="1"/>
    <col min="10547" max="10547" width="10.5703125" style="1" customWidth="1"/>
    <col min="10548" max="10548" width="10" style="1" customWidth="1"/>
    <col min="10549" max="10552" width="10.5703125" style="1" customWidth="1"/>
    <col min="10553" max="10557" width="8.7109375" style="1" customWidth="1"/>
    <col min="10558" max="10558" width="10.7109375" style="1" customWidth="1"/>
    <col min="10559" max="10559" width="9.140625" style="1"/>
    <col min="10560" max="10560" width="10.5703125" style="1" customWidth="1"/>
    <col min="10561" max="10561" width="9" style="1" customWidth="1"/>
    <col min="10562" max="10562" width="10.5703125" style="1" customWidth="1"/>
    <col min="10563" max="10563" width="9.42578125" style="1" customWidth="1"/>
    <col min="10564" max="10564" width="9.85546875" style="1" customWidth="1"/>
    <col min="10565" max="10565" width="10.5703125" style="1" customWidth="1"/>
    <col min="10566" max="10566" width="12.7109375" style="1" customWidth="1"/>
    <col min="10567" max="10567" width="9.5703125" style="1" customWidth="1"/>
    <col min="10568" max="10568" width="12.140625" style="1" customWidth="1"/>
    <col min="10569" max="10573" width="10.42578125" style="1" customWidth="1"/>
    <col min="10574" max="10574" width="11.7109375" style="1" customWidth="1"/>
    <col min="10575" max="10575" width="8.7109375" style="1" customWidth="1"/>
    <col min="10576" max="10576" width="10.5703125" style="1" customWidth="1"/>
    <col min="10577" max="10577" width="11.140625" style="1" customWidth="1"/>
    <col min="10578" max="10578" width="12.85546875" style="1" customWidth="1"/>
    <col min="10579" max="10579" width="11" style="1" customWidth="1"/>
    <col min="10580" max="10580" width="11.28515625" style="1" customWidth="1"/>
    <col min="10581" max="10581" width="8.5703125" style="1" customWidth="1"/>
    <col min="10582" max="10582" width="11.5703125" style="1" customWidth="1"/>
    <col min="10583" max="10583" width="9.140625" style="1" customWidth="1"/>
    <col min="10584" max="10584" width="10" style="1" customWidth="1"/>
    <col min="10585" max="10585" width="10.140625" style="1" customWidth="1"/>
    <col min="10586" max="10586" width="12.140625" style="1" customWidth="1"/>
    <col min="10587" max="10587" width="9.85546875" style="1" customWidth="1"/>
    <col min="10588" max="10588" width="10.7109375" style="1" customWidth="1"/>
    <col min="10589" max="10589" width="10.140625" style="1" customWidth="1"/>
    <col min="10590" max="10590" width="13" style="1" customWidth="1"/>
    <col min="10591" max="10595" width="10.140625" style="1" customWidth="1"/>
    <col min="10596" max="10596" width="12.140625" style="1" customWidth="1"/>
    <col min="10597" max="10597" width="10.140625" style="1" customWidth="1"/>
    <col min="10598" max="10598" width="13" style="1" customWidth="1"/>
    <col min="10599" max="10599" width="9.7109375" style="1" customWidth="1"/>
    <col min="10600" max="10600" width="10" style="1" customWidth="1"/>
    <col min="10601" max="10601" width="9.7109375" style="1" customWidth="1"/>
    <col min="10602" max="10602" width="13.140625" style="1" customWidth="1"/>
    <col min="10603" max="10603" width="12.7109375" style="1" customWidth="1"/>
    <col min="10604" max="10604" width="9.7109375" style="1" customWidth="1"/>
    <col min="10605" max="10605" width="11" style="1" customWidth="1"/>
    <col min="10606" max="10606" width="12.140625" style="1" customWidth="1"/>
    <col min="10607" max="10607" width="10.85546875" style="1" customWidth="1"/>
    <col min="10608" max="10608" width="9" style="1" customWidth="1"/>
    <col min="10609" max="10609" width="7.85546875" style="1" customWidth="1"/>
    <col min="10610" max="10610" width="10.5703125" style="1" customWidth="1"/>
    <col min="10611" max="10613" width="10.85546875" style="1" customWidth="1"/>
    <col min="10614" max="10614" width="8.5703125" style="1" customWidth="1"/>
    <col min="10615" max="10615" width="8.7109375" style="1" customWidth="1"/>
    <col min="10616" max="10616" width="12.5703125" style="1" customWidth="1"/>
    <col min="10617" max="10617" width="12.42578125" style="1" customWidth="1"/>
    <col min="10618" max="10618" width="23.85546875" style="1" customWidth="1"/>
    <col min="10619" max="10752" width="9.140625" style="1"/>
    <col min="10753" max="10753" width="0" style="1" hidden="1" customWidth="1"/>
    <col min="10754" max="10754" width="4.5703125" style="1" customWidth="1"/>
    <col min="10755" max="10755" width="22.7109375" style="1" customWidth="1"/>
    <col min="10756" max="10756" width="16.28515625" style="1" customWidth="1"/>
    <col min="10757" max="10757" width="19.28515625" style="1" customWidth="1"/>
    <col min="10758" max="10758" width="15.28515625" style="1" customWidth="1"/>
    <col min="10759" max="10759" width="13.140625" style="1" customWidth="1"/>
    <col min="10760" max="10760" width="13.5703125" style="1" customWidth="1"/>
    <col min="10761" max="10761" width="10.42578125" style="1" customWidth="1"/>
    <col min="10762" max="10762" width="13" style="1" customWidth="1"/>
    <col min="10763" max="10763" width="10.7109375" style="1" customWidth="1"/>
    <col min="10764" max="10764" width="12.85546875" style="1" customWidth="1"/>
    <col min="10765" max="10765" width="10.42578125" style="1" customWidth="1"/>
    <col min="10766" max="10766" width="13.85546875" style="1" customWidth="1"/>
    <col min="10767" max="10767" width="12.85546875" style="1" customWidth="1"/>
    <col min="10768" max="10768" width="13" style="1" customWidth="1"/>
    <col min="10769" max="10769" width="11.28515625" style="1" customWidth="1"/>
    <col min="10770" max="10770" width="11.7109375" style="1" customWidth="1"/>
    <col min="10771" max="10771" width="9.140625" style="1"/>
    <col min="10772" max="10773" width="11.28515625" style="1" customWidth="1"/>
    <col min="10774" max="10774" width="9.140625" style="1"/>
    <col min="10775" max="10775" width="12" style="1" customWidth="1"/>
    <col min="10776" max="10776" width="9.5703125" style="1" customWidth="1"/>
    <col min="10777" max="10777" width="8.85546875" style="1" customWidth="1"/>
    <col min="10778" max="10778" width="9.85546875" style="1" customWidth="1"/>
    <col min="10779" max="10779" width="11.28515625" style="1" customWidth="1"/>
    <col min="10780" max="10780" width="8.42578125" style="1" customWidth="1"/>
    <col min="10781" max="10781" width="8.85546875" style="1" customWidth="1"/>
    <col min="10782" max="10782" width="12" style="1" customWidth="1"/>
    <col min="10783" max="10783" width="9" style="1" customWidth="1"/>
    <col min="10784" max="10784" width="10.85546875" style="1" customWidth="1"/>
    <col min="10785" max="10785" width="9.28515625" style="1" customWidth="1"/>
    <col min="10786" max="10787" width="9.5703125" style="1" customWidth="1"/>
    <col min="10788" max="10788" width="8.85546875" style="1" customWidth="1"/>
    <col min="10789" max="10789" width="9" style="1" customWidth="1"/>
    <col min="10790" max="10790" width="9.28515625" style="1" customWidth="1"/>
    <col min="10791" max="10791" width="10.5703125" style="1" customWidth="1"/>
    <col min="10792" max="10792" width="9.5703125" style="1" customWidth="1"/>
    <col min="10793" max="10793" width="10.5703125" style="1" customWidth="1"/>
    <col min="10794" max="10794" width="11.5703125" style="1" customWidth="1"/>
    <col min="10795" max="10795" width="10.5703125" style="1" customWidth="1"/>
    <col min="10796" max="10796" width="13.140625" style="1" customWidth="1"/>
    <col min="10797" max="10799" width="10.5703125" style="1" customWidth="1"/>
    <col min="10800" max="10800" width="12.28515625" style="1" customWidth="1"/>
    <col min="10801" max="10801" width="10.5703125" style="1" customWidth="1"/>
    <col min="10802" max="10802" width="11" style="1" customWidth="1"/>
    <col min="10803" max="10803" width="10.5703125" style="1" customWidth="1"/>
    <col min="10804" max="10804" width="10" style="1" customWidth="1"/>
    <col min="10805" max="10808" width="10.5703125" style="1" customWidth="1"/>
    <col min="10809" max="10813" width="8.7109375" style="1" customWidth="1"/>
    <col min="10814" max="10814" width="10.7109375" style="1" customWidth="1"/>
    <col min="10815" max="10815" width="9.140625" style="1"/>
    <col min="10816" max="10816" width="10.5703125" style="1" customWidth="1"/>
    <col min="10817" max="10817" width="9" style="1" customWidth="1"/>
    <col min="10818" max="10818" width="10.5703125" style="1" customWidth="1"/>
    <col min="10819" max="10819" width="9.42578125" style="1" customWidth="1"/>
    <col min="10820" max="10820" width="9.85546875" style="1" customWidth="1"/>
    <col min="10821" max="10821" width="10.5703125" style="1" customWidth="1"/>
    <col min="10822" max="10822" width="12.7109375" style="1" customWidth="1"/>
    <col min="10823" max="10823" width="9.5703125" style="1" customWidth="1"/>
    <col min="10824" max="10824" width="12.140625" style="1" customWidth="1"/>
    <col min="10825" max="10829" width="10.42578125" style="1" customWidth="1"/>
    <col min="10830" max="10830" width="11.7109375" style="1" customWidth="1"/>
    <col min="10831" max="10831" width="8.7109375" style="1" customWidth="1"/>
    <col min="10832" max="10832" width="10.5703125" style="1" customWidth="1"/>
    <col min="10833" max="10833" width="11.140625" style="1" customWidth="1"/>
    <col min="10834" max="10834" width="12.85546875" style="1" customWidth="1"/>
    <col min="10835" max="10835" width="11" style="1" customWidth="1"/>
    <col min="10836" max="10836" width="11.28515625" style="1" customWidth="1"/>
    <col min="10837" max="10837" width="8.5703125" style="1" customWidth="1"/>
    <col min="10838" max="10838" width="11.5703125" style="1" customWidth="1"/>
    <col min="10839" max="10839" width="9.140625" style="1" customWidth="1"/>
    <col min="10840" max="10840" width="10" style="1" customWidth="1"/>
    <col min="10841" max="10841" width="10.140625" style="1" customWidth="1"/>
    <col min="10842" max="10842" width="12.140625" style="1" customWidth="1"/>
    <col min="10843" max="10843" width="9.85546875" style="1" customWidth="1"/>
    <col min="10844" max="10844" width="10.7109375" style="1" customWidth="1"/>
    <col min="10845" max="10845" width="10.140625" style="1" customWidth="1"/>
    <col min="10846" max="10846" width="13" style="1" customWidth="1"/>
    <col min="10847" max="10851" width="10.140625" style="1" customWidth="1"/>
    <col min="10852" max="10852" width="12.140625" style="1" customWidth="1"/>
    <col min="10853" max="10853" width="10.140625" style="1" customWidth="1"/>
    <col min="10854" max="10854" width="13" style="1" customWidth="1"/>
    <col min="10855" max="10855" width="9.7109375" style="1" customWidth="1"/>
    <col min="10856" max="10856" width="10" style="1" customWidth="1"/>
    <col min="10857" max="10857" width="9.7109375" style="1" customWidth="1"/>
    <col min="10858" max="10858" width="13.140625" style="1" customWidth="1"/>
    <col min="10859" max="10859" width="12.7109375" style="1" customWidth="1"/>
    <col min="10860" max="10860" width="9.7109375" style="1" customWidth="1"/>
    <col min="10861" max="10861" width="11" style="1" customWidth="1"/>
    <col min="10862" max="10862" width="12.140625" style="1" customWidth="1"/>
    <col min="10863" max="10863" width="10.85546875" style="1" customWidth="1"/>
    <col min="10864" max="10864" width="9" style="1" customWidth="1"/>
    <col min="10865" max="10865" width="7.85546875" style="1" customWidth="1"/>
    <col min="10866" max="10866" width="10.5703125" style="1" customWidth="1"/>
    <col min="10867" max="10869" width="10.85546875" style="1" customWidth="1"/>
    <col min="10870" max="10870" width="8.5703125" style="1" customWidth="1"/>
    <col min="10871" max="10871" width="8.7109375" style="1" customWidth="1"/>
    <col min="10872" max="10872" width="12.5703125" style="1" customWidth="1"/>
    <col min="10873" max="10873" width="12.42578125" style="1" customWidth="1"/>
    <col min="10874" max="10874" width="23.85546875" style="1" customWidth="1"/>
    <col min="10875" max="11008" width="9.140625" style="1"/>
    <col min="11009" max="11009" width="0" style="1" hidden="1" customWidth="1"/>
    <col min="11010" max="11010" width="4.5703125" style="1" customWidth="1"/>
    <col min="11011" max="11011" width="22.7109375" style="1" customWidth="1"/>
    <col min="11012" max="11012" width="16.28515625" style="1" customWidth="1"/>
    <col min="11013" max="11013" width="19.28515625" style="1" customWidth="1"/>
    <col min="11014" max="11014" width="15.28515625" style="1" customWidth="1"/>
    <col min="11015" max="11015" width="13.140625" style="1" customWidth="1"/>
    <col min="11016" max="11016" width="13.5703125" style="1" customWidth="1"/>
    <col min="11017" max="11017" width="10.42578125" style="1" customWidth="1"/>
    <col min="11018" max="11018" width="13" style="1" customWidth="1"/>
    <col min="11019" max="11019" width="10.7109375" style="1" customWidth="1"/>
    <col min="11020" max="11020" width="12.85546875" style="1" customWidth="1"/>
    <col min="11021" max="11021" width="10.42578125" style="1" customWidth="1"/>
    <col min="11022" max="11022" width="13.85546875" style="1" customWidth="1"/>
    <col min="11023" max="11023" width="12.85546875" style="1" customWidth="1"/>
    <col min="11024" max="11024" width="13" style="1" customWidth="1"/>
    <col min="11025" max="11025" width="11.28515625" style="1" customWidth="1"/>
    <col min="11026" max="11026" width="11.7109375" style="1" customWidth="1"/>
    <col min="11027" max="11027" width="9.140625" style="1"/>
    <col min="11028" max="11029" width="11.28515625" style="1" customWidth="1"/>
    <col min="11030" max="11030" width="9.140625" style="1"/>
    <col min="11031" max="11031" width="12" style="1" customWidth="1"/>
    <col min="11032" max="11032" width="9.5703125" style="1" customWidth="1"/>
    <col min="11033" max="11033" width="8.85546875" style="1" customWidth="1"/>
    <col min="11034" max="11034" width="9.85546875" style="1" customWidth="1"/>
    <col min="11035" max="11035" width="11.28515625" style="1" customWidth="1"/>
    <col min="11036" max="11036" width="8.42578125" style="1" customWidth="1"/>
    <col min="11037" max="11037" width="8.85546875" style="1" customWidth="1"/>
    <col min="11038" max="11038" width="12" style="1" customWidth="1"/>
    <col min="11039" max="11039" width="9" style="1" customWidth="1"/>
    <col min="11040" max="11040" width="10.85546875" style="1" customWidth="1"/>
    <col min="11041" max="11041" width="9.28515625" style="1" customWidth="1"/>
    <col min="11042" max="11043" width="9.5703125" style="1" customWidth="1"/>
    <col min="11044" max="11044" width="8.85546875" style="1" customWidth="1"/>
    <col min="11045" max="11045" width="9" style="1" customWidth="1"/>
    <col min="11046" max="11046" width="9.28515625" style="1" customWidth="1"/>
    <col min="11047" max="11047" width="10.5703125" style="1" customWidth="1"/>
    <col min="11048" max="11048" width="9.5703125" style="1" customWidth="1"/>
    <col min="11049" max="11049" width="10.5703125" style="1" customWidth="1"/>
    <col min="11050" max="11050" width="11.5703125" style="1" customWidth="1"/>
    <col min="11051" max="11051" width="10.5703125" style="1" customWidth="1"/>
    <col min="11052" max="11052" width="13.140625" style="1" customWidth="1"/>
    <col min="11053" max="11055" width="10.5703125" style="1" customWidth="1"/>
    <col min="11056" max="11056" width="12.28515625" style="1" customWidth="1"/>
    <col min="11057" max="11057" width="10.5703125" style="1" customWidth="1"/>
    <col min="11058" max="11058" width="11" style="1" customWidth="1"/>
    <col min="11059" max="11059" width="10.5703125" style="1" customWidth="1"/>
    <col min="11060" max="11060" width="10" style="1" customWidth="1"/>
    <col min="11061" max="11064" width="10.5703125" style="1" customWidth="1"/>
    <col min="11065" max="11069" width="8.7109375" style="1" customWidth="1"/>
    <col min="11070" max="11070" width="10.7109375" style="1" customWidth="1"/>
    <col min="11071" max="11071" width="9.140625" style="1"/>
    <col min="11072" max="11072" width="10.5703125" style="1" customWidth="1"/>
    <col min="11073" max="11073" width="9" style="1" customWidth="1"/>
    <col min="11074" max="11074" width="10.5703125" style="1" customWidth="1"/>
    <col min="11075" max="11075" width="9.42578125" style="1" customWidth="1"/>
    <col min="11076" max="11076" width="9.85546875" style="1" customWidth="1"/>
    <col min="11077" max="11077" width="10.5703125" style="1" customWidth="1"/>
    <col min="11078" max="11078" width="12.7109375" style="1" customWidth="1"/>
    <col min="11079" max="11079" width="9.5703125" style="1" customWidth="1"/>
    <col min="11080" max="11080" width="12.140625" style="1" customWidth="1"/>
    <col min="11081" max="11085" width="10.42578125" style="1" customWidth="1"/>
    <col min="11086" max="11086" width="11.7109375" style="1" customWidth="1"/>
    <col min="11087" max="11087" width="8.7109375" style="1" customWidth="1"/>
    <col min="11088" max="11088" width="10.5703125" style="1" customWidth="1"/>
    <col min="11089" max="11089" width="11.140625" style="1" customWidth="1"/>
    <col min="11090" max="11090" width="12.85546875" style="1" customWidth="1"/>
    <col min="11091" max="11091" width="11" style="1" customWidth="1"/>
    <col min="11092" max="11092" width="11.28515625" style="1" customWidth="1"/>
    <col min="11093" max="11093" width="8.5703125" style="1" customWidth="1"/>
    <col min="11094" max="11094" width="11.5703125" style="1" customWidth="1"/>
    <col min="11095" max="11095" width="9.140625" style="1" customWidth="1"/>
    <col min="11096" max="11096" width="10" style="1" customWidth="1"/>
    <col min="11097" max="11097" width="10.140625" style="1" customWidth="1"/>
    <col min="11098" max="11098" width="12.140625" style="1" customWidth="1"/>
    <col min="11099" max="11099" width="9.85546875" style="1" customWidth="1"/>
    <col min="11100" max="11100" width="10.7109375" style="1" customWidth="1"/>
    <col min="11101" max="11101" width="10.140625" style="1" customWidth="1"/>
    <col min="11102" max="11102" width="13" style="1" customWidth="1"/>
    <col min="11103" max="11107" width="10.140625" style="1" customWidth="1"/>
    <col min="11108" max="11108" width="12.140625" style="1" customWidth="1"/>
    <col min="11109" max="11109" width="10.140625" style="1" customWidth="1"/>
    <col min="11110" max="11110" width="13" style="1" customWidth="1"/>
    <col min="11111" max="11111" width="9.7109375" style="1" customWidth="1"/>
    <col min="11112" max="11112" width="10" style="1" customWidth="1"/>
    <col min="11113" max="11113" width="9.7109375" style="1" customWidth="1"/>
    <col min="11114" max="11114" width="13.140625" style="1" customWidth="1"/>
    <col min="11115" max="11115" width="12.7109375" style="1" customWidth="1"/>
    <col min="11116" max="11116" width="9.7109375" style="1" customWidth="1"/>
    <col min="11117" max="11117" width="11" style="1" customWidth="1"/>
    <col min="11118" max="11118" width="12.140625" style="1" customWidth="1"/>
    <col min="11119" max="11119" width="10.85546875" style="1" customWidth="1"/>
    <col min="11120" max="11120" width="9" style="1" customWidth="1"/>
    <col min="11121" max="11121" width="7.85546875" style="1" customWidth="1"/>
    <col min="11122" max="11122" width="10.5703125" style="1" customWidth="1"/>
    <col min="11123" max="11125" width="10.85546875" style="1" customWidth="1"/>
    <col min="11126" max="11126" width="8.5703125" style="1" customWidth="1"/>
    <col min="11127" max="11127" width="8.7109375" style="1" customWidth="1"/>
    <col min="11128" max="11128" width="12.5703125" style="1" customWidth="1"/>
    <col min="11129" max="11129" width="12.42578125" style="1" customWidth="1"/>
    <col min="11130" max="11130" width="23.85546875" style="1" customWidth="1"/>
    <col min="11131" max="11264" width="9.140625" style="1"/>
    <col min="11265" max="11265" width="0" style="1" hidden="1" customWidth="1"/>
    <col min="11266" max="11266" width="4.5703125" style="1" customWidth="1"/>
    <col min="11267" max="11267" width="22.7109375" style="1" customWidth="1"/>
    <col min="11268" max="11268" width="16.28515625" style="1" customWidth="1"/>
    <col min="11269" max="11269" width="19.28515625" style="1" customWidth="1"/>
    <col min="11270" max="11270" width="15.28515625" style="1" customWidth="1"/>
    <col min="11271" max="11271" width="13.140625" style="1" customWidth="1"/>
    <col min="11272" max="11272" width="13.5703125" style="1" customWidth="1"/>
    <col min="11273" max="11273" width="10.42578125" style="1" customWidth="1"/>
    <col min="11274" max="11274" width="13" style="1" customWidth="1"/>
    <col min="11275" max="11275" width="10.7109375" style="1" customWidth="1"/>
    <col min="11276" max="11276" width="12.85546875" style="1" customWidth="1"/>
    <col min="11277" max="11277" width="10.42578125" style="1" customWidth="1"/>
    <col min="11278" max="11278" width="13.85546875" style="1" customWidth="1"/>
    <col min="11279" max="11279" width="12.85546875" style="1" customWidth="1"/>
    <col min="11280" max="11280" width="13" style="1" customWidth="1"/>
    <col min="11281" max="11281" width="11.28515625" style="1" customWidth="1"/>
    <col min="11282" max="11282" width="11.7109375" style="1" customWidth="1"/>
    <col min="11283" max="11283" width="9.140625" style="1"/>
    <col min="11284" max="11285" width="11.28515625" style="1" customWidth="1"/>
    <col min="11286" max="11286" width="9.140625" style="1"/>
    <col min="11287" max="11287" width="12" style="1" customWidth="1"/>
    <col min="11288" max="11288" width="9.5703125" style="1" customWidth="1"/>
    <col min="11289" max="11289" width="8.85546875" style="1" customWidth="1"/>
    <col min="11290" max="11290" width="9.85546875" style="1" customWidth="1"/>
    <col min="11291" max="11291" width="11.28515625" style="1" customWidth="1"/>
    <col min="11292" max="11292" width="8.42578125" style="1" customWidth="1"/>
    <col min="11293" max="11293" width="8.85546875" style="1" customWidth="1"/>
    <col min="11294" max="11294" width="12" style="1" customWidth="1"/>
    <col min="11295" max="11295" width="9" style="1" customWidth="1"/>
    <col min="11296" max="11296" width="10.85546875" style="1" customWidth="1"/>
    <col min="11297" max="11297" width="9.28515625" style="1" customWidth="1"/>
    <col min="11298" max="11299" width="9.5703125" style="1" customWidth="1"/>
    <col min="11300" max="11300" width="8.85546875" style="1" customWidth="1"/>
    <col min="11301" max="11301" width="9" style="1" customWidth="1"/>
    <col min="11302" max="11302" width="9.28515625" style="1" customWidth="1"/>
    <col min="11303" max="11303" width="10.5703125" style="1" customWidth="1"/>
    <col min="11304" max="11304" width="9.5703125" style="1" customWidth="1"/>
    <col min="11305" max="11305" width="10.5703125" style="1" customWidth="1"/>
    <col min="11306" max="11306" width="11.5703125" style="1" customWidth="1"/>
    <col min="11307" max="11307" width="10.5703125" style="1" customWidth="1"/>
    <col min="11308" max="11308" width="13.140625" style="1" customWidth="1"/>
    <col min="11309" max="11311" width="10.5703125" style="1" customWidth="1"/>
    <col min="11312" max="11312" width="12.28515625" style="1" customWidth="1"/>
    <col min="11313" max="11313" width="10.5703125" style="1" customWidth="1"/>
    <col min="11314" max="11314" width="11" style="1" customWidth="1"/>
    <col min="11315" max="11315" width="10.5703125" style="1" customWidth="1"/>
    <col min="11316" max="11316" width="10" style="1" customWidth="1"/>
    <col min="11317" max="11320" width="10.5703125" style="1" customWidth="1"/>
    <col min="11321" max="11325" width="8.7109375" style="1" customWidth="1"/>
    <col min="11326" max="11326" width="10.7109375" style="1" customWidth="1"/>
    <col min="11327" max="11327" width="9.140625" style="1"/>
    <col min="11328" max="11328" width="10.5703125" style="1" customWidth="1"/>
    <col min="11329" max="11329" width="9" style="1" customWidth="1"/>
    <col min="11330" max="11330" width="10.5703125" style="1" customWidth="1"/>
    <col min="11331" max="11331" width="9.42578125" style="1" customWidth="1"/>
    <col min="11332" max="11332" width="9.85546875" style="1" customWidth="1"/>
    <col min="11333" max="11333" width="10.5703125" style="1" customWidth="1"/>
    <col min="11334" max="11334" width="12.7109375" style="1" customWidth="1"/>
    <col min="11335" max="11335" width="9.5703125" style="1" customWidth="1"/>
    <col min="11336" max="11336" width="12.140625" style="1" customWidth="1"/>
    <col min="11337" max="11341" width="10.42578125" style="1" customWidth="1"/>
    <col min="11342" max="11342" width="11.7109375" style="1" customWidth="1"/>
    <col min="11343" max="11343" width="8.7109375" style="1" customWidth="1"/>
    <col min="11344" max="11344" width="10.5703125" style="1" customWidth="1"/>
    <col min="11345" max="11345" width="11.140625" style="1" customWidth="1"/>
    <col min="11346" max="11346" width="12.85546875" style="1" customWidth="1"/>
    <col min="11347" max="11347" width="11" style="1" customWidth="1"/>
    <col min="11348" max="11348" width="11.28515625" style="1" customWidth="1"/>
    <col min="11349" max="11349" width="8.5703125" style="1" customWidth="1"/>
    <col min="11350" max="11350" width="11.5703125" style="1" customWidth="1"/>
    <col min="11351" max="11351" width="9.140625" style="1" customWidth="1"/>
    <col min="11352" max="11352" width="10" style="1" customWidth="1"/>
    <col min="11353" max="11353" width="10.140625" style="1" customWidth="1"/>
    <col min="11354" max="11354" width="12.140625" style="1" customWidth="1"/>
    <col min="11355" max="11355" width="9.85546875" style="1" customWidth="1"/>
    <col min="11356" max="11356" width="10.7109375" style="1" customWidth="1"/>
    <col min="11357" max="11357" width="10.140625" style="1" customWidth="1"/>
    <col min="11358" max="11358" width="13" style="1" customWidth="1"/>
    <col min="11359" max="11363" width="10.140625" style="1" customWidth="1"/>
    <col min="11364" max="11364" width="12.140625" style="1" customWidth="1"/>
    <col min="11365" max="11365" width="10.140625" style="1" customWidth="1"/>
    <col min="11366" max="11366" width="13" style="1" customWidth="1"/>
    <col min="11367" max="11367" width="9.7109375" style="1" customWidth="1"/>
    <col min="11368" max="11368" width="10" style="1" customWidth="1"/>
    <col min="11369" max="11369" width="9.7109375" style="1" customWidth="1"/>
    <col min="11370" max="11370" width="13.140625" style="1" customWidth="1"/>
    <col min="11371" max="11371" width="12.7109375" style="1" customWidth="1"/>
    <col min="11372" max="11372" width="9.7109375" style="1" customWidth="1"/>
    <col min="11373" max="11373" width="11" style="1" customWidth="1"/>
    <col min="11374" max="11374" width="12.140625" style="1" customWidth="1"/>
    <col min="11375" max="11375" width="10.85546875" style="1" customWidth="1"/>
    <col min="11376" max="11376" width="9" style="1" customWidth="1"/>
    <col min="11377" max="11377" width="7.85546875" style="1" customWidth="1"/>
    <col min="11378" max="11378" width="10.5703125" style="1" customWidth="1"/>
    <col min="11379" max="11381" width="10.85546875" style="1" customWidth="1"/>
    <col min="11382" max="11382" width="8.5703125" style="1" customWidth="1"/>
    <col min="11383" max="11383" width="8.7109375" style="1" customWidth="1"/>
    <col min="11384" max="11384" width="12.5703125" style="1" customWidth="1"/>
    <col min="11385" max="11385" width="12.42578125" style="1" customWidth="1"/>
    <col min="11386" max="11386" width="23.85546875" style="1" customWidth="1"/>
    <col min="11387" max="11520" width="9.140625" style="1"/>
    <col min="11521" max="11521" width="0" style="1" hidden="1" customWidth="1"/>
    <col min="11522" max="11522" width="4.5703125" style="1" customWidth="1"/>
    <col min="11523" max="11523" width="22.7109375" style="1" customWidth="1"/>
    <col min="11524" max="11524" width="16.28515625" style="1" customWidth="1"/>
    <col min="11525" max="11525" width="19.28515625" style="1" customWidth="1"/>
    <col min="11526" max="11526" width="15.28515625" style="1" customWidth="1"/>
    <col min="11527" max="11527" width="13.140625" style="1" customWidth="1"/>
    <col min="11528" max="11528" width="13.5703125" style="1" customWidth="1"/>
    <col min="11529" max="11529" width="10.42578125" style="1" customWidth="1"/>
    <col min="11530" max="11530" width="13" style="1" customWidth="1"/>
    <col min="11531" max="11531" width="10.7109375" style="1" customWidth="1"/>
    <col min="11532" max="11532" width="12.85546875" style="1" customWidth="1"/>
    <col min="11533" max="11533" width="10.42578125" style="1" customWidth="1"/>
    <col min="11534" max="11534" width="13.85546875" style="1" customWidth="1"/>
    <col min="11535" max="11535" width="12.85546875" style="1" customWidth="1"/>
    <col min="11536" max="11536" width="13" style="1" customWidth="1"/>
    <col min="11537" max="11537" width="11.28515625" style="1" customWidth="1"/>
    <col min="11538" max="11538" width="11.7109375" style="1" customWidth="1"/>
    <col min="11539" max="11539" width="9.140625" style="1"/>
    <col min="11540" max="11541" width="11.28515625" style="1" customWidth="1"/>
    <col min="11542" max="11542" width="9.140625" style="1"/>
    <col min="11543" max="11543" width="12" style="1" customWidth="1"/>
    <col min="11544" max="11544" width="9.5703125" style="1" customWidth="1"/>
    <col min="11545" max="11545" width="8.85546875" style="1" customWidth="1"/>
    <col min="11546" max="11546" width="9.85546875" style="1" customWidth="1"/>
    <col min="11547" max="11547" width="11.28515625" style="1" customWidth="1"/>
    <col min="11548" max="11548" width="8.42578125" style="1" customWidth="1"/>
    <col min="11549" max="11549" width="8.85546875" style="1" customWidth="1"/>
    <col min="11550" max="11550" width="12" style="1" customWidth="1"/>
    <col min="11551" max="11551" width="9" style="1" customWidth="1"/>
    <col min="11552" max="11552" width="10.85546875" style="1" customWidth="1"/>
    <col min="11553" max="11553" width="9.28515625" style="1" customWidth="1"/>
    <col min="11554" max="11555" width="9.5703125" style="1" customWidth="1"/>
    <col min="11556" max="11556" width="8.85546875" style="1" customWidth="1"/>
    <col min="11557" max="11557" width="9" style="1" customWidth="1"/>
    <col min="11558" max="11558" width="9.28515625" style="1" customWidth="1"/>
    <col min="11559" max="11559" width="10.5703125" style="1" customWidth="1"/>
    <col min="11560" max="11560" width="9.5703125" style="1" customWidth="1"/>
    <col min="11561" max="11561" width="10.5703125" style="1" customWidth="1"/>
    <col min="11562" max="11562" width="11.5703125" style="1" customWidth="1"/>
    <col min="11563" max="11563" width="10.5703125" style="1" customWidth="1"/>
    <col min="11564" max="11564" width="13.140625" style="1" customWidth="1"/>
    <col min="11565" max="11567" width="10.5703125" style="1" customWidth="1"/>
    <col min="11568" max="11568" width="12.28515625" style="1" customWidth="1"/>
    <col min="11569" max="11569" width="10.5703125" style="1" customWidth="1"/>
    <col min="11570" max="11570" width="11" style="1" customWidth="1"/>
    <col min="11571" max="11571" width="10.5703125" style="1" customWidth="1"/>
    <col min="11572" max="11572" width="10" style="1" customWidth="1"/>
    <col min="11573" max="11576" width="10.5703125" style="1" customWidth="1"/>
    <col min="11577" max="11581" width="8.7109375" style="1" customWidth="1"/>
    <col min="11582" max="11582" width="10.7109375" style="1" customWidth="1"/>
    <col min="11583" max="11583" width="9.140625" style="1"/>
    <col min="11584" max="11584" width="10.5703125" style="1" customWidth="1"/>
    <col min="11585" max="11585" width="9" style="1" customWidth="1"/>
    <col min="11586" max="11586" width="10.5703125" style="1" customWidth="1"/>
    <col min="11587" max="11587" width="9.42578125" style="1" customWidth="1"/>
    <col min="11588" max="11588" width="9.85546875" style="1" customWidth="1"/>
    <col min="11589" max="11589" width="10.5703125" style="1" customWidth="1"/>
    <col min="11590" max="11590" width="12.7109375" style="1" customWidth="1"/>
    <col min="11591" max="11591" width="9.5703125" style="1" customWidth="1"/>
    <col min="11592" max="11592" width="12.140625" style="1" customWidth="1"/>
    <col min="11593" max="11597" width="10.42578125" style="1" customWidth="1"/>
    <col min="11598" max="11598" width="11.7109375" style="1" customWidth="1"/>
    <col min="11599" max="11599" width="8.7109375" style="1" customWidth="1"/>
    <col min="11600" max="11600" width="10.5703125" style="1" customWidth="1"/>
    <col min="11601" max="11601" width="11.140625" style="1" customWidth="1"/>
    <col min="11602" max="11602" width="12.85546875" style="1" customWidth="1"/>
    <col min="11603" max="11603" width="11" style="1" customWidth="1"/>
    <col min="11604" max="11604" width="11.28515625" style="1" customWidth="1"/>
    <col min="11605" max="11605" width="8.5703125" style="1" customWidth="1"/>
    <col min="11606" max="11606" width="11.5703125" style="1" customWidth="1"/>
    <col min="11607" max="11607" width="9.140625" style="1" customWidth="1"/>
    <col min="11608" max="11608" width="10" style="1" customWidth="1"/>
    <col min="11609" max="11609" width="10.140625" style="1" customWidth="1"/>
    <col min="11610" max="11610" width="12.140625" style="1" customWidth="1"/>
    <col min="11611" max="11611" width="9.85546875" style="1" customWidth="1"/>
    <col min="11612" max="11612" width="10.7109375" style="1" customWidth="1"/>
    <col min="11613" max="11613" width="10.140625" style="1" customWidth="1"/>
    <col min="11614" max="11614" width="13" style="1" customWidth="1"/>
    <col min="11615" max="11619" width="10.140625" style="1" customWidth="1"/>
    <col min="11620" max="11620" width="12.140625" style="1" customWidth="1"/>
    <col min="11621" max="11621" width="10.140625" style="1" customWidth="1"/>
    <col min="11622" max="11622" width="13" style="1" customWidth="1"/>
    <col min="11623" max="11623" width="9.7109375" style="1" customWidth="1"/>
    <col min="11624" max="11624" width="10" style="1" customWidth="1"/>
    <col min="11625" max="11625" width="9.7109375" style="1" customWidth="1"/>
    <col min="11626" max="11626" width="13.140625" style="1" customWidth="1"/>
    <col min="11627" max="11627" width="12.7109375" style="1" customWidth="1"/>
    <col min="11628" max="11628" width="9.7109375" style="1" customWidth="1"/>
    <col min="11629" max="11629" width="11" style="1" customWidth="1"/>
    <col min="11630" max="11630" width="12.140625" style="1" customWidth="1"/>
    <col min="11631" max="11631" width="10.85546875" style="1" customWidth="1"/>
    <col min="11632" max="11632" width="9" style="1" customWidth="1"/>
    <col min="11633" max="11633" width="7.85546875" style="1" customWidth="1"/>
    <col min="11634" max="11634" width="10.5703125" style="1" customWidth="1"/>
    <col min="11635" max="11637" width="10.85546875" style="1" customWidth="1"/>
    <col min="11638" max="11638" width="8.5703125" style="1" customWidth="1"/>
    <col min="11639" max="11639" width="8.7109375" style="1" customWidth="1"/>
    <col min="11640" max="11640" width="12.5703125" style="1" customWidth="1"/>
    <col min="11641" max="11641" width="12.42578125" style="1" customWidth="1"/>
    <col min="11642" max="11642" width="23.85546875" style="1" customWidth="1"/>
    <col min="11643" max="11776" width="9.140625" style="1"/>
    <col min="11777" max="11777" width="0" style="1" hidden="1" customWidth="1"/>
    <col min="11778" max="11778" width="4.5703125" style="1" customWidth="1"/>
    <col min="11779" max="11779" width="22.7109375" style="1" customWidth="1"/>
    <col min="11780" max="11780" width="16.28515625" style="1" customWidth="1"/>
    <col min="11781" max="11781" width="19.28515625" style="1" customWidth="1"/>
    <col min="11782" max="11782" width="15.28515625" style="1" customWidth="1"/>
    <col min="11783" max="11783" width="13.140625" style="1" customWidth="1"/>
    <col min="11784" max="11784" width="13.5703125" style="1" customWidth="1"/>
    <col min="11785" max="11785" width="10.42578125" style="1" customWidth="1"/>
    <col min="11786" max="11786" width="13" style="1" customWidth="1"/>
    <col min="11787" max="11787" width="10.7109375" style="1" customWidth="1"/>
    <col min="11788" max="11788" width="12.85546875" style="1" customWidth="1"/>
    <col min="11789" max="11789" width="10.42578125" style="1" customWidth="1"/>
    <col min="11790" max="11790" width="13.85546875" style="1" customWidth="1"/>
    <col min="11791" max="11791" width="12.85546875" style="1" customWidth="1"/>
    <col min="11792" max="11792" width="13" style="1" customWidth="1"/>
    <col min="11793" max="11793" width="11.28515625" style="1" customWidth="1"/>
    <col min="11794" max="11794" width="11.7109375" style="1" customWidth="1"/>
    <col min="11795" max="11795" width="9.140625" style="1"/>
    <col min="11796" max="11797" width="11.28515625" style="1" customWidth="1"/>
    <col min="11798" max="11798" width="9.140625" style="1"/>
    <col min="11799" max="11799" width="12" style="1" customWidth="1"/>
    <col min="11800" max="11800" width="9.5703125" style="1" customWidth="1"/>
    <col min="11801" max="11801" width="8.85546875" style="1" customWidth="1"/>
    <col min="11802" max="11802" width="9.85546875" style="1" customWidth="1"/>
    <col min="11803" max="11803" width="11.28515625" style="1" customWidth="1"/>
    <col min="11804" max="11804" width="8.42578125" style="1" customWidth="1"/>
    <col min="11805" max="11805" width="8.85546875" style="1" customWidth="1"/>
    <col min="11806" max="11806" width="12" style="1" customWidth="1"/>
    <col min="11807" max="11807" width="9" style="1" customWidth="1"/>
    <col min="11808" max="11808" width="10.85546875" style="1" customWidth="1"/>
    <col min="11809" max="11809" width="9.28515625" style="1" customWidth="1"/>
    <col min="11810" max="11811" width="9.5703125" style="1" customWidth="1"/>
    <col min="11812" max="11812" width="8.85546875" style="1" customWidth="1"/>
    <col min="11813" max="11813" width="9" style="1" customWidth="1"/>
    <col min="11814" max="11814" width="9.28515625" style="1" customWidth="1"/>
    <col min="11815" max="11815" width="10.5703125" style="1" customWidth="1"/>
    <col min="11816" max="11816" width="9.5703125" style="1" customWidth="1"/>
    <col min="11817" max="11817" width="10.5703125" style="1" customWidth="1"/>
    <col min="11818" max="11818" width="11.5703125" style="1" customWidth="1"/>
    <col min="11819" max="11819" width="10.5703125" style="1" customWidth="1"/>
    <col min="11820" max="11820" width="13.140625" style="1" customWidth="1"/>
    <col min="11821" max="11823" width="10.5703125" style="1" customWidth="1"/>
    <col min="11824" max="11824" width="12.28515625" style="1" customWidth="1"/>
    <col min="11825" max="11825" width="10.5703125" style="1" customWidth="1"/>
    <col min="11826" max="11826" width="11" style="1" customWidth="1"/>
    <col min="11827" max="11827" width="10.5703125" style="1" customWidth="1"/>
    <col min="11828" max="11828" width="10" style="1" customWidth="1"/>
    <col min="11829" max="11832" width="10.5703125" style="1" customWidth="1"/>
    <col min="11833" max="11837" width="8.7109375" style="1" customWidth="1"/>
    <col min="11838" max="11838" width="10.7109375" style="1" customWidth="1"/>
    <col min="11839" max="11839" width="9.140625" style="1"/>
    <col min="11840" max="11840" width="10.5703125" style="1" customWidth="1"/>
    <col min="11841" max="11841" width="9" style="1" customWidth="1"/>
    <col min="11842" max="11842" width="10.5703125" style="1" customWidth="1"/>
    <col min="11843" max="11843" width="9.42578125" style="1" customWidth="1"/>
    <col min="11844" max="11844" width="9.85546875" style="1" customWidth="1"/>
    <col min="11845" max="11845" width="10.5703125" style="1" customWidth="1"/>
    <col min="11846" max="11846" width="12.7109375" style="1" customWidth="1"/>
    <col min="11847" max="11847" width="9.5703125" style="1" customWidth="1"/>
    <col min="11848" max="11848" width="12.140625" style="1" customWidth="1"/>
    <col min="11849" max="11853" width="10.42578125" style="1" customWidth="1"/>
    <col min="11854" max="11854" width="11.7109375" style="1" customWidth="1"/>
    <col min="11855" max="11855" width="8.7109375" style="1" customWidth="1"/>
    <col min="11856" max="11856" width="10.5703125" style="1" customWidth="1"/>
    <col min="11857" max="11857" width="11.140625" style="1" customWidth="1"/>
    <col min="11858" max="11858" width="12.85546875" style="1" customWidth="1"/>
    <col min="11859" max="11859" width="11" style="1" customWidth="1"/>
    <col min="11860" max="11860" width="11.28515625" style="1" customWidth="1"/>
    <col min="11861" max="11861" width="8.5703125" style="1" customWidth="1"/>
    <col min="11862" max="11862" width="11.5703125" style="1" customWidth="1"/>
    <col min="11863" max="11863" width="9.140625" style="1" customWidth="1"/>
    <col min="11864" max="11864" width="10" style="1" customWidth="1"/>
    <col min="11865" max="11865" width="10.140625" style="1" customWidth="1"/>
    <col min="11866" max="11866" width="12.140625" style="1" customWidth="1"/>
    <col min="11867" max="11867" width="9.85546875" style="1" customWidth="1"/>
    <col min="11868" max="11868" width="10.7109375" style="1" customWidth="1"/>
    <col min="11869" max="11869" width="10.140625" style="1" customWidth="1"/>
    <col min="11870" max="11870" width="13" style="1" customWidth="1"/>
    <col min="11871" max="11875" width="10.140625" style="1" customWidth="1"/>
    <col min="11876" max="11876" width="12.140625" style="1" customWidth="1"/>
    <col min="11877" max="11877" width="10.140625" style="1" customWidth="1"/>
    <col min="11878" max="11878" width="13" style="1" customWidth="1"/>
    <col min="11879" max="11879" width="9.7109375" style="1" customWidth="1"/>
    <col min="11880" max="11880" width="10" style="1" customWidth="1"/>
    <col min="11881" max="11881" width="9.7109375" style="1" customWidth="1"/>
    <col min="11882" max="11882" width="13.140625" style="1" customWidth="1"/>
    <col min="11883" max="11883" width="12.7109375" style="1" customWidth="1"/>
    <col min="11884" max="11884" width="9.7109375" style="1" customWidth="1"/>
    <col min="11885" max="11885" width="11" style="1" customWidth="1"/>
    <col min="11886" max="11886" width="12.140625" style="1" customWidth="1"/>
    <col min="11887" max="11887" width="10.85546875" style="1" customWidth="1"/>
    <col min="11888" max="11888" width="9" style="1" customWidth="1"/>
    <col min="11889" max="11889" width="7.85546875" style="1" customWidth="1"/>
    <col min="11890" max="11890" width="10.5703125" style="1" customWidth="1"/>
    <col min="11891" max="11893" width="10.85546875" style="1" customWidth="1"/>
    <col min="11894" max="11894" width="8.5703125" style="1" customWidth="1"/>
    <col min="11895" max="11895" width="8.7109375" style="1" customWidth="1"/>
    <col min="11896" max="11896" width="12.5703125" style="1" customWidth="1"/>
    <col min="11897" max="11897" width="12.42578125" style="1" customWidth="1"/>
    <col min="11898" max="11898" width="23.85546875" style="1" customWidth="1"/>
    <col min="11899" max="12032" width="9.140625" style="1"/>
    <col min="12033" max="12033" width="0" style="1" hidden="1" customWidth="1"/>
    <col min="12034" max="12034" width="4.5703125" style="1" customWidth="1"/>
    <col min="12035" max="12035" width="22.7109375" style="1" customWidth="1"/>
    <col min="12036" max="12036" width="16.28515625" style="1" customWidth="1"/>
    <col min="12037" max="12037" width="19.28515625" style="1" customWidth="1"/>
    <col min="12038" max="12038" width="15.28515625" style="1" customWidth="1"/>
    <col min="12039" max="12039" width="13.140625" style="1" customWidth="1"/>
    <col min="12040" max="12040" width="13.5703125" style="1" customWidth="1"/>
    <col min="12041" max="12041" width="10.42578125" style="1" customWidth="1"/>
    <col min="12042" max="12042" width="13" style="1" customWidth="1"/>
    <col min="12043" max="12043" width="10.7109375" style="1" customWidth="1"/>
    <col min="12044" max="12044" width="12.85546875" style="1" customWidth="1"/>
    <col min="12045" max="12045" width="10.42578125" style="1" customWidth="1"/>
    <col min="12046" max="12046" width="13.85546875" style="1" customWidth="1"/>
    <col min="12047" max="12047" width="12.85546875" style="1" customWidth="1"/>
    <col min="12048" max="12048" width="13" style="1" customWidth="1"/>
    <col min="12049" max="12049" width="11.28515625" style="1" customWidth="1"/>
    <col min="12050" max="12050" width="11.7109375" style="1" customWidth="1"/>
    <col min="12051" max="12051" width="9.140625" style="1"/>
    <col min="12052" max="12053" width="11.28515625" style="1" customWidth="1"/>
    <col min="12054" max="12054" width="9.140625" style="1"/>
    <col min="12055" max="12055" width="12" style="1" customWidth="1"/>
    <col min="12056" max="12056" width="9.5703125" style="1" customWidth="1"/>
    <col min="12057" max="12057" width="8.85546875" style="1" customWidth="1"/>
    <col min="12058" max="12058" width="9.85546875" style="1" customWidth="1"/>
    <col min="12059" max="12059" width="11.28515625" style="1" customWidth="1"/>
    <col min="12060" max="12060" width="8.42578125" style="1" customWidth="1"/>
    <col min="12061" max="12061" width="8.85546875" style="1" customWidth="1"/>
    <col min="12062" max="12062" width="12" style="1" customWidth="1"/>
    <col min="12063" max="12063" width="9" style="1" customWidth="1"/>
    <col min="12064" max="12064" width="10.85546875" style="1" customWidth="1"/>
    <col min="12065" max="12065" width="9.28515625" style="1" customWidth="1"/>
    <col min="12066" max="12067" width="9.5703125" style="1" customWidth="1"/>
    <col min="12068" max="12068" width="8.85546875" style="1" customWidth="1"/>
    <col min="12069" max="12069" width="9" style="1" customWidth="1"/>
    <col min="12070" max="12070" width="9.28515625" style="1" customWidth="1"/>
    <col min="12071" max="12071" width="10.5703125" style="1" customWidth="1"/>
    <col min="12072" max="12072" width="9.5703125" style="1" customWidth="1"/>
    <col min="12073" max="12073" width="10.5703125" style="1" customWidth="1"/>
    <col min="12074" max="12074" width="11.5703125" style="1" customWidth="1"/>
    <col min="12075" max="12075" width="10.5703125" style="1" customWidth="1"/>
    <col min="12076" max="12076" width="13.140625" style="1" customWidth="1"/>
    <col min="12077" max="12079" width="10.5703125" style="1" customWidth="1"/>
    <col min="12080" max="12080" width="12.28515625" style="1" customWidth="1"/>
    <col min="12081" max="12081" width="10.5703125" style="1" customWidth="1"/>
    <col min="12082" max="12082" width="11" style="1" customWidth="1"/>
    <col min="12083" max="12083" width="10.5703125" style="1" customWidth="1"/>
    <col min="12084" max="12084" width="10" style="1" customWidth="1"/>
    <col min="12085" max="12088" width="10.5703125" style="1" customWidth="1"/>
    <col min="12089" max="12093" width="8.7109375" style="1" customWidth="1"/>
    <col min="12094" max="12094" width="10.7109375" style="1" customWidth="1"/>
    <col min="12095" max="12095" width="9.140625" style="1"/>
    <col min="12096" max="12096" width="10.5703125" style="1" customWidth="1"/>
    <col min="12097" max="12097" width="9" style="1" customWidth="1"/>
    <col min="12098" max="12098" width="10.5703125" style="1" customWidth="1"/>
    <col min="12099" max="12099" width="9.42578125" style="1" customWidth="1"/>
    <col min="12100" max="12100" width="9.85546875" style="1" customWidth="1"/>
    <col min="12101" max="12101" width="10.5703125" style="1" customWidth="1"/>
    <col min="12102" max="12102" width="12.7109375" style="1" customWidth="1"/>
    <col min="12103" max="12103" width="9.5703125" style="1" customWidth="1"/>
    <col min="12104" max="12104" width="12.140625" style="1" customWidth="1"/>
    <col min="12105" max="12109" width="10.42578125" style="1" customWidth="1"/>
    <col min="12110" max="12110" width="11.7109375" style="1" customWidth="1"/>
    <col min="12111" max="12111" width="8.7109375" style="1" customWidth="1"/>
    <col min="12112" max="12112" width="10.5703125" style="1" customWidth="1"/>
    <col min="12113" max="12113" width="11.140625" style="1" customWidth="1"/>
    <col min="12114" max="12114" width="12.85546875" style="1" customWidth="1"/>
    <col min="12115" max="12115" width="11" style="1" customWidth="1"/>
    <col min="12116" max="12116" width="11.28515625" style="1" customWidth="1"/>
    <col min="12117" max="12117" width="8.5703125" style="1" customWidth="1"/>
    <col min="12118" max="12118" width="11.5703125" style="1" customWidth="1"/>
    <col min="12119" max="12119" width="9.140625" style="1" customWidth="1"/>
    <col min="12120" max="12120" width="10" style="1" customWidth="1"/>
    <col min="12121" max="12121" width="10.140625" style="1" customWidth="1"/>
    <col min="12122" max="12122" width="12.140625" style="1" customWidth="1"/>
    <col min="12123" max="12123" width="9.85546875" style="1" customWidth="1"/>
    <col min="12124" max="12124" width="10.7109375" style="1" customWidth="1"/>
    <col min="12125" max="12125" width="10.140625" style="1" customWidth="1"/>
    <col min="12126" max="12126" width="13" style="1" customWidth="1"/>
    <col min="12127" max="12131" width="10.140625" style="1" customWidth="1"/>
    <col min="12132" max="12132" width="12.140625" style="1" customWidth="1"/>
    <col min="12133" max="12133" width="10.140625" style="1" customWidth="1"/>
    <col min="12134" max="12134" width="13" style="1" customWidth="1"/>
    <col min="12135" max="12135" width="9.7109375" style="1" customWidth="1"/>
    <col min="12136" max="12136" width="10" style="1" customWidth="1"/>
    <col min="12137" max="12137" width="9.7109375" style="1" customWidth="1"/>
    <col min="12138" max="12138" width="13.140625" style="1" customWidth="1"/>
    <col min="12139" max="12139" width="12.7109375" style="1" customWidth="1"/>
    <col min="12140" max="12140" width="9.7109375" style="1" customWidth="1"/>
    <col min="12141" max="12141" width="11" style="1" customWidth="1"/>
    <col min="12142" max="12142" width="12.140625" style="1" customWidth="1"/>
    <col min="12143" max="12143" width="10.85546875" style="1" customWidth="1"/>
    <col min="12144" max="12144" width="9" style="1" customWidth="1"/>
    <col min="12145" max="12145" width="7.85546875" style="1" customWidth="1"/>
    <col min="12146" max="12146" width="10.5703125" style="1" customWidth="1"/>
    <col min="12147" max="12149" width="10.85546875" style="1" customWidth="1"/>
    <col min="12150" max="12150" width="8.5703125" style="1" customWidth="1"/>
    <col min="12151" max="12151" width="8.7109375" style="1" customWidth="1"/>
    <col min="12152" max="12152" width="12.5703125" style="1" customWidth="1"/>
    <col min="12153" max="12153" width="12.42578125" style="1" customWidth="1"/>
    <col min="12154" max="12154" width="23.85546875" style="1" customWidth="1"/>
    <col min="12155" max="12288" width="9.140625" style="1"/>
    <col min="12289" max="12289" width="0" style="1" hidden="1" customWidth="1"/>
    <col min="12290" max="12290" width="4.5703125" style="1" customWidth="1"/>
    <col min="12291" max="12291" width="22.7109375" style="1" customWidth="1"/>
    <col min="12292" max="12292" width="16.28515625" style="1" customWidth="1"/>
    <col min="12293" max="12293" width="19.28515625" style="1" customWidth="1"/>
    <col min="12294" max="12294" width="15.28515625" style="1" customWidth="1"/>
    <col min="12295" max="12295" width="13.140625" style="1" customWidth="1"/>
    <col min="12296" max="12296" width="13.5703125" style="1" customWidth="1"/>
    <col min="12297" max="12297" width="10.42578125" style="1" customWidth="1"/>
    <col min="12298" max="12298" width="13" style="1" customWidth="1"/>
    <col min="12299" max="12299" width="10.7109375" style="1" customWidth="1"/>
    <col min="12300" max="12300" width="12.85546875" style="1" customWidth="1"/>
    <col min="12301" max="12301" width="10.42578125" style="1" customWidth="1"/>
    <col min="12302" max="12302" width="13.85546875" style="1" customWidth="1"/>
    <col min="12303" max="12303" width="12.85546875" style="1" customWidth="1"/>
    <col min="12304" max="12304" width="13" style="1" customWidth="1"/>
    <col min="12305" max="12305" width="11.28515625" style="1" customWidth="1"/>
    <col min="12306" max="12306" width="11.7109375" style="1" customWidth="1"/>
    <col min="12307" max="12307" width="9.140625" style="1"/>
    <col min="12308" max="12309" width="11.28515625" style="1" customWidth="1"/>
    <col min="12310" max="12310" width="9.140625" style="1"/>
    <col min="12311" max="12311" width="12" style="1" customWidth="1"/>
    <col min="12312" max="12312" width="9.5703125" style="1" customWidth="1"/>
    <col min="12313" max="12313" width="8.85546875" style="1" customWidth="1"/>
    <col min="12314" max="12314" width="9.85546875" style="1" customWidth="1"/>
    <col min="12315" max="12315" width="11.28515625" style="1" customWidth="1"/>
    <col min="12316" max="12316" width="8.42578125" style="1" customWidth="1"/>
    <col min="12317" max="12317" width="8.85546875" style="1" customWidth="1"/>
    <col min="12318" max="12318" width="12" style="1" customWidth="1"/>
    <col min="12319" max="12319" width="9" style="1" customWidth="1"/>
    <col min="12320" max="12320" width="10.85546875" style="1" customWidth="1"/>
    <col min="12321" max="12321" width="9.28515625" style="1" customWidth="1"/>
    <col min="12322" max="12323" width="9.5703125" style="1" customWidth="1"/>
    <col min="12324" max="12324" width="8.85546875" style="1" customWidth="1"/>
    <col min="12325" max="12325" width="9" style="1" customWidth="1"/>
    <col min="12326" max="12326" width="9.28515625" style="1" customWidth="1"/>
    <col min="12327" max="12327" width="10.5703125" style="1" customWidth="1"/>
    <col min="12328" max="12328" width="9.5703125" style="1" customWidth="1"/>
    <col min="12329" max="12329" width="10.5703125" style="1" customWidth="1"/>
    <col min="12330" max="12330" width="11.5703125" style="1" customWidth="1"/>
    <col min="12331" max="12331" width="10.5703125" style="1" customWidth="1"/>
    <col min="12332" max="12332" width="13.140625" style="1" customWidth="1"/>
    <col min="12333" max="12335" width="10.5703125" style="1" customWidth="1"/>
    <col min="12336" max="12336" width="12.28515625" style="1" customWidth="1"/>
    <col min="12337" max="12337" width="10.5703125" style="1" customWidth="1"/>
    <col min="12338" max="12338" width="11" style="1" customWidth="1"/>
    <col min="12339" max="12339" width="10.5703125" style="1" customWidth="1"/>
    <col min="12340" max="12340" width="10" style="1" customWidth="1"/>
    <col min="12341" max="12344" width="10.5703125" style="1" customWidth="1"/>
    <col min="12345" max="12349" width="8.7109375" style="1" customWidth="1"/>
    <col min="12350" max="12350" width="10.7109375" style="1" customWidth="1"/>
    <col min="12351" max="12351" width="9.140625" style="1"/>
    <col min="12352" max="12352" width="10.5703125" style="1" customWidth="1"/>
    <col min="12353" max="12353" width="9" style="1" customWidth="1"/>
    <col min="12354" max="12354" width="10.5703125" style="1" customWidth="1"/>
    <col min="12355" max="12355" width="9.42578125" style="1" customWidth="1"/>
    <col min="12356" max="12356" width="9.85546875" style="1" customWidth="1"/>
    <col min="12357" max="12357" width="10.5703125" style="1" customWidth="1"/>
    <col min="12358" max="12358" width="12.7109375" style="1" customWidth="1"/>
    <col min="12359" max="12359" width="9.5703125" style="1" customWidth="1"/>
    <col min="12360" max="12360" width="12.140625" style="1" customWidth="1"/>
    <col min="12361" max="12365" width="10.42578125" style="1" customWidth="1"/>
    <col min="12366" max="12366" width="11.7109375" style="1" customWidth="1"/>
    <col min="12367" max="12367" width="8.7109375" style="1" customWidth="1"/>
    <col min="12368" max="12368" width="10.5703125" style="1" customWidth="1"/>
    <col min="12369" max="12369" width="11.140625" style="1" customWidth="1"/>
    <col min="12370" max="12370" width="12.85546875" style="1" customWidth="1"/>
    <col min="12371" max="12371" width="11" style="1" customWidth="1"/>
    <col min="12372" max="12372" width="11.28515625" style="1" customWidth="1"/>
    <col min="12373" max="12373" width="8.5703125" style="1" customWidth="1"/>
    <col min="12374" max="12374" width="11.5703125" style="1" customWidth="1"/>
    <col min="12375" max="12375" width="9.140625" style="1" customWidth="1"/>
    <col min="12376" max="12376" width="10" style="1" customWidth="1"/>
    <col min="12377" max="12377" width="10.140625" style="1" customWidth="1"/>
    <col min="12378" max="12378" width="12.140625" style="1" customWidth="1"/>
    <col min="12379" max="12379" width="9.85546875" style="1" customWidth="1"/>
    <col min="12380" max="12380" width="10.7109375" style="1" customWidth="1"/>
    <col min="12381" max="12381" width="10.140625" style="1" customWidth="1"/>
    <col min="12382" max="12382" width="13" style="1" customWidth="1"/>
    <col min="12383" max="12387" width="10.140625" style="1" customWidth="1"/>
    <col min="12388" max="12388" width="12.140625" style="1" customWidth="1"/>
    <col min="12389" max="12389" width="10.140625" style="1" customWidth="1"/>
    <col min="12390" max="12390" width="13" style="1" customWidth="1"/>
    <col min="12391" max="12391" width="9.7109375" style="1" customWidth="1"/>
    <col min="12392" max="12392" width="10" style="1" customWidth="1"/>
    <col min="12393" max="12393" width="9.7109375" style="1" customWidth="1"/>
    <col min="12394" max="12394" width="13.140625" style="1" customWidth="1"/>
    <col min="12395" max="12395" width="12.7109375" style="1" customWidth="1"/>
    <col min="12396" max="12396" width="9.7109375" style="1" customWidth="1"/>
    <col min="12397" max="12397" width="11" style="1" customWidth="1"/>
    <col min="12398" max="12398" width="12.140625" style="1" customWidth="1"/>
    <col min="12399" max="12399" width="10.85546875" style="1" customWidth="1"/>
    <col min="12400" max="12400" width="9" style="1" customWidth="1"/>
    <col min="12401" max="12401" width="7.85546875" style="1" customWidth="1"/>
    <col min="12402" max="12402" width="10.5703125" style="1" customWidth="1"/>
    <col min="12403" max="12405" width="10.85546875" style="1" customWidth="1"/>
    <col min="12406" max="12406" width="8.5703125" style="1" customWidth="1"/>
    <col min="12407" max="12407" width="8.7109375" style="1" customWidth="1"/>
    <col min="12408" max="12408" width="12.5703125" style="1" customWidth="1"/>
    <col min="12409" max="12409" width="12.42578125" style="1" customWidth="1"/>
    <col min="12410" max="12410" width="23.85546875" style="1" customWidth="1"/>
    <col min="12411" max="12544" width="9.140625" style="1"/>
    <col min="12545" max="12545" width="0" style="1" hidden="1" customWidth="1"/>
    <col min="12546" max="12546" width="4.5703125" style="1" customWidth="1"/>
    <col min="12547" max="12547" width="22.7109375" style="1" customWidth="1"/>
    <col min="12548" max="12548" width="16.28515625" style="1" customWidth="1"/>
    <col min="12549" max="12549" width="19.28515625" style="1" customWidth="1"/>
    <col min="12550" max="12550" width="15.28515625" style="1" customWidth="1"/>
    <col min="12551" max="12551" width="13.140625" style="1" customWidth="1"/>
    <col min="12552" max="12552" width="13.5703125" style="1" customWidth="1"/>
    <col min="12553" max="12553" width="10.42578125" style="1" customWidth="1"/>
    <col min="12554" max="12554" width="13" style="1" customWidth="1"/>
    <col min="12555" max="12555" width="10.7109375" style="1" customWidth="1"/>
    <col min="12556" max="12556" width="12.85546875" style="1" customWidth="1"/>
    <col min="12557" max="12557" width="10.42578125" style="1" customWidth="1"/>
    <col min="12558" max="12558" width="13.85546875" style="1" customWidth="1"/>
    <col min="12559" max="12559" width="12.85546875" style="1" customWidth="1"/>
    <col min="12560" max="12560" width="13" style="1" customWidth="1"/>
    <col min="12561" max="12561" width="11.28515625" style="1" customWidth="1"/>
    <col min="12562" max="12562" width="11.7109375" style="1" customWidth="1"/>
    <col min="12563" max="12563" width="9.140625" style="1"/>
    <col min="12564" max="12565" width="11.28515625" style="1" customWidth="1"/>
    <col min="12566" max="12566" width="9.140625" style="1"/>
    <col min="12567" max="12567" width="12" style="1" customWidth="1"/>
    <col min="12568" max="12568" width="9.5703125" style="1" customWidth="1"/>
    <col min="12569" max="12569" width="8.85546875" style="1" customWidth="1"/>
    <col min="12570" max="12570" width="9.85546875" style="1" customWidth="1"/>
    <col min="12571" max="12571" width="11.28515625" style="1" customWidth="1"/>
    <col min="12572" max="12572" width="8.42578125" style="1" customWidth="1"/>
    <col min="12573" max="12573" width="8.85546875" style="1" customWidth="1"/>
    <col min="12574" max="12574" width="12" style="1" customWidth="1"/>
    <col min="12575" max="12575" width="9" style="1" customWidth="1"/>
    <col min="12576" max="12576" width="10.85546875" style="1" customWidth="1"/>
    <col min="12577" max="12577" width="9.28515625" style="1" customWidth="1"/>
    <col min="12578" max="12579" width="9.5703125" style="1" customWidth="1"/>
    <col min="12580" max="12580" width="8.85546875" style="1" customWidth="1"/>
    <col min="12581" max="12581" width="9" style="1" customWidth="1"/>
    <col min="12582" max="12582" width="9.28515625" style="1" customWidth="1"/>
    <col min="12583" max="12583" width="10.5703125" style="1" customWidth="1"/>
    <col min="12584" max="12584" width="9.5703125" style="1" customWidth="1"/>
    <col min="12585" max="12585" width="10.5703125" style="1" customWidth="1"/>
    <col min="12586" max="12586" width="11.5703125" style="1" customWidth="1"/>
    <col min="12587" max="12587" width="10.5703125" style="1" customWidth="1"/>
    <col min="12588" max="12588" width="13.140625" style="1" customWidth="1"/>
    <col min="12589" max="12591" width="10.5703125" style="1" customWidth="1"/>
    <col min="12592" max="12592" width="12.28515625" style="1" customWidth="1"/>
    <col min="12593" max="12593" width="10.5703125" style="1" customWidth="1"/>
    <col min="12594" max="12594" width="11" style="1" customWidth="1"/>
    <col min="12595" max="12595" width="10.5703125" style="1" customWidth="1"/>
    <col min="12596" max="12596" width="10" style="1" customWidth="1"/>
    <col min="12597" max="12600" width="10.5703125" style="1" customWidth="1"/>
    <col min="12601" max="12605" width="8.7109375" style="1" customWidth="1"/>
    <col min="12606" max="12606" width="10.7109375" style="1" customWidth="1"/>
    <col min="12607" max="12607" width="9.140625" style="1"/>
    <col min="12608" max="12608" width="10.5703125" style="1" customWidth="1"/>
    <col min="12609" max="12609" width="9" style="1" customWidth="1"/>
    <col min="12610" max="12610" width="10.5703125" style="1" customWidth="1"/>
    <col min="12611" max="12611" width="9.42578125" style="1" customWidth="1"/>
    <col min="12612" max="12612" width="9.85546875" style="1" customWidth="1"/>
    <col min="12613" max="12613" width="10.5703125" style="1" customWidth="1"/>
    <col min="12614" max="12614" width="12.7109375" style="1" customWidth="1"/>
    <col min="12615" max="12615" width="9.5703125" style="1" customWidth="1"/>
    <col min="12616" max="12616" width="12.140625" style="1" customWidth="1"/>
    <col min="12617" max="12621" width="10.42578125" style="1" customWidth="1"/>
    <col min="12622" max="12622" width="11.7109375" style="1" customWidth="1"/>
    <col min="12623" max="12623" width="8.7109375" style="1" customWidth="1"/>
    <col min="12624" max="12624" width="10.5703125" style="1" customWidth="1"/>
    <col min="12625" max="12625" width="11.140625" style="1" customWidth="1"/>
    <col min="12626" max="12626" width="12.85546875" style="1" customWidth="1"/>
    <col min="12627" max="12627" width="11" style="1" customWidth="1"/>
    <col min="12628" max="12628" width="11.28515625" style="1" customWidth="1"/>
    <col min="12629" max="12629" width="8.5703125" style="1" customWidth="1"/>
    <col min="12630" max="12630" width="11.5703125" style="1" customWidth="1"/>
    <col min="12631" max="12631" width="9.140625" style="1" customWidth="1"/>
    <col min="12632" max="12632" width="10" style="1" customWidth="1"/>
    <col min="12633" max="12633" width="10.140625" style="1" customWidth="1"/>
    <col min="12634" max="12634" width="12.140625" style="1" customWidth="1"/>
    <col min="12635" max="12635" width="9.85546875" style="1" customWidth="1"/>
    <col min="12636" max="12636" width="10.7109375" style="1" customWidth="1"/>
    <col min="12637" max="12637" width="10.140625" style="1" customWidth="1"/>
    <col min="12638" max="12638" width="13" style="1" customWidth="1"/>
    <col min="12639" max="12643" width="10.140625" style="1" customWidth="1"/>
    <col min="12644" max="12644" width="12.140625" style="1" customWidth="1"/>
    <col min="12645" max="12645" width="10.140625" style="1" customWidth="1"/>
    <col min="12646" max="12646" width="13" style="1" customWidth="1"/>
    <col min="12647" max="12647" width="9.7109375" style="1" customWidth="1"/>
    <col min="12648" max="12648" width="10" style="1" customWidth="1"/>
    <col min="12649" max="12649" width="9.7109375" style="1" customWidth="1"/>
    <col min="12650" max="12650" width="13.140625" style="1" customWidth="1"/>
    <col min="12651" max="12651" width="12.7109375" style="1" customWidth="1"/>
    <col min="12652" max="12652" width="9.7109375" style="1" customWidth="1"/>
    <col min="12653" max="12653" width="11" style="1" customWidth="1"/>
    <col min="12654" max="12654" width="12.140625" style="1" customWidth="1"/>
    <col min="12655" max="12655" width="10.85546875" style="1" customWidth="1"/>
    <col min="12656" max="12656" width="9" style="1" customWidth="1"/>
    <col min="12657" max="12657" width="7.85546875" style="1" customWidth="1"/>
    <col min="12658" max="12658" width="10.5703125" style="1" customWidth="1"/>
    <col min="12659" max="12661" width="10.85546875" style="1" customWidth="1"/>
    <col min="12662" max="12662" width="8.5703125" style="1" customWidth="1"/>
    <col min="12663" max="12663" width="8.7109375" style="1" customWidth="1"/>
    <col min="12664" max="12664" width="12.5703125" style="1" customWidth="1"/>
    <col min="12665" max="12665" width="12.42578125" style="1" customWidth="1"/>
    <col min="12666" max="12666" width="23.85546875" style="1" customWidth="1"/>
    <col min="12667" max="12800" width="9.140625" style="1"/>
    <col min="12801" max="12801" width="0" style="1" hidden="1" customWidth="1"/>
    <col min="12802" max="12802" width="4.5703125" style="1" customWidth="1"/>
    <col min="12803" max="12803" width="22.7109375" style="1" customWidth="1"/>
    <col min="12804" max="12804" width="16.28515625" style="1" customWidth="1"/>
    <col min="12805" max="12805" width="19.28515625" style="1" customWidth="1"/>
    <col min="12806" max="12806" width="15.28515625" style="1" customWidth="1"/>
    <col min="12807" max="12807" width="13.140625" style="1" customWidth="1"/>
    <col min="12808" max="12808" width="13.5703125" style="1" customWidth="1"/>
    <col min="12809" max="12809" width="10.42578125" style="1" customWidth="1"/>
    <col min="12810" max="12810" width="13" style="1" customWidth="1"/>
    <col min="12811" max="12811" width="10.7109375" style="1" customWidth="1"/>
    <col min="12812" max="12812" width="12.85546875" style="1" customWidth="1"/>
    <col min="12813" max="12813" width="10.42578125" style="1" customWidth="1"/>
    <col min="12814" max="12814" width="13.85546875" style="1" customWidth="1"/>
    <col min="12815" max="12815" width="12.85546875" style="1" customWidth="1"/>
    <col min="12816" max="12816" width="13" style="1" customWidth="1"/>
    <col min="12817" max="12817" width="11.28515625" style="1" customWidth="1"/>
    <col min="12818" max="12818" width="11.7109375" style="1" customWidth="1"/>
    <col min="12819" max="12819" width="9.140625" style="1"/>
    <col min="12820" max="12821" width="11.28515625" style="1" customWidth="1"/>
    <col min="12822" max="12822" width="9.140625" style="1"/>
    <col min="12823" max="12823" width="12" style="1" customWidth="1"/>
    <col min="12824" max="12824" width="9.5703125" style="1" customWidth="1"/>
    <col min="12825" max="12825" width="8.85546875" style="1" customWidth="1"/>
    <col min="12826" max="12826" width="9.85546875" style="1" customWidth="1"/>
    <col min="12827" max="12827" width="11.28515625" style="1" customWidth="1"/>
    <col min="12828" max="12828" width="8.42578125" style="1" customWidth="1"/>
    <col min="12829" max="12829" width="8.85546875" style="1" customWidth="1"/>
    <col min="12830" max="12830" width="12" style="1" customWidth="1"/>
    <col min="12831" max="12831" width="9" style="1" customWidth="1"/>
    <col min="12832" max="12832" width="10.85546875" style="1" customWidth="1"/>
    <col min="12833" max="12833" width="9.28515625" style="1" customWidth="1"/>
    <col min="12834" max="12835" width="9.5703125" style="1" customWidth="1"/>
    <col min="12836" max="12836" width="8.85546875" style="1" customWidth="1"/>
    <col min="12837" max="12837" width="9" style="1" customWidth="1"/>
    <col min="12838" max="12838" width="9.28515625" style="1" customWidth="1"/>
    <col min="12839" max="12839" width="10.5703125" style="1" customWidth="1"/>
    <col min="12840" max="12840" width="9.5703125" style="1" customWidth="1"/>
    <col min="12841" max="12841" width="10.5703125" style="1" customWidth="1"/>
    <col min="12842" max="12842" width="11.5703125" style="1" customWidth="1"/>
    <col min="12843" max="12843" width="10.5703125" style="1" customWidth="1"/>
    <col min="12844" max="12844" width="13.140625" style="1" customWidth="1"/>
    <col min="12845" max="12847" width="10.5703125" style="1" customWidth="1"/>
    <col min="12848" max="12848" width="12.28515625" style="1" customWidth="1"/>
    <col min="12849" max="12849" width="10.5703125" style="1" customWidth="1"/>
    <col min="12850" max="12850" width="11" style="1" customWidth="1"/>
    <col min="12851" max="12851" width="10.5703125" style="1" customWidth="1"/>
    <col min="12852" max="12852" width="10" style="1" customWidth="1"/>
    <col min="12853" max="12856" width="10.5703125" style="1" customWidth="1"/>
    <col min="12857" max="12861" width="8.7109375" style="1" customWidth="1"/>
    <col min="12862" max="12862" width="10.7109375" style="1" customWidth="1"/>
    <col min="12863" max="12863" width="9.140625" style="1"/>
    <col min="12864" max="12864" width="10.5703125" style="1" customWidth="1"/>
    <col min="12865" max="12865" width="9" style="1" customWidth="1"/>
    <col min="12866" max="12866" width="10.5703125" style="1" customWidth="1"/>
    <col min="12867" max="12867" width="9.42578125" style="1" customWidth="1"/>
    <col min="12868" max="12868" width="9.85546875" style="1" customWidth="1"/>
    <col min="12869" max="12869" width="10.5703125" style="1" customWidth="1"/>
    <col min="12870" max="12870" width="12.7109375" style="1" customWidth="1"/>
    <col min="12871" max="12871" width="9.5703125" style="1" customWidth="1"/>
    <col min="12872" max="12872" width="12.140625" style="1" customWidth="1"/>
    <col min="12873" max="12877" width="10.42578125" style="1" customWidth="1"/>
    <col min="12878" max="12878" width="11.7109375" style="1" customWidth="1"/>
    <col min="12879" max="12879" width="8.7109375" style="1" customWidth="1"/>
    <col min="12880" max="12880" width="10.5703125" style="1" customWidth="1"/>
    <col min="12881" max="12881" width="11.140625" style="1" customWidth="1"/>
    <col min="12882" max="12882" width="12.85546875" style="1" customWidth="1"/>
    <col min="12883" max="12883" width="11" style="1" customWidth="1"/>
    <col min="12884" max="12884" width="11.28515625" style="1" customWidth="1"/>
    <col min="12885" max="12885" width="8.5703125" style="1" customWidth="1"/>
    <col min="12886" max="12886" width="11.5703125" style="1" customWidth="1"/>
    <col min="12887" max="12887" width="9.140625" style="1" customWidth="1"/>
    <col min="12888" max="12888" width="10" style="1" customWidth="1"/>
    <col min="12889" max="12889" width="10.140625" style="1" customWidth="1"/>
    <col min="12890" max="12890" width="12.140625" style="1" customWidth="1"/>
    <col min="12891" max="12891" width="9.85546875" style="1" customWidth="1"/>
    <col min="12892" max="12892" width="10.7109375" style="1" customWidth="1"/>
    <col min="12893" max="12893" width="10.140625" style="1" customWidth="1"/>
    <col min="12894" max="12894" width="13" style="1" customWidth="1"/>
    <col min="12895" max="12899" width="10.140625" style="1" customWidth="1"/>
    <col min="12900" max="12900" width="12.140625" style="1" customWidth="1"/>
    <col min="12901" max="12901" width="10.140625" style="1" customWidth="1"/>
    <col min="12902" max="12902" width="13" style="1" customWidth="1"/>
    <col min="12903" max="12903" width="9.7109375" style="1" customWidth="1"/>
    <col min="12904" max="12904" width="10" style="1" customWidth="1"/>
    <col min="12905" max="12905" width="9.7109375" style="1" customWidth="1"/>
    <col min="12906" max="12906" width="13.140625" style="1" customWidth="1"/>
    <col min="12907" max="12907" width="12.7109375" style="1" customWidth="1"/>
    <col min="12908" max="12908" width="9.7109375" style="1" customWidth="1"/>
    <col min="12909" max="12909" width="11" style="1" customWidth="1"/>
    <col min="12910" max="12910" width="12.140625" style="1" customWidth="1"/>
    <col min="12911" max="12911" width="10.85546875" style="1" customWidth="1"/>
    <col min="12912" max="12912" width="9" style="1" customWidth="1"/>
    <col min="12913" max="12913" width="7.85546875" style="1" customWidth="1"/>
    <col min="12914" max="12914" width="10.5703125" style="1" customWidth="1"/>
    <col min="12915" max="12917" width="10.85546875" style="1" customWidth="1"/>
    <col min="12918" max="12918" width="8.5703125" style="1" customWidth="1"/>
    <col min="12919" max="12919" width="8.7109375" style="1" customWidth="1"/>
    <col min="12920" max="12920" width="12.5703125" style="1" customWidth="1"/>
    <col min="12921" max="12921" width="12.42578125" style="1" customWidth="1"/>
    <col min="12922" max="12922" width="23.85546875" style="1" customWidth="1"/>
    <col min="12923" max="13056" width="9.140625" style="1"/>
    <col min="13057" max="13057" width="0" style="1" hidden="1" customWidth="1"/>
    <col min="13058" max="13058" width="4.5703125" style="1" customWidth="1"/>
    <col min="13059" max="13059" width="22.7109375" style="1" customWidth="1"/>
    <col min="13060" max="13060" width="16.28515625" style="1" customWidth="1"/>
    <col min="13061" max="13061" width="19.28515625" style="1" customWidth="1"/>
    <col min="13062" max="13062" width="15.28515625" style="1" customWidth="1"/>
    <col min="13063" max="13063" width="13.140625" style="1" customWidth="1"/>
    <col min="13064" max="13064" width="13.5703125" style="1" customWidth="1"/>
    <col min="13065" max="13065" width="10.42578125" style="1" customWidth="1"/>
    <col min="13066" max="13066" width="13" style="1" customWidth="1"/>
    <col min="13067" max="13067" width="10.7109375" style="1" customWidth="1"/>
    <col min="13068" max="13068" width="12.85546875" style="1" customWidth="1"/>
    <col min="13069" max="13069" width="10.42578125" style="1" customWidth="1"/>
    <col min="13070" max="13070" width="13.85546875" style="1" customWidth="1"/>
    <col min="13071" max="13071" width="12.85546875" style="1" customWidth="1"/>
    <col min="13072" max="13072" width="13" style="1" customWidth="1"/>
    <col min="13073" max="13073" width="11.28515625" style="1" customWidth="1"/>
    <col min="13074" max="13074" width="11.7109375" style="1" customWidth="1"/>
    <col min="13075" max="13075" width="9.140625" style="1"/>
    <col min="13076" max="13077" width="11.28515625" style="1" customWidth="1"/>
    <col min="13078" max="13078" width="9.140625" style="1"/>
    <col min="13079" max="13079" width="12" style="1" customWidth="1"/>
    <col min="13080" max="13080" width="9.5703125" style="1" customWidth="1"/>
    <col min="13081" max="13081" width="8.85546875" style="1" customWidth="1"/>
    <col min="13082" max="13082" width="9.85546875" style="1" customWidth="1"/>
    <col min="13083" max="13083" width="11.28515625" style="1" customWidth="1"/>
    <col min="13084" max="13084" width="8.42578125" style="1" customWidth="1"/>
    <col min="13085" max="13085" width="8.85546875" style="1" customWidth="1"/>
    <col min="13086" max="13086" width="12" style="1" customWidth="1"/>
    <col min="13087" max="13087" width="9" style="1" customWidth="1"/>
    <col min="13088" max="13088" width="10.85546875" style="1" customWidth="1"/>
    <col min="13089" max="13089" width="9.28515625" style="1" customWidth="1"/>
    <col min="13090" max="13091" width="9.5703125" style="1" customWidth="1"/>
    <col min="13092" max="13092" width="8.85546875" style="1" customWidth="1"/>
    <col min="13093" max="13093" width="9" style="1" customWidth="1"/>
    <col min="13094" max="13094" width="9.28515625" style="1" customWidth="1"/>
    <col min="13095" max="13095" width="10.5703125" style="1" customWidth="1"/>
    <col min="13096" max="13096" width="9.5703125" style="1" customWidth="1"/>
    <col min="13097" max="13097" width="10.5703125" style="1" customWidth="1"/>
    <col min="13098" max="13098" width="11.5703125" style="1" customWidth="1"/>
    <col min="13099" max="13099" width="10.5703125" style="1" customWidth="1"/>
    <col min="13100" max="13100" width="13.140625" style="1" customWidth="1"/>
    <col min="13101" max="13103" width="10.5703125" style="1" customWidth="1"/>
    <col min="13104" max="13104" width="12.28515625" style="1" customWidth="1"/>
    <col min="13105" max="13105" width="10.5703125" style="1" customWidth="1"/>
    <col min="13106" max="13106" width="11" style="1" customWidth="1"/>
    <col min="13107" max="13107" width="10.5703125" style="1" customWidth="1"/>
    <col min="13108" max="13108" width="10" style="1" customWidth="1"/>
    <col min="13109" max="13112" width="10.5703125" style="1" customWidth="1"/>
    <col min="13113" max="13117" width="8.7109375" style="1" customWidth="1"/>
    <col min="13118" max="13118" width="10.7109375" style="1" customWidth="1"/>
    <col min="13119" max="13119" width="9.140625" style="1"/>
    <col min="13120" max="13120" width="10.5703125" style="1" customWidth="1"/>
    <col min="13121" max="13121" width="9" style="1" customWidth="1"/>
    <col min="13122" max="13122" width="10.5703125" style="1" customWidth="1"/>
    <col min="13123" max="13123" width="9.42578125" style="1" customWidth="1"/>
    <col min="13124" max="13124" width="9.85546875" style="1" customWidth="1"/>
    <col min="13125" max="13125" width="10.5703125" style="1" customWidth="1"/>
    <col min="13126" max="13126" width="12.7109375" style="1" customWidth="1"/>
    <col min="13127" max="13127" width="9.5703125" style="1" customWidth="1"/>
    <col min="13128" max="13128" width="12.140625" style="1" customWidth="1"/>
    <col min="13129" max="13133" width="10.42578125" style="1" customWidth="1"/>
    <col min="13134" max="13134" width="11.7109375" style="1" customWidth="1"/>
    <col min="13135" max="13135" width="8.7109375" style="1" customWidth="1"/>
    <col min="13136" max="13136" width="10.5703125" style="1" customWidth="1"/>
    <col min="13137" max="13137" width="11.140625" style="1" customWidth="1"/>
    <col min="13138" max="13138" width="12.85546875" style="1" customWidth="1"/>
    <col min="13139" max="13139" width="11" style="1" customWidth="1"/>
    <col min="13140" max="13140" width="11.28515625" style="1" customWidth="1"/>
    <col min="13141" max="13141" width="8.5703125" style="1" customWidth="1"/>
    <col min="13142" max="13142" width="11.5703125" style="1" customWidth="1"/>
    <col min="13143" max="13143" width="9.140625" style="1" customWidth="1"/>
    <col min="13144" max="13144" width="10" style="1" customWidth="1"/>
    <col min="13145" max="13145" width="10.140625" style="1" customWidth="1"/>
    <col min="13146" max="13146" width="12.140625" style="1" customWidth="1"/>
    <col min="13147" max="13147" width="9.85546875" style="1" customWidth="1"/>
    <col min="13148" max="13148" width="10.7109375" style="1" customWidth="1"/>
    <col min="13149" max="13149" width="10.140625" style="1" customWidth="1"/>
    <col min="13150" max="13150" width="13" style="1" customWidth="1"/>
    <col min="13151" max="13155" width="10.140625" style="1" customWidth="1"/>
    <col min="13156" max="13156" width="12.140625" style="1" customWidth="1"/>
    <col min="13157" max="13157" width="10.140625" style="1" customWidth="1"/>
    <col min="13158" max="13158" width="13" style="1" customWidth="1"/>
    <col min="13159" max="13159" width="9.7109375" style="1" customWidth="1"/>
    <col min="13160" max="13160" width="10" style="1" customWidth="1"/>
    <col min="13161" max="13161" width="9.7109375" style="1" customWidth="1"/>
    <col min="13162" max="13162" width="13.140625" style="1" customWidth="1"/>
    <col min="13163" max="13163" width="12.7109375" style="1" customWidth="1"/>
    <col min="13164" max="13164" width="9.7109375" style="1" customWidth="1"/>
    <col min="13165" max="13165" width="11" style="1" customWidth="1"/>
    <col min="13166" max="13166" width="12.140625" style="1" customWidth="1"/>
    <col min="13167" max="13167" width="10.85546875" style="1" customWidth="1"/>
    <col min="13168" max="13168" width="9" style="1" customWidth="1"/>
    <col min="13169" max="13169" width="7.85546875" style="1" customWidth="1"/>
    <col min="13170" max="13170" width="10.5703125" style="1" customWidth="1"/>
    <col min="13171" max="13173" width="10.85546875" style="1" customWidth="1"/>
    <col min="13174" max="13174" width="8.5703125" style="1" customWidth="1"/>
    <col min="13175" max="13175" width="8.7109375" style="1" customWidth="1"/>
    <col min="13176" max="13176" width="12.5703125" style="1" customWidth="1"/>
    <col min="13177" max="13177" width="12.42578125" style="1" customWidth="1"/>
    <col min="13178" max="13178" width="23.85546875" style="1" customWidth="1"/>
    <col min="13179" max="13312" width="9.140625" style="1"/>
    <col min="13313" max="13313" width="0" style="1" hidden="1" customWidth="1"/>
    <col min="13314" max="13314" width="4.5703125" style="1" customWidth="1"/>
    <col min="13315" max="13315" width="22.7109375" style="1" customWidth="1"/>
    <col min="13316" max="13316" width="16.28515625" style="1" customWidth="1"/>
    <col min="13317" max="13317" width="19.28515625" style="1" customWidth="1"/>
    <col min="13318" max="13318" width="15.28515625" style="1" customWidth="1"/>
    <col min="13319" max="13319" width="13.140625" style="1" customWidth="1"/>
    <col min="13320" max="13320" width="13.5703125" style="1" customWidth="1"/>
    <col min="13321" max="13321" width="10.42578125" style="1" customWidth="1"/>
    <col min="13322" max="13322" width="13" style="1" customWidth="1"/>
    <col min="13323" max="13323" width="10.7109375" style="1" customWidth="1"/>
    <col min="13324" max="13324" width="12.85546875" style="1" customWidth="1"/>
    <col min="13325" max="13325" width="10.42578125" style="1" customWidth="1"/>
    <col min="13326" max="13326" width="13.85546875" style="1" customWidth="1"/>
    <col min="13327" max="13327" width="12.85546875" style="1" customWidth="1"/>
    <col min="13328" max="13328" width="13" style="1" customWidth="1"/>
    <col min="13329" max="13329" width="11.28515625" style="1" customWidth="1"/>
    <col min="13330" max="13330" width="11.7109375" style="1" customWidth="1"/>
    <col min="13331" max="13331" width="9.140625" style="1"/>
    <col min="13332" max="13333" width="11.28515625" style="1" customWidth="1"/>
    <col min="13334" max="13334" width="9.140625" style="1"/>
    <col min="13335" max="13335" width="12" style="1" customWidth="1"/>
    <col min="13336" max="13336" width="9.5703125" style="1" customWidth="1"/>
    <col min="13337" max="13337" width="8.85546875" style="1" customWidth="1"/>
    <col min="13338" max="13338" width="9.85546875" style="1" customWidth="1"/>
    <col min="13339" max="13339" width="11.28515625" style="1" customWidth="1"/>
    <col min="13340" max="13340" width="8.42578125" style="1" customWidth="1"/>
    <col min="13341" max="13341" width="8.85546875" style="1" customWidth="1"/>
    <col min="13342" max="13342" width="12" style="1" customWidth="1"/>
    <col min="13343" max="13343" width="9" style="1" customWidth="1"/>
    <col min="13344" max="13344" width="10.85546875" style="1" customWidth="1"/>
    <col min="13345" max="13345" width="9.28515625" style="1" customWidth="1"/>
    <col min="13346" max="13347" width="9.5703125" style="1" customWidth="1"/>
    <col min="13348" max="13348" width="8.85546875" style="1" customWidth="1"/>
    <col min="13349" max="13349" width="9" style="1" customWidth="1"/>
    <col min="13350" max="13350" width="9.28515625" style="1" customWidth="1"/>
    <col min="13351" max="13351" width="10.5703125" style="1" customWidth="1"/>
    <col min="13352" max="13352" width="9.5703125" style="1" customWidth="1"/>
    <col min="13353" max="13353" width="10.5703125" style="1" customWidth="1"/>
    <col min="13354" max="13354" width="11.5703125" style="1" customWidth="1"/>
    <col min="13355" max="13355" width="10.5703125" style="1" customWidth="1"/>
    <col min="13356" max="13356" width="13.140625" style="1" customWidth="1"/>
    <col min="13357" max="13359" width="10.5703125" style="1" customWidth="1"/>
    <col min="13360" max="13360" width="12.28515625" style="1" customWidth="1"/>
    <col min="13361" max="13361" width="10.5703125" style="1" customWidth="1"/>
    <col min="13362" max="13362" width="11" style="1" customWidth="1"/>
    <col min="13363" max="13363" width="10.5703125" style="1" customWidth="1"/>
    <col min="13364" max="13364" width="10" style="1" customWidth="1"/>
    <col min="13365" max="13368" width="10.5703125" style="1" customWidth="1"/>
    <col min="13369" max="13373" width="8.7109375" style="1" customWidth="1"/>
    <col min="13374" max="13374" width="10.7109375" style="1" customWidth="1"/>
    <col min="13375" max="13375" width="9.140625" style="1"/>
    <col min="13376" max="13376" width="10.5703125" style="1" customWidth="1"/>
    <col min="13377" max="13377" width="9" style="1" customWidth="1"/>
    <col min="13378" max="13378" width="10.5703125" style="1" customWidth="1"/>
    <col min="13379" max="13379" width="9.42578125" style="1" customWidth="1"/>
    <col min="13380" max="13380" width="9.85546875" style="1" customWidth="1"/>
    <col min="13381" max="13381" width="10.5703125" style="1" customWidth="1"/>
    <col min="13382" max="13382" width="12.7109375" style="1" customWidth="1"/>
    <col min="13383" max="13383" width="9.5703125" style="1" customWidth="1"/>
    <col min="13384" max="13384" width="12.140625" style="1" customWidth="1"/>
    <col min="13385" max="13389" width="10.42578125" style="1" customWidth="1"/>
    <col min="13390" max="13390" width="11.7109375" style="1" customWidth="1"/>
    <col min="13391" max="13391" width="8.7109375" style="1" customWidth="1"/>
    <col min="13392" max="13392" width="10.5703125" style="1" customWidth="1"/>
    <col min="13393" max="13393" width="11.140625" style="1" customWidth="1"/>
    <col min="13394" max="13394" width="12.85546875" style="1" customWidth="1"/>
    <col min="13395" max="13395" width="11" style="1" customWidth="1"/>
    <col min="13396" max="13396" width="11.28515625" style="1" customWidth="1"/>
    <col min="13397" max="13397" width="8.5703125" style="1" customWidth="1"/>
    <col min="13398" max="13398" width="11.5703125" style="1" customWidth="1"/>
    <col min="13399" max="13399" width="9.140625" style="1" customWidth="1"/>
    <col min="13400" max="13400" width="10" style="1" customWidth="1"/>
    <col min="13401" max="13401" width="10.140625" style="1" customWidth="1"/>
    <col min="13402" max="13402" width="12.140625" style="1" customWidth="1"/>
    <col min="13403" max="13403" width="9.85546875" style="1" customWidth="1"/>
    <col min="13404" max="13404" width="10.7109375" style="1" customWidth="1"/>
    <col min="13405" max="13405" width="10.140625" style="1" customWidth="1"/>
    <col min="13406" max="13406" width="13" style="1" customWidth="1"/>
    <col min="13407" max="13411" width="10.140625" style="1" customWidth="1"/>
    <col min="13412" max="13412" width="12.140625" style="1" customWidth="1"/>
    <col min="13413" max="13413" width="10.140625" style="1" customWidth="1"/>
    <col min="13414" max="13414" width="13" style="1" customWidth="1"/>
    <col min="13415" max="13415" width="9.7109375" style="1" customWidth="1"/>
    <col min="13416" max="13416" width="10" style="1" customWidth="1"/>
    <col min="13417" max="13417" width="9.7109375" style="1" customWidth="1"/>
    <col min="13418" max="13418" width="13.140625" style="1" customWidth="1"/>
    <col min="13419" max="13419" width="12.7109375" style="1" customWidth="1"/>
    <col min="13420" max="13420" width="9.7109375" style="1" customWidth="1"/>
    <col min="13421" max="13421" width="11" style="1" customWidth="1"/>
    <col min="13422" max="13422" width="12.140625" style="1" customWidth="1"/>
    <col min="13423" max="13423" width="10.85546875" style="1" customWidth="1"/>
    <col min="13424" max="13424" width="9" style="1" customWidth="1"/>
    <col min="13425" max="13425" width="7.85546875" style="1" customWidth="1"/>
    <col min="13426" max="13426" width="10.5703125" style="1" customWidth="1"/>
    <col min="13427" max="13429" width="10.85546875" style="1" customWidth="1"/>
    <col min="13430" max="13430" width="8.5703125" style="1" customWidth="1"/>
    <col min="13431" max="13431" width="8.7109375" style="1" customWidth="1"/>
    <col min="13432" max="13432" width="12.5703125" style="1" customWidth="1"/>
    <col min="13433" max="13433" width="12.42578125" style="1" customWidth="1"/>
    <col min="13434" max="13434" width="23.85546875" style="1" customWidth="1"/>
    <col min="13435" max="13568" width="9.140625" style="1"/>
    <col min="13569" max="13569" width="0" style="1" hidden="1" customWidth="1"/>
    <col min="13570" max="13570" width="4.5703125" style="1" customWidth="1"/>
    <col min="13571" max="13571" width="22.7109375" style="1" customWidth="1"/>
    <col min="13572" max="13572" width="16.28515625" style="1" customWidth="1"/>
    <col min="13573" max="13573" width="19.28515625" style="1" customWidth="1"/>
    <col min="13574" max="13574" width="15.28515625" style="1" customWidth="1"/>
    <col min="13575" max="13575" width="13.140625" style="1" customWidth="1"/>
    <col min="13576" max="13576" width="13.5703125" style="1" customWidth="1"/>
    <col min="13577" max="13577" width="10.42578125" style="1" customWidth="1"/>
    <col min="13578" max="13578" width="13" style="1" customWidth="1"/>
    <col min="13579" max="13579" width="10.7109375" style="1" customWidth="1"/>
    <col min="13580" max="13580" width="12.85546875" style="1" customWidth="1"/>
    <col min="13581" max="13581" width="10.42578125" style="1" customWidth="1"/>
    <col min="13582" max="13582" width="13.85546875" style="1" customWidth="1"/>
    <col min="13583" max="13583" width="12.85546875" style="1" customWidth="1"/>
    <col min="13584" max="13584" width="13" style="1" customWidth="1"/>
    <col min="13585" max="13585" width="11.28515625" style="1" customWidth="1"/>
    <col min="13586" max="13586" width="11.7109375" style="1" customWidth="1"/>
    <col min="13587" max="13587" width="9.140625" style="1"/>
    <col min="13588" max="13589" width="11.28515625" style="1" customWidth="1"/>
    <col min="13590" max="13590" width="9.140625" style="1"/>
    <col min="13591" max="13591" width="12" style="1" customWidth="1"/>
    <col min="13592" max="13592" width="9.5703125" style="1" customWidth="1"/>
    <col min="13593" max="13593" width="8.85546875" style="1" customWidth="1"/>
    <col min="13594" max="13594" width="9.85546875" style="1" customWidth="1"/>
    <col min="13595" max="13595" width="11.28515625" style="1" customWidth="1"/>
    <col min="13596" max="13596" width="8.42578125" style="1" customWidth="1"/>
    <col min="13597" max="13597" width="8.85546875" style="1" customWidth="1"/>
    <col min="13598" max="13598" width="12" style="1" customWidth="1"/>
    <col min="13599" max="13599" width="9" style="1" customWidth="1"/>
    <col min="13600" max="13600" width="10.85546875" style="1" customWidth="1"/>
    <col min="13601" max="13601" width="9.28515625" style="1" customWidth="1"/>
    <col min="13602" max="13603" width="9.5703125" style="1" customWidth="1"/>
    <col min="13604" max="13604" width="8.85546875" style="1" customWidth="1"/>
    <col min="13605" max="13605" width="9" style="1" customWidth="1"/>
    <col min="13606" max="13606" width="9.28515625" style="1" customWidth="1"/>
    <col min="13607" max="13607" width="10.5703125" style="1" customWidth="1"/>
    <col min="13608" max="13608" width="9.5703125" style="1" customWidth="1"/>
    <col min="13609" max="13609" width="10.5703125" style="1" customWidth="1"/>
    <col min="13610" max="13610" width="11.5703125" style="1" customWidth="1"/>
    <col min="13611" max="13611" width="10.5703125" style="1" customWidth="1"/>
    <col min="13612" max="13612" width="13.140625" style="1" customWidth="1"/>
    <col min="13613" max="13615" width="10.5703125" style="1" customWidth="1"/>
    <col min="13616" max="13616" width="12.28515625" style="1" customWidth="1"/>
    <col min="13617" max="13617" width="10.5703125" style="1" customWidth="1"/>
    <col min="13618" max="13618" width="11" style="1" customWidth="1"/>
    <col min="13619" max="13619" width="10.5703125" style="1" customWidth="1"/>
    <col min="13620" max="13620" width="10" style="1" customWidth="1"/>
    <col min="13621" max="13624" width="10.5703125" style="1" customWidth="1"/>
    <col min="13625" max="13629" width="8.7109375" style="1" customWidth="1"/>
    <col min="13630" max="13630" width="10.7109375" style="1" customWidth="1"/>
    <col min="13631" max="13631" width="9.140625" style="1"/>
    <col min="13632" max="13632" width="10.5703125" style="1" customWidth="1"/>
    <col min="13633" max="13633" width="9" style="1" customWidth="1"/>
    <col min="13634" max="13634" width="10.5703125" style="1" customWidth="1"/>
    <col min="13635" max="13635" width="9.42578125" style="1" customWidth="1"/>
    <col min="13636" max="13636" width="9.85546875" style="1" customWidth="1"/>
    <col min="13637" max="13637" width="10.5703125" style="1" customWidth="1"/>
    <col min="13638" max="13638" width="12.7109375" style="1" customWidth="1"/>
    <col min="13639" max="13639" width="9.5703125" style="1" customWidth="1"/>
    <col min="13640" max="13640" width="12.140625" style="1" customWidth="1"/>
    <col min="13641" max="13645" width="10.42578125" style="1" customWidth="1"/>
    <col min="13646" max="13646" width="11.7109375" style="1" customWidth="1"/>
    <col min="13647" max="13647" width="8.7109375" style="1" customWidth="1"/>
    <col min="13648" max="13648" width="10.5703125" style="1" customWidth="1"/>
    <col min="13649" max="13649" width="11.140625" style="1" customWidth="1"/>
    <col min="13650" max="13650" width="12.85546875" style="1" customWidth="1"/>
    <col min="13651" max="13651" width="11" style="1" customWidth="1"/>
    <col min="13652" max="13652" width="11.28515625" style="1" customWidth="1"/>
    <col min="13653" max="13653" width="8.5703125" style="1" customWidth="1"/>
    <col min="13654" max="13654" width="11.5703125" style="1" customWidth="1"/>
    <col min="13655" max="13655" width="9.140625" style="1" customWidth="1"/>
    <col min="13656" max="13656" width="10" style="1" customWidth="1"/>
    <col min="13657" max="13657" width="10.140625" style="1" customWidth="1"/>
    <col min="13658" max="13658" width="12.140625" style="1" customWidth="1"/>
    <col min="13659" max="13659" width="9.85546875" style="1" customWidth="1"/>
    <col min="13660" max="13660" width="10.7109375" style="1" customWidth="1"/>
    <col min="13661" max="13661" width="10.140625" style="1" customWidth="1"/>
    <col min="13662" max="13662" width="13" style="1" customWidth="1"/>
    <col min="13663" max="13667" width="10.140625" style="1" customWidth="1"/>
    <col min="13668" max="13668" width="12.140625" style="1" customWidth="1"/>
    <col min="13669" max="13669" width="10.140625" style="1" customWidth="1"/>
    <col min="13670" max="13670" width="13" style="1" customWidth="1"/>
    <col min="13671" max="13671" width="9.7109375" style="1" customWidth="1"/>
    <col min="13672" max="13672" width="10" style="1" customWidth="1"/>
    <col min="13673" max="13673" width="9.7109375" style="1" customWidth="1"/>
    <col min="13674" max="13674" width="13.140625" style="1" customWidth="1"/>
    <col min="13675" max="13675" width="12.7109375" style="1" customWidth="1"/>
    <col min="13676" max="13676" width="9.7109375" style="1" customWidth="1"/>
    <col min="13677" max="13677" width="11" style="1" customWidth="1"/>
    <col min="13678" max="13678" width="12.140625" style="1" customWidth="1"/>
    <col min="13679" max="13679" width="10.85546875" style="1" customWidth="1"/>
    <col min="13680" max="13680" width="9" style="1" customWidth="1"/>
    <col min="13681" max="13681" width="7.85546875" style="1" customWidth="1"/>
    <col min="13682" max="13682" width="10.5703125" style="1" customWidth="1"/>
    <col min="13683" max="13685" width="10.85546875" style="1" customWidth="1"/>
    <col min="13686" max="13686" width="8.5703125" style="1" customWidth="1"/>
    <col min="13687" max="13687" width="8.7109375" style="1" customWidth="1"/>
    <col min="13688" max="13688" width="12.5703125" style="1" customWidth="1"/>
    <col min="13689" max="13689" width="12.42578125" style="1" customWidth="1"/>
    <col min="13690" max="13690" width="23.85546875" style="1" customWidth="1"/>
    <col min="13691" max="13824" width="9.140625" style="1"/>
    <col min="13825" max="13825" width="0" style="1" hidden="1" customWidth="1"/>
    <col min="13826" max="13826" width="4.5703125" style="1" customWidth="1"/>
    <col min="13827" max="13827" width="22.7109375" style="1" customWidth="1"/>
    <col min="13828" max="13828" width="16.28515625" style="1" customWidth="1"/>
    <col min="13829" max="13829" width="19.28515625" style="1" customWidth="1"/>
    <col min="13830" max="13830" width="15.28515625" style="1" customWidth="1"/>
    <col min="13831" max="13831" width="13.140625" style="1" customWidth="1"/>
    <col min="13832" max="13832" width="13.5703125" style="1" customWidth="1"/>
    <col min="13833" max="13833" width="10.42578125" style="1" customWidth="1"/>
    <col min="13834" max="13834" width="13" style="1" customWidth="1"/>
    <col min="13835" max="13835" width="10.7109375" style="1" customWidth="1"/>
    <col min="13836" max="13836" width="12.85546875" style="1" customWidth="1"/>
    <col min="13837" max="13837" width="10.42578125" style="1" customWidth="1"/>
    <col min="13838" max="13838" width="13.85546875" style="1" customWidth="1"/>
    <col min="13839" max="13839" width="12.85546875" style="1" customWidth="1"/>
    <col min="13840" max="13840" width="13" style="1" customWidth="1"/>
    <col min="13841" max="13841" width="11.28515625" style="1" customWidth="1"/>
    <col min="13842" max="13842" width="11.7109375" style="1" customWidth="1"/>
    <col min="13843" max="13843" width="9.140625" style="1"/>
    <col min="13844" max="13845" width="11.28515625" style="1" customWidth="1"/>
    <col min="13846" max="13846" width="9.140625" style="1"/>
    <col min="13847" max="13847" width="12" style="1" customWidth="1"/>
    <col min="13848" max="13848" width="9.5703125" style="1" customWidth="1"/>
    <col min="13849" max="13849" width="8.85546875" style="1" customWidth="1"/>
    <col min="13850" max="13850" width="9.85546875" style="1" customWidth="1"/>
    <col min="13851" max="13851" width="11.28515625" style="1" customWidth="1"/>
    <col min="13852" max="13852" width="8.42578125" style="1" customWidth="1"/>
    <col min="13853" max="13853" width="8.85546875" style="1" customWidth="1"/>
    <col min="13854" max="13854" width="12" style="1" customWidth="1"/>
    <col min="13855" max="13855" width="9" style="1" customWidth="1"/>
    <col min="13856" max="13856" width="10.85546875" style="1" customWidth="1"/>
    <col min="13857" max="13857" width="9.28515625" style="1" customWidth="1"/>
    <col min="13858" max="13859" width="9.5703125" style="1" customWidth="1"/>
    <col min="13860" max="13860" width="8.85546875" style="1" customWidth="1"/>
    <col min="13861" max="13861" width="9" style="1" customWidth="1"/>
    <col min="13862" max="13862" width="9.28515625" style="1" customWidth="1"/>
    <col min="13863" max="13863" width="10.5703125" style="1" customWidth="1"/>
    <col min="13864" max="13864" width="9.5703125" style="1" customWidth="1"/>
    <col min="13865" max="13865" width="10.5703125" style="1" customWidth="1"/>
    <col min="13866" max="13866" width="11.5703125" style="1" customWidth="1"/>
    <col min="13867" max="13867" width="10.5703125" style="1" customWidth="1"/>
    <col min="13868" max="13868" width="13.140625" style="1" customWidth="1"/>
    <col min="13869" max="13871" width="10.5703125" style="1" customWidth="1"/>
    <col min="13872" max="13872" width="12.28515625" style="1" customWidth="1"/>
    <col min="13873" max="13873" width="10.5703125" style="1" customWidth="1"/>
    <col min="13874" max="13874" width="11" style="1" customWidth="1"/>
    <col min="13875" max="13875" width="10.5703125" style="1" customWidth="1"/>
    <col min="13876" max="13876" width="10" style="1" customWidth="1"/>
    <col min="13877" max="13880" width="10.5703125" style="1" customWidth="1"/>
    <col min="13881" max="13885" width="8.7109375" style="1" customWidth="1"/>
    <col min="13886" max="13886" width="10.7109375" style="1" customWidth="1"/>
    <col min="13887" max="13887" width="9.140625" style="1"/>
    <col min="13888" max="13888" width="10.5703125" style="1" customWidth="1"/>
    <col min="13889" max="13889" width="9" style="1" customWidth="1"/>
    <col min="13890" max="13890" width="10.5703125" style="1" customWidth="1"/>
    <col min="13891" max="13891" width="9.42578125" style="1" customWidth="1"/>
    <col min="13892" max="13892" width="9.85546875" style="1" customWidth="1"/>
    <col min="13893" max="13893" width="10.5703125" style="1" customWidth="1"/>
    <col min="13894" max="13894" width="12.7109375" style="1" customWidth="1"/>
    <col min="13895" max="13895" width="9.5703125" style="1" customWidth="1"/>
    <col min="13896" max="13896" width="12.140625" style="1" customWidth="1"/>
    <col min="13897" max="13901" width="10.42578125" style="1" customWidth="1"/>
    <col min="13902" max="13902" width="11.7109375" style="1" customWidth="1"/>
    <col min="13903" max="13903" width="8.7109375" style="1" customWidth="1"/>
    <col min="13904" max="13904" width="10.5703125" style="1" customWidth="1"/>
    <col min="13905" max="13905" width="11.140625" style="1" customWidth="1"/>
    <col min="13906" max="13906" width="12.85546875" style="1" customWidth="1"/>
    <col min="13907" max="13907" width="11" style="1" customWidth="1"/>
    <col min="13908" max="13908" width="11.28515625" style="1" customWidth="1"/>
    <col min="13909" max="13909" width="8.5703125" style="1" customWidth="1"/>
    <col min="13910" max="13910" width="11.5703125" style="1" customWidth="1"/>
    <col min="13911" max="13911" width="9.140625" style="1" customWidth="1"/>
    <col min="13912" max="13912" width="10" style="1" customWidth="1"/>
    <col min="13913" max="13913" width="10.140625" style="1" customWidth="1"/>
    <col min="13914" max="13914" width="12.140625" style="1" customWidth="1"/>
    <col min="13915" max="13915" width="9.85546875" style="1" customWidth="1"/>
    <col min="13916" max="13916" width="10.7109375" style="1" customWidth="1"/>
    <col min="13917" max="13917" width="10.140625" style="1" customWidth="1"/>
    <col min="13918" max="13918" width="13" style="1" customWidth="1"/>
    <col min="13919" max="13923" width="10.140625" style="1" customWidth="1"/>
    <col min="13924" max="13924" width="12.140625" style="1" customWidth="1"/>
    <col min="13925" max="13925" width="10.140625" style="1" customWidth="1"/>
    <col min="13926" max="13926" width="13" style="1" customWidth="1"/>
    <col min="13927" max="13927" width="9.7109375" style="1" customWidth="1"/>
    <col min="13928" max="13928" width="10" style="1" customWidth="1"/>
    <col min="13929" max="13929" width="9.7109375" style="1" customWidth="1"/>
    <col min="13930" max="13930" width="13.140625" style="1" customWidth="1"/>
    <col min="13931" max="13931" width="12.7109375" style="1" customWidth="1"/>
    <col min="13932" max="13932" width="9.7109375" style="1" customWidth="1"/>
    <col min="13933" max="13933" width="11" style="1" customWidth="1"/>
    <col min="13934" max="13934" width="12.140625" style="1" customWidth="1"/>
    <col min="13935" max="13935" width="10.85546875" style="1" customWidth="1"/>
    <col min="13936" max="13936" width="9" style="1" customWidth="1"/>
    <col min="13937" max="13937" width="7.85546875" style="1" customWidth="1"/>
    <col min="13938" max="13938" width="10.5703125" style="1" customWidth="1"/>
    <col min="13939" max="13941" width="10.85546875" style="1" customWidth="1"/>
    <col min="13942" max="13942" width="8.5703125" style="1" customWidth="1"/>
    <col min="13943" max="13943" width="8.7109375" style="1" customWidth="1"/>
    <col min="13944" max="13944" width="12.5703125" style="1" customWidth="1"/>
    <col min="13945" max="13945" width="12.42578125" style="1" customWidth="1"/>
    <col min="13946" max="13946" width="23.85546875" style="1" customWidth="1"/>
    <col min="13947" max="14080" width="9.140625" style="1"/>
    <col min="14081" max="14081" width="0" style="1" hidden="1" customWidth="1"/>
    <col min="14082" max="14082" width="4.5703125" style="1" customWidth="1"/>
    <col min="14083" max="14083" width="22.7109375" style="1" customWidth="1"/>
    <col min="14084" max="14084" width="16.28515625" style="1" customWidth="1"/>
    <col min="14085" max="14085" width="19.28515625" style="1" customWidth="1"/>
    <col min="14086" max="14086" width="15.28515625" style="1" customWidth="1"/>
    <col min="14087" max="14087" width="13.140625" style="1" customWidth="1"/>
    <col min="14088" max="14088" width="13.5703125" style="1" customWidth="1"/>
    <col min="14089" max="14089" width="10.42578125" style="1" customWidth="1"/>
    <col min="14090" max="14090" width="13" style="1" customWidth="1"/>
    <col min="14091" max="14091" width="10.7109375" style="1" customWidth="1"/>
    <col min="14092" max="14092" width="12.85546875" style="1" customWidth="1"/>
    <col min="14093" max="14093" width="10.42578125" style="1" customWidth="1"/>
    <col min="14094" max="14094" width="13.85546875" style="1" customWidth="1"/>
    <col min="14095" max="14095" width="12.85546875" style="1" customWidth="1"/>
    <col min="14096" max="14096" width="13" style="1" customWidth="1"/>
    <col min="14097" max="14097" width="11.28515625" style="1" customWidth="1"/>
    <col min="14098" max="14098" width="11.7109375" style="1" customWidth="1"/>
    <col min="14099" max="14099" width="9.140625" style="1"/>
    <col min="14100" max="14101" width="11.28515625" style="1" customWidth="1"/>
    <col min="14102" max="14102" width="9.140625" style="1"/>
    <col min="14103" max="14103" width="12" style="1" customWidth="1"/>
    <col min="14104" max="14104" width="9.5703125" style="1" customWidth="1"/>
    <col min="14105" max="14105" width="8.85546875" style="1" customWidth="1"/>
    <col min="14106" max="14106" width="9.85546875" style="1" customWidth="1"/>
    <col min="14107" max="14107" width="11.28515625" style="1" customWidth="1"/>
    <col min="14108" max="14108" width="8.42578125" style="1" customWidth="1"/>
    <col min="14109" max="14109" width="8.85546875" style="1" customWidth="1"/>
    <col min="14110" max="14110" width="12" style="1" customWidth="1"/>
    <col min="14111" max="14111" width="9" style="1" customWidth="1"/>
    <col min="14112" max="14112" width="10.85546875" style="1" customWidth="1"/>
    <col min="14113" max="14113" width="9.28515625" style="1" customWidth="1"/>
    <col min="14114" max="14115" width="9.5703125" style="1" customWidth="1"/>
    <col min="14116" max="14116" width="8.85546875" style="1" customWidth="1"/>
    <col min="14117" max="14117" width="9" style="1" customWidth="1"/>
    <col min="14118" max="14118" width="9.28515625" style="1" customWidth="1"/>
    <col min="14119" max="14119" width="10.5703125" style="1" customWidth="1"/>
    <col min="14120" max="14120" width="9.5703125" style="1" customWidth="1"/>
    <col min="14121" max="14121" width="10.5703125" style="1" customWidth="1"/>
    <col min="14122" max="14122" width="11.5703125" style="1" customWidth="1"/>
    <col min="14123" max="14123" width="10.5703125" style="1" customWidth="1"/>
    <col min="14124" max="14124" width="13.140625" style="1" customWidth="1"/>
    <col min="14125" max="14127" width="10.5703125" style="1" customWidth="1"/>
    <col min="14128" max="14128" width="12.28515625" style="1" customWidth="1"/>
    <col min="14129" max="14129" width="10.5703125" style="1" customWidth="1"/>
    <col min="14130" max="14130" width="11" style="1" customWidth="1"/>
    <col min="14131" max="14131" width="10.5703125" style="1" customWidth="1"/>
    <col min="14132" max="14132" width="10" style="1" customWidth="1"/>
    <col min="14133" max="14136" width="10.5703125" style="1" customWidth="1"/>
    <col min="14137" max="14141" width="8.7109375" style="1" customWidth="1"/>
    <col min="14142" max="14142" width="10.7109375" style="1" customWidth="1"/>
    <col min="14143" max="14143" width="9.140625" style="1"/>
    <col min="14144" max="14144" width="10.5703125" style="1" customWidth="1"/>
    <col min="14145" max="14145" width="9" style="1" customWidth="1"/>
    <col min="14146" max="14146" width="10.5703125" style="1" customWidth="1"/>
    <col min="14147" max="14147" width="9.42578125" style="1" customWidth="1"/>
    <col min="14148" max="14148" width="9.85546875" style="1" customWidth="1"/>
    <col min="14149" max="14149" width="10.5703125" style="1" customWidth="1"/>
    <col min="14150" max="14150" width="12.7109375" style="1" customWidth="1"/>
    <col min="14151" max="14151" width="9.5703125" style="1" customWidth="1"/>
    <col min="14152" max="14152" width="12.140625" style="1" customWidth="1"/>
    <col min="14153" max="14157" width="10.42578125" style="1" customWidth="1"/>
    <col min="14158" max="14158" width="11.7109375" style="1" customWidth="1"/>
    <col min="14159" max="14159" width="8.7109375" style="1" customWidth="1"/>
    <col min="14160" max="14160" width="10.5703125" style="1" customWidth="1"/>
    <col min="14161" max="14161" width="11.140625" style="1" customWidth="1"/>
    <col min="14162" max="14162" width="12.85546875" style="1" customWidth="1"/>
    <col min="14163" max="14163" width="11" style="1" customWidth="1"/>
    <col min="14164" max="14164" width="11.28515625" style="1" customWidth="1"/>
    <col min="14165" max="14165" width="8.5703125" style="1" customWidth="1"/>
    <col min="14166" max="14166" width="11.5703125" style="1" customWidth="1"/>
    <col min="14167" max="14167" width="9.140625" style="1" customWidth="1"/>
    <col min="14168" max="14168" width="10" style="1" customWidth="1"/>
    <col min="14169" max="14169" width="10.140625" style="1" customWidth="1"/>
    <col min="14170" max="14170" width="12.140625" style="1" customWidth="1"/>
    <col min="14171" max="14171" width="9.85546875" style="1" customWidth="1"/>
    <col min="14172" max="14172" width="10.7109375" style="1" customWidth="1"/>
    <col min="14173" max="14173" width="10.140625" style="1" customWidth="1"/>
    <col min="14174" max="14174" width="13" style="1" customWidth="1"/>
    <col min="14175" max="14179" width="10.140625" style="1" customWidth="1"/>
    <col min="14180" max="14180" width="12.140625" style="1" customWidth="1"/>
    <col min="14181" max="14181" width="10.140625" style="1" customWidth="1"/>
    <col min="14182" max="14182" width="13" style="1" customWidth="1"/>
    <col min="14183" max="14183" width="9.7109375" style="1" customWidth="1"/>
    <col min="14184" max="14184" width="10" style="1" customWidth="1"/>
    <col min="14185" max="14185" width="9.7109375" style="1" customWidth="1"/>
    <col min="14186" max="14186" width="13.140625" style="1" customWidth="1"/>
    <col min="14187" max="14187" width="12.7109375" style="1" customWidth="1"/>
    <col min="14188" max="14188" width="9.7109375" style="1" customWidth="1"/>
    <col min="14189" max="14189" width="11" style="1" customWidth="1"/>
    <col min="14190" max="14190" width="12.140625" style="1" customWidth="1"/>
    <col min="14191" max="14191" width="10.85546875" style="1" customWidth="1"/>
    <col min="14192" max="14192" width="9" style="1" customWidth="1"/>
    <col min="14193" max="14193" width="7.85546875" style="1" customWidth="1"/>
    <col min="14194" max="14194" width="10.5703125" style="1" customWidth="1"/>
    <col min="14195" max="14197" width="10.85546875" style="1" customWidth="1"/>
    <col min="14198" max="14198" width="8.5703125" style="1" customWidth="1"/>
    <col min="14199" max="14199" width="8.7109375" style="1" customWidth="1"/>
    <col min="14200" max="14200" width="12.5703125" style="1" customWidth="1"/>
    <col min="14201" max="14201" width="12.42578125" style="1" customWidth="1"/>
    <col min="14202" max="14202" width="23.85546875" style="1" customWidth="1"/>
    <col min="14203" max="14336" width="9.140625" style="1"/>
    <col min="14337" max="14337" width="0" style="1" hidden="1" customWidth="1"/>
    <col min="14338" max="14338" width="4.5703125" style="1" customWidth="1"/>
    <col min="14339" max="14339" width="22.7109375" style="1" customWidth="1"/>
    <col min="14340" max="14340" width="16.28515625" style="1" customWidth="1"/>
    <col min="14341" max="14341" width="19.28515625" style="1" customWidth="1"/>
    <col min="14342" max="14342" width="15.28515625" style="1" customWidth="1"/>
    <col min="14343" max="14343" width="13.140625" style="1" customWidth="1"/>
    <col min="14344" max="14344" width="13.5703125" style="1" customWidth="1"/>
    <col min="14345" max="14345" width="10.42578125" style="1" customWidth="1"/>
    <col min="14346" max="14346" width="13" style="1" customWidth="1"/>
    <col min="14347" max="14347" width="10.7109375" style="1" customWidth="1"/>
    <col min="14348" max="14348" width="12.85546875" style="1" customWidth="1"/>
    <col min="14349" max="14349" width="10.42578125" style="1" customWidth="1"/>
    <col min="14350" max="14350" width="13.85546875" style="1" customWidth="1"/>
    <col min="14351" max="14351" width="12.85546875" style="1" customWidth="1"/>
    <col min="14352" max="14352" width="13" style="1" customWidth="1"/>
    <col min="14353" max="14353" width="11.28515625" style="1" customWidth="1"/>
    <col min="14354" max="14354" width="11.7109375" style="1" customWidth="1"/>
    <col min="14355" max="14355" width="9.140625" style="1"/>
    <col min="14356" max="14357" width="11.28515625" style="1" customWidth="1"/>
    <col min="14358" max="14358" width="9.140625" style="1"/>
    <col min="14359" max="14359" width="12" style="1" customWidth="1"/>
    <col min="14360" max="14360" width="9.5703125" style="1" customWidth="1"/>
    <col min="14361" max="14361" width="8.85546875" style="1" customWidth="1"/>
    <col min="14362" max="14362" width="9.85546875" style="1" customWidth="1"/>
    <col min="14363" max="14363" width="11.28515625" style="1" customWidth="1"/>
    <col min="14364" max="14364" width="8.42578125" style="1" customWidth="1"/>
    <col min="14365" max="14365" width="8.85546875" style="1" customWidth="1"/>
    <col min="14366" max="14366" width="12" style="1" customWidth="1"/>
    <col min="14367" max="14367" width="9" style="1" customWidth="1"/>
    <col min="14368" max="14368" width="10.85546875" style="1" customWidth="1"/>
    <col min="14369" max="14369" width="9.28515625" style="1" customWidth="1"/>
    <col min="14370" max="14371" width="9.5703125" style="1" customWidth="1"/>
    <col min="14372" max="14372" width="8.85546875" style="1" customWidth="1"/>
    <col min="14373" max="14373" width="9" style="1" customWidth="1"/>
    <col min="14374" max="14374" width="9.28515625" style="1" customWidth="1"/>
    <col min="14375" max="14375" width="10.5703125" style="1" customWidth="1"/>
    <col min="14376" max="14376" width="9.5703125" style="1" customWidth="1"/>
    <col min="14377" max="14377" width="10.5703125" style="1" customWidth="1"/>
    <col min="14378" max="14378" width="11.5703125" style="1" customWidth="1"/>
    <col min="14379" max="14379" width="10.5703125" style="1" customWidth="1"/>
    <col min="14380" max="14380" width="13.140625" style="1" customWidth="1"/>
    <col min="14381" max="14383" width="10.5703125" style="1" customWidth="1"/>
    <col min="14384" max="14384" width="12.28515625" style="1" customWidth="1"/>
    <col min="14385" max="14385" width="10.5703125" style="1" customWidth="1"/>
    <col min="14386" max="14386" width="11" style="1" customWidth="1"/>
    <col min="14387" max="14387" width="10.5703125" style="1" customWidth="1"/>
    <col min="14388" max="14388" width="10" style="1" customWidth="1"/>
    <col min="14389" max="14392" width="10.5703125" style="1" customWidth="1"/>
    <col min="14393" max="14397" width="8.7109375" style="1" customWidth="1"/>
    <col min="14398" max="14398" width="10.7109375" style="1" customWidth="1"/>
    <col min="14399" max="14399" width="9.140625" style="1"/>
    <col min="14400" max="14400" width="10.5703125" style="1" customWidth="1"/>
    <col min="14401" max="14401" width="9" style="1" customWidth="1"/>
    <col min="14402" max="14402" width="10.5703125" style="1" customWidth="1"/>
    <col min="14403" max="14403" width="9.42578125" style="1" customWidth="1"/>
    <col min="14404" max="14404" width="9.85546875" style="1" customWidth="1"/>
    <col min="14405" max="14405" width="10.5703125" style="1" customWidth="1"/>
    <col min="14406" max="14406" width="12.7109375" style="1" customWidth="1"/>
    <col min="14407" max="14407" width="9.5703125" style="1" customWidth="1"/>
    <col min="14408" max="14408" width="12.140625" style="1" customWidth="1"/>
    <col min="14409" max="14413" width="10.42578125" style="1" customWidth="1"/>
    <col min="14414" max="14414" width="11.7109375" style="1" customWidth="1"/>
    <col min="14415" max="14415" width="8.7109375" style="1" customWidth="1"/>
    <col min="14416" max="14416" width="10.5703125" style="1" customWidth="1"/>
    <col min="14417" max="14417" width="11.140625" style="1" customWidth="1"/>
    <col min="14418" max="14418" width="12.85546875" style="1" customWidth="1"/>
    <col min="14419" max="14419" width="11" style="1" customWidth="1"/>
    <col min="14420" max="14420" width="11.28515625" style="1" customWidth="1"/>
    <col min="14421" max="14421" width="8.5703125" style="1" customWidth="1"/>
    <col min="14422" max="14422" width="11.5703125" style="1" customWidth="1"/>
    <col min="14423" max="14423" width="9.140625" style="1" customWidth="1"/>
    <col min="14424" max="14424" width="10" style="1" customWidth="1"/>
    <col min="14425" max="14425" width="10.140625" style="1" customWidth="1"/>
    <col min="14426" max="14426" width="12.140625" style="1" customWidth="1"/>
    <col min="14427" max="14427" width="9.85546875" style="1" customWidth="1"/>
    <col min="14428" max="14428" width="10.7109375" style="1" customWidth="1"/>
    <col min="14429" max="14429" width="10.140625" style="1" customWidth="1"/>
    <col min="14430" max="14430" width="13" style="1" customWidth="1"/>
    <col min="14431" max="14435" width="10.140625" style="1" customWidth="1"/>
    <col min="14436" max="14436" width="12.140625" style="1" customWidth="1"/>
    <col min="14437" max="14437" width="10.140625" style="1" customWidth="1"/>
    <col min="14438" max="14438" width="13" style="1" customWidth="1"/>
    <col min="14439" max="14439" width="9.7109375" style="1" customWidth="1"/>
    <col min="14440" max="14440" width="10" style="1" customWidth="1"/>
    <col min="14441" max="14441" width="9.7109375" style="1" customWidth="1"/>
    <col min="14442" max="14442" width="13.140625" style="1" customWidth="1"/>
    <col min="14443" max="14443" width="12.7109375" style="1" customWidth="1"/>
    <col min="14444" max="14444" width="9.7109375" style="1" customWidth="1"/>
    <col min="14445" max="14445" width="11" style="1" customWidth="1"/>
    <col min="14446" max="14446" width="12.140625" style="1" customWidth="1"/>
    <col min="14447" max="14447" width="10.85546875" style="1" customWidth="1"/>
    <col min="14448" max="14448" width="9" style="1" customWidth="1"/>
    <col min="14449" max="14449" width="7.85546875" style="1" customWidth="1"/>
    <col min="14450" max="14450" width="10.5703125" style="1" customWidth="1"/>
    <col min="14451" max="14453" width="10.85546875" style="1" customWidth="1"/>
    <col min="14454" max="14454" width="8.5703125" style="1" customWidth="1"/>
    <col min="14455" max="14455" width="8.7109375" style="1" customWidth="1"/>
    <col min="14456" max="14456" width="12.5703125" style="1" customWidth="1"/>
    <col min="14457" max="14457" width="12.42578125" style="1" customWidth="1"/>
    <col min="14458" max="14458" width="23.85546875" style="1" customWidth="1"/>
    <col min="14459" max="14592" width="9.140625" style="1"/>
    <col min="14593" max="14593" width="0" style="1" hidden="1" customWidth="1"/>
    <col min="14594" max="14594" width="4.5703125" style="1" customWidth="1"/>
    <col min="14595" max="14595" width="22.7109375" style="1" customWidth="1"/>
    <col min="14596" max="14596" width="16.28515625" style="1" customWidth="1"/>
    <col min="14597" max="14597" width="19.28515625" style="1" customWidth="1"/>
    <col min="14598" max="14598" width="15.28515625" style="1" customWidth="1"/>
    <col min="14599" max="14599" width="13.140625" style="1" customWidth="1"/>
    <col min="14600" max="14600" width="13.5703125" style="1" customWidth="1"/>
    <col min="14601" max="14601" width="10.42578125" style="1" customWidth="1"/>
    <col min="14602" max="14602" width="13" style="1" customWidth="1"/>
    <col min="14603" max="14603" width="10.7109375" style="1" customWidth="1"/>
    <col min="14604" max="14604" width="12.85546875" style="1" customWidth="1"/>
    <col min="14605" max="14605" width="10.42578125" style="1" customWidth="1"/>
    <col min="14606" max="14606" width="13.85546875" style="1" customWidth="1"/>
    <col min="14607" max="14607" width="12.85546875" style="1" customWidth="1"/>
    <col min="14608" max="14608" width="13" style="1" customWidth="1"/>
    <col min="14609" max="14609" width="11.28515625" style="1" customWidth="1"/>
    <col min="14610" max="14610" width="11.7109375" style="1" customWidth="1"/>
    <col min="14611" max="14611" width="9.140625" style="1"/>
    <col min="14612" max="14613" width="11.28515625" style="1" customWidth="1"/>
    <col min="14614" max="14614" width="9.140625" style="1"/>
    <col min="14615" max="14615" width="12" style="1" customWidth="1"/>
    <col min="14616" max="14616" width="9.5703125" style="1" customWidth="1"/>
    <col min="14617" max="14617" width="8.85546875" style="1" customWidth="1"/>
    <col min="14618" max="14618" width="9.85546875" style="1" customWidth="1"/>
    <col min="14619" max="14619" width="11.28515625" style="1" customWidth="1"/>
    <col min="14620" max="14620" width="8.42578125" style="1" customWidth="1"/>
    <col min="14621" max="14621" width="8.85546875" style="1" customWidth="1"/>
    <col min="14622" max="14622" width="12" style="1" customWidth="1"/>
    <col min="14623" max="14623" width="9" style="1" customWidth="1"/>
    <col min="14624" max="14624" width="10.85546875" style="1" customWidth="1"/>
    <col min="14625" max="14625" width="9.28515625" style="1" customWidth="1"/>
    <col min="14626" max="14627" width="9.5703125" style="1" customWidth="1"/>
    <col min="14628" max="14628" width="8.85546875" style="1" customWidth="1"/>
    <col min="14629" max="14629" width="9" style="1" customWidth="1"/>
    <col min="14630" max="14630" width="9.28515625" style="1" customWidth="1"/>
    <col min="14631" max="14631" width="10.5703125" style="1" customWidth="1"/>
    <col min="14632" max="14632" width="9.5703125" style="1" customWidth="1"/>
    <col min="14633" max="14633" width="10.5703125" style="1" customWidth="1"/>
    <col min="14634" max="14634" width="11.5703125" style="1" customWidth="1"/>
    <col min="14635" max="14635" width="10.5703125" style="1" customWidth="1"/>
    <col min="14636" max="14636" width="13.140625" style="1" customWidth="1"/>
    <col min="14637" max="14639" width="10.5703125" style="1" customWidth="1"/>
    <col min="14640" max="14640" width="12.28515625" style="1" customWidth="1"/>
    <col min="14641" max="14641" width="10.5703125" style="1" customWidth="1"/>
    <col min="14642" max="14642" width="11" style="1" customWidth="1"/>
    <col min="14643" max="14643" width="10.5703125" style="1" customWidth="1"/>
    <col min="14644" max="14644" width="10" style="1" customWidth="1"/>
    <col min="14645" max="14648" width="10.5703125" style="1" customWidth="1"/>
    <col min="14649" max="14653" width="8.7109375" style="1" customWidth="1"/>
    <col min="14654" max="14654" width="10.7109375" style="1" customWidth="1"/>
    <col min="14655" max="14655" width="9.140625" style="1"/>
    <col min="14656" max="14656" width="10.5703125" style="1" customWidth="1"/>
    <col min="14657" max="14657" width="9" style="1" customWidth="1"/>
    <col min="14658" max="14658" width="10.5703125" style="1" customWidth="1"/>
    <col min="14659" max="14659" width="9.42578125" style="1" customWidth="1"/>
    <col min="14660" max="14660" width="9.85546875" style="1" customWidth="1"/>
    <col min="14661" max="14661" width="10.5703125" style="1" customWidth="1"/>
    <col min="14662" max="14662" width="12.7109375" style="1" customWidth="1"/>
    <col min="14663" max="14663" width="9.5703125" style="1" customWidth="1"/>
    <col min="14664" max="14664" width="12.140625" style="1" customWidth="1"/>
    <col min="14665" max="14669" width="10.42578125" style="1" customWidth="1"/>
    <col min="14670" max="14670" width="11.7109375" style="1" customWidth="1"/>
    <col min="14671" max="14671" width="8.7109375" style="1" customWidth="1"/>
    <col min="14672" max="14672" width="10.5703125" style="1" customWidth="1"/>
    <col min="14673" max="14673" width="11.140625" style="1" customWidth="1"/>
    <col min="14674" max="14674" width="12.85546875" style="1" customWidth="1"/>
    <col min="14675" max="14675" width="11" style="1" customWidth="1"/>
    <col min="14676" max="14676" width="11.28515625" style="1" customWidth="1"/>
    <col min="14677" max="14677" width="8.5703125" style="1" customWidth="1"/>
    <col min="14678" max="14678" width="11.5703125" style="1" customWidth="1"/>
    <col min="14679" max="14679" width="9.140625" style="1" customWidth="1"/>
    <col min="14680" max="14680" width="10" style="1" customWidth="1"/>
    <col min="14681" max="14681" width="10.140625" style="1" customWidth="1"/>
    <col min="14682" max="14682" width="12.140625" style="1" customWidth="1"/>
    <col min="14683" max="14683" width="9.85546875" style="1" customWidth="1"/>
    <col min="14684" max="14684" width="10.7109375" style="1" customWidth="1"/>
    <col min="14685" max="14685" width="10.140625" style="1" customWidth="1"/>
    <col min="14686" max="14686" width="13" style="1" customWidth="1"/>
    <col min="14687" max="14691" width="10.140625" style="1" customWidth="1"/>
    <col min="14692" max="14692" width="12.140625" style="1" customWidth="1"/>
    <col min="14693" max="14693" width="10.140625" style="1" customWidth="1"/>
    <col min="14694" max="14694" width="13" style="1" customWidth="1"/>
    <col min="14695" max="14695" width="9.7109375" style="1" customWidth="1"/>
    <col min="14696" max="14696" width="10" style="1" customWidth="1"/>
    <col min="14697" max="14697" width="9.7109375" style="1" customWidth="1"/>
    <col min="14698" max="14698" width="13.140625" style="1" customWidth="1"/>
    <col min="14699" max="14699" width="12.7109375" style="1" customWidth="1"/>
    <col min="14700" max="14700" width="9.7109375" style="1" customWidth="1"/>
    <col min="14701" max="14701" width="11" style="1" customWidth="1"/>
    <col min="14702" max="14702" width="12.140625" style="1" customWidth="1"/>
    <col min="14703" max="14703" width="10.85546875" style="1" customWidth="1"/>
    <col min="14704" max="14704" width="9" style="1" customWidth="1"/>
    <col min="14705" max="14705" width="7.85546875" style="1" customWidth="1"/>
    <col min="14706" max="14706" width="10.5703125" style="1" customWidth="1"/>
    <col min="14707" max="14709" width="10.85546875" style="1" customWidth="1"/>
    <col min="14710" max="14710" width="8.5703125" style="1" customWidth="1"/>
    <col min="14711" max="14711" width="8.7109375" style="1" customWidth="1"/>
    <col min="14712" max="14712" width="12.5703125" style="1" customWidth="1"/>
    <col min="14713" max="14713" width="12.42578125" style="1" customWidth="1"/>
    <col min="14714" max="14714" width="23.85546875" style="1" customWidth="1"/>
    <col min="14715" max="14848" width="9.140625" style="1"/>
    <col min="14849" max="14849" width="0" style="1" hidden="1" customWidth="1"/>
    <col min="14850" max="14850" width="4.5703125" style="1" customWidth="1"/>
    <col min="14851" max="14851" width="22.7109375" style="1" customWidth="1"/>
    <col min="14852" max="14852" width="16.28515625" style="1" customWidth="1"/>
    <col min="14853" max="14853" width="19.28515625" style="1" customWidth="1"/>
    <col min="14854" max="14854" width="15.28515625" style="1" customWidth="1"/>
    <col min="14855" max="14855" width="13.140625" style="1" customWidth="1"/>
    <col min="14856" max="14856" width="13.5703125" style="1" customWidth="1"/>
    <col min="14857" max="14857" width="10.42578125" style="1" customWidth="1"/>
    <col min="14858" max="14858" width="13" style="1" customWidth="1"/>
    <col min="14859" max="14859" width="10.7109375" style="1" customWidth="1"/>
    <col min="14860" max="14860" width="12.85546875" style="1" customWidth="1"/>
    <col min="14861" max="14861" width="10.42578125" style="1" customWidth="1"/>
    <col min="14862" max="14862" width="13.85546875" style="1" customWidth="1"/>
    <col min="14863" max="14863" width="12.85546875" style="1" customWidth="1"/>
    <col min="14864" max="14864" width="13" style="1" customWidth="1"/>
    <col min="14865" max="14865" width="11.28515625" style="1" customWidth="1"/>
    <col min="14866" max="14866" width="11.7109375" style="1" customWidth="1"/>
    <col min="14867" max="14867" width="9.140625" style="1"/>
    <col min="14868" max="14869" width="11.28515625" style="1" customWidth="1"/>
    <col min="14870" max="14870" width="9.140625" style="1"/>
    <col min="14871" max="14871" width="12" style="1" customWidth="1"/>
    <col min="14872" max="14872" width="9.5703125" style="1" customWidth="1"/>
    <col min="14873" max="14873" width="8.85546875" style="1" customWidth="1"/>
    <col min="14874" max="14874" width="9.85546875" style="1" customWidth="1"/>
    <col min="14875" max="14875" width="11.28515625" style="1" customWidth="1"/>
    <col min="14876" max="14876" width="8.42578125" style="1" customWidth="1"/>
    <col min="14877" max="14877" width="8.85546875" style="1" customWidth="1"/>
    <col min="14878" max="14878" width="12" style="1" customWidth="1"/>
    <col min="14879" max="14879" width="9" style="1" customWidth="1"/>
    <col min="14880" max="14880" width="10.85546875" style="1" customWidth="1"/>
    <col min="14881" max="14881" width="9.28515625" style="1" customWidth="1"/>
    <col min="14882" max="14883" width="9.5703125" style="1" customWidth="1"/>
    <col min="14884" max="14884" width="8.85546875" style="1" customWidth="1"/>
    <col min="14885" max="14885" width="9" style="1" customWidth="1"/>
    <col min="14886" max="14886" width="9.28515625" style="1" customWidth="1"/>
    <col min="14887" max="14887" width="10.5703125" style="1" customWidth="1"/>
    <col min="14888" max="14888" width="9.5703125" style="1" customWidth="1"/>
    <col min="14889" max="14889" width="10.5703125" style="1" customWidth="1"/>
    <col min="14890" max="14890" width="11.5703125" style="1" customWidth="1"/>
    <col min="14891" max="14891" width="10.5703125" style="1" customWidth="1"/>
    <col min="14892" max="14892" width="13.140625" style="1" customWidth="1"/>
    <col min="14893" max="14895" width="10.5703125" style="1" customWidth="1"/>
    <col min="14896" max="14896" width="12.28515625" style="1" customWidth="1"/>
    <col min="14897" max="14897" width="10.5703125" style="1" customWidth="1"/>
    <col min="14898" max="14898" width="11" style="1" customWidth="1"/>
    <col min="14899" max="14899" width="10.5703125" style="1" customWidth="1"/>
    <col min="14900" max="14900" width="10" style="1" customWidth="1"/>
    <col min="14901" max="14904" width="10.5703125" style="1" customWidth="1"/>
    <col min="14905" max="14909" width="8.7109375" style="1" customWidth="1"/>
    <col min="14910" max="14910" width="10.7109375" style="1" customWidth="1"/>
    <col min="14911" max="14911" width="9.140625" style="1"/>
    <col min="14912" max="14912" width="10.5703125" style="1" customWidth="1"/>
    <col min="14913" max="14913" width="9" style="1" customWidth="1"/>
    <col min="14914" max="14914" width="10.5703125" style="1" customWidth="1"/>
    <col min="14915" max="14915" width="9.42578125" style="1" customWidth="1"/>
    <col min="14916" max="14916" width="9.85546875" style="1" customWidth="1"/>
    <col min="14917" max="14917" width="10.5703125" style="1" customWidth="1"/>
    <col min="14918" max="14918" width="12.7109375" style="1" customWidth="1"/>
    <col min="14919" max="14919" width="9.5703125" style="1" customWidth="1"/>
    <col min="14920" max="14920" width="12.140625" style="1" customWidth="1"/>
    <col min="14921" max="14925" width="10.42578125" style="1" customWidth="1"/>
    <col min="14926" max="14926" width="11.7109375" style="1" customWidth="1"/>
    <col min="14927" max="14927" width="8.7109375" style="1" customWidth="1"/>
    <col min="14928" max="14928" width="10.5703125" style="1" customWidth="1"/>
    <col min="14929" max="14929" width="11.140625" style="1" customWidth="1"/>
    <col min="14930" max="14930" width="12.85546875" style="1" customWidth="1"/>
    <col min="14931" max="14931" width="11" style="1" customWidth="1"/>
    <col min="14932" max="14932" width="11.28515625" style="1" customWidth="1"/>
    <col min="14933" max="14933" width="8.5703125" style="1" customWidth="1"/>
    <col min="14934" max="14934" width="11.5703125" style="1" customWidth="1"/>
    <col min="14935" max="14935" width="9.140625" style="1" customWidth="1"/>
    <col min="14936" max="14936" width="10" style="1" customWidth="1"/>
    <col min="14937" max="14937" width="10.140625" style="1" customWidth="1"/>
    <col min="14938" max="14938" width="12.140625" style="1" customWidth="1"/>
    <col min="14939" max="14939" width="9.85546875" style="1" customWidth="1"/>
    <col min="14940" max="14940" width="10.7109375" style="1" customWidth="1"/>
    <col min="14941" max="14941" width="10.140625" style="1" customWidth="1"/>
    <col min="14942" max="14942" width="13" style="1" customWidth="1"/>
    <col min="14943" max="14947" width="10.140625" style="1" customWidth="1"/>
    <col min="14948" max="14948" width="12.140625" style="1" customWidth="1"/>
    <col min="14949" max="14949" width="10.140625" style="1" customWidth="1"/>
    <col min="14950" max="14950" width="13" style="1" customWidth="1"/>
    <col min="14951" max="14951" width="9.7109375" style="1" customWidth="1"/>
    <col min="14952" max="14952" width="10" style="1" customWidth="1"/>
    <col min="14953" max="14953" width="9.7109375" style="1" customWidth="1"/>
    <col min="14954" max="14954" width="13.140625" style="1" customWidth="1"/>
    <col min="14955" max="14955" width="12.7109375" style="1" customWidth="1"/>
    <col min="14956" max="14956" width="9.7109375" style="1" customWidth="1"/>
    <col min="14957" max="14957" width="11" style="1" customWidth="1"/>
    <col min="14958" max="14958" width="12.140625" style="1" customWidth="1"/>
    <col min="14959" max="14959" width="10.85546875" style="1" customWidth="1"/>
    <col min="14960" max="14960" width="9" style="1" customWidth="1"/>
    <col min="14961" max="14961" width="7.85546875" style="1" customWidth="1"/>
    <col min="14962" max="14962" width="10.5703125" style="1" customWidth="1"/>
    <col min="14963" max="14965" width="10.85546875" style="1" customWidth="1"/>
    <col min="14966" max="14966" width="8.5703125" style="1" customWidth="1"/>
    <col min="14967" max="14967" width="8.7109375" style="1" customWidth="1"/>
    <col min="14968" max="14968" width="12.5703125" style="1" customWidth="1"/>
    <col min="14969" max="14969" width="12.42578125" style="1" customWidth="1"/>
    <col min="14970" max="14970" width="23.85546875" style="1" customWidth="1"/>
    <col min="14971" max="15104" width="9.140625" style="1"/>
    <col min="15105" max="15105" width="0" style="1" hidden="1" customWidth="1"/>
    <col min="15106" max="15106" width="4.5703125" style="1" customWidth="1"/>
    <col min="15107" max="15107" width="22.7109375" style="1" customWidth="1"/>
    <col min="15108" max="15108" width="16.28515625" style="1" customWidth="1"/>
    <col min="15109" max="15109" width="19.28515625" style="1" customWidth="1"/>
    <col min="15110" max="15110" width="15.28515625" style="1" customWidth="1"/>
    <col min="15111" max="15111" width="13.140625" style="1" customWidth="1"/>
    <col min="15112" max="15112" width="13.5703125" style="1" customWidth="1"/>
    <col min="15113" max="15113" width="10.42578125" style="1" customWidth="1"/>
    <col min="15114" max="15114" width="13" style="1" customWidth="1"/>
    <col min="15115" max="15115" width="10.7109375" style="1" customWidth="1"/>
    <col min="15116" max="15116" width="12.85546875" style="1" customWidth="1"/>
    <col min="15117" max="15117" width="10.42578125" style="1" customWidth="1"/>
    <col min="15118" max="15118" width="13.85546875" style="1" customWidth="1"/>
    <col min="15119" max="15119" width="12.85546875" style="1" customWidth="1"/>
    <col min="15120" max="15120" width="13" style="1" customWidth="1"/>
    <col min="15121" max="15121" width="11.28515625" style="1" customWidth="1"/>
    <col min="15122" max="15122" width="11.7109375" style="1" customWidth="1"/>
    <col min="15123" max="15123" width="9.140625" style="1"/>
    <col min="15124" max="15125" width="11.28515625" style="1" customWidth="1"/>
    <col min="15126" max="15126" width="9.140625" style="1"/>
    <col min="15127" max="15127" width="12" style="1" customWidth="1"/>
    <col min="15128" max="15128" width="9.5703125" style="1" customWidth="1"/>
    <col min="15129" max="15129" width="8.85546875" style="1" customWidth="1"/>
    <col min="15130" max="15130" width="9.85546875" style="1" customWidth="1"/>
    <col min="15131" max="15131" width="11.28515625" style="1" customWidth="1"/>
    <col min="15132" max="15132" width="8.42578125" style="1" customWidth="1"/>
    <col min="15133" max="15133" width="8.85546875" style="1" customWidth="1"/>
    <col min="15134" max="15134" width="12" style="1" customWidth="1"/>
    <col min="15135" max="15135" width="9" style="1" customWidth="1"/>
    <col min="15136" max="15136" width="10.85546875" style="1" customWidth="1"/>
    <col min="15137" max="15137" width="9.28515625" style="1" customWidth="1"/>
    <col min="15138" max="15139" width="9.5703125" style="1" customWidth="1"/>
    <col min="15140" max="15140" width="8.85546875" style="1" customWidth="1"/>
    <col min="15141" max="15141" width="9" style="1" customWidth="1"/>
    <col min="15142" max="15142" width="9.28515625" style="1" customWidth="1"/>
    <col min="15143" max="15143" width="10.5703125" style="1" customWidth="1"/>
    <col min="15144" max="15144" width="9.5703125" style="1" customWidth="1"/>
    <col min="15145" max="15145" width="10.5703125" style="1" customWidth="1"/>
    <col min="15146" max="15146" width="11.5703125" style="1" customWidth="1"/>
    <col min="15147" max="15147" width="10.5703125" style="1" customWidth="1"/>
    <col min="15148" max="15148" width="13.140625" style="1" customWidth="1"/>
    <col min="15149" max="15151" width="10.5703125" style="1" customWidth="1"/>
    <col min="15152" max="15152" width="12.28515625" style="1" customWidth="1"/>
    <col min="15153" max="15153" width="10.5703125" style="1" customWidth="1"/>
    <col min="15154" max="15154" width="11" style="1" customWidth="1"/>
    <col min="15155" max="15155" width="10.5703125" style="1" customWidth="1"/>
    <col min="15156" max="15156" width="10" style="1" customWidth="1"/>
    <col min="15157" max="15160" width="10.5703125" style="1" customWidth="1"/>
    <col min="15161" max="15165" width="8.7109375" style="1" customWidth="1"/>
    <col min="15166" max="15166" width="10.7109375" style="1" customWidth="1"/>
    <col min="15167" max="15167" width="9.140625" style="1"/>
    <col min="15168" max="15168" width="10.5703125" style="1" customWidth="1"/>
    <col min="15169" max="15169" width="9" style="1" customWidth="1"/>
    <col min="15170" max="15170" width="10.5703125" style="1" customWidth="1"/>
    <col min="15171" max="15171" width="9.42578125" style="1" customWidth="1"/>
    <col min="15172" max="15172" width="9.85546875" style="1" customWidth="1"/>
    <col min="15173" max="15173" width="10.5703125" style="1" customWidth="1"/>
    <col min="15174" max="15174" width="12.7109375" style="1" customWidth="1"/>
    <col min="15175" max="15175" width="9.5703125" style="1" customWidth="1"/>
    <col min="15176" max="15176" width="12.140625" style="1" customWidth="1"/>
    <col min="15177" max="15181" width="10.42578125" style="1" customWidth="1"/>
    <col min="15182" max="15182" width="11.7109375" style="1" customWidth="1"/>
    <col min="15183" max="15183" width="8.7109375" style="1" customWidth="1"/>
    <col min="15184" max="15184" width="10.5703125" style="1" customWidth="1"/>
    <col min="15185" max="15185" width="11.140625" style="1" customWidth="1"/>
    <col min="15186" max="15186" width="12.85546875" style="1" customWidth="1"/>
    <col min="15187" max="15187" width="11" style="1" customWidth="1"/>
    <col min="15188" max="15188" width="11.28515625" style="1" customWidth="1"/>
    <col min="15189" max="15189" width="8.5703125" style="1" customWidth="1"/>
    <col min="15190" max="15190" width="11.5703125" style="1" customWidth="1"/>
    <col min="15191" max="15191" width="9.140625" style="1" customWidth="1"/>
    <col min="15192" max="15192" width="10" style="1" customWidth="1"/>
    <col min="15193" max="15193" width="10.140625" style="1" customWidth="1"/>
    <col min="15194" max="15194" width="12.140625" style="1" customWidth="1"/>
    <col min="15195" max="15195" width="9.85546875" style="1" customWidth="1"/>
    <col min="15196" max="15196" width="10.7109375" style="1" customWidth="1"/>
    <col min="15197" max="15197" width="10.140625" style="1" customWidth="1"/>
    <col min="15198" max="15198" width="13" style="1" customWidth="1"/>
    <col min="15199" max="15203" width="10.140625" style="1" customWidth="1"/>
    <col min="15204" max="15204" width="12.140625" style="1" customWidth="1"/>
    <col min="15205" max="15205" width="10.140625" style="1" customWidth="1"/>
    <col min="15206" max="15206" width="13" style="1" customWidth="1"/>
    <col min="15207" max="15207" width="9.7109375" style="1" customWidth="1"/>
    <col min="15208" max="15208" width="10" style="1" customWidth="1"/>
    <col min="15209" max="15209" width="9.7109375" style="1" customWidth="1"/>
    <col min="15210" max="15210" width="13.140625" style="1" customWidth="1"/>
    <col min="15211" max="15211" width="12.7109375" style="1" customWidth="1"/>
    <col min="15212" max="15212" width="9.7109375" style="1" customWidth="1"/>
    <col min="15213" max="15213" width="11" style="1" customWidth="1"/>
    <col min="15214" max="15214" width="12.140625" style="1" customWidth="1"/>
    <col min="15215" max="15215" width="10.85546875" style="1" customWidth="1"/>
    <col min="15216" max="15216" width="9" style="1" customWidth="1"/>
    <col min="15217" max="15217" width="7.85546875" style="1" customWidth="1"/>
    <col min="15218" max="15218" width="10.5703125" style="1" customWidth="1"/>
    <col min="15219" max="15221" width="10.85546875" style="1" customWidth="1"/>
    <col min="15222" max="15222" width="8.5703125" style="1" customWidth="1"/>
    <col min="15223" max="15223" width="8.7109375" style="1" customWidth="1"/>
    <col min="15224" max="15224" width="12.5703125" style="1" customWidth="1"/>
    <col min="15225" max="15225" width="12.42578125" style="1" customWidth="1"/>
    <col min="15226" max="15226" width="23.85546875" style="1" customWidth="1"/>
    <col min="15227" max="15360" width="9.140625" style="1"/>
    <col min="15361" max="15361" width="0" style="1" hidden="1" customWidth="1"/>
    <col min="15362" max="15362" width="4.5703125" style="1" customWidth="1"/>
    <col min="15363" max="15363" width="22.7109375" style="1" customWidth="1"/>
    <col min="15364" max="15364" width="16.28515625" style="1" customWidth="1"/>
    <col min="15365" max="15365" width="19.28515625" style="1" customWidth="1"/>
    <col min="15366" max="15366" width="15.28515625" style="1" customWidth="1"/>
    <col min="15367" max="15367" width="13.140625" style="1" customWidth="1"/>
    <col min="15368" max="15368" width="13.5703125" style="1" customWidth="1"/>
    <col min="15369" max="15369" width="10.42578125" style="1" customWidth="1"/>
    <col min="15370" max="15370" width="13" style="1" customWidth="1"/>
    <col min="15371" max="15371" width="10.7109375" style="1" customWidth="1"/>
    <col min="15372" max="15372" width="12.85546875" style="1" customWidth="1"/>
    <col min="15373" max="15373" width="10.42578125" style="1" customWidth="1"/>
    <col min="15374" max="15374" width="13.85546875" style="1" customWidth="1"/>
    <col min="15375" max="15375" width="12.85546875" style="1" customWidth="1"/>
    <col min="15376" max="15376" width="13" style="1" customWidth="1"/>
    <col min="15377" max="15377" width="11.28515625" style="1" customWidth="1"/>
    <col min="15378" max="15378" width="11.7109375" style="1" customWidth="1"/>
    <col min="15379" max="15379" width="9.140625" style="1"/>
    <col min="15380" max="15381" width="11.28515625" style="1" customWidth="1"/>
    <col min="15382" max="15382" width="9.140625" style="1"/>
    <col min="15383" max="15383" width="12" style="1" customWidth="1"/>
    <col min="15384" max="15384" width="9.5703125" style="1" customWidth="1"/>
    <col min="15385" max="15385" width="8.85546875" style="1" customWidth="1"/>
    <col min="15386" max="15386" width="9.85546875" style="1" customWidth="1"/>
    <col min="15387" max="15387" width="11.28515625" style="1" customWidth="1"/>
    <col min="15388" max="15388" width="8.42578125" style="1" customWidth="1"/>
    <col min="15389" max="15389" width="8.85546875" style="1" customWidth="1"/>
    <col min="15390" max="15390" width="12" style="1" customWidth="1"/>
    <col min="15391" max="15391" width="9" style="1" customWidth="1"/>
    <col min="15392" max="15392" width="10.85546875" style="1" customWidth="1"/>
    <col min="15393" max="15393" width="9.28515625" style="1" customWidth="1"/>
    <col min="15394" max="15395" width="9.5703125" style="1" customWidth="1"/>
    <col min="15396" max="15396" width="8.85546875" style="1" customWidth="1"/>
    <col min="15397" max="15397" width="9" style="1" customWidth="1"/>
    <col min="15398" max="15398" width="9.28515625" style="1" customWidth="1"/>
    <col min="15399" max="15399" width="10.5703125" style="1" customWidth="1"/>
    <col min="15400" max="15400" width="9.5703125" style="1" customWidth="1"/>
    <col min="15401" max="15401" width="10.5703125" style="1" customWidth="1"/>
    <col min="15402" max="15402" width="11.5703125" style="1" customWidth="1"/>
    <col min="15403" max="15403" width="10.5703125" style="1" customWidth="1"/>
    <col min="15404" max="15404" width="13.140625" style="1" customWidth="1"/>
    <col min="15405" max="15407" width="10.5703125" style="1" customWidth="1"/>
    <col min="15408" max="15408" width="12.28515625" style="1" customWidth="1"/>
    <col min="15409" max="15409" width="10.5703125" style="1" customWidth="1"/>
    <col min="15410" max="15410" width="11" style="1" customWidth="1"/>
    <col min="15411" max="15411" width="10.5703125" style="1" customWidth="1"/>
    <col min="15412" max="15412" width="10" style="1" customWidth="1"/>
    <col min="15413" max="15416" width="10.5703125" style="1" customWidth="1"/>
    <col min="15417" max="15421" width="8.7109375" style="1" customWidth="1"/>
    <col min="15422" max="15422" width="10.7109375" style="1" customWidth="1"/>
    <col min="15423" max="15423" width="9.140625" style="1"/>
    <col min="15424" max="15424" width="10.5703125" style="1" customWidth="1"/>
    <col min="15425" max="15425" width="9" style="1" customWidth="1"/>
    <col min="15426" max="15426" width="10.5703125" style="1" customWidth="1"/>
    <col min="15427" max="15427" width="9.42578125" style="1" customWidth="1"/>
    <col min="15428" max="15428" width="9.85546875" style="1" customWidth="1"/>
    <col min="15429" max="15429" width="10.5703125" style="1" customWidth="1"/>
    <col min="15430" max="15430" width="12.7109375" style="1" customWidth="1"/>
    <col min="15431" max="15431" width="9.5703125" style="1" customWidth="1"/>
    <col min="15432" max="15432" width="12.140625" style="1" customWidth="1"/>
    <col min="15433" max="15437" width="10.42578125" style="1" customWidth="1"/>
    <col min="15438" max="15438" width="11.7109375" style="1" customWidth="1"/>
    <col min="15439" max="15439" width="8.7109375" style="1" customWidth="1"/>
    <col min="15440" max="15440" width="10.5703125" style="1" customWidth="1"/>
    <col min="15441" max="15441" width="11.140625" style="1" customWidth="1"/>
    <col min="15442" max="15442" width="12.85546875" style="1" customWidth="1"/>
    <col min="15443" max="15443" width="11" style="1" customWidth="1"/>
    <col min="15444" max="15444" width="11.28515625" style="1" customWidth="1"/>
    <col min="15445" max="15445" width="8.5703125" style="1" customWidth="1"/>
    <col min="15446" max="15446" width="11.5703125" style="1" customWidth="1"/>
    <col min="15447" max="15447" width="9.140625" style="1" customWidth="1"/>
    <col min="15448" max="15448" width="10" style="1" customWidth="1"/>
    <col min="15449" max="15449" width="10.140625" style="1" customWidth="1"/>
    <col min="15450" max="15450" width="12.140625" style="1" customWidth="1"/>
    <col min="15451" max="15451" width="9.85546875" style="1" customWidth="1"/>
    <col min="15452" max="15452" width="10.7109375" style="1" customWidth="1"/>
    <col min="15453" max="15453" width="10.140625" style="1" customWidth="1"/>
    <col min="15454" max="15454" width="13" style="1" customWidth="1"/>
    <col min="15455" max="15459" width="10.140625" style="1" customWidth="1"/>
    <col min="15460" max="15460" width="12.140625" style="1" customWidth="1"/>
    <col min="15461" max="15461" width="10.140625" style="1" customWidth="1"/>
    <col min="15462" max="15462" width="13" style="1" customWidth="1"/>
    <col min="15463" max="15463" width="9.7109375" style="1" customWidth="1"/>
    <col min="15464" max="15464" width="10" style="1" customWidth="1"/>
    <col min="15465" max="15465" width="9.7109375" style="1" customWidth="1"/>
    <col min="15466" max="15466" width="13.140625" style="1" customWidth="1"/>
    <col min="15467" max="15467" width="12.7109375" style="1" customWidth="1"/>
    <col min="15468" max="15468" width="9.7109375" style="1" customWidth="1"/>
    <col min="15469" max="15469" width="11" style="1" customWidth="1"/>
    <col min="15470" max="15470" width="12.140625" style="1" customWidth="1"/>
    <col min="15471" max="15471" width="10.85546875" style="1" customWidth="1"/>
    <col min="15472" max="15472" width="9" style="1" customWidth="1"/>
    <col min="15473" max="15473" width="7.85546875" style="1" customWidth="1"/>
    <col min="15474" max="15474" width="10.5703125" style="1" customWidth="1"/>
    <col min="15475" max="15477" width="10.85546875" style="1" customWidth="1"/>
    <col min="15478" max="15478" width="8.5703125" style="1" customWidth="1"/>
    <col min="15479" max="15479" width="8.7109375" style="1" customWidth="1"/>
    <col min="15480" max="15480" width="12.5703125" style="1" customWidth="1"/>
    <col min="15481" max="15481" width="12.42578125" style="1" customWidth="1"/>
    <col min="15482" max="15482" width="23.85546875" style="1" customWidth="1"/>
    <col min="15483" max="15616" width="9.140625" style="1"/>
    <col min="15617" max="15617" width="0" style="1" hidden="1" customWidth="1"/>
    <col min="15618" max="15618" width="4.5703125" style="1" customWidth="1"/>
    <col min="15619" max="15619" width="22.7109375" style="1" customWidth="1"/>
    <col min="15620" max="15620" width="16.28515625" style="1" customWidth="1"/>
    <col min="15621" max="15621" width="19.28515625" style="1" customWidth="1"/>
    <col min="15622" max="15622" width="15.28515625" style="1" customWidth="1"/>
    <col min="15623" max="15623" width="13.140625" style="1" customWidth="1"/>
    <col min="15624" max="15624" width="13.5703125" style="1" customWidth="1"/>
    <col min="15625" max="15625" width="10.42578125" style="1" customWidth="1"/>
    <col min="15626" max="15626" width="13" style="1" customWidth="1"/>
    <col min="15627" max="15627" width="10.7109375" style="1" customWidth="1"/>
    <col min="15628" max="15628" width="12.85546875" style="1" customWidth="1"/>
    <col min="15629" max="15629" width="10.42578125" style="1" customWidth="1"/>
    <col min="15630" max="15630" width="13.85546875" style="1" customWidth="1"/>
    <col min="15631" max="15631" width="12.85546875" style="1" customWidth="1"/>
    <col min="15632" max="15632" width="13" style="1" customWidth="1"/>
    <col min="15633" max="15633" width="11.28515625" style="1" customWidth="1"/>
    <col min="15634" max="15634" width="11.7109375" style="1" customWidth="1"/>
    <col min="15635" max="15635" width="9.140625" style="1"/>
    <col min="15636" max="15637" width="11.28515625" style="1" customWidth="1"/>
    <col min="15638" max="15638" width="9.140625" style="1"/>
    <col min="15639" max="15639" width="12" style="1" customWidth="1"/>
    <col min="15640" max="15640" width="9.5703125" style="1" customWidth="1"/>
    <col min="15641" max="15641" width="8.85546875" style="1" customWidth="1"/>
    <col min="15642" max="15642" width="9.85546875" style="1" customWidth="1"/>
    <col min="15643" max="15643" width="11.28515625" style="1" customWidth="1"/>
    <col min="15644" max="15644" width="8.42578125" style="1" customWidth="1"/>
    <col min="15645" max="15645" width="8.85546875" style="1" customWidth="1"/>
    <col min="15646" max="15646" width="12" style="1" customWidth="1"/>
    <col min="15647" max="15647" width="9" style="1" customWidth="1"/>
    <col min="15648" max="15648" width="10.85546875" style="1" customWidth="1"/>
    <col min="15649" max="15649" width="9.28515625" style="1" customWidth="1"/>
    <col min="15650" max="15651" width="9.5703125" style="1" customWidth="1"/>
    <col min="15652" max="15652" width="8.85546875" style="1" customWidth="1"/>
    <col min="15653" max="15653" width="9" style="1" customWidth="1"/>
    <col min="15654" max="15654" width="9.28515625" style="1" customWidth="1"/>
    <col min="15655" max="15655" width="10.5703125" style="1" customWidth="1"/>
    <col min="15656" max="15656" width="9.5703125" style="1" customWidth="1"/>
    <col min="15657" max="15657" width="10.5703125" style="1" customWidth="1"/>
    <col min="15658" max="15658" width="11.5703125" style="1" customWidth="1"/>
    <col min="15659" max="15659" width="10.5703125" style="1" customWidth="1"/>
    <col min="15660" max="15660" width="13.140625" style="1" customWidth="1"/>
    <col min="15661" max="15663" width="10.5703125" style="1" customWidth="1"/>
    <col min="15664" max="15664" width="12.28515625" style="1" customWidth="1"/>
    <col min="15665" max="15665" width="10.5703125" style="1" customWidth="1"/>
    <col min="15666" max="15666" width="11" style="1" customWidth="1"/>
    <col min="15667" max="15667" width="10.5703125" style="1" customWidth="1"/>
    <col min="15668" max="15668" width="10" style="1" customWidth="1"/>
    <col min="15669" max="15672" width="10.5703125" style="1" customWidth="1"/>
    <col min="15673" max="15677" width="8.7109375" style="1" customWidth="1"/>
    <col min="15678" max="15678" width="10.7109375" style="1" customWidth="1"/>
    <col min="15679" max="15679" width="9.140625" style="1"/>
    <col min="15680" max="15680" width="10.5703125" style="1" customWidth="1"/>
    <col min="15681" max="15681" width="9" style="1" customWidth="1"/>
    <col min="15682" max="15682" width="10.5703125" style="1" customWidth="1"/>
    <col min="15683" max="15683" width="9.42578125" style="1" customWidth="1"/>
    <col min="15684" max="15684" width="9.85546875" style="1" customWidth="1"/>
    <col min="15685" max="15685" width="10.5703125" style="1" customWidth="1"/>
    <col min="15686" max="15686" width="12.7109375" style="1" customWidth="1"/>
    <col min="15687" max="15687" width="9.5703125" style="1" customWidth="1"/>
    <col min="15688" max="15688" width="12.140625" style="1" customWidth="1"/>
    <col min="15689" max="15693" width="10.42578125" style="1" customWidth="1"/>
    <col min="15694" max="15694" width="11.7109375" style="1" customWidth="1"/>
    <col min="15695" max="15695" width="8.7109375" style="1" customWidth="1"/>
    <col min="15696" max="15696" width="10.5703125" style="1" customWidth="1"/>
    <col min="15697" max="15697" width="11.140625" style="1" customWidth="1"/>
    <col min="15698" max="15698" width="12.85546875" style="1" customWidth="1"/>
    <col min="15699" max="15699" width="11" style="1" customWidth="1"/>
    <col min="15700" max="15700" width="11.28515625" style="1" customWidth="1"/>
    <col min="15701" max="15701" width="8.5703125" style="1" customWidth="1"/>
    <col min="15702" max="15702" width="11.5703125" style="1" customWidth="1"/>
    <col min="15703" max="15703" width="9.140625" style="1" customWidth="1"/>
    <col min="15704" max="15704" width="10" style="1" customWidth="1"/>
    <col min="15705" max="15705" width="10.140625" style="1" customWidth="1"/>
    <col min="15706" max="15706" width="12.140625" style="1" customWidth="1"/>
    <col min="15707" max="15707" width="9.85546875" style="1" customWidth="1"/>
    <col min="15708" max="15708" width="10.7109375" style="1" customWidth="1"/>
    <col min="15709" max="15709" width="10.140625" style="1" customWidth="1"/>
    <col min="15710" max="15710" width="13" style="1" customWidth="1"/>
    <col min="15711" max="15715" width="10.140625" style="1" customWidth="1"/>
    <col min="15716" max="15716" width="12.140625" style="1" customWidth="1"/>
    <col min="15717" max="15717" width="10.140625" style="1" customWidth="1"/>
    <col min="15718" max="15718" width="13" style="1" customWidth="1"/>
    <col min="15719" max="15719" width="9.7109375" style="1" customWidth="1"/>
    <col min="15720" max="15720" width="10" style="1" customWidth="1"/>
    <col min="15721" max="15721" width="9.7109375" style="1" customWidth="1"/>
    <col min="15722" max="15722" width="13.140625" style="1" customWidth="1"/>
    <col min="15723" max="15723" width="12.7109375" style="1" customWidth="1"/>
    <col min="15724" max="15724" width="9.7109375" style="1" customWidth="1"/>
    <col min="15725" max="15725" width="11" style="1" customWidth="1"/>
    <col min="15726" max="15726" width="12.140625" style="1" customWidth="1"/>
    <col min="15727" max="15727" width="10.85546875" style="1" customWidth="1"/>
    <col min="15728" max="15728" width="9" style="1" customWidth="1"/>
    <col min="15729" max="15729" width="7.85546875" style="1" customWidth="1"/>
    <col min="15730" max="15730" width="10.5703125" style="1" customWidth="1"/>
    <col min="15731" max="15733" width="10.85546875" style="1" customWidth="1"/>
    <col min="15734" max="15734" width="8.5703125" style="1" customWidth="1"/>
    <col min="15735" max="15735" width="8.7109375" style="1" customWidth="1"/>
    <col min="15736" max="15736" width="12.5703125" style="1" customWidth="1"/>
    <col min="15737" max="15737" width="12.42578125" style="1" customWidth="1"/>
    <col min="15738" max="15738" width="23.85546875" style="1" customWidth="1"/>
    <col min="15739" max="15872" width="9.140625" style="1"/>
    <col min="15873" max="15873" width="0" style="1" hidden="1" customWidth="1"/>
    <col min="15874" max="15874" width="4.5703125" style="1" customWidth="1"/>
    <col min="15875" max="15875" width="22.7109375" style="1" customWidth="1"/>
    <col min="15876" max="15876" width="16.28515625" style="1" customWidth="1"/>
    <col min="15877" max="15877" width="19.28515625" style="1" customWidth="1"/>
    <col min="15878" max="15878" width="15.28515625" style="1" customWidth="1"/>
    <col min="15879" max="15879" width="13.140625" style="1" customWidth="1"/>
    <col min="15880" max="15880" width="13.5703125" style="1" customWidth="1"/>
    <col min="15881" max="15881" width="10.42578125" style="1" customWidth="1"/>
    <col min="15882" max="15882" width="13" style="1" customWidth="1"/>
    <col min="15883" max="15883" width="10.7109375" style="1" customWidth="1"/>
    <col min="15884" max="15884" width="12.85546875" style="1" customWidth="1"/>
    <col min="15885" max="15885" width="10.42578125" style="1" customWidth="1"/>
    <col min="15886" max="15886" width="13.85546875" style="1" customWidth="1"/>
    <col min="15887" max="15887" width="12.85546875" style="1" customWidth="1"/>
    <col min="15888" max="15888" width="13" style="1" customWidth="1"/>
    <col min="15889" max="15889" width="11.28515625" style="1" customWidth="1"/>
    <col min="15890" max="15890" width="11.7109375" style="1" customWidth="1"/>
    <col min="15891" max="15891" width="9.140625" style="1"/>
    <col min="15892" max="15893" width="11.28515625" style="1" customWidth="1"/>
    <col min="15894" max="15894" width="9.140625" style="1"/>
    <col min="15895" max="15895" width="12" style="1" customWidth="1"/>
    <col min="15896" max="15896" width="9.5703125" style="1" customWidth="1"/>
    <col min="15897" max="15897" width="8.85546875" style="1" customWidth="1"/>
    <col min="15898" max="15898" width="9.85546875" style="1" customWidth="1"/>
    <col min="15899" max="15899" width="11.28515625" style="1" customWidth="1"/>
    <col min="15900" max="15900" width="8.42578125" style="1" customWidth="1"/>
    <col min="15901" max="15901" width="8.85546875" style="1" customWidth="1"/>
    <col min="15902" max="15902" width="12" style="1" customWidth="1"/>
    <col min="15903" max="15903" width="9" style="1" customWidth="1"/>
    <col min="15904" max="15904" width="10.85546875" style="1" customWidth="1"/>
    <col min="15905" max="15905" width="9.28515625" style="1" customWidth="1"/>
    <col min="15906" max="15907" width="9.5703125" style="1" customWidth="1"/>
    <col min="15908" max="15908" width="8.85546875" style="1" customWidth="1"/>
    <col min="15909" max="15909" width="9" style="1" customWidth="1"/>
    <col min="15910" max="15910" width="9.28515625" style="1" customWidth="1"/>
    <col min="15911" max="15911" width="10.5703125" style="1" customWidth="1"/>
    <col min="15912" max="15912" width="9.5703125" style="1" customWidth="1"/>
    <col min="15913" max="15913" width="10.5703125" style="1" customWidth="1"/>
    <col min="15914" max="15914" width="11.5703125" style="1" customWidth="1"/>
    <col min="15915" max="15915" width="10.5703125" style="1" customWidth="1"/>
    <col min="15916" max="15916" width="13.140625" style="1" customWidth="1"/>
    <col min="15917" max="15919" width="10.5703125" style="1" customWidth="1"/>
    <col min="15920" max="15920" width="12.28515625" style="1" customWidth="1"/>
    <col min="15921" max="15921" width="10.5703125" style="1" customWidth="1"/>
    <col min="15922" max="15922" width="11" style="1" customWidth="1"/>
    <col min="15923" max="15923" width="10.5703125" style="1" customWidth="1"/>
    <col min="15924" max="15924" width="10" style="1" customWidth="1"/>
    <col min="15925" max="15928" width="10.5703125" style="1" customWidth="1"/>
    <col min="15929" max="15933" width="8.7109375" style="1" customWidth="1"/>
    <col min="15934" max="15934" width="10.7109375" style="1" customWidth="1"/>
    <col min="15935" max="15935" width="9.140625" style="1"/>
    <col min="15936" max="15936" width="10.5703125" style="1" customWidth="1"/>
    <col min="15937" max="15937" width="9" style="1" customWidth="1"/>
    <col min="15938" max="15938" width="10.5703125" style="1" customWidth="1"/>
    <col min="15939" max="15939" width="9.42578125" style="1" customWidth="1"/>
    <col min="15940" max="15940" width="9.85546875" style="1" customWidth="1"/>
    <col min="15941" max="15941" width="10.5703125" style="1" customWidth="1"/>
    <col min="15942" max="15942" width="12.7109375" style="1" customWidth="1"/>
    <col min="15943" max="15943" width="9.5703125" style="1" customWidth="1"/>
    <col min="15944" max="15944" width="12.140625" style="1" customWidth="1"/>
    <col min="15945" max="15949" width="10.42578125" style="1" customWidth="1"/>
    <col min="15950" max="15950" width="11.7109375" style="1" customWidth="1"/>
    <col min="15951" max="15951" width="8.7109375" style="1" customWidth="1"/>
    <col min="15952" max="15952" width="10.5703125" style="1" customWidth="1"/>
    <col min="15953" max="15953" width="11.140625" style="1" customWidth="1"/>
    <col min="15954" max="15954" width="12.85546875" style="1" customWidth="1"/>
    <col min="15955" max="15955" width="11" style="1" customWidth="1"/>
    <col min="15956" max="15956" width="11.28515625" style="1" customWidth="1"/>
    <col min="15957" max="15957" width="8.5703125" style="1" customWidth="1"/>
    <col min="15958" max="15958" width="11.5703125" style="1" customWidth="1"/>
    <col min="15959" max="15959" width="9.140625" style="1" customWidth="1"/>
    <col min="15960" max="15960" width="10" style="1" customWidth="1"/>
    <col min="15961" max="15961" width="10.140625" style="1" customWidth="1"/>
    <col min="15962" max="15962" width="12.140625" style="1" customWidth="1"/>
    <col min="15963" max="15963" width="9.85546875" style="1" customWidth="1"/>
    <col min="15964" max="15964" width="10.7109375" style="1" customWidth="1"/>
    <col min="15965" max="15965" width="10.140625" style="1" customWidth="1"/>
    <col min="15966" max="15966" width="13" style="1" customWidth="1"/>
    <col min="15967" max="15971" width="10.140625" style="1" customWidth="1"/>
    <col min="15972" max="15972" width="12.140625" style="1" customWidth="1"/>
    <col min="15973" max="15973" width="10.140625" style="1" customWidth="1"/>
    <col min="15974" max="15974" width="13" style="1" customWidth="1"/>
    <col min="15975" max="15975" width="9.7109375" style="1" customWidth="1"/>
    <col min="15976" max="15976" width="10" style="1" customWidth="1"/>
    <col min="15977" max="15977" width="9.7109375" style="1" customWidth="1"/>
    <col min="15978" max="15978" width="13.140625" style="1" customWidth="1"/>
    <col min="15979" max="15979" width="12.7109375" style="1" customWidth="1"/>
    <col min="15980" max="15980" width="9.7109375" style="1" customWidth="1"/>
    <col min="15981" max="15981" width="11" style="1" customWidth="1"/>
    <col min="15982" max="15982" width="12.140625" style="1" customWidth="1"/>
    <col min="15983" max="15983" width="10.85546875" style="1" customWidth="1"/>
    <col min="15984" max="15984" width="9" style="1" customWidth="1"/>
    <col min="15985" max="15985" width="7.85546875" style="1" customWidth="1"/>
    <col min="15986" max="15986" width="10.5703125" style="1" customWidth="1"/>
    <col min="15987" max="15989" width="10.85546875" style="1" customWidth="1"/>
    <col min="15990" max="15990" width="8.5703125" style="1" customWidth="1"/>
    <col min="15991" max="15991" width="8.7109375" style="1" customWidth="1"/>
    <col min="15992" max="15992" width="12.5703125" style="1" customWidth="1"/>
    <col min="15993" max="15993" width="12.42578125" style="1" customWidth="1"/>
    <col min="15994" max="15994" width="23.85546875" style="1" customWidth="1"/>
    <col min="15995" max="16128" width="9.140625" style="1"/>
    <col min="16129" max="16129" width="0" style="1" hidden="1" customWidth="1"/>
    <col min="16130" max="16130" width="4.5703125" style="1" customWidth="1"/>
    <col min="16131" max="16131" width="22.7109375" style="1" customWidth="1"/>
    <col min="16132" max="16132" width="16.28515625" style="1" customWidth="1"/>
    <col min="16133" max="16133" width="19.28515625" style="1" customWidth="1"/>
    <col min="16134" max="16134" width="15.28515625" style="1" customWidth="1"/>
    <col min="16135" max="16135" width="13.140625" style="1" customWidth="1"/>
    <col min="16136" max="16136" width="13.5703125" style="1" customWidth="1"/>
    <col min="16137" max="16137" width="10.42578125" style="1" customWidth="1"/>
    <col min="16138" max="16138" width="13" style="1" customWidth="1"/>
    <col min="16139" max="16139" width="10.7109375" style="1" customWidth="1"/>
    <col min="16140" max="16140" width="12.85546875" style="1" customWidth="1"/>
    <col min="16141" max="16141" width="10.42578125" style="1" customWidth="1"/>
    <col min="16142" max="16142" width="13.85546875" style="1" customWidth="1"/>
    <col min="16143" max="16143" width="12.85546875" style="1" customWidth="1"/>
    <col min="16144" max="16144" width="13" style="1" customWidth="1"/>
    <col min="16145" max="16145" width="11.28515625" style="1" customWidth="1"/>
    <col min="16146" max="16146" width="11.7109375" style="1" customWidth="1"/>
    <col min="16147" max="16147" width="9.140625" style="1"/>
    <col min="16148" max="16149" width="11.28515625" style="1" customWidth="1"/>
    <col min="16150" max="16150" width="9.140625" style="1"/>
    <col min="16151" max="16151" width="12" style="1" customWidth="1"/>
    <col min="16152" max="16152" width="9.5703125" style="1" customWidth="1"/>
    <col min="16153" max="16153" width="8.85546875" style="1" customWidth="1"/>
    <col min="16154" max="16154" width="9.85546875" style="1" customWidth="1"/>
    <col min="16155" max="16155" width="11.28515625" style="1" customWidth="1"/>
    <col min="16156" max="16156" width="8.42578125" style="1" customWidth="1"/>
    <col min="16157" max="16157" width="8.85546875" style="1" customWidth="1"/>
    <col min="16158" max="16158" width="12" style="1" customWidth="1"/>
    <col min="16159" max="16159" width="9" style="1" customWidth="1"/>
    <col min="16160" max="16160" width="10.85546875" style="1" customWidth="1"/>
    <col min="16161" max="16161" width="9.28515625" style="1" customWidth="1"/>
    <col min="16162" max="16163" width="9.5703125" style="1" customWidth="1"/>
    <col min="16164" max="16164" width="8.85546875" style="1" customWidth="1"/>
    <col min="16165" max="16165" width="9" style="1" customWidth="1"/>
    <col min="16166" max="16166" width="9.28515625" style="1" customWidth="1"/>
    <col min="16167" max="16167" width="10.5703125" style="1" customWidth="1"/>
    <col min="16168" max="16168" width="9.5703125" style="1" customWidth="1"/>
    <col min="16169" max="16169" width="10.5703125" style="1" customWidth="1"/>
    <col min="16170" max="16170" width="11.5703125" style="1" customWidth="1"/>
    <col min="16171" max="16171" width="10.5703125" style="1" customWidth="1"/>
    <col min="16172" max="16172" width="13.140625" style="1" customWidth="1"/>
    <col min="16173" max="16175" width="10.5703125" style="1" customWidth="1"/>
    <col min="16176" max="16176" width="12.28515625" style="1" customWidth="1"/>
    <col min="16177" max="16177" width="10.5703125" style="1" customWidth="1"/>
    <col min="16178" max="16178" width="11" style="1" customWidth="1"/>
    <col min="16179" max="16179" width="10.5703125" style="1" customWidth="1"/>
    <col min="16180" max="16180" width="10" style="1" customWidth="1"/>
    <col min="16181" max="16184" width="10.5703125" style="1" customWidth="1"/>
    <col min="16185" max="16189" width="8.7109375" style="1" customWidth="1"/>
    <col min="16190" max="16190" width="10.7109375" style="1" customWidth="1"/>
    <col min="16191" max="16191" width="9.140625" style="1"/>
    <col min="16192" max="16192" width="10.5703125" style="1" customWidth="1"/>
    <col min="16193" max="16193" width="9" style="1" customWidth="1"/>
    <col min="16194" max="16194" width="10.5703125" style="1" customWidth="1"/>
    <col min="16195" max="16195" width="9.42578125" style="1" customWidth="1"/>
    <col min="16196" max="16196" width="9.85546875" style="1" customWidth="1"/>
    <col min="16197" max="16197" width="10.5703125" style="1" customWidth="1"/>
    <col min="16198" max="16198" width="12.7109375" style="1" customWidth="1"/>
    <col min="16199" max="16199" width="9.5703125" style="1" customWidth="1"/>
    <col min="16200" max="16200" width="12.140625" style="1" customWidth="1"/>
    <col min="16201" max="16205" width="10.42578125" style="1" customWidth="1"/>
    <col min="16206" max="16206" width="11.7109375" style="1" customWidth="1"/>
    <col min="16207" max="16207" width="8.7109375" style="1" customWidth="1"/>
    <col min="16208" max="16208" width="10.5703125" style="1" customWidth="1"/>
    <col min="16209" max="16209" width="11.140625" style="1" customWidth="1"/>
    <col min="16210" max="16210" width="12.85546875" style="1" customWidth="1"/>
    <col min="16211" max="16211" width="11" style="1" customWidth="1"/>
    <col min="16212" max="16212" width="11.28515625" style="1" customWidth="1"/>
    <col min="16213" max="16213" width="8.5703125" style="1" customWidth="1"/>
    <col min="16214" max="16214" width="11.5703125" style="1" customWidth="1"/>
    <col min="16215" max="16215" width="9.140625" style="1" customWidth="1"/>
    <col min="16216" max="16216" width="10" style="1" customWidth="1"/>
    <col min="16217" max="16217" width="10.140625" style="1" customWidth="1"/>
    <col min="16218" max="16218" width="12.140625" style="1" customWidth="1"/>
    <col min="16219" max="16219" width="9.85546875" style="1" customWidth="1"/>
    <col min="16220" max="16220" width="10.7109375" style="1" customWidth="1"/>
    <col min="16221" max="16221" width="10.140625" style="1" customWidth="1"/>
    <col min="16222" max="16222" width="13" style="1" customWidth="1"/>
    <col min="16223" max="16227" width="10.140625" style="1" customWidth="1"/>
    <col min="16228" max="16228" width="12.140625" style="1" customWidth="1"/>
    <col min="16229" max="16229" width="10.140625" style="1" customWidth="1"/>
    <col min="16230" max="16230" width="13" style="1" customWidth="1"/>
    <col min="16231" max="16231" width="9.7109375" style="1" customWidth="1"/>
    <col min="16232" max="16232" width="10" style="1" customWidth="1"/>
    <col min="16233" max="16233" width="9.7109375" style="1" customWidth="1"/>
    <col min="16234" max="16234" width="13.140625" style="1" customWidth="1"/>
    <col min="16235" max="16235" width="12.7109375" style="1" customWidth="1"/>
    <col min="16236" max="16236" width="9.7109375" style="1" customWidth="1"/>
    <col min="16237" max="16237" width="11" style="1" customWidth="1"/>
    <col min="16238" max="16238" width="12.140625" style="1" customWidth="1"/>
    <col min="16239" max="16239" width="10.85546875" style="1" customWidth="1"/>
    <col min="16240" max="16240" width="9" style="1" customWidth="1"/>
    <col min="16241" max="16241" width="7.85546875" style="1" customWidth="1"/>
    <col min="16242" max="16242" width="10.5703125" style="1" customWidth="1"/>
    <col min="16243" max="16245" width="10.85546875" style="1" customWidth="1"/>
    <col min="16246" max="16246" width="8.5703125" style="1" customWidth="1"/>
    <col min="16247" max="16247" width="8.7109375" style="1" customWidth="1"/>
    <col min="16248" max="16248" width="12.5703125" style="1" customWidth="1"/>
    <col min="16249" max="16249" width="12.42578125" style="1" customWidth="1"/>
    <col min="16250" max="16250" width="23.85546875" style="1" customWidth="1"/>
    <col min="16251" max="16384" width="9.140625" style="1"/>
  </cols>
  <sheetData>
    <row r="1" spans="1:122" ht="28.5" customHeight="1" x14ac:dyDescent="0.3">
      <c r="B1" s="73" t="s">
        <v>99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  <c r="CV1" s="73"/>
      <c r="CW1" s="73"/>
      <c r="CX1" s="73"/>
      <c r="CY1" s="73"/>
      <c r="CZ1" s="73"/>
      <c r="DA1" s="73"/>
      <c r="DB1" s="73"/>
      <c r="DC1" s="73"/>
      <c r="DD1" s="73"/>
      <c r="DE1" s="73"/>
      <c r="DF1" s="73"/>
      <c r="DG1" s="73"/>
      <c r="DH1" s="73"/>
      <c r="DI1" s="73"/>
      <c r="DJ1" s="73"/>
      <c r="DK1" s="73"/>
      <c r="DL1" s="73"/>
      <c r="DM1" s="73"/>
      <c r="DN1" s="73"/>
      <c r="DO1" s="73"/>
      <c r="DP1" s="73"/>
      <c r="DQ1" s="73"/>
    </row>
    <row r="2" spans="1:122" ht="13.5" customHeight="1" x14ac:dyDescent="0.3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2"/>
      <c r="S2" s="2"/>
      <c r="T2" s="2"/>
      <c r="U2" s="2"/>
      <c r="V2" s="3"/>
      <c r="W2" s="3"/>
      <c r="X2" s="3"/>
      <c r="Y2" s="3"/>
      <c r="Z2" s="3"/>
      <c r="AA2" s="3"/>
      <c r="AB2" s="3"/>
      <c r="AC2" s="3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22" ht="21" customHeight="1" x14ac:dyDescent="0.3">
      <c r="C3" s="6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44"/>
      <c r="AC3" s="44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8"/>
      <c r="DC3" s="8"/>
      <c r="DD3" s="8"/>
      <c r="DE3" s="8"/>
      <c r="DP3" s="74" t="s">
        <v>100</v>
      </c>
      <c r="DQ3" s="74"/>
    </row>
    <row r="4" spans="1:122" s="9" customFormat="1" ht="12.75" customHeight="1" x14ac:dyDescent="0.3">
      <c r="B4" s="45" t="s">
        <v>0</v>
      </c>
      <c r="C4" s="46" t="s">
        <v>1</v>
      </c>
      <c r="D4" s="47" t="s">
        <v>2</v>
      </c>
      <c r="E4" s="48"/>
      <c r="F4" s="48"/>
      <c r="G4" s="48"/>
      <c r="H4" s="48"/>
      <c r="I4" s="49"/>
      <c r="J4" s="56" t="s">
        <v>3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  <c r="BM4" s="57"/>
      <c r="BN4" s="57"/>
      <c r="BO4" s="57"/>
      <c r="BP4" s="57"/>
      <c r="BQ4" s="57"/>
      <c r="BR4" s="57"/>
      <c r="BS4" s="57"/>
      <c r="BT4" s="57"/>
      <c r="BU4" s="57"/>
      <c r="BV4" s="57"/>
      <c r="BW4" s="57"/>
      <c r="BX4" s="57"/>
      <c r="BY4" s="57"/>
      <c r="BZ4" s="57"/>
      <c r="CA4" s="57"/>
      <c r="CB4" s="57"/>
      <c r="CC4" s="57"/>
      <c r="CD4" s="57"/>
      <c r="CE4" s="57"/>
      <c r="CF4" s="57"/>
      <c r="CG4" s="57"/>
      <c r="CH4" s="57"/>
      <c r="CI4" s="57"/>
      <c r="CJ4" s="57"/>
      <c r="CK4" s="57"/>
      <c r="CL4" s="57"/>
      <c r="CM4" s="57"/>
      <c r="CN4" s="57"/>
      <c r="CO4" s="57"/>
      <c r="CP4" s="57"/>
      <c r="CQ4" s="57"/>
      <c r="CR4" s="57"/>
      <c r="CS4" s="57"/>
      <c r="CT4" s="57"/>
      <c r="CU4" s="57"/>
      <c r="CV4" s="57"/>
      <c r="CW4" s="57"/>
      <c r="CX4" s="57"/>
      <c r="CY4" s="57"/>
      <c r="CZ4" s="57"/>
      <c r="DA4" s="57"/>
      <c r="DB4" s="57"/>
      <c r="DC4" s="57"/>
      <c r="DD4" s="57"/>
      <c r="DE4" s="57"/>
      <c r="DF4" s="57"/>
      <c r="DG4" s="57"/>
      <c r="DH4" s="57"/>
      <c r="DI4" s="57"/>
      <c r="DJ4" s="57"/>
      <c r="DK4" s="57"/>
      <c r="DL4" s="57"/>
      <c r="DM4" s="57"/>
      <c r="DN4" s="57"/>
      <c r="DO4" s="57"/>
      <c r="DP4" s="57"/>
      <c r="DQ4" s="58"/>
    </row>
    <row r="5" spans="1:122" s="9" customFormat="1" ht="15.75" customHeight="1" x14ac:dyDescent="0.3">
      <c r="B5" s="45"/>
      <c r="C5" s="46"/>
      <c r="D5" s="50"/>
      <c r="E5" s="51"/>
      <c r="F5" s="51"/>
      <c r="G5" s="51"/>
      <c r="H5" s="51"/>
      <c r="I5" s="52"/>
      <c r="J5" s="47" t="s">
        <v>4</v>
      </c>
      <c r="K5" s="48"/>
      <c r="L5" s="48"/>
      <c r="M5" s="48"/>
      <c r="N5" s="59" t="s">
        <v>5</v>
      </c>
      <c r="O5" s="60"/>
      <c r="P5" s="60"/>
      <c r="Q5" s="60"/>
      <c r="R5" s="60"/>
      <c r="S5" s="60"/>
      <c r="T5" s="60"/>
      <c r="U5" s="61"/>
      <c r="V5" s="47" t="s">
        <v>6</v>
      </c>
      <c r="W5" s="48"/>
      <c r="X5" s="48"/>
      <c r="Y5" s="49"/>
      <c r="Z5" s="47" t="s">
        <v>7</v>
      </c>
      <c r="AA5" s="48"/>
      <c r="AB5" s="48"/>
      <c r="AC5" s="49"/>
      <c r="AD5" s="47" t="s">
        <v>8</v>
      </c>
      <c r="AE5" s="48"/>
      <c r="AF5" s="48"/>
      <c r="AG5" s="49"/>
      <c r="AH5" s="63" t="s">
        <v>3</v>
      </c>
      <c r="AI5" s="64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1"/>
      <c r="AX5" s="47" t="s">
        <v>9</v>
      </c>
      <c r="AY5" s="48"/>
      <c r="AZ5" s="48"/>
      <c r="BA5" s="49"/>
      <c r="BB5" s="12" t="s">
        <v>10</v>
      </c>
      <c r="BC5" s="12"/>
      <c r="BD5" s="12"/>
      <c r="BE5" s="12"/>
      <c r="BF5" s="12"/>
      <c r="BG5" s="12"/>
      <c r="BH5" s="12"/>
      <c r="BI5" s="12"/>
      <c r="BJ5" s="47" t="s">
        <v>11</v>
      </c>
      <c r="BK5" s="48"/>
      <c r="BL5" s="48"/>
      <c r="BM5" s="49"/>
      <c r="BN5" s="13" t="s">
        <v>12</v>
      </c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64"/>
      <c r="CC5" s="64"/>
      <c r="CD5" s="64"/>
      <c r="CE5" s="64"/>
      <c r="CF5" s="64"/>
      <c r="CG5" s="65"/>
      <c r="CH5" s="47" t="s">
        <v>13</v>
      </c>
      <c r="CI5" s="48"/>
      <c r="CJ5" s="48"/>
      <c r="CK5" s="49"/>
      <c r="CL5" s="47" t="s">
        <v>14</v>
      </c>
      <c r="CM5" s="48"/>
      <c r="CN5" s="48"/>
      <c r="CO5" s="49"/>
      <c r="CP5" s="14" t="s">
        <v>12</v>
      </c>
      <c r="CQ5" s="14"/>
      <c r="CR5" s="14"/>
      <c r="CS5" s="14"/>
      <c r="CT5" s="14"/>
      <c r="CU5" s="14"/>
      <c r="CV5" s="14"/>
      <c r="CW5" s="14"/>
      <c r="CX5" s="47" t="s">
        <v>15</v>
      </c>
      <c r="CY5" s="48"/>
      <c r="CZ5" s="48"/>
      <c r="DA5" s="49"/>
      <c r="DB5" s="15" t="s">
        <v>12</v>
      </c>
      <c r="DC5" s="15"/>
      <c r="DD5" s="15"/>
      <c r="DE5" s="15"/>
      <c r="DF5" s="47" t="s">
        <v>16</v>
      </c>
      <c r="DG5" s="48"/>
      <c r="DH5" s="48"/>
      <c r="DI5" s="49"/>
      <c r="DJ5" s="47" t="s">
        <v>17</v>
      </c>
      <c r="DK5" s="48"/>
      <c r="DL5" s="48"/>
      <c r="DM5" s="48"/>
      <c r="DN5" s="48"/>
      <c r="DO5" s="49"/>
      <c r="DP5" s="62" t="s">
        <v>18</v>
      </c>
      <c r="DQ5" s="62"/>
    </row>
    <row r="6" spans="1:122" s="9" customFormat="1" ht="80.25" customHeight="1" x14ac:dyDescent="0.3">
      <c r="B6" s="45"/>
      <c r="C6" s="46"/>
      <c r="D6" s="53"/>
      <c r="E6" s="54"/>
      <c r="F6" s="54"/>
      <c r="G6" s="54"/>
      <c r="H6" s="54"/>
      <c r="I6" s="55"/>
      <c r="J6" s="50"/>
      <c r="K6" s="51"/>
      <c r="L6" s="51"/>
      <c r="M6" s="51"/>
      <c r="N6" s="47" t="s">
        <v>19</v>
      </c>
      <c r="O6" s="48"/>
      <c r="P6" s="48"/>
      <c r="Q6" s="48"/>
      <c r="R6" s="47" t="s">
        <v>20</v>
      </c>
      <c r="S6" s="48"/>
      <c r="T6" s="48"/>
      <c r="U6" s="48"/>
      <c r="V6" s="53"/>
      <c r="W6" s="54"/>
      <c r="X6" s="54"/>
      <c r="Y6" s="55"/>
      <c r="Z6" s="53"/>
      <c r="AA6" s="54"/>
      <c r="AB6" s="54"/>
      <c r="AC6" s="55"/>
      <c r="AD6" s="53"/>
      <c r="AE6" s="54"/>
      <c r="AF6" s="54"/>
      <c r="AG6" s="55"/>
      <c r="AH6" s="47" t="s">
        <v>21</v>
      </c>
      <c r="AI6" s="48"/>
      <c r="AJ6" s="48"/>
      <c r="AK6" s="48"/>
      <c r="AL6" s="47" t="s">
        <v>22</v>
      </c>
      <c r="AM6" s="48"/>
      <c r="AN6" s="48"/>
      <c r="AO6" s="48"/>
      <c r="AP6" s="47" t="s">
        <v>23</v>
      </c>
      <c r="AQ6" s="48"/>
      <c r="AR6" s="48"/>
      <c r="AS6" s="48"/>
      <c r="AT6" s="47" t="s">
        <v>24</v>
      </c>
      <c r="AU6" s="48"/>
      <c r="AV6" s="48"/>
      <c r="AW6" s="48"/>
      <c r="AX6" s="53"/>
      <c r="AY6" s="54"/>
      <c r="AZ6" s="54"/>
      <c r="BA6" s="55"/>
      <c r="BB6" s="66" t="s">
        <v>25</v>
      </c>
      <c r="BC6" s="66"/>
      <c r="BD6" s="66"/>
      <c r="BE6" s="66"/>
      <c r="BF6" s="67" t="s">
        <v>26</v>
      </c>
      <c r="BG6" s="68"/>
      <c r="BH6" s="68"/>
      <c r="BI6" s="69"/>
      <c r="BJ6" s="53"/>
      <c r="BK6" s="54"/>
      <c r="BL6" s="54"/>
      <c r="BM6" s="55"/>
      <c r="BN6" s="47" t="s">
        <v>27</v>
      </c>
      <c r="BO6" s="48"/>
      <c r="BP6" s="48"/>
      <c r="BQ6" s="48"/>
      <c r="BR6" s="47" t="s">
        <v>28</v>
      </c>
      <c r="BS6" s="48"/>
      <c r="BT6" s="48"/>
      <c r="BU6" s="48"/>
      <c r="BV6" s="66" t="s">
        <v>29</v>
      </c>
      <c r="BW6" s="66"/>
      <c r="BX6" s="66"/>
      <c r="BY6" s="66"/>
      <c r="BZ6" s="47" t="s">
        <v>30</v>
      </c>
      <c r="CA6" s="48"/>
      <c r="CB6" s="48"/>
      <c r="CC6" s="48"/>
      <c r="CD6" s="47" t="s">
        <v>31</v>
      </c>
      <c r="CE6" s="48"/>
      <c r="CF6" s="48"/>
      <c r="CG6" s="48"/>
      <c r="CH6" s="53"/>
      <c r="CI6" s="54"/>
      <c r="CJ6" s="54"/>
      <c r="CK6" s="55"/>
      <c r="CL6" s="53"/>
      <c r="CM6" s="54"/>
      <c r="CN6" s="54"/>
      <c r="CO6" s="55"/>
      <c r="CP6" s="66" t="s">
        <v>32</v>
      </c>
      <c r="CQ6" s="66"/>
      <c r="CR6" s="66"/>
      <c r="CS6" s="66"/>
      <c r="CT6" s="66" t="s">
        <v>33</v>
      </c>
      <c r="CU6" s="66"/>
      <c r="CV6" s="66"/>
      <c r="CW6" s="66"/>
      <c r="CX6" s="53"/>
      <c r="CY6" s="54"/>
      <c r="CZ6" s="54"/>
      <c r="DA6" s="55"/>
      <c r="DB6" s="47" t="s">
        <v>34</v>
      </c>
      <c r="DC6" s="48"/>
      <c r="DD6" s="48"/>
      <c r="DE6" s="49"/>
      <c r="DF6" s="53"/>
      <c r="DG6" s="54"/>
      <c r="DH6" s="54"/>
      <c r="DI6" s="55"/>
      <c r="DJ6" s="53"/>
      <c r="DK6" s="54"/>
      <c r="DL6" s="54"/>
      <c r="DM6" s="54"/>
      <c r="DN6" s="54"/>
      <c r="DO6" s="55"/>
      <c r="DP6" s="62"/>
      <c r="DQ6" s="62"/>
      <c r="DR6" s="16"/>
    </row>
    <row r="7" spans="1:122" s="9" customFormat="1" ht="72.75" customHeight="1" x14ac:dyDescent="0.3">
      <c r="B7" s="45"/>
      <c r="C7" s="46"/>
      <c r="D7" s="71" t="s">
        <v>35</v>
      </c>
      <c r="E7" s="72"/>
      <c r="F7" s="70" t="s">
        <v>36</v>
      </c>
      <c r="G7" s="70"/>
      <c r="H7" s="70" t="s">
        <v>37</v>
      </c>
      <c r="I7" s="70"/>
      <c r="J7" s="70" t="s">
        <v>36</v>
      </c>
      <c r="K7" s="70"/>
      <c r="L7" s="70" t="s">
        <v>37</v>
      </c>
      <c r="M7" s="70"/>
      <c r="N7" s="70" t="s">
        <v>36</v>
      </c>
      <c r="O7" s="70"/>
      <c r="P7" s="70" t="s">
        <v>37</v>
      </c>
      <c r="Q7" s="70"/>
      <c r="R7" s="70" t="s">
        <v>36</v>
      </c>
      <c r="S7" s="70"/>
      <c r="T7" s="70" t="s">
        <v>37</v>
      </c>
      <c r="U7" s="70"/>
      <c r="V7" s="70" t="s">
        <v>36</v>
      </c>
      <c r="W7" s="70"/>
      <c r="X7" s="70" t="s">
        <v>37</v>
      </c>
      <c r="Y7" s="70"/>
      <c r="Z7" s="70" t="s">
        <v>36</v>
      </c>
      <c r="AA7" s="70"/>
      <c r="AB7" s="70" t="s">
        <v>37</v>
      </c>
      <c r="AC7" s="70"/>
      <c r="AD7" s="70" t="s">
        <v>36</v>
      </c>
      <c r="AE7" s="70"/>
      <c r="AF7" s="70" t="s">
        <v>37</v>
      </c>
      <c r="AG7" s="70"/>
      <c r="AH7" s="70" t="s">
        <v>36</v>
      </c>
      <c r="AI7" s="70"/>
      <c r="AJ7" s="70" t="s">
        <v>37</v>
      </c>
      <c r="AK7" s="70"/>
      <c r="AL7" s="70" t="s">
        <v>36</v>
      </c>
      <c r="AM7" s="70"/>
      <c r="AN7" s="70" t="s">
        <v>37</v>
      </c>
      <c r="AO7" s="70"/>
      <c r="AP7" s="70" t="s">
        <v>36</v>
      </c>
      <c r="AQ7" s="70"/>
      <c r="AR7" s="70" t="s">
        <v>37</v>
      </c>
      <c r="AS7" s="70"/>
      <c r="AT7" s="70" t="s">
        <v>36</v>
      </c>
      <c r="AU7" s="70"/>
      <c r="AV7" s="70" t="s">
        <v>37</v>
      </c>
      <c r="AW7" s="70"/>
      <c r="AX7" s="70" t="s">
        <v>36</v>
      </c>
      <c r="AY7" s="70"/>
      <c r="AZ7" s="70" t="s">
        <v>37</v>
      </c>
      <c r="BA7" s="70"/>
      <c r="BB7" s="70" t="s">
        <v>36</v>
      </c>
      <c r="BC7" s="70"/>
      <c r="BD7" s="70" t="s">
        <v>37</v>
      </c>
      <c r="BE7" s="70"/>
      <c r="BF7" s="70" t="s">
        <v>36</v>
      </c>
      <c r="BG7" s="70"/>
      <c r="BH7" s="70" t="s">
        <v>37</v>
      </c>
      <c r="BI7" s="70"/>
      <c r="BJ7" s="70" t="s">
        <v>36</v>
      </c>
      <c r="BK7" s="70"/>
      <c r="BL7" s="70" t="s">
        <v>37</v>
      </c>
      <c r="BM7" s="70"/>
      <c r="BN7" s="70" t="s">
        <v>36</v>
      </c>
      <c r="BO7" s="70"/>
      <c r="BP7" s="70" t="s">
        <v>37</v>
      </c>
      <c r="BQ7" s="70"/>
      <c r="BR7" s="70" t="s">
        <v>36</v>
      </c>
      <c r="BS7" s="70"/>
      <c r="BT7" s="70" t="s">
        <v>37</v>
      </c>
      <c r="BU7" s="70"/>
      <c r="BV7" s="70" t="s">
        <v>36</v>
      </c>
      <c r="BW7" s="70"/>
      <c r="BX7" s="70" t="s">
        <v>37</v>
      </c>
      <c r="BY7" s="70"/>
      <c r="BZ7" s="70" t="s">
        <v>36</v>
      </c>
      <c r="CA7" s="70"/>
      <c r="CB7" s="70" t="s">
        <v>37</v>
      </c>
      <c r="CC7" s="70"/>
      <c r="CD7" s="70" t="s">
        <v>36</v>
      </c>
      <c r="CE7" s="70"/>
      <c r="CF7" s="70" t="s">
        <v>37</v>
      </c>
      <c r="CG7" s="70"/>
      <c r="CH7" s="70" t="s">
        <v>36</v>
      </c>
      <c r="CI7" s="70"/>
      <c r="CJ7" s="70" t="s">
        <v>37</v>
      </c>
      <c r="CK7" s="70"/>
      <c r="CL7" s="70" t="s">
        <v>36</v>
      </c>
      <c r="CM7" s="70"/>
      <c r="CN7" s="70" t="s">
        <v>37</v>
      </c>
      <c r="CO7" s="70"/>
      <c r="CP7" s="70" t="s">
        <v>36</v>
      </c>
      <c r="CQ7" s="70"/>
      <c r="CR7" s="70" t="s">
        <v>37</v>
      </c>
      <c r="CS7" s="70"/>
      <c r="CT7" s="70" t="s">
        <v>36</v>
      </c>
      <c r="CU7" s="70"/>
      <c r="CV7" s="70" t="s">
        <v>37</v>
      </c>
      <c r="CW7" s="70"/>
      <c r="CX7" s="70" t="s">
        <v>36</v>
      </c>
      <c r="CY7" s="70"/>
      <c r="CZ7" s="70" t="s">
        <v>37</v>
      </c>
      <c r="DA7" s="70"/>
      <c r="DB7" s="70" t="s">
        <v>36</v>
      </c>
      <c r="DC7" s="70"/>
      <c r="DD7" s="70" t="s">
        <v>37</v>
      </c>
      <c r="DE7" s="70"/>
      <c r="DF7" s="70" t="s">
        <v>36</v>
      </c>
      <c r="DG7" s="70"/>
      <c r="DH7" s="70" t="s">
        <v>37</v>
      </c>
      <c r="DI7" s="70"/>
      <c r="DJ7" s="75" t="s">
        <v>38</v>
      </c>
      <c r="DK7" s="76"/>
      <c r="DL7" s="70" t="s">
        <v>36</v>
      </c>
      <c r="DM7" s="70"/>
      <c r="DN7" s="70" t="s">
        <v>37</v>
      </c>
      <c r="DO7" s="70"/>
      <c r="DP7" s="70" t="s">
        <v>37</v>
      </c>
      <c r="DQ7" s="70"/>
    </row>
    <row r="8" spans="1:122" s="9" customFormat="1" ht="32.25" customHeight="1" x14ac:dyDescent="0.3">
      <c r="B8" s="45"/>
      <c r="C8" s="46"/>
      <c r="D8" s="17" t="s">
        <v>39</v>
      </c>
      <c r="E8" s="18" t="s">
        <v>40</v>
      </c>
      <c r="F8" s="17" t="s">
        <v>39</v>
      </c>
      <c r="G8" s="18" t="s">
        <v>40</v>
      </c>
      <c r="H8" s="17" t="s">
        <v>39</v>
      </c>
      <c r="I8" s="18" t="s">
        <v>40</v>
      </c>
      <c r="J8" s="17" t="s">
        <v>39</v>
      </c>
      <c r="K8" s="18" t="s">
        <v>40</v>
      </c>
      <c r="L8" s="17" t="s">
        <v>39</v>
      </c>
      <c r="M8" s="18" t="s">
        <v>40</v>
      </c>
      <c r="N8" s="17" t="s">
        <v>39</v>
      </c>
      <c r="O8" s="18" t="s">
        <v>40</v>
      </c>
      <c r="P8" s="17" t="s">
        <v>39</v>
      </c>
      <c r="Q8" s="18" t="s">
        <v>40</v>
      </c>
      <c r="R8" s="17" t="s">
        <v>39</v>
      </c>
      <c r="S8" s="18" t="s">
        <v>40</v>
      </c>
      <c r="T8" s="17" t="s">
        <v>39</v>
      </c>
      <c r="U8" s="18" t="s">
        <v>40</v>
      </c>
      <c r="V8" s="17" t="s">
        <v>39</v>
      </c>
      <c r="W8" s="18" t="s">
        <v>40</v>
      </c>
      <c r="X8" s="17" t="s">
        <v>39</v>
      </c>
      <c r="Y8" s="18" t="s">
        <v>40</v>
      </c>
      <c r="Z8" s="17" t="s">
        <v>39</v>
      </c>
      <c r="AA8" s="18" t="s">
        <v>40</v>
      </c>
      <c r="AB8" s="17" t="s">
        <v>39</v>
      </c>
      <c r="AC8" s="18" t="s">
        <v>40</v>
      </c>
      <c r="AD8" s="17" t="s">
        <v>39</v>
      </c>
      <c r="AE8" s="18" t="s">
        <v>40</v>
      </c>
      <c r="AF8" s="17" t="s">
        <v>39</v>
      </c>
      <c r="AG8" s="18" t="s">
        <v>40</v>
      </c>
      <c r="AH8" s="17" t="s">
        <v>39</v>
      </c>
      <c r="AI8" s="18" t="s">
        <v>40</v>
      </c>
      <c r="AJ8" s="17" t="s">
        <v>39</v>
      </c>
      <c r="AK8" s="18" t="s">
        <v>40</v>
      </c>
      <c r="AL8" s="17" t="s">
        <v>39</v>
      </c>
      <c r="AM8" s="18" t="s">
        <v>40</v>
      </c>
      <c r="AN8" s="17" t="s">
        <v>39</v>
      </c>
      <c r="AO8" s="18" t="s">
        <v>40</v>
      </c>
      <c r="AP8" s="17" t="s">
        <v>39</v>
      </c>
      <c r="AQ8" s="18" t="s">
        <v>40</v>
      </c>
      <c r="AR8" s="17" t="s">
        <v>39</v>
      </c>
      <c r="AS8" s="18" t="s">
        <v>40</v>
      </c>
      <c r="AT8" s="17" t="s">
        <v>39</v>
      </c>
      <c r="AU8" s="18" t="s">
        <v>40</v>
      </c>
      <c r="AV8" s="17" t="s">
        <v>39</v>
      </c>
      <c r="AW8" s="18" t="s">
        <v>40</v>
      </c>
      <c r="AX8" s="17" t="s">
        <v>39</v>
      </c>
      <c r="AY8" s="18" t="s">
        <v>40</v>
      </c>
      <c r="AZ8" s="17" t="s">
        <v>39</v>
      </c>
      <c r="BA8" s="18" t="s">
        <v>40</v>
      </c>
      <c r="BB8" s="17" t="s">
        <v>39</v>
      </c>
      <c r="BC8" s="18" t="s">
        <v>40</v>
      </c>
      <c r="BD8" s="17" t="s">
        <v>39</v>
      </c>
      <c r="BE8" s="18" t="s">
        <v>40</v>
      </c>
      <c r="BF8" s="17" t="s">
        <v>39</v>
      </c>
      <c r="BG8" s="18" t="s">
        <v>40</v>
      </c>
      <c r="BH8" s="17" t="s">
        <v>39</v>
      </c>
      <c r="BI8" s="18" t="s">
        <v>40</v>
      </c>
      <c r="BJ8" s="17" t="s">
        <v>39</v>
      </c>
      <c r="BK8" s="18" t="s">
        <v>40</v>
      </c>
      <c r="BL8" s="17" t="s">
        <v>39</v>
      </c>
      <c r="BM8" s="18" t="s">
        <v>40</v>
      </c>
      <c r="BN8" s="17" t="s">
        <v>39</v>
      </c>
      <c r="BO8" s="18" t="s">
        <v>40</v>
      </c>
      <c r="BP8" s="17" t="s">
        <v>39</v>
      </c>
      <c r="BQ8" s="18" t="s">
        <v>40</v>
      </c>
      <c r="BR8" s="17" t="s">
        <v>39</v>
      </c>
      <c r="BS8" s="18" t="s">
        <v>40</v>
      </c>
      <c r="BT8" s="17" t="s">
        <v>39</v>
      </c>
      <c r="BU8" s="18" t="s">
        <v>40</v>
      </c>
      <c r="BV8" s="17" t="s">
        <v>39</v>
      </c>
      <c r="BW8" s="18" t="s">
        <v>40</v>
      </c>
      <c r="BX8" s="17" t="s">
        <v>39</v>
      </c>
      <c r="BY8" s="18" t="s">
        <v>40</v>
      </c>
      <c r="BZ8" s="17" t="s">
        <v>39</v>
      </c>
      <c r="CA8" s="18" t="s">
        <v>40</v>
      </c>
      <c r="CB8" s="17" t="s">
        <v>39</v>
      </c>
      <c r="CC8" s="18" t="s">
        <v>40</v>
      </c>
      <c r="CD8" s="17" t="s">
        <v>39</v>
      </c>
      <c r="CE8" s="18" t="s">
        <v>40</v>
      </c>
      <c r="CF8" s="17" t="s">
        <v>39</v>
      </c>
      <c r="CG8" s="18" t="s">
        <v>40</v>
      </c>
      <c r="CH8" s="17" t="s">
        <v>39</v>
      </c>
      <c r="CI8" s="18" t="s">
        <v>40</v>
      </c>
      <c r="CJ8" s="17" t="s">
        <v>39</v>
      </c>
      <c r="CK8" s="18" t="s">
        <v>40</v>
      </c>
      <c r="CL8" s="17" t="s">
        <v>39</v>
      </c>
      <c r="CM8" s="18" t="s">
        <v>40</v>
      </c>
      <c r="CN8" s="17" t="s">
        <v>39</v>
      </c>
      <c r="CO8" s="18" t="s">
        <v>40</v>
      </c>
      <c r="CP8" s="17" t="s">
        <v>39</v>
      </c>
      <c r="CQ8" s="18" t="s">
        <v>40</v>
      </c>
      <c r="CR8" s="17" t="s">
        <v>39</v>
      </c>
      <c r="CS8" s="18" t="s">
        <v>40</v>
      </c>
      <c r="CT8" s="17" t="s">
        <v>39</v>
      </c>
      <c r="CU8" s="18" t="s">
        <v>40</v>
      </c>
      <c r="CV8" s="17" t="s">
        <v>39</v>
      </c>
      <c r="CW8" s="18" t="s">
        <v>40</v>
      </c>
      <c r="CX8" s="17" t="s">
        <v>39</v>
      </c>
      <c r="CY8" s="18" t="s">
        <v>40</v>
      </c>
      <c r="CZ8" s="17" t="s">
        <v>39</v>
      </c>
      <c r="DA8" s="18" t="s">
        <v>40</v>
      </c>
      <c r="DB8" s="17" t="s">
        <v>39</v>
      </c>
      <c r="DC8" s="18" t="s">
        <v>40</v>
      </c>
      <c r="DD8" s="17" t="s">
        <v>39</v>
      </c>
      <c r="DE8" s="18" t="s">
        <v>40</v>
      </c>
      <c r="DF8" s="17" t="s">
        <v>39</v>
      </c>
      <c r="DG8" s="18" t="s">
        <v>40</v>
      </c>
      <c r="DH8" s="17" t="s">
        <v>39</v>
      </c>
      <c r="DI8" s="18" t="s">
        <v>40</v>
      </c>
      <c r="DJ8" s="17" t="s">
        <v>39</v>
      </c>
      <c r="DK8" s="18" t="s">
        <v>40</v>
      </c>
      <c r="DL8" s="17" t="s">
        <v>39</v>
      </c>
      <c r="DM8" s="18" t="s">
        <v>40</v>
      </c>
      <c r="DN8" s="17" t="s">
        <v>39</v>
      </c>
      <c r="DO8" s="18" t="s">
        <v>40</v>
      </c>
      <c r="DP8" s="17" t="s">
        <v>39</v>
      </c>
      <c r="DQ8" s="18" t="s">
        <v>40</v>
      </c>
    </row>
    <row r="9" spans="1:122" s="9" customFormat="1" ht="15" customHeight="1" x14ac:dyDescent="0.3">
      <c r="B9" s="19"/>
      <c r="C9" s="20">
        <v>1</v>
      </c>
      <c r="D9" s="20">
        <f>C9+1</f>
        <v>2</v>
      </c>
      <c r="E9" s="20">
        <f t="shared" ref="E9:BP9" si="0">D9+1</f>
        <v>3</v>
      </c>
      <c r="F9" s="20">
        <f t="shared" si="0"/>
        <v>4</v>
      </c>
      <c r="G9" s="20">
        <f t="shared" si="0"/>
        <v>5</v>
      </c>
      <c r="H9" s="20">
        <f t="shared" si="0"/>
        <v>6</v>
      </c>
      <c r="I9" s="20">
        <f t="shared" si="0"/>
        <v>7</v>
      </c>
      <c r="J9" s="20">
        <f t="shared" si="0"/>
        <v>8</v>
      </c>
      <c r="K9" s="20">
        <f t="shared" si="0"/>
        <v>9</v>
      </c>
      <c r="L9" s="20">
        <f t="shared" si="0"/>
        <v>10</v>
      </c>
      <c r="M9" s="20">
        <f t="shared" si="0"/>
        <v>11</v>
      </c>
      <c r="N9" s="20">
        <f t="shared" si="0"/>
        <v>12</v>
      </c>
      <c r="O9" s="20">
        <f t="shared" si="0"/>
        <v>13</v>
      </c>
      <c r="P9" s="20">
        <f t="shared" si="0"/>
        <v>14</v>
      </c>
      <c r="Q9" s="20">
        <f t="shared" si="0"/>
        <v>15</v>
      </c>
      <c r="R9" s="20">
        <f t="shared" si="0"/>
        <v>16</v>
      </c>
      <c r="S9" s="20">
        <f t="shared" si="0"/>
        <v>17</v>
      </c>
      <c r="T9" s="20">
        <f t="shared" si="0"/>
        <v>18</v>
      </c>
      <c r="U9" s="20">
        <f t="shared" si="0"/>
        <v>19</v>
      </c>
      <c r="V9" s="20">
        <f t="shared" si="0"/>
        <v>20</v>
      </c>
      <c r="W9" s="20">
        <f t="shared" si="0"/>
        <v>21</v>
      </c>
      <c r="X9" s="20">
        <f t="shared" si="0"/>
        <v>22</v>
      </c>
      <c r="Y9" s="20">
        <f t="shared" si="0"/>
        <v>23</v>
      </c>
      <c r="Z9" s="20">
        <f t="shared" si="0"/>
        <v>24</v>
      </c>
      <c r="AA9" s="20">
        <f t="shared" si="0"/>
        <v>25</v>
      </c>
      <c r="AB9" s="20">
        <f t="shared" si="0"/>
        <v>26</v>
      </c>
      <c r="AC9" s="20">
        <f t="shared" si="0"/>
        <v>27</v>
      </c>
      <c r="AD9" s="20">
        <f t="shared" si="0"/>
        <v>28</v>
      </c>
      <c r="AE9" s="20">
        <f t="shared" si="0"/>
        <v>29</v>
      </c>
      <c r="AF9" s="20">
        <f t="shared" si="0"/>
        <v>30</v>
      </c>
      <c r="AG9" s="20">
        <f t="shared" si="0"/>
        <v>31</v>
      </c>
      <c r="AH9" s="20">
        <f t="shared" si="0"/>
        <v>32</v>
      </c>
      <c r="AI9" s="20">
        <f t="shared" si="0"/>
        <v>33</v>
      </c>
      <c r="AJ9" s="20">
        <f t="shared" si="0"/>
        <v>34</v>
      </c>
      <c r="AK9" s="20">
        <f t="shared" si="0"/>
        <v>35</v>
      </c>
      <c r="AL9" s="20">
        <f t="shared" si="0"/>
        <v>36</v>
      </c>
      <c r="AM9" s="20">
        <f t="shared" si="0"/>
        <v>37</v>
      </c>
      <c r="AN9" s="20">
        <f t="shared" si="0"/>
        <v>38</v>
      </c>
      <c r="AO9" s="20">
        <f t="shared" si="0"/>
        <v>39</v>
      </c>
      <c r="AP9" s="20">
        <f t="shared" si="0"/>
        <v>40</v>
      </c>
      <c r="AQ9" s="20">
        <f t="shared" si="0"/>
        <v>41</v>
      </c>
      <c r="AR9" s="20">
        <f t="shared" si="0"/>
        <v>42</v>
      </c>
      <c r="AS9" s="20">
        <f t="shared" si="0"/>
        <v>43</v>
      </c>
      <c r="AT9" s="20">
        <f t="shared" si="0"/>
        <v>44</v>
      </c>
      <c r="AU9" s="20">
        <f t="shared" si="0"/>
        <v>45</v>
      </c>
      <c r="AV9" s="20">
        <f t="shared" si="0"/>
        <v>46</v>
      </c>
      <c r="AW9" s="20">
        <f t="shared" si="0"/>
        <v>47</v>
      </c>
      <c r="AX9" s="20">
        <f t="shared" si="0"/>
        <v>48</v>
      </c>
      <c r="AY9" s="20">
        <f t="shared" si="0"/>
        <v>49</v>
      </c>
      <c r="AZ9" s="20">
        <f t="shared" si="0"/>
        <v>50</v>
      </c>
      <c r="BA9" s="20">
        <f t="shared" si="0"/>
        <v>51</v>
      </c>
      <c r="BB9" s="20">
        <f t="shared" si="0"/>
        <v>52</v>
      </c>
      <c r="BC9" s="20">
        <f t="shared" si="0"/>
        <v>53</v>
      </c>
      <c r="BD9" s="20">
        <f t="shared" si="0"/>
        <v>54</v>
      </c>
      <c r="BE9" s="20">
        <f t="shared" si="0"/>
        <v>55</v>
      </c>
      <c r="BF9" s="20">
        <f t="shared" si="0"/>
        <v>56</v>
      </c>
      <c r="BG9" s="20">
        <f t="shared" si="0"/>
        <v>57</v>
      </c>
      <c r="BH9" s="20">
        <f t="shared" si="0"/>
        <v>58</v>
      </c>
      <c r="BI9" s="20">
        <f t="shared" si="0"/>
        <v>59</v>
      </c>
      <c r="BJ9" s="20">
        <f t="shared" si="0"/>
        <v>60</v>
      </c>
      <c r="BK9" s="20">
        <f t="shared" si="0"/>
        <v>61</v>
      </c>
      <c r="BL9" s="20">
        <f t="shared" si="0"/>
        <v>62</v>
      </c>
      <c r="BM9" s="20">
        <f t="shared" si="0"/>
        <v>63</v>
      </c>
      <c r="BN9" s="20">
        <f t="shared" si="0"/>
        <v>64</v>
      </c>
      <c r="BO9" s="20">
        <f t="shared" si="0"/>
        <v>65</v>
      </c>
      <c r="BP9" s="20">
        <f t="shared" si="0"/>
        <v>66</v>
      </c>
      <c r="BQ9" s="20">
        <f t="shared" ref="BQ9:DQ9" si="1">BP9+1</f>
        <v>67</v>
      </c>
      <c r="BR9" s="20">
        <f t="shared" si="1"/>
        <v>68</v>
      </c>
      <c r="BS9" s="20">
        <f t="shared" si="1"/>
        <v>69</v>
      </c>
      <c r="BT9" s="20">
        <f t="shared" si="1"/>
        <v>70</v>
      </c>
      <c r="BU9" s="20">
        <f t="shared" si="1"/>
        <v>71</v>
      </c>
      <c r="BV9" s="20">
        <f t="shared" si="1"/>
        <v>72</v>
      </c>
      <c r="BW9" s="20">
        <f t="shared" si="1"/>
        <v>73</v>
      </c>
      <c r="BX9" s="20">
        <f t="shared" si="1"/>
        <v>74</v>
      </c>
      <c r="BY9" s="20">
        <f t="shared" si="1"/>
        <v>75</v>
      </c>
      <c r="BZ9" s="20">
        <f t="shared" si="1"/>
        <v>76</v>
      </c>
      <c r="CA9" s="20">
        <f t="shared" si="1"/>
        <v>77</v>
      </c>
      <c r="CB9" s="20">
        <f t="shared" si="1"/>
        <v>78</v>
      </c>
      <c r="CC9" s="20">
        <f t="shared" si="1"/>
        <v>79</v>
      </c>
      <c r="CD9" s="20">
        <f t="shared" si="1"/>
        <v>80</v>
      </c>
      <c r="CE9" s="20">
        <f t="shared" si="1"/>
        <v>81</v>
      </c>
      <c r="CF9" s="20">
        <f t="shared" si="1"/>
        <v>82</v>
      </c>
      <c r="CG9" s="20">
        <f t="shared" si="1"/>
        <v>83</v>
      </c>
      <c r="CH9" s="20">
        <f t="shared" si="1"/>
        <v>84</v>
      </c>
      <c r="CI9" s="20">
        <f t="shared" si="1"/>
        <v>85</v>
      </c>
      <c r="CJ9" s="20">
        <f t="shared" si="1"/>
        <v>86</v>
      </c>
      <c r="CK9" s="20">
        <f t="shared" si="1"/>
        <v>87</v>
      </c>
      <c r="CL9" s="20">
        <f t="shared" si="1"/>
        <v>88</v>
      </c>
      <c r="CM9" s="20">
        <f t="shared" si="1"/>
        <v>89</v>
      </c>
      <c r="CN9" s="20">
        <f t="shared" si="1"/>
        <v>90</v>
      </c>
      <c r="CO9" s="20">
        <f t="shared" si="1"/>
        <v>91</v>
      </c>
      <c r="CP9" s="20">
        <f t="shared" si="1"/>
        <v>92</v>
      </c>
      <c r="CQ9" s="20">
        <f t="shared" si="1"/>
        <v>93</v>
      </c>
      <c r="CR9" s="20">
        <f t="shared" si="1"/>
        <v>94</v>
      </c>
      <c r="CS9" s="20">
        <f t="shared" si="1"/>
        <v>95</v>
      </c>
      <c r="CT9" s="20">
        <f t="shared" si="1"/>
        <v>96</v>
      </c>
      <c r="CU9" s="20">
        <f t="shared" si="1"/>
        <v>97</v>
      </c>
      <c r="CV9" s="20">
        <f t="shared" si="1"/>
        <v>98</v>
      </c>
      <c r="CW9" s="20">
        <f t="shared" si="1"/>
        <v>99</v>
      </c>
      <c r="CX9" s="20">
        <f t="shared" si="1"/>
        <v>100</v>
      </c>
      <c r="CY9" s="20">
        <f t="shared" si="1"/>
        <v>101</v>
      </c>
      <c r="CZ9" s="20">
        <f t="shared" si="1"/>
        <v>102</v>
      </c>
      <c r="DA9" s="20">
        <f t="shared" si="1"/>
        <v>103</v>
      </c>
      <c r="DB9" s="20">
        <f t="shared" si="1"/>
        <v>104</v>
      </c>
      <c r="DC9" s="20">
        <f t="shared" si="1"/>
        <v>105</v>
      </c>
      <c r="DD9" s="20">
        <f t="shared" si="1"/>
        <v>106</v>
      </c>
      <c r="DE9" s="20">
        <f t="shared" si="1"/>
        <v>107</v>
      </c>
      <c r="DF9" s="20">
        <f t="shared" si="1"/>
        <v>108</v>
      </c>
      <c r="DG9" s="20">
        <f t="shared" si="1"/>
        <v>109</v>
      </c>
      <c r="DH9" s="20">
        <f t="shared" si="1"/>
        <v>110</v>
      </c>
      <c r="DI9" s="20">
        <f t="shared" si="1"/>
        <v>111</v>
      </c>
      <c r="DJ9" s="20">
        <f t="shared" si="1"/>
        <v>112</v>
      </c>
      <c r="DK9" s="20">
        <f t="shared" si="1"/>
        <v>113</v>
      </c>
      <c r="DL9" s="20">
        <f t="shared" si="1"/>
        <v>114</v>
      </c>
      <c r="DM9" s="20">
        <f t="shared" si="1"/>
        <v>115</v>
      </c>
      <c r="DN9" s="20">
        <f t="shared" si="1"/>
        <v>116</v>
      </c>
      <c r="DO9" s="20">
        <f t="shared" si="1"/>
        <v>117</v>
      </c>
      <c r="DP9" s="20">
        <f t="shared" si="1"/>
        <v>118</v>
      </c>
      <c r="DQ9" s="20">
        <f t="shared" si="1"/>
        <v>119</v>
      </c>
    </row>
    <row r="10" spans="1:122" s="21" customFormat="1" ht="21" customHeight="1" x14ac:dyDescent="0.25">
      <c r="B10" s="22">
        <v>1</v>
      </c>
      <c r="C10" s="27" t="s">
        <v>42</v>
      </c>
      <c r="D10" s="24">
        <f t="shared" ref="D10:D41" si="2">F10+H10-DP10</f>
        <v>541638.57300000009</v>
      </c>
      <c r="E10" s="24">
        <f t="shared" ref="E10:E41" si="3">G10+I10-DQ10</f>
        <v>380420.73400000005</v>
      </c>
      <c r="F10" s="24">
        <f t="shared" ref="F10:F41" si="4">J10+V10+Z10+AD10+AX10+BJ10+CH10+CL10+CX10+DF10+DL10</f>
        <v>527903.80000000005</v>
      </c>
      <c r="G10" s="24">
        <f t="shared" ref="G10:G41" si="5">K10+W10+AA10+AE10+AY10+BK10+CI10+CM10+CY10+DG10+DM10</f>
        <v>371740.33400000003</v>
      </c>
      <c r="H10" s="24">
        <f t="shared" ref="H10:H41" si="6">L10+X10+AB10+AF10+AZ10+BL10+CJ10+CN10+CZ10+DH10+DN10</f>
        <v>90728.272999999986</v>
      </c>
      <c r="I10" s="24">
        <f t="shared" ref="I10:I41" si="7">M10+Y10+AC10+AG10+BA10+BM10+CK10+CO10+DA10+DI10+DO10</f>
        <v>45288.737000000001</v>
      </c>
      <c r="J10" s="24">
        <v>120706.3</v>
      </c>
      <c r="K10" s="24">
        <v>83589.313999999998</v>
      </c>
      <c r="L10" s="24">
        <v>472789.27299999999</v>
      </c>
      <c r="M10" s="24">
        <v>46902.237000000001</v>
      </c>
      <c r="N10" s="24">
        <v>108868</v>
      </c>
      <c r="O10" s="24">
        <v>75240.612999999998</v>
      </c>
      <c r="P10" s="24">
        <v>31412.107</v>
      </c>
      <c r="Q10" s="24">
        <v>28516.512999999999</v>
      </c>
      <c r="R10" s="24">
        <v>8245</v>
      </c>
      <c r="S10" s="24">
        <v>5943.27</v>
      </c>
      <c r="T10" s="24">
        <v>441267.16600000003</v>
      </c>
      <c r="U10" s="24">
        <v>18275.723999999998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52374</v>
      </c>
      <c r="AE10" s="24">
        <v>47995.199999999997</v>
      </c>
      <c r="AF10" s="24">
        <v>-383561</v>
      </c>
      <c r="AG10" s="24">
        <v>-1613.5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52374</v>
      </c>
      <c r="AQ10" s="24">
        <v>47995.199999999997</v>
      </c>
      <c r="AR10" s="24">
        <v>0</v>
      </c>
      <c r="AS10" s="24">
        <v>0</v>
      </c>
      <c r="AT10" s="24">
        <v>0</v>
      </c>
      <c r="AU10" s="24">
        <v>0</v>
      </c>
      <c r="AV10" s="24">
        <v>-383561</v>
      </c>
      <c r="AW10" s="24">
        <v>-1613.5</v>
      </c>
      <c r="AX10" s="24">
        <v>9000</v>
      </c>
      <c r="AY10" s="24">
        <v>0</v>
      </c>
      <c r="AZ10" s="24">
        <v>0</v>
      </c>
      <c r="BA10" s="24">
        <v>0</v>
      </c>
      <c r="BB10" s="24">
        <v>9000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5800</v>
      </c>
      <c r="BK10" s="24">
        <v>4534.4350000000004</v>
      </c>
      <c r="BL10" s="24">
        <v>1500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4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5800</v>
      </c>
      <c r="CA10" s="24">
        <v>4534.4350000000004</v>
      </c>
      <c r="CB10" s="24">
        <v>1500</v>
      </c>
      <c r="CC10" s="24">
        <v>0</v>
      </c>
      <c r="CD10" s="24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54150</v>
      </c>
      <c r="CM10" s="24">
        <v>38250.038999999997</v>
      </c>
      <c r="CN10" s="24">
        <v>0</v>
      </c>
      <c r="CO10" s="24">
        <v>0</v>
      </c>
      <c r="CP10" s="24">
        <v>51650</v>
      </c>
      <c r="CQ10" s="24">
        <v>37241.239000000001</v>
      </c>
      <c r="CR10" s="24">
        <v>0</v>
      </c>
      <c r="CS10" s="24">
        <v>0</v>
      </c>
      <c r="CT10" s="24">
        <v>31200</v>
      </c>
      <c r="CU10" s="24">
        <v>21115.385999999999</v>
      </c>
      <c r="CV10" s="24">
        <v>0</v>
      </c>
      <c r="CW10" s="24">
        <v>0</v>
      </c>
      <c r="CX10" s="24">
        <v>198480</v>
      </c>
      <c r="CY10" s="24">
        <v>156095.55900000001</v>
      </c>
      <c r="CZ10" s="24">
        <v>0</v>
      </c>
      <c r="DA10" s="24">
        <v>0</v>
      </c>
      <c r="DB10" s="24">
        <v>64050</v>
      </c>
      <c r="DC10" s="24">
        <v>48948.411999999997</v>
      </c>
      <c r="DD10" s="24">
        <v>0</v>
      </c>
      <c r="DE10" s="24">
        <v>0</v>
      </c>
      <c r="DF10" s="24">
        <v>1400</v>
      </c>
      <c r="DG10" s="24">
        <v>762</v>
      </c>
      <c r="DH10" s="24">
        <v>0</v>
      </c>
      <c r="DI10" s="24">
        <v>0</v>
      </c>
      <c r="DJ10" s="24">
        <f t="shared" ref="DJ10:DK15" si="8">DL10+DN10-DP10</f>
        <v>9000</v>
      </c>
      <c r="DK10" s="24">
        <f t="shared" si="8"/>
        <v>3905.4499999999971</v>
      </c>
      <c r="DL10" s="24">
        <v>85993.5</v>
      </c>
      <c r="DM10" s="24">
        <v>40513.786999999997</v>
      </c>
      <c r="DN10" s="24">
        <v>0</v>
      </c>
      <c r="DO10" s="24">
        <v>0</v>
      </c>
      <c r="DP10" s="24">
        <v>76993.5</v>
      </c>
      <c r="DQ10" s="24">
        <v>36608.337</v>
      </c>
    </row>
    <row r="11" spans="1:122" ht="16.5" customHeight="1" x14ac:dyDescent="0.3">
      <c r="A11" s="25"/>
      <c r="B11" s="22">
        <v>2</v>
      </c>
      <c r="C11" s="27" t="s">
        <v>43</v>
      </c>
      <c r="D11" s="24">
        <f t="shared" si="2"/>
        <v>581600.40690000006</v>
      </c>
      <c r="E11" s="24">
        <f t="shared" si="3"/>
        <v>220894.5956</v>
      </c>
      <c r="F11" s="24">
        <f t="shared" si="4"/>
        <v>442120.20000000007</v>
      </c>
      <c r="G11" s="24">
        <f t="shared" si="5"/>
        <v>146527.9712</v>
      </c>
      <c r="H11" s="24">
        <f t="shared" si="6"/>
        <v>227904.20689999999</v>
      </c>
      <c r="I11" s="24">
        <f t="shared" si="7"/>
        <v>74366.624400000001</v>
      </c>
      <c r="J11" s="24">
        <v>292643.40000000002</v>
      </c>
      <c r="K11" s="24">
        <v>117899.6344</v>
      </c>
      <c r="L11" s="24">
        <v>152500.03690000001</v>
      </c>
      <c r="M11" s="24">
        <v>48446.595699999998</v>
      </c>
      <c r="N11" s="24">
        <v>162715.4</v>
      </c>
      <c r="O11" s="24">
        <v>105555.7984</v>
      </c>
      <c r="P11" s="24">
        <v>2500</v>
      </c>
      <c r="Q11" s="24">
        <v>736.31100000000004</v>
      </c>
      <c r="R11" s="24">
        <v>129928</v>
      </c>
      <c r="S11" s="24">
        <v>12343.835999999999</v>
      </c>
      <c r="T11" s="24">
        <v>150000.03690000001</v>
      </c>
      <c r="U11" s="24">
        <v>47710.284699999997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33000</v>
      </c>
      <c r="AE11" s="24">
        <v>13743.1908</v>
      </c>
      <c r="AF11" s="24">
        <v>0</v>
      </c>
      <c r="AG11" s="24">
        <v>-8668.9933000000001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33000</v>
      </c>
      <c r="AQ11" s="24">
        <v>13743.1908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-8668.9933000000001</v>
      </c>
      <c r="AX11" s="24">
        <v>9190.4</v>
      </c>
      <c r="AY11" s="24">
        <v>2850.2280000000001</v>
      </c>
      <c r="AZ11" s="24">
        <v>0</v>
      </c>
      <c r="BA11" s="24">
        <v>0</v>
      </c>
      <c r="BB11" s="24">
        <v>9190.4</v>
      </c>
      <c r="BC11" s="24">
        <v>2850.2280000000001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75404.17</v>
      </c>
      <c r="BM11" s="24">
        <v>34589.021999999997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4">
        <v>0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75404.17</v>
      </c>
      <c r="CC11" s="24">
        <v>34589.021999999997</v>
      </c>
      <c r="CD11" s="24">
        <v>0</v>
      </c>
      <c r="CE11" s="24">
        <v>0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4">
        <v>0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4">
        <v>13300</v>
      </c>
      <c r="CY11" s="24">
        <v>7819.9179999999997</v>
      </c>
      <c r="CZ11" s="24">
        <v>0</v>
      </c>
      <c r="DA11" s="24">
        <v>0</v>
      </c>
      <c r="DB11" s="24">
        <v>12000</v>
      </c>
      <c r="DC11" s="24">
        <v>7799.9179999999997</v>
      </c>
      <c r="DD11" s="24">
        <v>0</v>
      </c>
      <c r="DE11" s="24">
        <v>0</v>
      </c>
      <c r="DF11" s="24">
        <v>5562.4</v>
      </c>
      <c r="DG11" s="24">
        <v>4215</v>
      </c>
      <c r="DH11" s="24">
        <v>0</v>
      </c>
      <c r="DI11" s="24">
        <v>0</v>
      </c>
      <c r="DJ11" s="24">
        <f t="shared" si="8"/>
        <v>0</v>
      </c>
      <c r="DK11" s="24">
        <f t="shared" si="8"/>
        <v>0</v>
      </c>
      <c r="DL11" s="24">
        <v>88424</v>
      </c>
      <c r="DM11" s="24">
        <v>0</v>
      </c>
      <c r="DN11" s="24">
        <v>0</v>
      </c>
      <c r="DO11" s="24">
        <v>0</v>
      </c>
      <c r="DP11" s="24">
        <v>88424</v>
      </c>
      <c r="DQ11" s="24">
        <v>0</v>
      </c>
    </row>
    <row r="12" spans="1:122" ht="16.5" customHeight="1" x14ac:dyDescent="0.3">
      <c r="A12" s="25"/>
      <c r="B12" s="22">
        <v>3</v>
      </c>
      <c r="C12" s="27" t="s">
        <v>44</v>
      </c>
      <c r="D12" s="24">
        <f t="shared" si="2"/>
        <v>88734.169399999999</v>
      </c>
      <c r="E12" s="24">
        <f t="shared" si="3"/>
        <v>45565.434300000001</v>
      </c>
      <c r="F12" s="24">
        <f t="shared" si="4"/>
        <v>81286.600000000006</v>
      </c>
      <c r="G12" s="24">
        <f t="shared" si="5"/>
        <v>42516.963300000003</v>
      </c>
      <c r="H12" s="24">
        <f t="shared" si="6"/>
        <v>21051.169399999999</v>
      </c>
      <c r="I12" s="24">
        <f t="shared" si="7"/>
        <v>3048.471</v>
      </c>
      <c r="J12" s="24">
        <v>43176</v>
      </c>
      <c r="K12" s="24">
        <v>28121.963299999999</v>
      </c>
      <c r="L12" s="24">
        <v>8427.5694000000003</v>
      </c>
      <c r="M12" s="24">
        <v>2650.6709999999998</v>
      </c>
      <c r="N12" s="24">
        <v>39016</v>
      </c>
      <c r="O12" s="24">
        <v>24718.963299999999</v>
      </c>
      <c r="P12" s="24">
        <v>2947.5693999999999</v>
      </c>
      <c r="Q12" s="24">
        <v>327</v>
      </c>
      <c r="R12" s="24">
        <v>4160</v>
      </c>
      <c r="S12" s="24">
        <v>3403</v>
      </c>
      <c r="T12" s="24">
        <v>5480</v>
      </c>
      <c r="U12" s="24">
        <v>2323.6709999999998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4">
        <v>11723.6</v>
      </c>
      <c r="AG12" s="24">
        <v>397.8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11723.6</v>
      </c>
      <c r="AS12" s="24">
        <v>397.8</v>
      </c>
      <c r="AT12" s="24">
        <v>0</v>
      </c>
      <c r="AU12" s="24">
        <v>0</v>
      </c>
      <c r="AV12" s="24">
        <v>0</v>
      </c>
      <c r="AW12" s="24">
        <v>0</v>
      </c>
      <c r="AX12" s="24">
        <v>1550</v>
      </c>
      <c r="AY12" s="24">
        <v>1030</v>
      </c>
      <c r="AZ12" s="24">
        <v>0</v>
      </c>
      <c r="BA12" s="24">
        <v>0</v>
      </c>
      <c r="BB12" s="24">
        <v>1550</v>
      </c>
      <c r="BC12" s="24">
        <v>1030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900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4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900</v>
      </c>
      <c r="CC12" s="24">
        <v>0</v>
      </c>
      <c r="CD12" s="24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4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4">
        <v>21300</v>
      </c>
      <c r="CY12" s="24">
        <v>12198</v>
      </c>
      <c r="CZ12" s="24">
        <v>0</v>
      </c>
      <c r="DA12" s="24">
        <v>0</v>
      </c>
      <c r="DB12" s="24">
        <v>21000</v>
      </c>
      <c r="DC12" s="24">
        <v>12088</v>
      </c>
      <c r="DD12" s="24">
        <v>0</v>
      </c>
      <c r="DE12" s="24">
        <v>0</v>
      </c>
      <c r="DF12" s="24">
        <v>1652</v>
      </c>
      <c r="DG12" s="24">
        <v>1167</v>
      </c>
      <c r="DH12" s="24">
        <v>0</v>
      </c>
      <c r="DI12" s="24">
        <v>0</v>
      </c>
      <c r="DJ12" s="24">
        <f t="shared" si="8"/>
        <v>5</v>
      </c>
      <c r="DK12" s="24">
        <f t="shared" si="8"/>
        <v>0</v>
      </c>
      <c r="DL12" s="24">
        <v>13608.6</v>
      </c>
      <c r="DM12" s="24">
        <v>0</v>
      </c>
      <c r="DN12" s="24">
        <v>0</v>
      </c>
      <c r="DO12" s="24">
        <v>0</v>
      </c>
      <c r="DP12" s="24">
        <v>13603.6</v>
      </c>
      <c r="DQ12" s="24">
        <v>0</v>
      </c>
    </row>
    <row r="13" spans="1:122" ht="16.5" customHeight="1" x14ac:dyDescent="0.3">
      <c r="A13" s="25"/>
      <c r="B13" s="22">
        <v>4</v>
      </c>
      <c r="C13" s="27" t="s">
        <v>45</v>
      </c>
      <c r="D13" s="24">
        <f t="shared" si="2"/>
        <v>28353.589499999995</v>
      </c>
      <c r="E13" s="24">
        <f t="shared" si="3"/>
        <v>18060.919199999997</v>
      </c>
      <c r="F13" s="24">
        <f t="shared" si="4"/>
        <v>19153.8</v>
      </c>
      <c r="G13" s="24">
        <f t="shared" si="5"/>
        <v>11479.217699999999</v>
      </c>
      <c r="H13" s="24">
        <f t="shared" si="6"/>
        <v>13647.1895</v>
      </c>
      <c r="I13" s="24">
        <f t="shared" si="7"/>
        <v>7410.6120000000001</v>
      </c>
      <c r="J13" s="24">
        <v>14156.4</v>
      </c>
      <c r="K13" s="24">
        <v>10650.307199999999</v>
      </c>
      <c r="L13" s="24">
        <v>4905.4894999999997</v>
      </c>
      <c r="M13" s="24">
        <v>1331</v>
      </c>
      <c r="N13" s="24">
        <v>13466</v>
      </c>
      <c r="O13" s="24">
        <v>10179.162200000001</v>
      </c>
      <c r="P13" s="24">
        <v>0</v>
      </c>
      <c r="Q13" s="24">
        <v>0</v>
      </c>
      <c r="R13" s="24">
        <v>690.4</v>
      </c>
      <c r="S13" s="24">
        <v>471.14499999999998</v>
      </c>
      <c r="T13" s="24">
        <v>4905.4894999999997</v>
      </c>
      <c r="U13" s="24">
        <v>1331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350</v>
      </c>
      <c r="AY13" s="24">
        <v>0</v>
      </c>
      <c r="AZ13" s="24">
        <v>0</v>
      </c>
      <c r="BA13" s="24">
        <v>0</v>
      </c>
      <c r="BB13" s="24">
        <v>350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4">
        <v>0</v>
      </c>
      <c r="BU13" s="24">
        <v>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4">
        <v>0</v>
      </c>
      <c r="CE13" s="24">
        <v>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4">
        <v>0</v>
      </c>
      <c r="CO13" s="24">
        <v>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4">
        <v>0</v>
      </c>
      <c r="CY13" s="24">
        <v>0</v>
      </c>
      <c r="CZ13" s="24">
        <v>8741.7000000000007</v>
      </c>
      <c r="DA13" s="24">
        <v>6079.6120000000001</v>
      </c>
      <c r="DB13" s="24">
        <v>0</v>
      </c>
      <c r="DC13" s="24">
        <v>0</v>
      </c>
      <c r="DD13" s="24">
        <v>8741.7000000000007</v>
      </c>
      <c r="DE13" s="24">
        <v>6079.6120000000001</v>
      </c>
      <c r="DF13" s="24">
        <v>200</v>
      </c>
      <c r="DG13" s="24">
        <v>0</v>
      </c>
      <c r="DH13" s="24">
        <v>0</v>
      </c>
      <c r="DI13" s="24">
        <v>0</v>
      </c>
      <c r="DJ13" s="24">
        <f t="shared" si="8"/>
        <v>0</v>
      </c>
      <c r="DK13" s="24">
        <f t="shared" si="8"/>
        <v>0</v>
      </c>
      <c r="DL13" s="24">
        <v>4447.3999999999996</v>
      </c>
      <c r="DM13" s="24">
        <v>828.91049999999996</v>
      </c>
      <c r="DN13" s="24">
        <v>0</v>
      </c>
      <c r="DO13" s="24">
        <v>0</v>
      </c>
      <c r="DP13" s="24">
        <v>4447.3999999999996</v>
      </c>
      <c r="DQ13" s="24">
        <v>828.91049999999996</v>
      </c>
    </row>
    <row r="14" spans="1:122" s="21" customFormat="1" ht="18" customHeight="1" x14ac:dyDescent="0.25">
      <c r="B14" s="22">
        <v>5</v>
      </c>
      <c r="C14" s="27" t="s">
        <v>46</v>
      </c>
      <c r="D14" s="24">
        <f t="shared" si="2"/>
        <v>24101.037</v>
      </c>
      <c r="E14" s="24">
        <f t="shared" si="3"/>
        <v>17689.623100000001</v>
      </c>
      <c r="F14" s="24">
        <f t="shared" si="4"/>
        <v>14209.236499999999</v>
      </c>
      <c r="G14" s="24">
        <f t="shared" si="5"/>
        <v>7797.8226000000004</v>
      </c>
      <c r="H14" s="24">
        <f t="shared" si="6"/>
        <v>12291.800500000001</v>
      </c>
      <c r="I14" s="24">
        <f t="shared" si="7"/>
        <v>10133.36</v>
      </c>
      <c r="J14" s="24">
        <v>11320</v>
      </c>
      <c r="K14" s="24">
        <v>7346.2631000000001</v>
      </c>
      <c r="L14" s="24">
        <v>2900.0405000000001</v>
      </c>
      <c r="M14" s="24">
        <v>790</v>
      </c>
      <c r="N14" s="24">
        <v>11110</v>
      </c>
      <c r="O14" s="24">
        <v>7211.2631000000001</v>
      </c>
      <c r="P14" s="24">
        <v>300</v>
      </c>
      <c r="Q14" s="24">
        <v>230</v>
      </c>
      <c r="R14" s="24">
        <v>210</v>
      </c>
      <c r="S14" s="24">
        <v>135</v>
      </c>
      <c r="T14" s="24">
        <v>2600.0405000000001</v>
      </c>
      <c r="U14" s="24">
        <v>560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60</v>
      </c>
      <c r="AY14" s="24">
        <v>0</v>
      </c>
      <c r="AZ14" s="24">
        <v>0</v>
      </c>
      <c r="BA14" s="24">
        <v>0</v>
      </c>
      <c r="BB14" s="24">
        <v>60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9391.76</v>
      </c>
      <c r="BM14" s="24">
        <v>9343.36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4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9391.76</v>
      </c>
      <c r="CC14" s="24">
        <v>9343.36</v>
      </c>
      <c r="CD14" s="24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4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4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300</v>
      </c>
      <c r="DG14" s="24">
        <v>210</v>
      </c>
      <c r="DH14" s="24">
        <v>0</v>
      </c>
      <c r="DI14" s="24">
        <v>0</v>
      </c>
      <c r="DJ14" s="24">
        <f t="shared" si="8"/>
        <v>129.23649999999998</v>
      </c>
      <c r="DK14" s="24">
        <f t="shared" si="8"/>
        <v>0</v>
      </c>
      <c r="DL14" s="24">
        <v>2529.2365</v>
      </c>
      <c r="DM14" s="24">
        <v>241.55950000000001</v>
      </c>
      <c r="DN14" s="24">
        <v>0</v>
      </c>
      <c r="DO14" s="24">
        <v>0</v>
      </c>
      <c r="DP14" s="24">
        <v>2400</v>
      </c>
      <c r="DQ14" s="24">
        <v>241.55950000000001</v>
      </c>
    </row>
    <row r="15" spans="1:122" ht="16.5" customHeight="1" x14ac:dyDescent="0.3">
      <c r="A15" s="25"/>
      <c r="B15" s="22">
        <v>6</v>
      </c>
      <c r="C15" s="27" t="s">
        <v>47</v>
      </c>
      <c r="D15" s="24">
        <f t="shared" si="2"/>
        <v>41911.099099999992</v>
      </c>
      <c r="E15" s="24">
        <f t="shared" si="3"/>
        <v>25330.592700000001</v>
      </c>
      <c r="F15" s="24">
        <f t="shared" si="4"/>
        <v>34218.299999999996</v>
      </c>
      <c r="G15" s="24">
        <f t="shared" si="5"/>
        <v>19335.9126</v>
      </c>
      <c r="H15" s="24">
        <f t="shared" si="6"/>
        <v>13192.7991</v>
      </c>
      <c r="I15" s="24">
        <f t="shared" si="7"/>
        <v>9960.3810000000012</v>
      </c>
      <c r="J15" s="24">
        <v>25869.599999999999</v>
      </c>
      <c r="K15" s="24">
        <v>13402.536700000001</v>
      </c>
      <c r="L15" s="24">
        <v>6192.7991000000002</v>
      </c>
      <c r="M15" s="24">
        <v>4605.5</v>
      </c>
      <c r="N15" s="24">
        <v>25869.599999999999</v>
      </c>
      <c r="O15" s="24">
        <v>13402.536700000001</v>
      </c>
      <c r="P15" s="24">
        <v>6192.7991000000002</v>
      </c>
      <c r="Q15" s="24">
        <v>4605.5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650</v>
      </c>
      <c r="AY15" s="24">
        <v>425.935</v>
      </c>
      <c r="AZ15" s="24">
        <v>0</v>
      </c>
      <c r="BA15" s="24">
        <v>0</v>
      </c>
      <c r="BB15" s="24">
        <v>650</v>
      </c>
      <c r="BC15" s="24">
        <v>425.935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4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4">
        <v>0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4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4">
        <v>0</v>
      </c>
      <c r="CY15" s="24">
        <v>0</v>
      </c>
      <c r="CZ15" s="24">
        <v>7000</v>
      </c>
      <c r="DA15" s="24">
        <v>5354.8810000000003</v>
      </c>
      <c r="DB15" s="24">
        <v>0</v>
      </c>
      <c r="DC15" s="24">
        <v>0</v>
      </c>
      <c r="DD15" s="24">
        <v>7000</v>
      </c>
      <c r="DE15" s="24">
        <v>5354.8810000000003</v>
      </c>
      <c r="DF15" s="24">
        <v>855</v>
      </c>
      <c r="DG15" s="24">
        <v>325</v>
      </c>
      <c r="DH15" s="24">
        <v>0</v>
      </c>
      <c r="DI15" s="24">
        <v>0</v>
      </c>
      <c r="DJ15" s="24">
        <f t="shared" si="8"/>
        <v>1343.6999999999998</v>
      </c>
      <c r="DK15" s="24">
        <f t="shared" si="8"/>
        <v>1216.7399999999998</v>
      </c>
      <c r="DL15" s="24">
        <v>6843.7</v>
      </c>
      <c r="DM15" s="24">
        <v>5182.4408999999996</v>
      </c>
      <c r="DN15" s="24">
        <v>0</v>
      </c>
      <c r="DO15" s="24">
        <v>0</v>
      </c>
      <c r="DP15" s="24">
        <v>5500</v>
      </c>
      <c r="DQ15" s="24">
        <v>3965.7008999999998</v>
      </c>
    </row>
    <row r="16" spans="1:122" ht="16.5" customHeight="1" x14ac:dyDescent="0.3">
      <c r="A16" s="25"/>
      <c r="B16" s="22">
        <v>7</v>
      </c>
      <c r="C16" s="28" t="s">
        <v>48</v>
      </c>
      <c r="D16" s="24">
        <f t="shared" si="2"/>
        <v>12456.099999999999</v>
      </c>
      <c r="E16" s="24">
        <f t="shared" si="3"/>
        <v>5429.9432999999999</v>
      </c>
      <c r="F16" s="24">
        <f t="shared" si="4"/>
        <v>11238.701999999999</v>
      </c>
      <c r="G16" s="24">
        <f t="shared" si="5"/>
        <v>5429.9432999999999</v>
      </c>
      <c r="H16" s="24">
        <f t="shared" si="6"/>
        <v>1217.3979999999999</v>
      </c>
      <c r="I16" s="24">
        <f t="shared" si="7"/>
        <v>0</v>
      </c>
      <c r="J16" s="24">
        <v>10429.201999999999</v>
      </c>
      <c r="K16" s="24">
        <v>5429.9432999999999</v>
      </c>
      <c r="L16" s="24">
        <v>1217.3979999999999</v>
      </c>
      <c r="M16" s="24">
        <v>0</v>
      </c>
      <c r="N16" s="24">
        <v>8855.9</v>
      </c>
      <c r="O16" s="24">
        <v>5429.9432999999999</v>
      </c>
      <c r="P16" s="24">
        <v>1217.3979999999999</v>
      </c>
      <c r="Q16" s="24">
        <v>0</v>
      </c>
      <c r="R16" s="24">
        <f>1393.302+180</f>
        <v>1573.3019999999999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4">
        <v>0</v>
      </c>
      <c r="BQ16" s="24">
        <v>0</v>
      </c>
      <c r="BR16" s="24">
        <v>0</v>
      </c>
      <c r="BS16" s="24">
        <v>0</v>
      </c>
      <c r="BT16" s="24">
        <v>0</v>
      </c>
      <c r="BU16" s="24">
        <v>0</v>
      </c>
      <c r="BV16" s="24">
        <v>0</v>
      </c>
      <c r="BW16" s="24">
        <v>0</v>
      </c>
      <c r="BX16" s="24">
        <v>0</v>
      </c>
      <c r="BY16" s="24">
        <v>0</v>
      </c>
      <c r="BZ16" s="24">
        <v>0</v>
      </c>
      <c r="CA16" s="24">
        <v>0</v>
      </c>
      <c r="CB16" s="24">
        <v>0</v>
      </c>
      <c r="CC16" s="24">
        <v>0</v>
      </c>
      <c r="CD16" s="24">
        <v>0</v>
      </c>
      <c r="CE16" s="24">
        <v>0</v>
      </c>
      <c r="CF16" s="24">
        <v>0</v>
      </c>
      <c r="CG16" s="24">
        <v>0</v>
      </c>
      <c r="CH16" s="24">
        <v>0</v>
      </c>
      <c r="CI16" s="24">
        <v>0</v>
      </c>
      <c r="CJ16" s="24">
        <v>0</v>
      </c>
      <c r="CK16" s="24">
        <v>0</v>
      </c>
      <c r="CL16" s="24">
        <v>0</v>
      </c>
      <c r="CM16" s="24">
        <v>0</v>
      </c>
      <c r="CN16" s="24">
        <v>0</v>
      </c>
      <c r="CO16" s="24">
        <v>0</v>
      </c>
      <c r="CP16" s="24">
        <v>0</v>
      </c>
      <c r="CQ16" s="24">
        <v>0</v>
      </c>
      <c r="CR16" s="24">
        <v>0</v>
      </c>
      <c r="CS16" s="24">
        <v>0</v>
      </c>
      <c r="CT16" s="24">
        <v>0</v>
      </c>
      <c r="CU16" s="24">
        <v>0</v>
      </c>
      <c r="CV16" s="24">
        <v>0</v>
      </c>
      <c r="CW16" s="24">
        <v>0</v>
      </c>
      <c r="CX16" s="24">
        <v>0</v>
      </c>
      <c r="CY16" s="24">
        <v>0</v>
      </c>
      <c r="CZ16" s="24">
        <v>0</v>
      </c>
      <c r="DA16" s="24">
        <v>0</v>
      </c>
      <c r="DB16" s="24">
        <v>0</v>
      </c>
      <c r="DC16" s="24">
        <v>0</v>
      </c>
      <c r="DD16" s="24">
        <v>0</v>
      </c>
      <c r="DE16" s="24">
        <v>0</v>
      </c>
      <c r="DF16" s="24">
        <v>120</v>
      </c>
      <c r="DG16" s="24">
        <v>0</v>
      </c>
      <c r="DH16" s="24">
        <v>0</v>
      </c>
      <c r="DI16" s="24">
        <v>0</v>
      </c>
      <c r="DJ16" s="24">
        <v>689.5</v>
      </c>
      <c r="DK16" s="24">
        <f t="shared" ref="DK16:DK47" si="9">DM16+DO16-DQ16</f>
        <v>0</v>
      </c>
      <c r="DL16" s="24">
        <v>689.5</v>
      </c>
      <c r="DM16" s="24">
        <v>0</v>
      </c>
      <c r="DN16" s="24">
        <v>0</v>
      </c>
      <c r="DO16" s="24">
        <v>0</v>
      </c>
      <c r="DP16" s="24">
        <v>0</v>
      </c>
      <c r="DQ16" s="24">
        <v>0</v>
      </c>
    </row>
    <row r="17" spans="1:121" ht="16.5" customHeight="1" x14ac:dyDescent="0.3">
      <c r="A17" s="25"/>
      <c r="B17" s="22">
        <v>8</v>
      </c>
      <c r="C17" s="27" t="s">
        <v>49</v>
      </c>
      <c r="D17" s="24">
        <f t="shared" si="2"/>
        <v>54218.254399999998</v>
      </c>
      <c r="E17" s="24">
        <f t="shared" si="3"/>
        <v>36957.8727</v>
      </c>
      <c r="F17" s="24">
        <f t="shared" si="4"/>
        <v>38808.5</v>
      </c>
      <c r="G17" s="24">
        <f t="shared" si="5"/>
        <v>21277.440300000002</v>
      </c>
      <c r="H17" s="24">
        <f t="shared" si="6"/>
        <v>21409.754399999998</v>
      </c>
      <c r="I17" s="24">
        <f t="shared" si="7"/>
        <v>16899.899799999999</v>
      </c>
      <c r="J17" s="24">
        <v>30400</v>
      </c>
      <c r="K17" s="24">
        <v>19472.972900000001</v>
      </c>
      <c r="L17" s="24">
        <v>2509.7543999999998</v>
      </c>
      <c r="M17" s="24">
        <v>210</v>
      </c>
      <c r="N17" s="24">
        <v>24100</v>
      </c>
      <c r="O17" s="24">
        <v>17402.322899999999</v>
      </c>
      <c r="P17" s="24">
        <v>500</v>
      </c>
      <c r="Q17" s="24">
        <v>210</v>
      </c>
      <c r="R17" s="24">
        <v>6300</v>
      </c>
      <c r="S17" s="24">
        <v>2070.65</v>
      </c>
      <c r="T17" s="24">
        <v>2009.7544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4">
        <v>13800</v>
      </c>
      <c r="AG17" s="24">
        <v>11782.659799999999</v>
      </c>
      <c r="AH17" s="24">
        <v>0</v>
      </c>
      <c r="AI17" s="24">
        <v>0</v>
      </c>
      <c r="AJ17" s="24">
        <v>13800</v>
      </c>
      <c r="AK17" s="24">
        <v>12330.118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-547.45820000000003</v>
      </c>
      <c r="AX17" s="24">
        <v>420</v>
      </c>
      <c r="AY17" s="24">
        <v>0</v>
      </c>
      <c r="AZ17" s="24">
        <v>0</v>
      </c>
      <c r="BA17" s="24">
        <v>0</v>
      </c>
      <c r="BB17" s="24">
        <v>420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5100</v>
      </c>
      <c r="BM17" s="24">
        <v>4907.24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4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5100</v>
      </c>
      <c r="CC17" s="24">
        <v>4907.24</v>
      </c>
      <c r="CD17" s="24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4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4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1600</v>
      </c>
      <c r="DG17" s="24">
        <v>585</v>
      </c>
      <c r="DH17" s="24">
        <v>0</v>
      </c>
      <c r="DI17" s="24">
        <v>0</v>
      </c>
      <c r="DJ17" s="24">
        <f t="shared" ref="DJ17:DJ48" si="10">DL17+DN17-DP17</f>
        <v>388.5</v>
      </c>
      <c r="DK17" s="24">
        <f t="shared" si="9"/>
        <v>0</v>
      </c>
      <c r="DL17" s="24">
        <v>6388.5</v>
      </c>
      <c r="DM17" s="24">
        <v>1219.4674</v>
      </c>
      <c r="DN17" s="24">
        <v>0</v>
      </c>
      <c r="DO17" s="24">
        <v>0</v>
      </c>
      <c r="DP17" s="24">
        <v>6000</v>
      </c>
      <c r="DQ17" s="24">
        <v>1219.4674</v>
      </c>
    </row>
    <row r="18" spans="1:121" ht="16.5" customHeight="1" x14ac:dyDescent="0.3">
      <c r="A18" s="25"/>
      <c r="B18" s="22">
        <v>9</v>
      </c>
      <c r="C18" s="27" t="s">
        <v>50</v>
      </c>
      <c r="D18" s="24">
        <f t="shared" si="2"/>
        <v>50411.0291</v>
      </c>
      <c r="E18" s="24">
        <f t="shared" si="3"/>
        <v>34141.938099999999</v>
      </c>
      <c r="F18" s="24">
        <f t="shared" si="4"/>
        <v>49761.5</v>
      </c>
      <c r="G18" s="24">
        <f t="shared" si="5"/>
        <v>33492.409</v>
      </c>
      <c r="H18" s="24">
        <f t="shared" si="6"/>
        <v>4649.5290999999997</v>
      </c>
      <c r="I18" s="24">
        <f t="shared" si="7"/>
        <v>2076.5406000000003</v>
      </c>
      <c r="J18" s="24">
        <v>32710</v>
      </c>
      <c r="K18" s="24">
        <v>22846.880499999999</v>
      </c>
      <c r="L18" s="24">
        <v>2651.5291000000002</v>
      </c>
      <c r="M18" s="24">
        <v>1640.9</v>
      </c>
      <c r="N18" s="24">
        <v>29425</v>
      </c>
      <c r="O18" s="24">
        <v>20745.380499999999</v>
      </c>
      <c r="P18" s="24">
        <v>1651.5291</v>
      </c>
      <c r="Q18" s="24">
        <v>1240.9000000000001</v>
      </c>
      <c r="R18" s="24">
        <v>3285</v>
      </c>
      <c r="S18" s="24">
        <v>2101.5</v>
      </c>
      <c r="T18" s="24">
        <v>1000</v>
      </c>
      <c r="U18" s="24">
        <v>400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-46.406999999999996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-46.406999999999996</v>
      </c>
      <c r="AX18" s="24">
        <v>500</v>
      </c>
      <c r="AY18" s="24">
        <v>0</v>
      </c>
      <c r="AZ18" s="24">
        <v>0</v>
      </c>
      <c r="BA18" s="24">
        <v>0</v>
      </c>
      <c r="BB18" s="24">
        <v>500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1998</v>
      </c>
      <c r="BM18" s="24">
        <v>482.04759999999999</v>
      </c>
      <c r="BN18" s="24">
        <v>0</v>
      </c>
      <c r="BO18" s="24">
        <v>0</v>
      </c>
      <c r="BP18" s="24">
        <v>0</v>
      </c>
      <c r="BQ18" s="24">
        <v>0</v>
      </c>
      <c r="BR18" s="24">
        <v>0</v>
      </c>
      <c r="BS18" s="24">
        <v>0</v>
      </c>
      <c r="BT18" s="24">
        <v>0</v>
      </c>
      <c r="BU18" s="24">
        <v>0</v>
      </c>
      <c r="BV18" s="24">
        <v>0</v>
      </c>
      <c r="BW18" s="24">
        <v>0</v>
      </c>
      <c r="BX18" s="24">
        <v>0</v>
      </c>
      <c r="BY18" s="24">
        <v>0</v>
      </c>
      <c r="BZ18" s="24">
        <v>0</v>
      </c>
      <c r="CA18" s="24">
        <v>0</v>
      </c>
      <c r="CB18" s="24">
        <v>1998</v>
      </c>
      <c r="CC18" s="24">
        <v>482.04759999999999</v>
      </c>
      <c r="CD18" s="24">
        <v>0</v>
      </c>
      <c r="CE18" s="24">
        <v>0</v>
      </c>
      <c r="CF18" s="24">
        <v>0</v>
      </c>
      <c r="CG18" s="24">
        <v>0</v>
      </c>
      <c r="CH18" s="24">
        <v>0</v>
      </c>
      <c r="CI18" s="24">
        <v>0</v>
      </c>
      <c r="CJ18" s="24">
        <v>0</v>
      </c>
      <c r="CK18" s="24">
        <v>0</v>
      </c>
      <c r="CL18" s="24">
        <v>0</v>
      </c>
      <c r="CM18" s="24">
        <v>0</v>
      </c>
      <c r="CN18" s="24">
        <v>0</v>
      </c>
      <c r="CO18" s="24">
        <v>0</v>
      </c>
      <c r="CP18" s="24">
        <v>0</v>
      </c>
      <c r="CQ18" s="24">
        <v>0</v>
      </c>
      <c r="CR18" s="24">
        <v>0</v>
      </c>
      <c r="CS18" s="24">
        <v>0</v>
      </c>
      <c r="CT18" s="24">
        <v>0</v>
      </c>
      <c r="CU18" s="24">
        <v>0</v>
      </c>
      <c r="CV18" s="24">
        <v>0</v>
      </c>
      <c r="CW18" s="24">
        <v>0</v>
      </c>
      <c r="CX18" s="24">
        <v>6250</v>
      </c>
      <c r="CY18" s="24">
        <v>4562.317</v>
      </c>
      <c r="CZ18" s="24">
        <v>0</v>
      </c>
      <c r="DA18" s="24">
        <v>0</v>
      </c>
      <c r="DB18" s="24">
        <v>6250</v>
      </c>
      <c r="DC18" s="24">
        <v>4562.317</v>
      </c>
      <c r="DD18" s="24">
        <v>0</v>
      </c>
      <c r="DE18" s="24">
        <v>0</v>
      </c>
      <c r="DF18" s="24">
        <v>1000</v>
      </c>
      <c r="DG18" s="24">
        <v>730</v>
      </c>
      <c r="DH18" s="24">
        <v>0</v>
      </c>
      <c r="DI18" s="24">
        <v>0</v>
      </c>
      <c r="DJ18" s="24">
        <f t="shared" si="10"/>
        <v>5301.5</v>
      </c>
      <c r="DK18" s="24">
        <f t="shared" si="9"/>
        <v>3926.2000000000003</v>
      </c>
      <c r="DL18" s="24">
        <v>9301.5</v>
      </c>
      <c r="DM18" s="24">
        <v>5353.2115000000003</v>
      </c>
      <c r="DN18" s="24">
        <v>0</v>
      </c>
      <c r="DO18" s="24">
        <v>0</v>
      </c>
      <c r="DP18" s="24">
        <v>4000</v>
      </c>
      <c r="DQ18" s="24">
        <v>1427.0115000000001</v>
      </c>
    </row>
    <row r="19" spans="1:121" ht="16.5" customHeight="1" x14ac:dyDescent="0.3">
      <c r="A19" s="25"/>
      <c r="B19" s="22">
        <v>10</v>
      </c>
      <c r="C19" s="27" t="s">
        <v>51</v>
      </c>
      <c r="D19" s="24">
        <f t="shared" si="2"/>
        <v>29168.556799999998</v>
      </c>
      <c r="E19" s="24">
        <f t="shared" si="3"/>
        <v>21257.6878</v>
      </c>
      <c r="F19" s="24">
        <f t="shared" si="4"/>
        <v>17670.199999999997</v>
      </c>
      <c r="G19" s="24">
        <f t="shared" si="5"/>
        <v>10301.8068</v>
      </c>
      <c r="H19" s="24">
        <f t="shared" si="6"/>
        <v>15032.356800000001</v>
      </c>
      <c r="I19" s="24">
        <f t="shared" si="7"/>
        <v>12955.881000000001</v>
      </c>
      <c r="J19" s="24">
        <v>13537.9</v>
      </c>
      <c r="K19" s="24">
        <v>8201.8068000000003</v>
      </c>
      <c r="L19" s="24">
        <v>3884.6568000000002</v>
      </c>
      <c r="M19" s="24">
        <v>2430</v>
      </c>
      <c r="N19" s="24">
        <v>12347.9</v>
      </c>
      <c r="O19" s="24">
        <v>7552.0068000000001</v>
      </c>
      <c r="P19" s="24">
        <v>350.65679999999998</v>
      </c>
      <c r="Q19" s="24">
        <v>0</v>
      </c>
      <c r="R19" s="24">
        <v>1190</v>
      </c>
      <c r="S19" s="24">
        <v>649.79999999999995</v>
      </c>
      <c r="T19" s="24">
        <v>3534</v>
      </c>
      <c r="U19" s="24">
        <v>2430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278.3</v>
      </c>
      <c r="AY19" s="24">
        <v>0</v>
      </c>
      <c r="AZ19" s="24">
        <v>0</v>
      </c>
      <c r="BA19" s="24">
        <v>0</v>
      </c>
      <c r="BB19" s="24">
        <v>278.3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9307.4189999999999</v>
      </c>
      <c r="BM19" s="24">
        <v>8685.6</v>
      </c>
      <c r="BN19" s="24">
        <v>0</v>
      </c>
      <c r="BO19" s="24">
        <v>0</v>
      </c>
      <c r="BP19" s="24">
        <v>0</v>
      </c>
      <c r="BQ19" s="24">
        <v>0</v>
      </c>
      <c r="BR19" s="24">
        <v>0</v>
      </c>
      <c r="BS19" s="24">
        <v>0</v>
      </c>
      <c r="BT19" s="24">
        <v>0</v>
      </c>
      <c r="BU19" s="24">
        <v>0</v>
      </c>
      <c r="BV19" s="24">
        <v>0</v>
      </c>
      <c r="BW19" s="24">
        <v>0</v>
      </c>
      <c r="BX19" s="24">
        <v>9307.4189999999999</v>
      </c>
      <c r="BY19" s="24">
        <v>8685.6</v>
      </c>
      <c r="BZ19" s="24">
        <v>0</v>
      </c>
      <c r="CA19" s="24">
        <v>0</v>
      </c>
      <c r="CB19" s="24">
        <v>0</v>
      </c>
      <c r="CC19" s="24">
        <v>0</v>
      </c>
      <c r="CD19" s="24">
        <v>0</v>
      </c>
      <c r="CE19" s="24">
        <v>0</v>
      </c>
      <c r="CF19" s="24">
        <v>0</v>
      </c>
      <c r="CG19" s="24">
        <v>0</v>
      </c>
      <c r="CH19" s="24">
        <v>0</v>
      </c>
      <c r="CI19" s="24">
        <v>0</v>
      </c>
      <c r="CJ19" s="24">
        <v>0</v>
      </c>
      <c r="CK19" s="24">
        <v>0</v>
      </c>
      <c r="CL19" s="24">
        <v>0</v>
      </c>
      <c r="CM19" s="24">
        <v>0</v>
      </c>
      <c r="CN19" s="24">
        <v>1840.2809999999999</v>
      </c>
      <c r="CO19" s="24">
        <v>1840.2809999999999</v>
      </c>
      <c r="CP19" s="24">
        <v>0</v>
      </c>
      <c r="CQ19" s="24">
        <v>0</v>
      </c>
      <c r="CR19" s="24">
        <v>1840.2809999999999</v>
      </c>
      <c r="CS19" s="24">
        <v>1840.2809999999999</v>
      </c>
      <c r="CT19" s="24">
        <v>0</v>
      </c>
      <c r="CU19" s="24">
        <v>0</v>
      </c>
      <c r="CV19" s="24">
        <v>0</v>
      </c>
      <c r="CW19" s="24">
        <v>0</v>
      </c>
      <c r="CX19" s="24">
        <v>0</v>
      </c>
      <c r="CY19" s="24">
        <v>0</v>
      </c>
      <c r="CZ19" s="24">
        <v>0</v>
      </c>
      <c r="DA19" s="24">
        <v>0</v>
      </c>
      <c r="DB19" s="24">
        <v>0</v>
      </c>
      <c r="DC19" s="24">
        <v>0</v>
      </c>
      <c r="DD19" s="24">
        <v>0</v>
      </c>
      <c r="DE19" s="24">
        <v>0</v>
      </c>
      <c r="DF19" s="24">
        <v>320</v>
      </c>
      <c r="DG19" s="24">
        <v>100</v>
      </c>
      <c r="DH19" s="24">
        <v>0</v>
      </c>
      <c r="DI19" s="24">
        <v>0</v>
      </c>
      <c r="DJ19" s="24">
        <f t="shared" si="10"/>
        <v>0</v>
      </c>
      <c r="DK19" s="24">
        <f t="shared" si="9"/>
        <v>0</v>
      </c>
      <c r="DL19" s="24">
        <v>3534</v>
      </c>
      <c r="DM19" s="24">
        <v>2000</v>
      </c>
      <c r="DN19" s="24">
        <v>0</v>
      </c>
      <c r="DO19" s="24">
        <v>0</v>
      </c>
      <c r="DP19" s="24">
        <v>3534</v>
      </c>
      <c r="DQ19" s="24">
        <v>2000</v>
      </c>
    </row>
    <row r="20" spans="1:121" ht="16.5" customHeight="1" x14ac:dyDescent="0.3">
      <c r="A20" s="25"/>
      <c r="B20" s="22">
        <v>11</v>
      </c>
      <c r="C20" s="27" t="s">
        <v>52</v>
      </c>
      <c r="D20" s="24">
        <f t="shared" si="2"/>
        <v>8504.4158000000007</v>
      </c>
      <c r="E20" s="24">
        <f t="shared" si="3"/>
        <v>4998.3100000000004</v>
      </c>
      <c r="F20" s="24">
        <f t="shared" si="4"/>
        <v>8109.6</v>
      </c>
      <c r="G20" s="24">
        <f t="shared" si="5"/>
        <v>4741.21</v>
      </c>
      <c r="H20" s="24">
        <f t="shared" si="6"/>
        <v>394.81580000000002</v>
      </c>
      <c r="I20" s="24">
        <f t="shared" si="7"/>
        <v>257.10000000000002</v>
      </c>
      <c r="J20" s="24">
        <v>6957</v>
      </c>
      <c r="K20" s="24">
        <v>4671.21</v>
      </c>
      <c r="L20" s="24">
        <v>394.81580000000002</v>
      </c>
      <c r="M20" s="24">
        <v>257.10000000000002</v>
      </c>
      <c r="N20" s="24">
        <v>6957</v>
      </c>
      <c r="O20" s="24">
        <v>4671.21</v>
      </c>
      <c r="P20" s="24">
        <v>394.81580000000002</v>
      </c>
      <c r="Q20" s="24">
        <v>257.10000000000002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70</v>
      </c>
      <c r="AY20" s="24">
        <v>0</v>
      </c>
      <c r="AZ20" s="24">
        <v>0</v>
      </c>
      <c r="BA20" s="24">
        <v>0</v>
      </c>
      <c r="BB20" s="24">
        <v>70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4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4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4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4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200</v>
      </c>
      <c r="DG20" s="24">
        <v>70</v>
      </c>
      <c r="DH20" s="24">
        <v>0</v>
      </c>
      <c r="DI20" s="24">
        <v>0</v>
      </c>
      <c r="DJ20" s="24">
        <f t="shared" si="10"/>
        <v>882.6</v>
      </c>
      <c r="DK20" s="24">
        <f t="shared" si="9"/>
        <v>0</v>
      </c>
      <c r="DL20" s="24">
        <v>882.6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</row>
    <row r="21" spans="1:121" ht="16.5" customHeight="1" x14ac:dyDescent="0.3">
      <c r="A21" s="25"/>
      <c r="B21" s="22">
        <v>12</v>
      </c>
      <c r="C21" s="27" t="s">
        <v>53</v>
      </c>
      <c r="D21" s="24">
        <f t="shared" si="2"/>
        <v>137975.9295</v>
      </c>
      <c r="E21" s="24">
        <f t="shared" si="3"/>
        <v>71214.874199999991</v>
      </c>
      <c r="F21" s="24">
        <f t="shared" si="4"/>
        <v>96088.5</v>
      </c>
      <c r="G21" s="24">
        <f t="shared" si="5"/>
        <v>53564.775999999998</v>
      </c>
      <c r="H21" s="24">
        <f t="shared" si="6"/>
        <v>59705.129500000003</v>
      </c>
      <c r="I21" s="24">
        <f t="shared" si="7"/>
        <v>27722.6037</v>
      </c>
      <c r="J21" s="24">
        <v>52183.8</v>
      </c>
      <c r="K21" s="24">
        <v>28730.270499999999</v>
      </c>
      <c r="L21" s="24">
        <v>12400</v>
      </c>
      <c r="M21" s="24">
        <v>6415.9470000000001</v>
      </c>
      <c r="N21" s="24">
        <v>40514.300000000003</v>
      </c>
      <c r="O21" s="24">
        <v>24969.590499999998</v>
      </c>
      <c r="P21" s="24">
        <v>500</v>
      </c>
      <c r="Q21" s="24">
        <v>380</v>
      </c>
      <c r="R21" s="24">
        <v>11669.5</v>
      </c>
      <c r="S21" s="24">
        <v>3760.68</v>
      </c>
      <c r="T21" s="24">
        <v>11900</v>
      </c>
      <c r="U21" s="24">
        <v>6035.9470000000001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4">
        <v>6077.5</v>
      </c>
      <c r="AG21" s="24">
        <v>3105.4757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10577.5</v>
      </c>
      <c r="AS21" s="24">
        <v>7433.3877000000002</v>
      </c>
      <c r="AT21" s="24">
        <v>0</v>
      </c>
      <c r="AU21" s="24">
        <v>0</v>
      </c>
      <c r="AV21" s="24">
        <v>-4500</v>
      </c>
      <c r="AW21" s="24">
        <v>-4327.9120000000003</v>
      </c>
      <c r="AX21" s="24">
        <v>1639.2</v>
      </c>
      <c r="AY21" s="24">
        <v>810</v>
      </c>
      <c r="AZ21" s="24">
        <v>0</v>
      </c>
      <c r="BA21" s="24">
        <v>0</v>
      </c>
      <c r="BB21" s="24">
        <v>1639.2</v>
      </c>
      <c r="BC21" s="24">
        <v>810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4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4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4">
        <v>41227.629500000003</v>
      </c>
      <c r="CO21" s="24">
        <v>18201.181</v>
      </c>
      <c r="CP21" s="24">
        <v>0</v>
      </c>
      <c r="CQ21" s="24">
        <v>0</v>
      </c>
      <c r="CR21" s="24">
        <v>41227.629500000003</v>
      </c>
      <c r="CS21" s="24">
        <v>18201.181</v>
      </c>
      <c r="CT21" s="24">
        <v>0</v>
      </c>
      <c r="CU21" s="24">
        <v>0</v>
      </c>
      <c r="CV21" s="24">
        <v>0</v>
      </c>
      <c r="CW21" s="24">
        <v>0</v>
      </c>
      <c r="CX21" s="24">
        <v>20947.8</v>
      </c>
      <c r="CY21" s="24">
        <v>12877</v>
      </c>
      <c r="CZ21" s="24">
        <v>0</v>
      </c>
      <c r="DA21" s="24">
        <v>0</v>
      </c>
      <c r="DB21" s="24">
        <v>20947.8</v>
      </c>
      <c r="DC21" s="24">
        <v>12877</v>
      </c>
      <c r="DD21" s="24">
        <v>0</v>
      </c>
      <c r="DE21" s="24">
        <v>0</v>
      </c>
      <c r="DF21" s="24">
        <v>2100</v>
      </c>
      <c r="DG21" s="24">
        <v>785</v>
      </c>
      <c r="DH21" s="24">
        <v>0</v>
      </c>
      <c r="DI21" s="24">
        <v>0</v>
      </c>
      <c r="DJ21" s="24">
        <f t="shared" si="10"/>
        <v>1400</v>
      </c>
      <c r="DK21" s="24">
        <f t="shared" si="9"/>
        <v>290</v>
      </c>
      <c r="DL21" s="24">
        <v>19217.7</v>
      </c>
      <c r="DM21" s="24">
        <v>10362.505499999999</v>
      </c>
      <c r="DN21" s="24">
        <v>0</v>
      </c>
      <c r="DO21" s="24">
        <v>0</v>
      </c>
      <c r="DP21" s="24">
        <v>17817.7</v>
      </c>
      <c r="DQ21" s="24">
        <v>10072.505499999999</v>
      </c>
    </row>
    <row r="22" spans="1:121" s="21" customFormat="1" ht="18" customHeight="1" x14ac:dyDescent="0.25">
      <c r="B22" s="22">
        <v>13</v>
      </c>
      <c r="C22" s="27" t="s">
        <v>54</v>
      </c>
      <c r="D22" s="24">
        <f t="shared" si="2"/>
        <v>156542.29730000001</v>
      </c>
      <c r="E22" s="24">
        <f t="shared" si="3"/>
        <v>120609.2519</v>
      </c>
      <c r="F22" s="24">
        <f t="shared" si="4"/>
        <v>152256.70000000001</v>
      </c>
      <c r="G22" s="24">
        <f t="shared" si="5"/>
        <v>118323.65460000001</v>
      </c>
      <c r="H22" s="24">
        <f t="shared" si="6"/>
        <v>47196.597300000001</v>
      </c>
      <c r="I22" s="24">
        <f t="shared" si="7"/>
        <v>42675.9038</v>
      </c>
      <c r="J22" s="24">
        <v>91556.7</v>
      </c>
      <c r="K22" s="24">
        <v>70814.118100000007</v>
      </c>
      <c r="L22" s="24">
        <v>47196.597300000001</v>
      </c>
      <c r="M22" s="24">
        <v>46104.7808</v>
      </c>
      <c r="N22" s="24">
        <v>62550</v>
      </c>
      <c r="O22" s="24">
        <v>42098.091399999998</v>
      </c>
      <c r="P22" s="24">
        <v>8005</v>
      </c>
      <c r="Q22" s="24">
        <v>7994.22</v>
      </c>
      <c r="R22" s="24">
        <v>29006.7</v>
      </c>
      <c r="S22" s="24">
        <v>28716.026699999999</v>
      </c>
      <c r="T22" s="24">
        <v>39191.597300000001</v>
      </c>
      <c r="U22" s="24">
        <v>38110.560799999999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4">
        <v>0</v>
      </c>
      <c r="AF22" s="24">
        <v>0</v>
      </c>
      <c r="AG22" s="24">
        <v>-3428.877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-3428.877</v>
      </c>
      <c r="AX22" s="24">
        <v>2700</v>
      </c>
      <c r="AY22" s="24">
        <v>2085</v>
      </c>
      <c r="AZ22" s="24">
        <v>0</v>
      </c>
      <c r="BA22" s="24">
        <v>0</v>
      </c>
      <c r="BB22" s="24">
        <v>2700</v>
      </c>
      <c r="BC22" s="24">
        <v>2085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4">
        <v>0</v>
      </c>
      <c r="BQ22" s="24">
        <v>0</v>
      </c>
      <c r="BR22" s="24">
        <v>0</v>
      </c>
      <c r="BS22" s="24">
        <v>0</v>
      </c>
      <c r="BT22" s="24">
        <v>0</v>
      </c>
      <c r="BU22" s="24">
        <v>0</v>
      </c>
      <c r="BV22" s="24">
        <v>0</v>
      </c>
      <c r="BW22" s="24">
        <v>0</v>
      </c>
      <c r="BX22" s="24">
        <v>0</v>
      </c>
      <c r="BY22" s="24">
        <v>0</v>
      </c>
      <c r="BZ22" s="24">
        <v>0</v>
      </c>
      <c r="CA22" s="24">
        <v>0</v>
      </c>
      <c r="CB22" s="24">
        <v>0</v>
      </c>
      <c r="CC22" s="24">
        <v>0</v>
      </c>
      <c r="CD22" s="24">
        <v>0</v>
      </c>
      <c r="CE22" s="24">
        <v>0</v>
      </c>
      <c r="CF22" s="24">
        <v>0</v>
      </c>
      <c r="CG22" s="24">
        <v>0</v>
      </c>
      <c r="CH22" s="24">
        <v>0</v>
      </c>
      <c r="CI22" s="24">
        <v>0</v>
      </c>
      <c r="CJ22" s="24">
        <v>0</v>
      </c>
      <c r="CK22" s="24">
        <v>0</v>
      </c>
      <c r="CL22" s="24">
        <v>0</v>
      </c>
      <c r="CM22" s="24">
        <v>0</v>
      </c>
      <c r="CN22" s="24">
        <v>0</v>
      </c>
      <c r="CO22" s="24">
        <v>0</v>
      </c>
      <c r="CP22" s="24">
        <v>0</v>
      </c>
      <c r="CQ22" s="24">
        <v>0</v>
      </c>
      <c r="CR22" s="24">
        <v>0</v>
      </c>
      <c r="CS22" s="24">
        <v>0</v>
      </c>
      <c r="CT22" s="24">
        <v>0</v>
      </c>
      <c r="CU22" s="24">
        <v>0</v>
      </c>
      <c r="CV22" s="24">
        <v>0</v>
      </c>
      <c r="CW22" s="24">
        <v>0</v>
      </c>
      <c r="CX22" s="24">
        <v>11000</v>
      </c>
      <c r="CY22" s="24">
        <v>2139.23</v>
      </c>
      <c r="CZ22" s="24">
        <v>0</v>
      </c>
      <c r="DA22" s="24">
        <v>0</v>
      </c>
      <c r="DB22" s="24">
        <v>11000</v>
      </c>
      <c r="DC22" s="24">
        <v>2139.23</v>
      </c>
      <c r="DD22" s="24">
        <v>0</v>
      </c>
      <c r="DE22" s="24">
        <v>0</v>
      </c>
      <c r="DF22" s="24">
        <v>2900</v>
      </c>
      <c r="DG22" s="24">
        <v>2375</v>
      </c>
      <c r="DH22" s="24">
        <v>0</v>
      </c>
      <c r="DI22" s="24">
        <v>0</v>
      </c>
      <c r="DJ22" s="24">
        <f t="shared" si="10"/>
        <v>1189</v>
      </c>
      <c r="DK22" s="24">
        <f t="shared" si="9"/>
        <v>520</v>
      </c>
      <c r="DL22" s="24">
        <v>44100</v>
      </c>
      <c r="DM22" s="24">
        <v>40910.306499999999</v>
      </c>
      <c r="DN22" s="24">
        <v>0</v>
      </c>
      <c r="DO22" s="24">
        <v>0</v>
      </c>
      <c r="DP22" s="24">
        <v>42911</v>
      </c>
      <c r="DQ22" s="24">
        <v>40390.306499999999</v>
      </c>
    </row>
    <row r="23" spans="1:121" ht="16.5" customHeight="1" x14ac:dyDescent="0.3">
      <c r="A23" s="25"/>
      <c r="B23" s="22">
        <v>14</v>
      </c>
      <c r="C23" s="27" t="s">
        <v>55</v>
      </c>
      <c r="D23" s="24">
        <f t="shared" si="2"/>
        <v>19624.650799999999</v>
      </c>
      <c r="E23" s="24">
        <f t="shared" si="3"/>
        <v>10359.244000000001</v>
      </c>
      <c r="F23" s="24">
        <f t="shared" si="4"/>
        <v>16519.8</v>
      </c>
      <c r="G23" s="24">
        <f t="shared" si="5"/>
        <v>10142.244000000001</v>
      </c>
      <c r="H23" s="24">
        <f t="shared" si="6"/>
        <v>3104.8508000000002</v>
      </c>
      <c r="I23" s="24">
        <f t="shared" si="7"/>
        <v>217</v>
      </c>
      <c r="J23" s="24">
        <v>15240</v>
      </c>
      <c r="K23" s="24">
        <v>10142.244000000001</v>
      </c>
      <c r="L23" s="24">
        <v>3104.8508000000002</v>
      </c>
      <c r="M23" s="24">
        <v>217</v>
      </c>
      <c r="N23" s="24">
        <v>14100</v>
      </c>
      <c r="O23" s="24">
        <v>9796.2440000000006</v>
      </c>
      <c r="P23" s="24">
        <v>950</v>
      </c>
      <c r="Q23" s="24">
        <v>217</v>
      </c>
      <c r="R23" s="24">
        <v>1140</v>
      </c>
      <c r="S23" s="24">
        <v>346</v>
      </c>
      <c r="T23" s="24">
        <v>2154.8508000000002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230</v>
      </c>
      <c r="AY23" s="24">
        <v>0</v>
      </c>
      <c r="AZ23" s="24">
        <v>0</v>
      </c>
      <c r="BA23" s="24">
        <v>0</v>
      </c>
      <c r="BB23" s="24">
        <v>230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4">
        <v>0</v>
      </c>
      <c r="BU23" s="24">
        <v>0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4">
        <v>0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4">
        <v>0</v>
      </c>
      <c r="CO23" s="24">
        <v>0</v>
      </c>
      <c r="CP23" s="24">
        <v>0</v>
      </c>
      <c r="CQ23" s="24">
        <v>0</v>
      </c>
      <c r="CR23" s="24">
        <v>0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4">
        <v>0</v>
      </c>
      <c r="CY23" s="24">
        <v>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4">
        <v>0</v>
      </c>
      <c r="DI23" s="24">
        <v>0</v>
      </c>
      <c r="DJ23" s="24">
        <f t="shared" si="10"/>
        <v>1049.8</v>
      </c>
      <c r="DK23" s="24">
        <f t="shared" si="9"/>
        <v>0</v>
      </c>
      <c r="DL23" s="24">
        <v>1049.8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</row>
    <row r="24" spans="1:121" ht="16.5" customHeight="1" x14ac:dyDescent="0.3">
      <c r="A24" s="25"/>
      <c r="B24" s="22">
        <v>15</v>
      </c>
      <c r="C24" s="27" t="s">
        <v>56</v>
      </c>
      <c r="D24" s="24">
        <f t="shared" si="2"/>
        <v>136124.88890000002</v>
      </c>
      <c r="E24" s="24">
        <f t="shared" si="3"/>
        <v>71015.561499999996</v>
      </c>
      <c r="F24" s="24">
        <f t="shared" si="4"/>
        <v>89358.200000000012</v>
      </c>
      <c r="G24" s="24">
        <f t="shared" si="5"/>
        <v>59552.707600000002</v>
      </c>
      <c r="H24" s="24">
        <f t="shared" si="6"/>
        <v>56766.688900000001</v>
      </c>
      <c r="I24" s="24">
        <f t="shared" si="7"/>
        <v>19961.338</v>
      </c>
      <c r="J24" s="24">
        <v>49736.1</v>
      </c>
      <c r="K24" s="24">
        <v>31140.1355</v>
      </c>
      <c r="L24" s="24">
        <v>0</v>
      </c>
      <c r="M24" s="24">
        <v>0</v>
      </c>
      <c r="N24" s="24">
        <v>46586.1</v>
      </c>
      <c r="O24" s="24">
        <v>30007.1355</v>
      </c>
      <c r="P24" s="24">
        <v>0</v>
      </c>
      <c r="Q24" s="24">
        <v>0</v>
      </c>
      <c r="R24" s="24">
        <v>3150</v>
      </c>
      <c r="S24" s="24">
        <v>1133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22738.9</v>
      </c>
      <c r="AG24" s="24">
        <v>17231.398000000001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22738.9</v>
      </c>
      <c r="AS24" s="24">
        <v>22114.777999999998</v>
      </c>
      <c r="AT24" s="24">
        <v>0</v>
      </c>
      <c r="AU24" s="24">
        <v>0</v>
      </c>
      <c r="AV24" s="24">
        <v>0</v>
      </c>
      <c r="AW24" s="24">
        <v>-4883.38</v>
      </c>
      <c r="AX24" s="24">
        <v>680</v>
      </c>
      <c r="AY24" s="24">
        <v>530</v>
      </c>
      <c r="AZ24" s="24">
        <v>0</v>
      </c>
      <c r="BA24" s="24">
        <v>0</v>
      </c>
      <c r="BB24" s="24">
        <v>680</v>
      </c>
      <c r="BC24" s="24">
        <v>530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34027.7889</v>
      </c>
      <c r="BM24" s="24">
        <v>2729.94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4">
        <v>0</v>
      </c>
      <c r="BU24" s="24">
        <v>0</v>
      </c>
      <c r="BV24" s="24">
        <v>0</v>
      </c>
      <c r="BW24" s="24">
        <v>0</v>
      </c>
      <c r="BX24" s="24">
        <v>34027.7889</v>
      </c>
      <c r="BY24" s="24">
        <v>2729.94</v>
      </c>
      <c r="BZ24" s="24">
        <v>0</v>
      </c>
      <c r="CA24" s="24">
        <v>0</v>
      </c>
      <c r="CB24" s="24">
        <v>0</v>
      </c>
      <c r="CC24" s="24">
        <v>0</v>
      </c>
      <c r="CD24" s="24">
        <v>0</v>
      </c>
      <c r="CE24" s="24">
        <v>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6500</v>
      </c>
      <c r="CM24" s="24">
        <v>4534.6379999999999</v>
      </c>
      <c r="CN24" s="24">
        <v>0</v>
      </c>
      <c r="CO24" s="24">
        <v>0</v>
      </c>
      <c r="CP24" s="24">
        <v>6500</v>
      </c>
      <c r="CQ24" s="24">
        <v>4534.6379999999999</v>
      </c>
      <c r="CR24" s="24">
        <v>0</v>
      </c>
      <c r="CS24" s="24">
        <v>0</v>
      </c>
      <c r="CT24" s="24">
        <v>6500</v>
      </c>
      <c r="CU24" s="24">
        <v>4534.6379999999999</v>
      </c>
      <c r="CV24" s="24">
        <v>0</v>
      </c>
      <c r="CW24" s="24">
        <v>0</v>
      </c>
      <c r="CX24" s="24">
        <v>15500</v>
      </c>
      <c r="CY24" s="24">
        <v>13150</v>
      </c>
      <c r="CZ24" s="24">
        <v>0</v>
      </c>
      <c r="DA24" s="24">
        <v>0</v>
      </c>
      <c r="DB24" s="24">
        <v>15500</v>
      </c>
      <c r="DC24" s="24">
        <v>13150</v>
      </c>
      <c r="DD24" s="24">
        <v>0</v>
      </c>
      <c r="DE24" s="24">
        <v>0</v>
      </c>
      <c r="DF24" s="24">
        <v>2340</v>
      </c>
      <c r="DG24" s="24">
        <v>1290</v>
      </c>
      <c r="DH24" s="24">
        <v>0</v>
      </c>
      <c r="DI24" s="24">
        <v>0</v>
      </c>
      <c r="DJ24" s="24">
        <f t="shared" si="10"/>
        <v>4602.1000000000004</v>
      </c>
      <c r="DK24" s="24">
        <f t="shared" si="9"/>
        <v>409.45000000000073</v>
      </c>
      <c r="DL24" s="24">
        <v>14602.1</v>
      </c>
      <c r="DM24" s="24">
        <v>8907.9341000000004</v>
      </c>
      <c r="DN24" s="24">
        <v>0</v>
      </c>
      <c r="DO24" s="24">
        <v>0</v>
      </c>
      <c r="DP24" s="24">
        <v>10000</v>
      </c>
      <c r="DQ24" s="24">
        <v>8498.4840999999997</v>
      </c>
    </row>
    <row r="25" spans="1:121" s="21" customFormat="1" ht="21" customHeight="1" x14ac:dyDescent="0.25">
      <c r="B25" s="22">
        <v>16</v>
      </c>
      <c r="C25" s="27" t="s">
        <v>57</v>
      </c>
      <c r="D25" s="24">
        <f t="shared" si="2"/>
        <v>1289960.8462</v>
      </c>
      <c r="E25" s="24">
        <f t="shared" si="3"/>
        <v>579318.31540000008</v>
      </c>
      <c r="F25" s="24">
        <f t="shared" si="4"/>
        <v>803758.87329999998</v>
      </c>
      <c r="G25" s="24">
        <f t="shared" si="5"/>
        <v>476723.15049999999</v>
      </c>
      <c r="H25" s="24">
        <f t="shared" si="6"/>
        <v>636201.97289999994</v>
      </c>
      <c r="I25" s="24">
        <f t="shared" si="7"/>
        <v>159771.94090000002</v>
      </c>
      <c r="J25" s="24">
        <v>155663.7733</v>
      </c>
      <c r="K25" s="24">
        <v>92481.078699999998</v>
      </c>
      <c r="L25" s="24">
        <v>27627.69</v>
      </c>
      <c r="M25" s="24">
        <v>17772.900000000001</v>
      </c>
      <c r="N25" s="24">
        <v>113745.5566</v>
      </c>
      <c r="O25" s="24">
        <v>72098.216499999995</v>
      </c>
      <c r="P25" s="24">
        <v>21147.69</v>
      </c>
      <c r="Q25" s="24">
        <v>14760.9</v>
      </c>
      <c r="R25" s="24">
        <v>32840</v>
      </c>
      <c r="S25" s="24">
        <v>15179.142</v>
      </c>
      <c r="T25" s="24">
        <v>6480</v>
      </c>
      <c r="U25" s="24">
        <v>3012</v>
      </c>
      <c r="V25" s="24">
        <v>1000</v>
      </c>
      <c r="W25" s="24">
        <v>0</v>
      </c>
      <c r="X25" s="24">
        <v>1000</v>
      </c>
      <c r="Y25" s="24">
        <v>800</v>
      </c>
      <c r="Z25" s="24">
        <v>0</v>
      </c>
      <c r="AA25" s="24">
        <v>0</v>
      </c>
      <c r="AB25" s="24">
        <v>0</v>
      </c>
      <c r="AC25" s="24">
        <v>0</v>
      </c>
      <c r="AD25" s="24">
        <v>29270</v>
      </c>
      <c r="AE25" s="24">
        <v>29063.66</v>
      </c>
      <c r="AF25" s="24">
        <v>75319.6829</v>
      </c>
      <c r="AG25" s="24">
        <v>79636.837899999999</v>
      </c>
      <c r="AH25" s="24">
        <v>120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29150</v>
      </c>
      <c r="AQ25" s="24">
        <v>29063.66</v>
      </c>
      <c r="AR25" s="24">
        <v>241973</v>
      </c>
      <c r="AS25" s="24">
        <v>98021.450899999996</v>
      </c>
      <c r="AT25" s="24">
        <v>0</v>
      </c>
      <c r="AU25" s="24">
        <v>0</v>
      </c>
      <c r="AV25" s="24">
        <v>-166653.31709999999</v>
      </c>
      <c r="AW25" s="24">
        <v>-18384.613000000001</v>
      </c>
      <c r="AX25" s="24">
        <v>84871.6</v>
      </c>
      <c r="AY25" s="24">
        <v>52809.73</v>
      </c>
      <c r="AZ25" s="24">
        <v>800</v>
      </c>
      <c r="BA25" s="24">
        <v>800</v>
      </c>
      <c r="BB25" s="24">
        <v>79071.600000000006</v>
      </c>
      <c r="BC25" s="24">
        <v>49509.73</v>
      </c>
      <c r="BD25" s="24">
        <v>0</v>
      </c>
      <c r="BE25" s="24">
        <v>0</v>
      </c>
      <c r="BF25" s="24">
        <v>5800</v>
      </c>
      <c r="BG25" s="24">
        <v>3300</v>
      </c>
      <c r="BH25" s="24">
        <v>800</v>
      </c>
      <c r="BI25" s="24">
        <v>800</v>
      </c>
      <c r="BJ25" s="24">
        <v>27000</v>
      </c>
      <c r="BK25" s="24">
        <v>15138.3508</v>
      </c>
      <c r="BL25" s="24">
        <v>5100</v>
      </c>
      <c r="BM25" s="24">
        <v>4407.4399999999996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4">
        <v>0</v>
      </c>
      <c r="BU25" s="24">
        <v>0</v>
      </c>
      <c r="BV25" s="24">
        <v>6000</v>
      </c>
      <c r="BW25" s="24">
        <v>2220.0508</v>
      </c>
      <c r="BX25" s="24">
        <v>5100</v>
      </c>
      <c r="BY25" s="24">
        <v>4407.4399999999996</v>
      </c>
      <c r="BZ25" s="24">
        <v>21000</v>
      </c>
      <c r="CA25" s="24">
        <v>12918.3</v>
      </c>
      <c r="CB25" s="24">
        <v>0</v>
      </c>
      <c r="CC25" s="24">
        <v>0</v>
      </c>
      <c r="CD25" s="24">
        <v>0</v>
      </c>
      <c r="CE25" s="24">
        <v>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48003.4</v>
      </c>
      <c r="CM25" s="24">
        <v>28449.920999999998</v>
      </c>
      <c r="CN25" s="24">
        <v>426398</v>
      </c>
      <c r="CO25" s="24">
        <v>7929.78</v>
      </c>
      <c r="CP25" s="24">
        <v>38003.4</v>
      </c>
      <c r="CQ25" s="24">
        <v>22949.920999999998</v>
      </c>
      <c r="CR25" s="24">
        <v>193898</v>
      </c>
      <c r="CS25" s="24">
        <v>3228.78</v>
      </c>
      <c r="CT25" s="24">
        <v>8341.9</v>
      </c>
      <c r="CU25" s="24">
        <v>5557.1210000000001</v>
      </c>
      <c r="CV25" s="24">
        <v>138898</v>
      </c>
      <c r="CW25" s="24">
        <v>3228.78</v>
      </c>
      <c r="CX25" s="24">
        <v>291950.09999999998</v>
      </c>
      <c r="CY25" s="24">
        <v>191924.834</v>
      </c>
      <c r="CZ25" s="24">
        <v>99956.6</v>
      </c>
      <c r="DA25" s="24">
        <v>48424.983</v>
      </c>
      <c r="DB25" s="24">
        <v>139350.29999999999</v>
      </c>
      <c r="DC25" s="24">
        <v>87760.490999999995</v>
      </c>
      <c r="DD25" s="24">
        <v>56456.6</v>
      </c>
      <c r="DE25" s="24">
        <v>46279.983</v>
      </c>
      <c r="DF25" s="24">
        <v>6000</v>
      </c>
      <c r="DG25" s="24">
        <v>4785</v>
      </c>
      <c r="DH25" s="24">
        <v>0</v>
      </c>
      <c r="DI25" s="24">
        <v>0</v>
      </c>
      <c r="DJ25" s="24">
        <f t="shared" si="10"/>
        <v>10000</v>
      </c>
      <c r="DK25" s="24">
        <f t="shared" si="9"/>
        <v>4893.8000000000029</v>
      </c>
      <c r="DL25" s="24">
        <v>160000</v>
      </c>
      <c r="DM25" s="24">
        <v>62070.576000000001</v>
      </c>
      <c r="DN25" s="24">
        <v>0</v>
      </c>
      <c r="DO25" s="24">
        <v>0</v>
      </c>
      <c r="DP25" s="24">
        <v>150000</v>
      </c>
      <c r="DQ25" s="24">
        <v>57176.775999999998</v>
      </c>
    </row>
    <row r="26" spans="1:121" ht="16.5" customHeight="1" x14ac:dyDescent="0.3">
      <c r="A26" s="25"/>
      <c r="B26" s="22">
        <v>17</v>
      </c>
      <c r="C26" s="27" t="s">
        <v>58</v>
      </c>
      <c r="D26" s="24">
        <f t="shared" si="2"/>
        <v>49905.641100000001</v>
      </c>
      <c r="E26" s="24">
        <f t="shared" si="3"/>
        <v>30028.373100000001</v>
      </c>
      <c r="F26" s="24">
        <f t="shared" si="4"/>
        <v>36570.300000000003</v>
      </c>
      <c r="G26" s="24">
        <f t="shared" si="5"/>
        <v>17755.373100000001</v>
      </c>
      <c r="H26" s="24">
        <f t="shared" si="6"/>
        <v>13335.3411</v>
      </c>
      <c r="I26" s="24">
        <f t="shared" si="7"/>
        <v>12273</v>
      </c>
      <c r="J26" s="24">
        <v>21505.4</v>
      </c>
      <c r="K26" s="24">
        <v>12300.8231</v>
      </c>
      <c r="L26" s="24">
        <v>910</v>
      </c>
      <c r="M26" s="24">
        <v>910</v>
      </c>
      <c r="N26" s="24">
        <v>20705.400000000001</v>
      </c>
      <c r="O26" s="24">
        <v>12262.5231</v>
      </c>
      <c r="P26" s="24">
        <v>910</v>
      </c>
      <c r="Q26" s="24">
        <v>910</v>
      </c>
      <c r="R26" s="24">
        <v>300</v>
      </c>
      <c r="S26" s="24">
        <v>27.5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1300</v>
      </c>
      <c r="AE26" s="24">
        <v>280.2</v>
      </c>
      <c r="AF26" s="24">
        <v>12425.3411</v>
      </c>
      <c r="AG26" s="24">
        <v>11363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1300</v>
      </c>
      <c r="AQ26" s="24">
        <v>280.2</v>
      </c>
      <c r="AR26" s="24">
        <v>12425.3411</v>
      </c>
      <c r="AS26" s="24">
        <v>11363</v>
      </c>
      <c r="AT26" s="24">
        <v>0</v>
      </c>
      <c r="AU26" s="24">
        <v>0</v>
      </c>
      <c r="AV26" s="24">
        <v>0</v>
      </c>
      <c r="AW26" s="24">
        <v>0</v>
      </c>
      <c r="AX26" s="24">
        <v>1090</v>
      </c>
      <c r="AY26" s="24">
        <v>693.95</v>
      </c>
      <c r="AZ26" s="24">
        <v>0</v>
      </c>
      <c r="BA26" s="24">
        <v>0</v>
      </c>
      <c r="BB26" s="24">
        <v>960</v>
      </c>
      <c r="BC26" s="24">
        <v>640</v>
      </c>
      <c r="BD26" s="24">
        <v>0</v>
      </c>
      <c r="BE26" s="24">
        <v>0</v>
      </c>
      <c r="BF26" s="24">
        <v>130</v>
      </c>
      <c r="BG26" s="24">
        <v>53.95</v>
      </c>
      <c r="BH26" s="24">
        <v>0</v>
      </c>
      <c r="BI26" s="24">
        <v>0</v>
      </c>
      <c r="BJ26" s="24">
        <v>300</v>
      </c>
      <c r="BK26" s="24">
        <v>94.5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4">
        <v>0</v>
      </c>
      <c r="BU26" s="24">
        <v>0</v>
      </c>
      <c r="BV26" s="24">
        <v>0</v>
      </c>
      <c r="BW26" s="24">
        <v>0</v>
      </c>
      <c r="BX26" s="24">
        <v>0</v>
      </c>
      <c r="BY26" s="24">
        <v>0</v>
      </c>
      <c r="BZ26" s="24">
        <v>300</v>
      </c>
      <c r="CA26" s="24">
        <v>94.5</v>
      </c>
      <c r="CB26" s="24">
        <v>0</v>
      </c>
      <c r="CC26" s="24">
        <v>0</v>
      </c>
      <c r="CD26" s="24">
        <v>0</v>
      </c>
      <c r="CE26" s="24">
        <v>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550</v>
      </c>
      <c r="CM26" s="24">
        <v>0</v>
      </c>
      <c r="CN26" s="24">
        <v>0</v>
      </c>
      <c r="CO26" s="24">
        <v>0</v>
      </c>
      <c r="CP26" s="24">
        <v>550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4">
        <v>5894</v>
      </c>
      <c r="CY26" s="24">
        <v>4245.8999999999996</v>
      </c>
      <c r="CZ26" s="24">
        <v>0</v>
      </c>
      <c r="DA26" s="24">
        <v>0</v>
      </c>
      <c r="DB26" s="24">
        <v>5894</v>
      </c>
      <c r="DC26" s="24">
        <v>4245.8999999999996</v>
      </c>
      <c r="DD26" s="24">
        <v>0</v>
      </c>
      <c r="DE26" s="24">
        <v>0</v>
      </c>
      <c r="DF26" s="24">
        <v>650</v>
      </c>
      <c r="DG26" s="24">
        <v>140</v>
      </c>
      <c r="DH26" s="24">
        <v>0</v>
      </c>
      <c r="DI26" s="24">
        <v>0</v>
      </c>
      <c r="DJ26" s="24">
        <f t="shared" si="10"/>
        <v>5280.9</v>
      </c>
      <c r="DK26" s="24">
        <f t="shared" si="9"/>
        <v>0</v>
      </c>
      <c r="DL26" s="24">
        <v>5280.9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</row>
    <row r="27" spans="1:121" ht="16.5" customHeight="1" x14ac:dyDescent="0.3">
      <c r="A27" s="25"/>
      <c r="B27" s="22">
        <v>18</v>
      </c>
      <c r="C27" s="27" t="s">
        <v>59</v>
      </c>
      <c r="D27" s="24">
        <f t="shared" si="2"/>
        <v>25955.005799999999</v>
      </c>
      <c r="E27" s="24">
        <f t="shared" si="3"/>
        <v>11716.246999999999</v>
      </c>
      <c r="F27" s="24">
        <f t="shared" si="4"/>
        <v>22774</v>
      </c>
      <c r="G27" s="24">
        <f t="shared" si="5"/>
        <v>11716.246999999999</v>
      </c>
      <c r="H27" s="24">
        <f t="shared" si="6"/>
        <v>3981.0057999999999</v>
      </c>
      <c r="I27" s="24">
        <f t="shared" si="7"/>
        <v>0</v>
      </c>
      <c r="J27" s="24">
        <v>16043.6</v>
      </c>
      <c r="K27" s="24">
        <v>10230.246999999999</v>
      </c>
      <c r="L27" s="24">
        <v>431.00580000000002</v>
      </c>
      <c r="M27" s="24">
        <v>0</v>
      </c>
      <c r="N27" s="24">
        <v>15748</v>
      </c>
      <c r="O27" s="24">
        <v>10194.447</v>
      </c>
      <c r="P27" s="24">
        <v>431.00580000000002</v>
      </c>
      <c r="Q27" s="24">
        <v>0</v>
      </c>
      <c r="R27" s="24">
        <v>280</v>
      </c>
      <c r="S27" s="24">
        <v>25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1450</v>
      </c>
      <c r="AE27" s="24">
        <v>0</v>
      </c>
      <c r="AF27" s="24">
        <v>0</v>
      </c>
      <c r="AG27" s="24">
        <v>0</v>
      </c>
      <c r="AH27" s="24">
        <v>700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750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1420.4</v>
      </c>
      <c r="AY27" s="24">
        <v>351</v>
      </c>
      <c r="AZ27" s="24">
        <v>0</v>
      </c>
      <c r="BA27" s="24">
        <v>0</v>
      </c>
      <c r="BB27" s="24">
        <v>1372.2</v>
      </c>
      <c r="BC27" s="24">
        <v>315</v>
      </c>
      <c r="BD27" s="24">
        <v>0</v>
      </c>
      <c r="BE27" s="24">
        <v>0</v>
      </c>
      <c r="BF27" s="24">
        <v>48.2</v>
      </c>
      <c r="BG27" s="24">
        <v>36</v>
      </c>
      <c r="BH27" s="24">
        <v>0</v>
      </c>
      <c r="BI27" s="24">
        <v>0</v>
      </c>
      <c r="BJ27" s="24">
        <v>1640</v>
      </c>
      <c r="BK27" s="24">
        <v>845</v>
      </c>
      <c r="BL27" s="24">
        <v>3550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4">
        <v>0</v>
      </c>
      <c r="BU27" s="24">
        <v>0</v>
      </c>
      <c r="BV27" s="24">
        <v>1240</v>
      </c>
      <c r="BW27" s="24">
        <v>845</v>
      </c>
      <c r="BX27" s="24">
        <v>1550</v>
      </c>
      <c r="BY27" s="24">
        <v>0</v>
      </c>
      <c r="BZ27" s="24">
        <v>400</v>
      </c>
      <c r="CA27" s="24">
        <v>0</v>
      </c>
      <c r="CB27" s="24">
        <v>2000</v>
      </c>
      <c r="CC27" s="24">
        <v>0</v>
      </c>
      <c r="CD27" s="24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150</v>
      </c>
      <c r="CM27" s="24">
        <v>0</v>
      </c>
      <c r="CN27" s="24">
        <v>0</v>
      </c>
      <c r="CO27" s="24">
        <v>0</v>
      </c>
      <c r="CP27" s="24">
        <v>150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4">
        <v>120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690</v>
      </c>
      <c r="DG27" s="24">
        <v>290</v>
      </c>
      <c r="DH27" s="24">
        <v>0</v>
      </c>
      <c r="DI27" s="24">
        <v>0</v>
      </c>
      <c r="DJ27" s="24">
        <f t="shared" si="10"/>
        <v>460</v>
      </c>
      <c r="DK27" s="24">
        <f t="shared" si="9"/>
        <v>0</v>
      </c>
      <c r="DL27" s="24">
        <v>1260</v>
      </c>
      <c r="DM27" s="24">
        <v>0</v>
      </c>
      <c r="DN27" s="24">
        <v>0</v>
      </c>
      <c r="DO27" s="24">
        <v>0</v>
      </c>
      <c r="DP27" s="24">
        <v>800</v>
      </c>
      <c r="DQ27" s="24">
        <v>0</v>
      </c>
    </row>
    <row r="28" spans="1:121" ht="16.5" customHeight="1" x14ac:dyDescent="0.3">
      <c r="A28" s="25"/>
      <c r="B28" s="22">
        <v>19</v>
      </c>
      <c r="C28" s="27" t="s">
        <v>60</v>
      </c>
      <c r="D28" s="24">
        <f t="shared" si="2"/>
        <v>34233.035100000008</v>
      </c>
      <c r="E28" s="24">
        <f t="shared" si="3"/>
        <v>22896.7857</v>
      </c>
      <c r="F28" s="24">
        <f t="shared" si="4"/>
        <v>26127.200000000001</v>
      </c>
      <c r="G28" s="24">
        <f t="shared" si="5"/>
        <v>16482.2857</v>
      </c>
      <c r="H28" s="24">
        <f t="shared" si="6"/>
        <v>10805.535100000001</v>
      </c>
      <c r="I28" s="24">
        <f t="shared" si="7"/>
        <v>9114.2000000000007</v>
      </c>
      <c r="J28" s="24">
        <v>18605.866999999998</v>
      </c>
      <c r="K28" s="24">
        <v>10550.439899999999</v>
      </c>
      <c r="L28" s="24">
        <v>500</v>
      </c>
      <c r="M28" s="24">
        <v>460</v>
      </c>
      <c r="N28" s="24">
        <v>18451.866999999998</v>
      </c>
      <c r="O28" s="24">
        <v>10485.839900000001</v>
      </c>
      <c r="P28" s="24">
        <v>500</v>
      </c>
      <c r="Q28" s="24">
        <v>460</v>
      </c>
      <c r="R28" s="24">
        <v>139</v>
      </c>
      <c r="S28" s="24">
        <v>55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1973.433</v>
      </c>
      <c r="AE28" s="24">
        <v>1321.9918</v>
      </c>
      <c r="AF28" s="24">
        <v>8274.7000000000007</v>
      </c>
      <c r="AG28" s="24">
        <v>6696.2</v>
      </c>
      <c r="AH28" s="24">
        <v>773.43299999999999</v>
      </c>
      <c r="AI28" s="24">
        <v>621.99180000000001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1200</v>
      </c>
      <c r="AQ28" s="24">
        <v>700</v>
      </c>
      <c r="AR28" s="24">
        <v>9563.5</v>
      </c>
      <c r="AS28" s="24">
        <v>7585</v>
      </c>
      <c r="AT28" s="24">
        <v>0</v>
      </c>
      <c r="AU28" s="24">
        <v>0</v>
      </c>
      <c r="AV28" s="24">
        <v>-1288.8</v>
      </c>
      <c r="AW28" s="24">
        <v>-888.8</v>
      </c>
      <c r="AX28" s="24">
        <v>875</v>
      </c>
      <c r="AY28" s="24">
        <v>570.91999999999996</v>
      </c>
      <c r="AZ28" s="24">
        <v>0</v>
      </c>
      <c r="BA28" s="24">
        <v>0</v>
      </c>
      <c r="BB28" s="24">
        <v>840</v>
      </c>
      <c r="BC28" s="24">
        <v>560</v>
      </c>
      <c r="BD28" s="24">
        <v>0</v>
      </c>
      <c r="BE28" s="24">
        <v>0</v>
      </c>
      <c r="BF28" s="24">
        <v>35</v>
      </c>
      <c r="BG28" s="24">
        <v>10.92</v>
      </c>
      <c r="BH28" s="24">
        <v>0</v>
      </c>
      <c r="BI28" s="24">
        <v>0</v>
      </c>
      <c r="BJ28" s="24">
        <v>890.7</v>
      </c>
      <c r="BK28" s="24">
        <v>890.7</v>
      </c>
      <c r="BL28" s="24">
        <v>1050.8351</v>
      </c>
      <c r="BM28" s="24">
        <v>978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4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890.7</v>
      </c>
      <c r="CA28" s="24">
        <v>890.7</v>
      </c>
      <c r="CB28" s="24">
        <v>1050.8351</v>
      </c>
      <c r="CC28" s="24">
        <v>978</v>
      </c>
      <c r="CD28" s="24">
        <v>0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560</v>
      </c>
      <c r="CM28" s="24">
        <v>328.53399999999999</v>
      </c>
      <c r="CN28" s="24">
        <v>0</v>
      </c>
      <c r="CO28" s="24">
        <v>0</v>
      </c>
      <c r="CP28" s="24">
        <v>560</v>
      </c>
      <c r="CQ28" s="24">
        <v>328.53399999999999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4">
        <v>0</v>
      </c>
      <c r="CY28" s="24">
        <v>0</v>
      </c>
      <c r="CZ28" s="24">
        <v>980</v>
      </c>
      <c r="DA28" s="24">
        <v>980</v>
      </c>
      <c r="DB28" s="24">
        <v>0</v>
      </c>
      <c r="DC28" s="24">
        <v>0</v>
      </c>
      <c r="DD28" s="24">
        <v>0</v>
      </c>
      <c r="DE28" s="24">
        <v>0</v>
      </c>
      <c r="DF28" s="24">
        <v>522.5</v>
      </c>
      <c r="DG28" s="24">
        <v>120</v>
      </c>
      <c r="DH28" s="24">
        <v>0</v>
      </c>
      <c r="DI28" s="24">
        <v>0</v>
      </c>
      <c r="DJ28" s="24">
        <f t="shared" si="10"/>
        <v>0</v>
      </c>
      <c r="DK28" s="24">
        <f t="shared" si="9"/>
        <v>0</v>
      </c>
      <c r="DL28" s="24">
        <v>2699.7</v>
      </c>
      <c r="DM28" s="24">
        <v>2699.7</v>
      </c>
      <c r="DN28" s="24">
        <v>0</v>
      </c>
      <c r="DO28" s="24">
        <v>0</v>
      </c>
      <c r="DP28" s="24">
        <v>2699.7</v>
      </c>
      <c r="DQ28" s="24">
        <v>2699.7</v>
      </c>
    </row>
    <row r="29" spans="1:121" ht="16.5" customHeight="1" x14ac:dyDescent="0.3">
      <c r="A29" s="25"/>
      <c r="B29" s="22">
        <v>20</v>
      </c>
      <c r="C29" s="27" t="s">
        <v>61</v>
      </c>
      <c r="D29" s="24">
        <f t="shared" si="2"/>
        <v>11605.555199999999</v>
      </c>
      <c r="E29" s="24">
        <f t="shared" si="3"/>
        <v>4278.1035999999995</v>
      </c>
      <c r="F29" s="24">
        <f t="shared" si="4"/>
        <v>9585.0999999999985</v>
      </c>
      <c r="G29" s="24">
        <f t="shared" si="5"/>
        <v>4929.0035999999991</v>
      </c>
      <c r="H29" s="24">
        <f t="shared" si="6"/>
        <v>2020.4551999999999</v>
      </c>
      <c r="I29" s="24">
        <f t="shared" si="7"/>
        <v>-650.9</v>
      </c>
      <c r="J29" s="24">
        <v>7973.9</v>
      </c>
      <c r="K29" s="24">
        <v>4547.3145999999997</v>
      </c>
      <c r="L29" s="24">
        <v>400</v>
      </c>
      <c r="M29" s="24">
        <v>335.1</v>
      </c>
      <c r="N29" s="24">
        <v>7499.5</v>
      </c>
      <c r="O29" s="24">
        <v>4524.7146000000002</v>
      </c>
      <c r="P29" s="24">
        <v>400</v>
      </c>
      <c r="Q29" s="24">
        <v>335.1</v>
      </c>
      <c r="R29" s="24">
        <v>460</v>
      </c>
      <c r="S29" s="24">
        <v>13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620</v>
      </c>
      <c r="AE29" s="24">
        <v>78.489000000000004</v>
      </c>
      <c r="AF29" s="24">
        <v>-1091</v>
      </c>
      <c r="AG29" s="24">
        <v>-1091</v>
      </c>
      <c r="AH29" s="24">
        <v>120</v>
      </c>
      <c r="AI29" s="24">
        <v>78.489000000000004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500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-1091</v>
      </c>
      <c r="AW29" s="24">
        <v>-1091</v>
      </c>
      <c r="AX29" s="24">
        <v>304.8</v>
      </c>
      <c r="AY29" s="24">
        <v>203.2</v>
      </c>
      <c r="AZ29" s="24">
        <v>0</v>
      </c>
      <c r="BA29" s="24">
        <v>0</v>
      </c>
      <c r="BB29" s="24">
        <v>304.8</v>
      </c>
      <c r="BC29" s="24">
        <v>203.2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100</v>
      </c>
      <c r="BK29" s="24">
        <v>0</v>
      </c>
      <c r="BL29" s="24">
        <v>2711.4551999999999</v>
      </c>
      <c r="BM29" s="24">
        <v>105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4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100</v>
      </c>
      <c r="CA29" s="24">
        <v>0</v>
      </c>
      <c r="CB29" s="24">
        <v>2711.4551999999999</v>
      </c>
      <c r="CC29" s="24">
        <v>105</v>
      </c>
      <c r="CD29" s="24">
        <v>0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200</v>
      </c>
      <c r="CM29" s="24">
        <v>0</v>
      </c>
      <c r="CN29" s="24">
        <v>0</v>
      </c>
      <c r="CO29" s="24">
        <v>0</v>
      </c>
      <c r="CP29" s="24">
        <v>200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4">
        <v>0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200</v>
      </c>
      <c r="DG29" s="24">
        <v>100</v>
      </c>
      <c r="DH29" s="24">
        <v>0</v>
      </c>
      <c r="DI29" s="24">
        <v>0</v>
      </c>
      <c r="DJ29" s="24">
        <f t="shared" si="10"/>
        <v>186.4</v>
      </c>
      <c r="DK29" s="24">
        <f t="shared" si="9"/>
        <v>0</v>
      </c>
      <c r="DL29" s="24">
        <v>186.4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</row>
    <row r="30" spans="1:121" ht="16.5" customHeight="1" x14ac:dyDescent="0.3">
      <c r="A30" s="25"/>
      <c r="B30" s="22">
        <v>21</v>
      </c>
      <c r="C30" s="27" t="s">
        <v>62</v>
      </c>
      <c r="D30" s="24">
        <f t="shared" si="2"/>
        <v>78681.414799999999</v>
      </c>
      <c r="E30" s="24">
        <f t="shared" si="3"/>
        <v>47654.083900000005</v>
      </c>
      <c r="F30" s="24">
        <f t="shared" si="4"/>
        <v>59363.3</v>
      </c>
      <c r="G30" s="24">
        <f t="shared" si="5"/>
        <v>34529.383900000001</v>
      </c>
      <c r="H30" s="24">
        <f t="shared" si="6"/>
        <v>26730.414800000002</v>
      </c>
      <c r="I30" s="24">
        <f t="shared" si="7"/>
        <v>16332.800000000001</v>
      </c>
      <c r="J30" s="24">
        <v>26102.3</v>
      </c>
      <c r="K30" s="24">
        <v>15997.773999999999</v>
      </c>
      <c r="L30" s="24">
        <v>5432.9147999999996</v>
      </c>
      <c r="M30" s="24">
        <v>4950</v>
      </c>
      <c r="N30" s="24">
        <v>24527.3</v>
      </c>
      <c r="O30" s="24">
        <v>15647.853999999999</v>
      </c>
      <c r="P30" s="24">
        <v>5432.9147999999996</v>
      </c>
      <c r="Q30" s="24">
        <v>4950</v>
      </c>
      <c r="R30" s="24">
        <v>1545</v>
      </c>
      <c r="S30" s="24">
        <v>333.12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6800</v>
      </c>
      <c r="AE30" s="24">
        <v>3801.4</v>
      </c>
      <c r="AF30" s="24">
        <v>11827.6</v>
      </c>
      <c r="AG30" s="24">
        <v>1967.6</v>
      </c>
      <c r="AH30" s="24">
        <v>3300</v>
      </c>
      <c r="AI30" s="24">
        <v>2820</v>
      </c>
      <c r="AJ30" s="24">
        <v>9620.1</v>
      </c>
      <c r="AK30" s="24">
        <v>260.10000000000002</v>
      </c>
      <c r="AL30" s="24">
        <v>0</v>
      </c>
      <c r="AM30" s="24">
        <v>0</v>
      </c>
      <c r="AN30" s="24">
        <v>0</v>
      </c>
      <c r="AO30" s="24">
        <v>0</v>
      </c>
      <c r="AP30" s="24">
        <v>3500</v>
      </c>
      <c r="AQ30" s="24">
        <v>981.4</v>
      </c>
      <c r="AR30" s="24">
        <v>7900</v>
      </c>
      <c r="AS30" s="24">
        <v>7400</v>
      </c>
      <c r="AT30" s="24">
        <v>0</v>
      </c>
      <c r="AU30" s="24">
        <v>0</v>
      </c>
      <c r="AV30" s="24">
        <v>-5692.5</v>
      </c>
      <c r="AW30" s="24">
        <v>-5692.5</v>
      </c>
      <c r="AX30" s="24">
        <v>6920</v>
      </c>
      <c r="AY30" s="24">
        <v>4789</v>
      </c>
      <c r="AZ30" s="24">
        <v>0</v>
      </c>
      <c r="BA30" s="24">
        <v>0</v>
      </c>
      <c r="BB30" s="24">
        <v>1400</v>
      </c>
      <c r="BC30" s="24">
        <v>871</v>
      </c>
      <c r="BD30" s="24">
        <v>0</v>
      </c>
      <c r="BE30" s="24">
        <v>0</v>
      </c>
      <c r="BF30" s="24">
        <v>5520</v>
      </c>
      <c r="BG30" s="24">
        <v>3918</v>
      </c>
      <c r="BH30" s="24">
        <v>0</v>
      </c>
      <c r="BI30" s="24">
        <v>0</v>
      </c>
      <c r="BJ30" s="24">
        <v>3040</v>
      </c>
      <c r="BK30" s="24">
        <v>1753.1098999999999</v>
      </c>
      <c r="BL30" s="24">
        <v>9415.2000000000007</v>
      </c>
      <c r="BM30" s="24">
        <v>9415.2000000000007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4">
        <v>0</v>
      </c>
      <c r="BU30" s="24">
        <v>0</v>
      </c>
      <c r="BV30" s="24">
        <v>940</v>
      </c>
      <c r="BW30" s="24">
        <v>900</v>
      </c>
      <c r="BX30" s="24">
        <v>0</v>
      </c>
      <c r="BY30" s="24">
        <v>0</v>
      </c>
      <c r="BZ30" s="24">
        <v>2100</v>
      </c>
      <c r="CA30" s="24">
        <v>853.10990000000004</v>
      </c>
      <c r="CB30" s="24">
        <v>9415.2000000000007</v>
      </c>
      <c r="CC30" s="24">
        <v>9415.2000000000007</v>
      </c>
      <c r="CD30" s="24">
        <v>0</v>
      </c>
      <c r="CE30" s="24">
        <v>0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400</v>
      </c>
      <c r="CM30" s="24">
        <v>300</v>
      </c>
      <c r="CN30" s="24">
        <v>0</v>
      </c>
      <c r="CO30" s="24">
        <v>0</v>
      </c>
      <c r="CP30" s="24">
        <v>400</v>
      </c>
      <c r="CQ30" s="24">
        <v>300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4">
        <v>4500</v>
      </c>
      <c r="CY30" s="24">
        <v>4000</v>
      </c>
      <c r="CZ30" s="24">
        <v>54.7</v>
      </c>
      <c r="DA30" s="24">
        <v>0</v>
      </c>
      <c r="DB30" s="24">
        <v>4500</v>
      </c>
      <c r="DC30" s="24">
        <v>4000</v>
      </c>
      <c r="DD30" s="24">
        <v>54.7</v>
      </c>
      <c r="DE30" s="24">
        <v>0</v>
      </c>
      <c r="DF30" s="24">
        <v>1600</v>
      </c>
      <c r="DG30" s="24">
        <v>680</v>
      </c>
      <c r="DH30" s="24">
        <v>0</v>
      </c>
      <c r="DI30" s="24">
        <v>0</v>
      </c>
      <c r="DJ30" s="24">
        <f t="shared" si="10"/>
        <v>2588.6999999999998</v>
      </c>
      <c r="DK30" s="24">
        <f t="shared" si="9"/>
        <v>0</v>
      </c>
      <c r="DL30" s="24">
        <v>10001</v>
      </c>
      <c r="DM30" s="24">
        <v>3208.1</v>
      </c>
      <c r="DN30" s="24">
        <v>0</v>
      </c>
      <c r="DO30" s="24">
        <v>0</v>
      </c>
      <c r="DP30" s="24">
        <v>7412.3</v>
      </c>
      <c r="DQ30" s="24">
        <v>3208.1</v>
      </c>
    </row>
    <row r="31" spans="1:121" ht="16.5" customHeight="1" x14ac:dyDescent="0.3">
      <c r="A31" s="25"/>
      <c r="B31" s="22">
        <v>22</v>
      </c>
      <c r="C31" s="27" t="s">
        <v>63</v>
      </c>
      <c r="D31" s="24">
        <f t="shared" si="2"/>
        <v>219721.37609999999</v>
      </c>
      <c r="E31" s="24">
        <f t="shared" si="3"/>
        <v>121810.97149999999</v>
      </c>
      <c r="F31" s="24">
        <f t="shared" si="4"/>
        <v>211262</v>
      </c>
      <c r="G31" s="24">
        <f t="shared" si="5"/>
        <v>114363.9553</v>
      </c>
      <c r="H31" s="24">
        <f t="shared" si="6"/>
        <v>50459.376100000001</v>
      </c>
      <c r="I31" s="24">
        <f t="shared" si="7"/>
        <v>22610.016199999998</v>
      </c>
      <c r="J31" s="24">
        <v>66881.8</v>
      </c>
      <c r="K31" s="24">
        <v>42521.428</v>
      </c>
      <c r="L31" s="24">
        <v>33637.376100000001</v>
      </c>
      <c r="M31" s="24">
        <v>11479.5838</v>
      </c>
      <c r="N31" s="24">
        <v>64611.8</v>
      </c>
      <c r="O31" s="24">
        <v>42005.995000000003</v>
      </c>
      <c r="P31" s="24">
        <v>33637.376100000001</v>
      </c>
      <c r="Q31" s="24">
        <v>11479.5838</v>
      </c>
      <c r="R31" s="24">
        <v>2270</v>
      </c>
      <c r="S31" s="24">
        <v>515.43299999999999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8000</v>
      </c>
      <c r="AE31" s="24">
        <v>3811.14</v>
      </c>
      <c r="AF31" s="24">
        <v>-2200</v>
      </c>
      <c r="AG31" s="24">
        <v>27.3154</v>
      </c>
      <c r="AH31" s="24">
        <v>0</v>
      </c>
      <c r="AI31" s="24">
        <v>0</v>
      </c>
      <c r="AJ31" s="24">
        <v>3800</v>
      </c>
      <c r="AK31" s="24">
        <v>2624.1624000000002</v>
      </c>
      <c r="AL31" s="24">
        <v>0</v>
      </c>
      <c r="AM31" s="24">
        <v>0</v>
      </c>
      <c r="AN31" s="24">
        <v>0</v>
      </c>
      <c r="AO31" s="24">
        <v>0</v>
      </c>
      <c r="AP31" s="24">
        <v>8000</v>
      </c>
      <c r="AQ31" s="24">
        <v>3811.14</v>
      </c>
      <c r="AR31" s="24">
        <v>0</v>
      </c>
      <c r="AS31" s="24">
        <v>0</v>
      </c>
      <c r="AT31" s="24">
        <v>0</v>
      </c>
      <c r="AU31" s="24">
        <v>0</v>
      </c>
      <c r="AV31" s="24">
        <v>-6000</v>
      </c>
      <c r="AW31" s="24">
        <v>-2596.8470000000002</v>
      </c>
      <c r="AX31" s="24">
        <v>8942</v>
      </c>
      <c r="AY31" s="24">
        <v>6364</v>
      </c>
      <c r="AZ31" s="24">
        <v>0</v>
      </c>
      <c r="BA31" s="24">
        <v>0</v>
      </c>
      <c r="BB31" s="24">
        <v>8542</v>
      </c>
      <c r="BC31" s="24">
        <v>6364</v>
      </c>
      <c r="BD31" s="24">
        <v>0</v>
      </c>
      <c r="BE31" s="24">
        <v>0</v>
      </c>
      <c r="BF31" s="24">
        <v>400</v>
      </c>
      <c r="BG31" s="24">
        <v>0</v>
      </c>
      <c r="BH31" s="24">
        <v>0</v>
      </c>
      <c r="BI31" s="24">
        <v>0</v>
      </c>
      <c r="BJ31" s="24">
        <v>7020</v>
      </c>
      <c r="BK31" s="24">
        <v>3006.0003000000002</v>
      </c>
      <c r="BL31" s="24">
        <v>19022</v>
      </c>
      <c r="BM31" s="24">
        <v>11103.117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4">
        <v>0</v>
      </c>
      <c r="BU31" s="24">
        <v>0</v>
      </c>
      <c r="BV31" s="24">
        <v>120</v>
      </c>
      <c r="BW31" s="24">
        <v>0</v>
      </c>
      <c r="BX31" s="24">
        <v>12850</v>
      </c>
      <c r="BY31" s="24">
        <v>10530.117</v>
      </c>
      <c r="BZ31" s="24">
        <v>6900</v>
      </c>
      <c r="CA31" s="24">
        <v>3006.0003000000002</v>
      </c>
      <c r="CB31" s="24">
        <v>6172</v>
      </c>
      <c r="CC31" s="24">
        <v>573</v>
      </c>
      <c r="CD31" s="24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1990</v>
      </c>
      <c r="CM31" s="24">
        <v>1391.7</v>
      </c>
      <c r="CN31" s="24">
        <v>0</v>
      </c>
      <c r="CO31" s="24">
        <v>0</v>
      </c>
      <c r="CP31" s="24">
        <v>1990</v>
      </c>
      <c r="CQ31" s="24">
        <v>1391.7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4">
        <v>56560</v>
      </c>
      <c r="CY31" s="24">
        <v>37027.887000000002</v>
      </c>
      <c r="CZ31" s="24">
        <v>0</v>
      </c>
      <c r="DA31" s="24">
        <v>0</v>
      </c>
      <c r="DB31" s="24">
        <v>22500</v>
      </c>
      <c r="DC31" s="24">
        <v>13851.536</v>
      </c>
      <c r="DD31" s="24">
        <v>0</v>
      </c>
      <c r="DE31" s="24">
        <v>0</v>
      </c>
      <c r="DF31" s="24">
        <v>3000</v>
      </c>
      <c r="DG31" s="24">
        <v>2490</v>
      </c>
      <c r="DH31" s="24">
        <v>0</v>
      </c>
      <c r="DI31" s="24">
        <v>0</v>
      </c>
      <c r="DJ31" s="24">
        <f t="shared" si="10"/>
        <v>16868.199999999997</v>
      </c>
      <c r="DK31" s="24">
        <f t="shared" si="9"/>
        <v>2588.7999999999993</v>
      </c>
      <c r="DL31" s="24">
        <v>58868.2</v>
      </c>
      <c r="DM31" s="24">
        <v>17751.8</v>
      </c>
      <c r="DN31" s="24">
        <v>0</v>
      </c>
      <c r="DO31" s="24">
        <v>0</v>
      </c>
      <c r="DP31" s="24">
        <v>42000</v>
      </c>
      <c r="DQ31" s="24">
        <v>15163</v>
      </c>
    </row>
    <row r="32" spans="1:121" ht="16.5" customHeight="1" x14ac:dyDescent="0.3">
      <c r="A32" s="25"/>
      <c r="B32" s="22">
        <v>23</v>
      </c>
      <c r="C32" s="27" t="s">
        <v>64</v>
      </c>
      <c r="D32" s="24">
        <f t="shared" si="2"/>
        <v>154414.19519999999</v>
      </c>
      <c r="E32" s="24">
        <f t="shared" si="3"/>
        <v>105909.671</v>
      </c>
      <c r="F32" s="24">
        <f t="shared" si="4"/>
        <v>149441.59999999998</v>
      </c>
      <c r="G32" s="24">
        <f t="shared" si="5"/>
        <v>101170.33</v>
      </c>
      <c r="H32" s="24">
        <f t="shared" si="6"/>
        <v>23271.995200000001</v>
      </c>
      <c r="I32" s="24">
        <f t="shared" si="7"/>
        <v>17289.335999999999</v>
      </c>
      <c r="J32" s="24">
        <v>47963.5</v>
      </c>
      <c r="K32" s="24">
        <v>35083.891000000003</v>
      </c>
      <c r="L32" s="24">
        <v>417</v>
      </c>
      <c r="M32" s="24">
        <v>417</v>
      </c>
      <c r="N32" s="24">
        <v>45061.1</v>
      </c>
      <c r="O32" s="24">
        <v>32626.791000000001</v>
      </c>
      <c r="P32" s="24">
        <v>417</v>
      </c>
      <c r="Q32" s="24">
        <v>417</v>
      </c>
      <c r="R32" s="24">
        <v>2662</v>
      </c>
      <c r="S32" s="24">
        <v>2273.5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3980</v>
      </c>
      <c r="AE32" s="24">
        <v>3074.56</v>
      </c>
      <c r="AF32" s="24">
        <v>18497.995200000001</v>
      </c>
      <c r="AG32" s="24">
        <v>13421.335999999999</v>
      </c>
      <c r="AH32" s="24">
        <v>980</v>
      </c>
      <c r="AI32" s="24">
        <v>299.88</v>
      </c>
      <c r="AJ32" s="24">
        <v>10075.2402</v>
      </c>
      <c r="AK32" s="24">
        <v>9097.3240000000005</v>
      </c>
      <c r="AL32" s="24">
        <v>0</v>
      </c>
      <c r="AM32" s="24">
        <v>0</v>
      </c>
      <c r="AN32" s="24">
        <v>0</v>
      </c>
      <c r="AO32" s="24">
        <v>0</v>
      </c>
      <c r="AP32" s="24">
        <v>3000</v>
      </c>
      <c r="AQ32" s="24">
        <v>2774.68</v>
      </c>
      <c r="AR32" s="24">
        <v>13792.514999999999</v>
      </c>
      <c r="AS32" s="24">
        <v>9693.7720000000008</v>
      </c>
      <c r="AT32" s="24">
        <v>0</v>
      </c>
      <c r="AU32" s="24">
        <v>0</v>
      </c>
      <c r="AV32" s="24">
        <v>-5369.76</v>
      </c>
      <c r="AW32" s="24">
        <v>-5369.76</v>
      </c>
      <c r="AX32" s="24">
        <v>8890</v>
      </c>
      <c r="AY32" s="24">
        <v>5334.1440000000002</v>
      </c>
      <c r="AZ32" s="24">
        <v>0</v>
      </c>
      <c r="BA32" s="24">
        <v>0</v>
      </c>
      <c r="BB32" s="24">
        <v>4700</v>
      </c>
      <c r="BC32" s="24">
        <v>3297.3</v>
      </c>
      <c r="BD32" s="24">
        <v>0</v>
      </c>
      <c r="BE32" s="24">
        <v>0</v>
      </c>
      <c r="BF32" s="24">
        <v>4190</v>
      </c>
      <c r="BG32" s="24">
        <v>2036.8440000000001</v>
      </c>
      <c r="BH32" s="24">
        <v>0</v>
      </c>
      <c r="BI32" s="24">
        <v>0</v>
      </c>
      <c r="BJ32" s="24">
        <v>377.2</v>
      </c>
      <c r="BK32" s="24">
        <v>297.10000000000002</v>
      </c>
      <c r="BL32" s="24">
        <v>2376</v>
      </c>
      <c r="BM32" s="24">
        <v>1470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4">
        <v>0</v>
      </c>
      <c r="BU32" s="24">
        <v>0</v>
      </c>
      <c r="BV32" s="24">
        <v>0</v>
      </c>
      <c r="BW32" s="24">
        <v>0</v>
      </c>
      <c r="BX32" s="24">
        <v>0</v>
      </c>
      <c r="BY32" s="24">
        <v>0</v>
      </c>
      <c r="BZ32" s="24">
        <v>377.2</v>
      </c>
      <c r="CA32" s="24">
        <v>297.10000000000002</v>
      </c>
      <c r="CB32" s="24">
        <v>2376</v>
      </c>
      <c r="CC32" s="24">
        <v>1470</v>
      </c>
      <c r="CD32" s="24">
        <v>0</v>
      </c>
      <c r="CE32" s="24">
        <v>0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17645</v>
      </c>
      <c r="CM32" s="24">
        <v>13426.7</v>
      </c>
      <c r="CN32" s="24">
        <v>0</v>
      </c>
      <c r="CO32" s="24">
        <v>0</v>
      </c>
      <c r="CP32" s="24">
        <v>16945</v>
      </c>
      <c r="CQ32" s="24">
        <v>13426.7</v>
      </c>
      <c r="CR32" s="24">
        <v>0</v>
      </c>
      <c r="CS32" s="24">
        <v>0</v>
      </c>
      <c r="CT32" s="24">
        <v>13700</v>
      </c>
      <c r="CU32" s="24">
        <v>10232</v>
      </c>
      <c r="CV32" s="24">
        <v>0</v>
      </c>
      <c r="CW32" s="24">
        <v>0</v>
      </c>
      <c r="CX32" s="24">
        <v>33428.6</v>
      </c>
      <c r="CY32" s="24">
        <v>29258.94</v>
      </c>
      <c r="CZ32" s="24">
        <v>1981</v>
      </c>
      <c r="DA32" s="24">
        <v>1981</v>
      </c>
      <c r="DB32" s="24">
        <v>16000</v>
      </c>
      <c r="DC32" s="24">
        <v>15795.04</v>
      </c>
      <c r="DD32" s="24">
        <v>984</v>
      </c>
      <c r="DE32" s="24">
        <v>984</v>
      </c>
      <c r="DF32" s="24">
        <v>2888</v>
      </c>
      <c r="DG32" s="24">
        <v>2145</v>
      </c>
      <c r="DH32" s="24">
        <v>0</v>
      </c>
      <c r="DI32" s="24">
        <v>0</v>
      </c>
      <c r="DJ32" s="24">
        <f t="shared" si="10"/>
        <v>15969.900000000001</v>
      </c>
      <c r="DK32" s="24">
        <f t="shared" si="9"/>
        <v>0</v>
      </c>
      <c r="DL32" s="24">
        <v>34269.300000000003</v>
      </c>
      <c r="DM32" s="24">
        <v>12549.995000000001</v>
      </c>
      <c r="DN32" s="24">
        <v>0</v>
      </c>
      <c r="DO32" s="24">
        <v>0</v>
      </c>
      <c r="DP32" s="24">
        <v>18299.400000000001</v>
      </c>
      <c r="DQ32" s="24">
        <v>12549.995000000001</v>
      </c>
    </row>
    <row r="33" spans="1:121" ht="16.5" customHeight="1" x14ac:dyDescent="0.3">
      <c r="A33" s="25"/>
      <c r="B33" s="22">
        <v>24</v>
      </c>
      <c r="C33" s="27" t="s">
        <v>65</v>
      </c>
      <c r="D33" s="24">
        <f t="shared" si="2"/>
        <v>263884.8173</v>
      </c>
      <c r="E33" s="24">
        <f t="shared" si="3"/>
        <v>157958.89760000003</v>
      </c>
      <c r="F33" s="24">
        <f t="shared" si="4"/>
        <v>247666.258</v>
      </c>
      <c r="G33" s="24">
        <f t="shared" si="5"/>
        <v>143674.75160000002</v>
      </c>
      <c r="H33" s="24">
        <f t="shared" si="6"/>
        <v>23668.559300000001</v>
      </c>
      <c r="I33" s="24">
        <f t="shared" si="7"/>
        <v>21734.146000000001</v>
      </c>
      <c r="J33" s="24">
        <v>86204</v>
      </c>
      <c r="K33" s="24">
        <v>54813.053099999997</v>
      </c>
      <c r="L33" s="24">
        <v>7800</v>
      </c>
      <c r="M33" s="24">
        <v>6987</v>
      </c>
      <c r="N33" s="24">
        <v>77811</v>
      </c>
      <c r="O33" s="24">
        <v>53834.43</v>
      </c>
      <c r="P33" s="24">
        <v>7800</v>
      </c>
      <c r="Q33" s="24">
        <v>6987</v>
      </c>
      <c r="R33" s="24">
        <v>7963</v>
      </c>
      <c r="S33" s="24">
        <v>762.82309999999995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7130</v>
      </c>
      <c r="AE33" s="24">
        <v>7119.8</v>
      </c>
      <c r="AF33" s="24">
        <v>7811</v>
      </c>
      <c r="AG33" s="24">
        <v>7069.1459999999997</v>
      </c>
      <c r="AH33" s="24">
        <v>280</v>
      </c>
      <c r="AI33" s="24">
        <v>280</v>
      </c>
      <c r="AJ33" s="24">
        <v>7698</v>
      </c>
      <c r="AK33" s="24">
        <v>7689.6419999999998</v>
      </c>
      <c r="AL33" s="24">
        <v>0</v>
      </c>
      <c r="AM33" s="24">
        <v>0</v>
      </c>
      <c r="AN33" s="24">
        <v>0</v>
      </c>
      <c r="AO33" s="24">
        <v>0</v>
      </c>
      <c r="AP33" s="24">
        <v>6850</v>
      </c>
      <c r="AQ33" s="24">
        <v>6839.8</v>
      </c>
      <c r="AR33" s="24">
        <v>3113</v>
      </c>
      <c r="AS33" s="24">
        <v>1196</v>
      </c>
      <c r="AT33" s="24">
        <v>0</v>
      </c>
      <c r="AU33" s="24">
        <v>0</v>
      </c>
      <c r="AV33" s="24">
        <v>-3000</v>
      </c>
      <c r="AW33" s="24">
        <v>-1816.4960000000001</v>
      </c>
      <c r="AX33" s="24">
        <v>25708.1</v>
      </c>
      <c r="AY33" s="24">
        <v>16991</v>
      </c>
      <c r="AZ33" s="24">
        <v>0</v>
      </c>
      <c r="BA33" s="24">
        <v>0</v>
      </c>
      <c r="BB33" s="24">
        <v>25708.1</v>
      </c>
      <c r="BC33" s="24">
        <v>16991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11487</v>
      </c>
      <c r="BK33" s="24">
        <v>6416.2685000000001</v>
      </c>
      <c r="BL33" s="24">
        <v>6250</v>
      </c>
      <c r="BM33" s="24">
        <v>6250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4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11487</v>
      </c>
      <c r="CA33" s="24">
        <v>6416.2685000000001</v>
      </c>
      <c r="CB33" s="24">
        <v>6250</v>
      </c>
      <c r="CC33" s="24">
        <v>6250</v>
      </c>
      <c r="CD33" s="24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1850</v>
      </c>
      <c r="CM33" s="24">
        <v>1311.05</v>
      </c>
      <c r="CN33" s="24">
        <v>1607.5592999999999</v>
      </c>
      <c r="CO33" s="24">
        <v>1228</v>
      </c>
      <c r="CP33" s="24">
        <v>1650</v>
      </c>
      <c r="CQ33" s="24">
        <v>1311.05</v>
      </c>
      <c r="CR33" s="24">
        <v>1607.5592999999999</v>
      </c>
      <c r="CS33" s="24">
        <v>1228</v>
      </c>
      <c r="CT33" s="24">
        <v>0</v>
      </c>
      <c r="CU33" s="24">
        <v>0</v>
      </c>
      <c r="CV33" s="24">
        <v>1607.5592999999999</v>
      </c>
      <c r="CW33" s="24">
        <v>1228</v>
      </c>
      <c r="CX33" s="24">
        <v>71433.899999999994</v>
      </c>
      <c r="CY33" s="24">
        <v>45798.58</v>
      </c>
      <c r="CZ33" s="24">
        <v>200</v>
      </c>
      <c r="DA33" s="24">
        <v>200</v>
      </c>
      <c r="DB33" s="24">
        <v>35000</v>
      </c>
      <c r="DC33" s="24">
        <v>17764.208999999999</v>
      </c>
      <c r="DD33" s="24">
        <v>200</v>
      </c>
      <c r="DE33" s="24">
        <v>200</v>
      </c>
      <c r="DF33" s="24">
        <v>4500</v>
      </c>
      <c r="DG33" s="24">
        <v>3775</v>
      </c>
      <c r="DH33" s="24">
        <v>0</v>
      </c>
      <c r="DI33" s="24">
        <v>0</v>
      </c>
      <c r="DJ33" s="24">
        <f t="shared" si="10"/>
        <v>31903.258000000002</v>
      </c>
      <c r="DK33" s="24">
        <f t="shared" si="9"/>
        <v>0</v>
      </c>
      <c r="DL33" s="24">
        <v>39353.258000000002</v>
      </c>
      <c r="DM33" s="24">
        <v>7450</v>
      </c>
      <c r="DN33" s="24">
        <v>0</v>
      </c>
      <c r="DO33" s="24">
        <v>0</v>
      </c>
      <c r="DP33" s="24">
        <v>7450</v>
      </c>
      <c r="DQ33" s="24">
        <v>7450</v>
      </c>
    </row>
    <row r="34" spans="1:121" ht="16.5" customHeight="1" x14ac:dyDescent="0.3">
      <c r="A34" s="25"/>
      <c r="B34" s="22">
        <v>25</v>
      </c>
      <c r="C34" s="27" t="s">
        <v>66</v>
      </c>
      <c r="D34" s="24">
        <f t="shared" si="2"/>
        <v>86455.061600000001</v>
      </c>
      <c r="E34" s="24">
        <f t="shared" si="3"/>
        <v>53778.507899999997</v>
      </c>
      <c r="F34" s="24">
        <f t="shared" si="4"/>
        <v>80129.100000000006</v>
      </c>
      <c r="G34" s="24">
        <f t="shared" si="5"/>
        <v>47653.057899999993</v>
      </c>
      <c r="H34" s="24">
        <f t="shared" si="6"/>
        <v>19130.061600000001</v>
      </c>
      <c r="I34" s="24">
        <f t="shared" si="7"/>
        <v>7313.5309999999999</v>
      </c>
      <c r="J34" s="24">
        <v>39260</v>
      </c>
      <c r="K34" s="24">
        <v>26535.249899999999</v>
      </c>
      <c r="L34" s="24">
        <v>6700.0616</v>
      </c>
      <c r="M34" s="24">
        <v>26</v>
      </c>
      <c r="N34" s="24">
        <v>37270</v>
      </c>
      <c r="O34" s="24">
        <v>25494.555899999999</v>
      </c>
      <c r="P34" s="24">
        <v>6700.0616</v>
      </c>
      <c r="Q34" s="24">
        <v>26</v>
      </c>
      <c r="R34" s="24">
        <v>1640</v>
      </c>
      <c r="S34" s="24">
        <v>918.29399999999998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2760</v>
      </c>
      <c r="AE34" s="24">
        <v>2012.2090000000001</v>
      </c>
      <c r="AF34" s="24">
        <v>3100</v>
      </c>
      <c r="AG34" s="24">
        <v>2124.7809999999999</v>
      </c>
      <c r="AH34" s="24">
        <v>1770</v>
      </c>
      <c r="AI34" s="24">
        <v>1114.6590000000001</v>
      </c>
      <c r="AJ34" s="24">
        <v>3100</v>
      </c>
      <c r="AK34" s="24">
        <v>2263.0810000000001</v>
      </c>
      <c r="AL34" s="24">
        <v>0</v>
      </c>
      <c r="AM34" s="24">
        <v>0</v>
      </c>
      <c r="AN34" s="24">
        <v>0</v>
      </c>
      <c r="AO34" s="24">
        <v>0</v>
      </c>
      <c r="AP34" s="24">
        <v>990</v>
      </c>
      <c r="AQ34" s="24">
        <v>897.55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-138.30000000000001</v>
      </c>
      <c r="AX34" s="24">
        <v>2970</v>
      </c>
      <c r="AY34" s="24">
        <v>1912.5</v>
      </c>
      <c r="AZ34" s="24">
        <v>0</v>
      </c>
      <c r="BA34" s="24">
        <v>0</v>
      </c>
      <c r="BB34" s="24">
        <v>2520</v>
      </c>
      <c r="BC34" s="24">
        <v>1800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5470</v>
      </c>
      <c r="BK34" s="24">
        <v>3577.268</v>
      </c>
      <c r="BL34" s="24">
        <v>7100</v>
      </c>
      <c r="BM34" s="24">
        <v>3090.3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4">
        <v>0</v>
      </c>
      <c r="BU34" s="24">
        <v>0</v>
      </c>
      <c r="BV34" s="24">
        <v>4070</v>
      </c>
      <c r="BW34" s="24">
        <v>2968.623</v>
      </c>
      <c r="BX34" s="24">
        <v>4000</v>
      </c>
      <c r="BY34" s="24">
        <v>0</v>
      </c>
      <c r="BZ34" s="24">
        <v>1400</v>
      </c>
      <c r="CA34" s="24">
        <v>608.64499999999998</v>
      </c>
      <c r="CB34" s="24">
        <v>3100</v>
      </c>
      <c r="CC34" s="24">
        <v>3090.3</v>
      </c>
      <c r="CD34" s="24">
        <v>0</v>
      </c>
      <c r="CE34" s="24">
        <v>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450</v>
      </c>
      <c r="CM34" s="24">
        <v>99.75</v>
      </c>
      <c r="CN34" s="24">
        <v>0</v>
      </c>
      <c r="CO34" s="24">
        <v>0</v>
      </c>
      <c r="CP34" s="24">
        <v>450</v>
      </c>
      <c r="CQ34" s="24">
        <v>99.75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4">
        <v>14500</v>
      </c>
      <c r="CY34" s="24">
        <v>11128</v>
      </c>
      <c r="CZ34" s="24">
        <v>2230</v>
      </c>
      <c r="DA34" s="24">
        <v>2072.4499999999998</v>
      </c>
      <c r="DB34" s="24">
        <v>14500</v>
      </c>
      <c r="DC34" s="24">
        <v>11128</v>
      </c>
      <c r="DD34" s="24">
        <v>2230</v>
      </c>
      <c r="DE34" s="24">
        <v>2072.4499999999998</v>
      </c>
      <c r="DF34" s="24">
        <v>1600</v>
      </c>
      <c r="DG34" s="24">
        <v>1200</v>
      </c>
      <c r="DH34" s="24">
        <v>0</v>
      </c>
      <c r="DI34" s="24">
        <v>0</v>
      </c>
      <c r="DJ34" s="24">
        <f t="shared" si="10"/>
        <v>315</v>
      </c>
      <c r="DK34" s="24">
        <f t="shared" si="9"/>
        <v>0</v>
      </c>
      <c r="DL34" s="24">
        <v>13119.1</v>
      </c>
      <c r="DM34" s="24">
        <v>1188.0809999999999</v>
      </c>
      <c r="DN34" s="24">
        <v>0</v>
      </c>
      <c r="DO34" s="24">
        <v>0</v>
      </c>
      <c r="DP34" s="24">
        <v>12804.1</v>
      </c>
      <c r="DQ34" s="24">
        <v>1188.0809999999999</v>
      </c>
    </row>
    <row r="35" spans="1:121" ht="16.5" customHeight="1" x14ac:dyDescent="0.3">
      <c r="A35" s="25"/>
      <c r="B35" s="22">
        <v>26</v>
      </c>
      <c r="C35" s="27" t="s">
        <v>67</v>
      </c>
      <c r="D35" s="24">
        <f t="shared" si="2"/>
        <v>90009.398300000001</v>
      </c>
      <c r="E35" s="24">
        <f t="shared" si="3"/>
        <v>16607.165999999997</v>
      </c>
      <c r="F35" s="24">
        <f t="shared" si="4"/>
        <v>68185.5</v>
      </c>
      <c r="G35" s="24">
        <f t="shared" si="5"/>
        <v>31065.361999999997</v>
      </c>
      <c r="H35" s="24">
        <f t="shared" si="6"/>
        <v>35323.898300000001</v>
      </c>
      <c r="I35" s="24">
        <f t="shared" si="7"/>
        <v>-14458.196</v>
      </c>
      <c r="J35" s="24">
        <v>33250</v>
      </c>
      <c r="K35" s="24">
        <v>21308.92</v>
      </c>
      <c r="L35" s="24">
        <v>320</v>
      </c>
      <c r="M35" s="24">
        <v>318.8</v>
      </c>
      <c r="N35" s="24">
        <v>31880</v>
      </c>
      <c r="O35" s="24">
        <v>20987.684000000001</v>
      </c>
      <c r="P35" s="24">
        <v>320</v>
      </c>
      <c r="Q35" s="24">
        <v>318.8</v>
      </c>
      <c r="R35" s="24">
        <v>1070</v>
      </c>
      <c r="S35" s="24">
        <v>244.43600000000001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1830</v>
      </c>
      <c r="AE35" s="24">
        <v>430</v>
      </c>
      <c r="AF35" s="24">
        <v>28381.898300000001</v>
      </c>
      <c r="AG35" s="24">
        <v>-16302.995999999999</v>
      </c>
      <c r="AH35" s="24">
        <v>230</v>
      </c>
      <c r="AI35" s="24">
        <v>230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1600</v>
      </c>
      <c r="AQ35" s="24">
        <v>200</v>
      </c>
      <c r="AR35" s="24">
        <v>45365.294300000001</v>
      </c>
      <c r="AS35" s="24">
        <v>680.4</v>
      </c>
      <c r="AT35" s="24">
        <v>0</v>
      </c>
      <c r="AU35" s="24">
        <v>0</v>
      </c>
      <c r="AV35" s="24">
        <v>-16983.396000000001</v>
      </c>
      <c r="AW35" s="24">
        <v>-16983.396000000001</v>
      </c>
      <c r="AX35" s="24">
        <v>1750</v>
      </c>
      <c r="AY35" s="24">
        <v>1219.25</v>
      </c>
      <c r="AZ35" s="24">
        <v>0</v>
      </c>
      <c r="BA35" s="24">
        <v>0</v>
      </c>
      <c r="BB35" s="24">
        <v>1700</v>
      </c>
      <c r="BC35" s="24">
        <v>1190</v>
      </c>
      <c r="BD35" s="24">
        <v>0</v>
      </c>
      <c r="BE35" s="24">
        <v>0</v>
      </c>
      <c r="BF35" s="24">
        <v>50</v>
      </c>
      <c r="BG35" s="24">
        <v>29.25</v>
      </c>
      <c r="BH35" s="24">
        <v>0</v>
      </c>
      <c r="BI35" s="24">
        <v>0</v>
      </c>
      <c r="BJ35" s="24">
        <v>2400</v>
      </c>
      <c r="BK35" s="24">
        <v>860.99199999999996</v>
      </c>
      <c r="BL35" s="24">
        <v>6387</v>
      </c>
      <c r="BM35" s="24">
        <v>1291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4">
        <v>0</v>
      </c>
      <c r="BU35" s="24">
        <v>0</v>
      </c>
      <c r="BV35" s="24">
        <v>0</v>
      </c>
      <c r="BW35" s="24">
        <v>0</v>
      </c>
      <c r="BX35" s="24">
        <v>0</v>
      </c>
      <c r="BY35" s="24">
        <v>0</v>
      </c>
      <c r="BZ35" s="24">
        <v>2400</v>
      </c>
      <c r="CA35" s="24">
        <v>860.99199999999996</v>
      </c>
      <c r="CB35" s="24">
        <v>6387</v>
      </c>
      <c r="CC35" s="24">
        <v>1291</v>
      </c>
      <c r="CD35" s="24">
        <v>0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900</v>
      </c>
      <c r="CM35" s="24">
        <v>271.2</v>
      </c>
      <c r="CN35" s="24">
        <v>235</v>
      </c>
      <c r="CO35" s="24">
        <v>235</v>
      </c>
      <c r="CP35" s="24">
        <v>900</v>
      </c>
      <c r="CQ35" s="24">
        <v>271.2</v>
      </c>
      <c r="CR35" s="24">
        <v>235</v>
      </c>
      <c r="CS35" s="24">
        <v>235</v>
      </c>
      <c r="CT35" s="24">
        <v>0</v>
      </c>
      <c r="CU35" s="24">
        <v>0</v>
      </c>
      <c r="CV35" s="24">
        <v>0</v>
      </c>
      <c r="CW35" s="24">
        <v>0</v>
      </c>
      <c r="CX35" s="24">
        <v>13218.5</v>
      </c>
      <c r="CY35" s="24">
        <v>6400</v>
      </c>
      <c r="CZ35" s="24">
        <v>0</v>
      </c>
      <c r="DA35" s="24">
        <v>0</v>
      </c>
      <c r="DB35" s="24">
        <v>13218.5</v>
      </c>
      <c r="DC35" s="24">
        <v>6400</v>
      </c>
      <c r="DD35" s="24">
        <v>0</v>
      </c>
      <c r="DE35" s="24">
        <v>0</v>
      </c>
      <c r="DF35" s="24">
        <v>1200</v>
      </c>
      <c r="DG35" s="24">
        <v>575</v>
      </c>
      <c r="DH35" s="24">
        <v>0</v>
      </c>
      <c r="DI35" s="24">
        <v>0</v>
      </c>
      <c r="DJ35" s="24">
        <f t="shared" si="10"/>
        <v>137</v>
      </c>
      <c r="DK35" s="24">
        <f t="shared" si="9"/>
        <v>0</v>
      </c>
      <c r="DL35" s="24">
        <v>13637</v>
      </c>
      <c r="DM35" s="24">
        <v>0</v>
      </c>
      <c r="DN35" s="24">
        <v>0</v>
      </c>
      <c r="DO35" s="24">
        <v>0</v>
      </c>
      <c r="DP35" s="24">
        <v>13500</v>
      </c>
      <c r="DQ35" s="24">
        <v>0</v>
      </c>
    </row>
    <row r="36" spans="1:121" ht="16.5" customHeight="1" x14ac:dyDescent="0.3">
      <c r="A36" s="25"/>
      <c r="B36" s="22">
        <v>27</v>
      </c>
      <c r="C36" s="27" t="s">
        <v>68</v>
      </c>
      <c r="D36" s="24">
        <f t="shared" si="2"/>
        <v>232994.00720000002</v>
      </c>
      <c r="E36" s="24">
        <f t="shared" si="3"/>
        <v>143820.21399999998</v>
      </c>
      <c r="F36" s="24">
        <f t="shared" si="4"/>
        <v>209456.4</v>
      </c>
      <c r="G36" s="24">
        <f t="shared" si="5"/>
        <v>125729.76999999999</v>
      </c>
      <c r="H36" s="24">
        <f t="shared" si="6"/>
        <v>57994.007200000007</v>
      </c>
      <c r="I36" s="24">
        <f t="shared" si="7"/>
        <v>19080.444</v>
      </c>
      <c r="J36" s="24">
        <v>53352</v>
      </c>
      <c r="K36" s="24">
        <v>39697.618000000002</v>
      </c>
      <c r="L36" s="24">
        <v>22134.058000000001</v>
      </c>
      <c r="M36" s="24">
        <v>13192.394</v>
      </c>
      <c r="N36" s="24">
        <v>49501</v>
      </c>
      <c r="O36" s="24">
        <v>36967.603000000003</v>
      </c>
      <c r="P36" s="24">
        <v>22134.058000000001</v>
      </c>
      <c r="Q36" s="24">
        <v>13192.394</v>
      </c>
      <c r="R36" s="24">
        <v>3590</v>
      </c>
      <c r="S36" s="24">
        <v>2557.2150000000001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7470</v>
      </c>
      <c r="AE36" s="24">
        <v>6614.5519999999997</v>
      </c>
      <c r="AF36" s="24">
        <v>28190</v>
      </c>
      <c r="AG36" s="24">
        <v>1645.75</v>
      </c>
      <c r="AH36" s="24">
        <v>2560</v>
      </c>
      <c r="AI36" s="24">
        <v>1705.152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4910</v>
      </c>
      <c r="AQ36" s="24">
        <v>4909.3999999999996</v>
      </c>
      <c r="AR36" s="24">
        <v>33390</v>
      </c>
      <c r="AS36" s="24">
        <v>2090</v>
      </c>
      <c r="AT36" s="24">
        <v>0</v>
      </c>
      <c r="AU36" s="24">
        <v>0</v>
      </c>
      <c r="AV36" s="24">
        <v>-5200</v>
      </c>
      <c r="AW36" s="24">
        <v>-444.25</v>
      </c>
      <c r="AX36" s="24">
        <v>4650</v>
      </c>
      <c r="AY36" s="24">
        <v>3315.9</v>
      </c>
      <c r="AZ36" s="24">
        <v>0</v>
      </c>
      <c r="BA36" s="24">
        <v>0</v>
      </c>
      <c r="BB36" s="24">
        <v>4600</v>
      </c>
      <c r="BC36" s="24">
        <v>3315.9</v>
      </c>
      <c r="BD36" s="24">
        <v>0</v>
      </c>
      <c r="BE36" s="24">
        <v>0</v>
      </c>
      <c r="BF36" s="24">
        <v>50</v>
      </c>
      <c r="BG36" s="24">
        <v>0</v>
      </c>
      <c r="BH36" s="24">
        <v>0</v>
      </c>
      <c r="BI36" s="24">
        <v>0</v>
      </c>
      <c r="BJ36" s="24">
        <v>1000</v>
      </c>
      <c r="BK36" s="24">
        <v>964</v>
      </c>
      <c r="BL36" s="24">
        <v>6229.9492</v>
      </c>
      <c r="BM36" s="24">
        <v>2802.3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4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1000</v>
      </c>
      <c r="CA36" s="24">
        <v>964</v>
      </c>
      <c r="CB36" s="24">
        <v>6229.9492</v>
      </c>
      <c r="CC36" s="24">
        <v>2802.3</v>
      </c>
      <c r="CD36" s="24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4">
        <v>1440</v>
      </c>
      <c r="CO36" s="24">
        <v>1440</v>
      </c>
      <c r="CP36" s="24">
        <v>0</v>
      </c>
      <c r="CQ36" s="24">
        <v>0</v>
      </c>
      <c r="CR36" s="24">
        <v>1440</v>
      </c>
      <c r="CS36" s="24">
        <v>1440</v>
      </c>
      <c r="CT36" s="24">
        <v>0</v>
      </c>
      <c r="CU36" s="24">
        <v>0</v>
      </c>
      <c r="CV36" s="24">
        <v>0</v>
      </c>
      <c r="CW36" s="24">
        <v>0</v>
      </c>
      <c r="CX36" s="24">
        <v>97445</v>
      </c>
      <c r="CY36" s="24">
        <v>63922.7</v>
      </c>
      <c r="CZ36" s="24">
        <v>0</v>
      </c>
      <c r="DA36" s="24">
        <v>0</v>
      </c>
      <c r="DB36" s="24">
        <v>60500</v>
      </c>
      <c r="DC36" s="24">
        <v>40196.800000000003</v>
      </c>
      <c r="DD36" s="24">
        <v>0</v>
      </c>
      <c r="DE36" s="24">
        <v>0</v>
      </c>
      <c r="DF36" s="24">
        <v>10950</v>
      </c>
      <c r="DG36" s="24">
        <v>10225</v>
      </c>
      <c r="DH36" s="24">
        <v>0</v>
      </c>
      <c r="DI36" s="24">
        <v>0</v>
      </c>
      <c r="DJ36" s="24">
        <f t="shared" si="10"/>
        <v>133</v>
      </c>
      <c r="DK36" s="24">
        <f t="shared" si="9"/>
        <v>0</v>
      </c>
      <c r="DL36" s="24">
        <v>34589.4</v>
      </c>
      <c r="DM36" s="24">
        <v>990</v>
      </c>
      <c r="DN36" s="24">
        <v>0</v>
      </c>
      <c r="DO36" s="24">
        <v>0</v>
      </c>
      <c r="DP36" s="24">
        <v>34456.400000000001</v>
      </c>
      <c r="DQ36" s="24">
        <v>990</v>
      </c>
    </row>
    <row r="37" spans="1:121" s="21" customFormat="1" ht="21" customHeight="1" x14ac:dyDescent="0.25">
      <c r="B37" s="22">
        <v>28</v>
      </c>
      <c r="C37" s="27" t="s">
        <v>69</v>
      </c>
      <c r="D37" s="24">
        <f t="shared" si="2"/>
        <v>540593.77209999994</v>
      </c>
      <c r="E37" s="24">
        <f t="shared" si="3"/>
        <v>392395.89289999998</v>
      </c>
      <c r="F37" s="24">
        <f t="shared" si="4"/>
        <v>476848.5257</v>
      </c>
      <c r="G37" s="24">
        <f t="shared" si="5"/>
        <v>330293.9889</v>
      </c>
      <c r="H37" s="24">
        <f t="shared" si="6"/>
        <v>143433.74</v>
      </c>
      <c r="I37" s="24">
        <f t="shared" si="7"/>
        <v>112101.90400000001</v>
      </c>
      <c r="J37" s="24">
        <v>141690.29999999999</v>
      </c>
      <c r="K37" s="24">
        <v>92515.871899999998</v>
      </c>
      <c r="L37" s="24">
        <v>37287.535000000003</v>
      </c>
      <c r="M37" s="24">
        <v>25618.379000000001</v>
      </c>
      <c r="N37" s="24">
        <v>114181</v>
      </c>
      <c r="O37" s="24">
        <v>79822.726999999999</v>
      </c>
      <c r="P37" s="24">
        <v>7050</v>
      </c>
      <c r="Q37" s="24">
        <v>4267.9560000000001</v>
      </c>
      <c r="R37" s="24">
        <v>20950</v>
      </c>
      <c r="S37" s="24">
        <v>9302.9459000000006</v>
      </c>
      <c r="T37" s="24">
        <v>29837.535</v>
      </c>
      <c r="U37" s="24">
        <v>21127.223000000002</v>
      </c>
      <c r="V37" s="24">
        <v>3480</v>
      </c>
      <c r="W37" s="24">
        <v>847.5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31300</v>
      </c>
      <c r="AE37" s="24">
        <v>23056.223999999998</v>
      </c>
      <c r="AF37" s="24">
        <v>20900</v>
      </c>
      <c r="AG37" s="24">
        <v>23185.489000000001</v>
      </c>
      <c r="AH37" s="24">
        <v>25000</v>
      </c>
      <c r="AI37" s="24">
        <v>16963.103999999999</v>
      </c>
      <c r="AJ37" s="24">
        <v>7700</v>
      </c>
      <c r="AK37" s="24">
        <v>2531</v>
      </c>
      <c r="AL37" s="24">
        <v>0</v>
      </c>
      <c r="AM37" s="24">
        <v>0</v>
      </c>
      <c r="AN37" s="24">
        <v>0</v>
      </c>
      <c r="AO37" s="24">
        <v>0</v>
      </c>
      <c r="AP37" s="24">
        <v>6300</v>
      </c>
      <c r="AQ37" s="24">
        <v>6093.12</v>
      </c>
      <c r="AR37" s="24">
        <v>43200</v>
      </c>
      <c r="AS37" s="24">
        <v>31540</v>
      </c>
      <c r="AT37" s="24">
        <v>0</v>
      </c>
      <c r="AU37" s="24">
        <v>0</v>
      </c>
      <c r="AV37" s="24">
        <v>-30000</v>
      </c>
      <c r="AW37" s="24">
        <v>-10885.511</v>
      </c>
      <c r="AX37" s="24">
        <v>0</v>
      </c>
      <c r="AY37" s="24">
        <v>0</v>
      </c>
      <c r="AZ37" s="24">
        <v>540</v>
      </c>
      <c r="BA37" s="24">
        <v>0</v>
      </c>
      <c r="BB37" s="24">
        <v>0</v>
      </c>
      <c r="BC37" s="24">
        <v>0</v>
      </c>
      <c r="BD37" s="24">
        <v>540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80000</v>
      </c>
      <c r="BK37" s="24">
        <v>71082.629000000001</v>
      </c>
      <c r="BL37" s="24">
        <v>51092</v>
      </c>
      <c r="BM37" s="24">
        <v>34581.131000000001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4">
        <v>0</v>
      </c>
      <c r="BU37" s="24">
        <v>0</v>
      </c>
      <c r="BV37" s="24">
        <v>0</v>
      </c>
      <c r="BW37" s="24">
        <v>0</v>
      </c>
      <c r="BX37" s="24">
        <v>36690</v>
      </c>
      <c r="BY37" s="24">
        <v>25150</v>
      </c>
      <c r="BZ37" s="24">
        <v>10000</v>
      </c>
      <c r="CA37" s="24">
        <v>7539.9489999999996</v>
      </c>
      <c r="CB37" s="24">
        <v>14402</v>
      </c>
      <c r="CC37" s="24">
        <v>9431.1309999999994</v>
      </c>
      <c r="CD37" s="24">
        <v>70000</v>
      </c>
      <c r="CE37" s="24">
        <v>63542.68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9720</v>
      </c>
      <c r="CM37" s="24">
        <v>5388.29</v>
      </c>
      <c r="CN37" s="24">
        <v>4800</v>
      </c>
      <c r="CO37" s="24">
        <v>142.5</v>
      </c>
      <c r="CP37" s="24">
        <v>9220</v>
      </c>
      <c r="CQ37" s="24">
        <v>5388.29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4">
        <v>117913</v>
      </c>
      <c r="CY37" s="24">
        <v>83493.474000000002</v>
      </c>
      <c r="CZ37" s="24">
        <v>28814.205000000002</v>
      </c>
      <c r="DA37" s="24">
        <v>28574.404999999999</v>
      </c>
      <c r="DB37" s="24">
        <v>77999</v>
      </c>
      <c r="DC37" s="24">
        <v>55355.771999999997</v>
      </c>
      <c r="DD37" s="24">
        <v>28814.205000000002</v>
      </c>
      <c r="DE37" s="24">
        <v>28574.404999999999</v>
      </c>
      <c r="DF37" s="24">
        <v>8500</v>
      </c>
      <c r="DG37" s="24">
        <v>3910</v>
      </c>
      <c r="DH37" s="24">
        <v>0</v>
      </c>
      <c r="DI37" s="24">
        <v>0</v>
      </c>
      <c r="DJ37" s="24">
        <f t="shared" si="10"/>
        <v>4556.7320999999938</v>
      </c>
      <c r="DK37" s="24">
        <f t="shared" si="9"/>
        <v>0</v>
      </c>
      <c r="DL37" s="24">
        <v>84245.225699999995</v>
      </c>
      <c r="DM37" s="24">
        <v>50000</v>
      </c>
      <c r="DN37" s="24">
        <v>0</v>
      </c>
      <c r="DO37" s="24">
        <v>0</v>
      </c>
      <c r="DP37" s="24">
        <v>79688.493600000002</v>
      </c>
      <c r="DQ37" s="24">
        <v>50000</v>
      </c>
    </row>
    <row r="38" spans="1:121" ht="16.5" customHeight="1" x14ac:dyDescent="0.3">
      <c r="A38" s="25"/>
      <c r="B38" s="22">
        <v>29</v>
      </c>
      <c r="C38" s="27" t="s">
        <v>70</v>
      </c>
      <c r="D38" s="24">
        <f t="shared" si="2"/>
        <v>192266.53</v>
      </c>
      <c r="E38" s="24">
        <f t="shared" si="3"/>
        <v>58491.378400000001</v>
      </c>
      <c r="F38" s="24">
        <f t="shared" si="4"/>
        <v>153170</v>
      </c>
      <c r="G38" s="24">
        <f t="shared" si="5"/>
        <v>82078.659200000009</v>
      </c>
      <c r="H38" s="24">
        <f t="shared" si="6"/>
        <v>39096.53</v>
      </c>
      <c r="I38" s="24">
        <f t="shared" si="7"/>
        <v>-23587.280800000008</v>
      </c>
      <c r="J38" s="24">
        <v>91289.9</v>
      </c>
      <c r="K38" s="24">
        <v>47011.519200000002</v>
      </c>
      <c r="L38" s="24">
        <v>41012.475599999998</v>
      </c>
      <c r="M38" s="24">
        <v>24717.999199999998</v>
      </c>
      <c r="N38" s="24">
        <v>75250.3</v>
      </c>
      <c r="O38" s="24">
        <v>42746.302199999998</v>
      </c>
      <c r="P38" s="24">
        <v>13922.3</v>
      </c>
      <c r="Q38" s="24">
        <v>7944.3252000000002</v>
      </c>
      <c r="R38" s="24">
        <v>9245</v>
      </c>
      <c r="S38" s="24">
        <v>1785.7919999999999</v>
      </c>
      <c r="T38" s="24">
        <v>24929.317999999999</v>
      </c>
      <c r="U38" s="24">
        <v>15851.174000000001</v>
      </c>
      <c r="V38" s="24">
        <v>600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450</v>
      </c>
      <c r="AE38" s="24">
        <v>0</v>
      </c>
      <c r="AF38" s="24">
        <v>-63497.599999999999</v>
      </c>
      <c r="AG38" s="24">
        <v>-85805.1</v>
      </c>
      <c r="AH38" s="24">
        <v>450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795</v>
      </c>
      <c r="AO38" s="24">
        <v>792.9</v>
      </c>
      <c r="AP38" s="24">
        <v>0</v>
      </c>
      <c r="AQ38" s="24">
        <v>0</v>
      </c>
      <c r="AR38" s="24">
        <v>20000</v>
      </c>
      <c r="AS38" s="24">
        <v>0</v>
      </c>
      <c r="AT38" s="24">
        <v>0</v>
      </c>
      <c r="AU38" s="24">
        <v>0</v>
      </c>
      <c r="AV38" s="24">
        <v>-84292.6</v>
      </c>
      <c r="AW38" s="24">
        <v>-86598</v>
      </c>
      <c r="AX38" s="24">
        <v>3100</v>
      </c>
      <c r="AY38" s="24">
        <v>0</v>
      </c>
      <c r="AZ38" s="24">
        <v>12000</v>
      </c>
      <c r="BA38" s="24">
        <v>9062</v>
      </c>
      <c r="BB38" s="24">
        <v>2600</v>
      </c>
      <c r="BC38" s="24">
        <v>0</v>
      </c>
      <c r="BD38" s="24">
        <v>0</v>
      </c>
      <c r="BE38" s="24">
        <v>0</v>
      </c>
      <c r="BF38" s="24">
        <v>500</v>
      </c>
      <c r="BG38" s="24">
        <v>0</v>
      </c>
      <c r="BH38" s="24">
        <v>0</v>
      </c>
      <c r="BI38" s="24">
        <v>0</v>
      </c>
      <c r="BJ38" s="24">
        <v>30000</v>
      </c>
      <c r="BK38" s="24">
        <v>22242.7</v>
      </c>
      <c r="BL38" s="24">
        <v>15942.93</v>
      </c>
      <c r="BM38" s="24">
        <v>2011.68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4">
        <v>0</v>
      </c>
      <c r="BU38" s="24">
        <v>0</v>
      </c>
      <c r="BV38" s="24">
        <v>0</v>
      </c>
      <c r="BW38" s="24">
        <v>0</v>
      </c>
      <c r="BX38" s="24">
        <v>7500</v>
      </c>
      <c r="BY38" s="24">
        <v>975</v>
      </c>
      <c r="BZ38" s="24">
        <v>0</v>
      </c>
      <c r="CA38" s="24">
        <v>0</v>
      </c>
      <c r="CB38" s="24">
        <v>8442.93</v>
      </c>
      <c r="CC38" s="24">
        <v>1036.68</v>
      </c>
      <c r="CD38" s="24">
        <v>30000</v>
      </c>
      <c r="CE38" s="24">
        <v>22242.7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1935</v>
      </c>
      <c r="CM38" s="24">
        <v>985</v>
      </c>
      <c r="CN38" s="24">
        <v>30226.14</v>
      </c>
      <c r="CO38" s="24">
        <v>26426.14</v>
      </c>
      <c r="CP38" s="24">
        <v>1935</v>
      </c>
      <c r="CQ38" s="24">
        <v>985</v>
      </c>
      <c r="CR38" s="24">
        <v>30226.14</v>
      </c>
      <c r="CS38" s="24">
        <v>26426.14</v>
      </c>
      <c r="CT38" s="24">
        <v>0</v>
      </c>
      <c r="CU38" s="24">
        <v>0</v>
      </c>
      <c r="CV38" s="24">
        <v>0</v>
      </c>
      <c r="CW38" s="24">
        <v>0</v>
      </c>
      <c r="CX38" s="24">
        <v>14099.44</v>
      </c>
      <c r="CY38" s="24">
        <v>10509.44</v>
      </c>
      <c r="CZ38" s="24">
        <v>0</v>
      </c>
      <c r="DA38" s="24">
        <v>0</v>
      </c>
      <c r="DB38" s="24">
        <v>13000</v>
      </c>
      <c r="DC38" s="24">
        <v>9750</v>
      </c>
      <c r="DD38" s="24">
        <v>0</v>
      </c>
      <c r="DE38" s="24">
        <v>0</v>
      </c>
      <c r="DF38" s="24">
        <v>3060</v>
      </c>
      <c r="DG38" s="24">
        <v>1330</v>
      </c>
      <c r="DH38" s="24">
        <v>0</v>
      </c>
      <c r="DI38" s="24">
        <v>0</v>
      </c>
      <c r="DJ38" s="24">
        <f t="shared" si="10"/>
        <v>12048.2444</v>
      </c>
      <c r="DK38" s="24">
        <f t="shared" si="9"/>
        <v>0</v>
      </c>
      <c r="DL38" s="24">
        <v>8635.66</v>
      </c>
      <c r="DM38" s="24">
        <v>0</v>
      </c>
      <c r="DN38" s="24">
        <v>3412.5844000000002</v>
      </c>
      <c r="DO38" s="24">
        <v>0</v>
      </c>
      <c r="DP38" s="24">
        <v>0</v>
      </c>
      <c r="DQ38" s="24">
        <v>0</v>
      </c>
    </row>
    <row r="39" spans="1:121" s="21" customFormat="1" ht="21.75" customHeight="1" x14ac:dyDescent="0.25">
      <c r="B39" s="22">
        <v>30</v>
      </c>
      <c r="C39" s="27" t="s">
        <v>71</v>
      </c>
      <c r="D39" s="24">
        <f t="shared" si="2"/>
        <v>576807.04079999996</v>
      </c>
      <c r="E39" s="24">
        <f t="shared" si="3"/>
        <v>292361.5649</v>
      </c>
      <c r="F39" s="24">
        <f t="shared" si="4"/>
        <v>489794.3</v>
      </c>
      <c r="G39" s="24">
        <f t="shared" si="5"/>
        <v>269594.7635</v>
      </c>
      <c r="H39" s="24">
        <f t="shared" si="6"/>
        <v>113655.7408</v>
      </c>
      <c r="I39" s="24">
        <f t="shared" si="7"/>
        <v>49409.801400000004</v>
      </c>
      <c r="J39" s="24">
        <v>107206.39999999999</v>
      </c>
      <c r="K39" s="24">
        <v>61213.542000000001</v>
      </c>
      <c r="L39" s="24">
        <v>1400</v>
      </c>
      <c r="M39" s="24">
        <v>1226</v>
      </c>
      <c r="N39" s="24">
        <v>84565</v>
      </c>
      <c r="O39" s="24">
        <v>53221.485000000001</v>
      </c>
      <c r="P39" s="24">
        <v>1400</v>
      </c>
      <c r="Q39" s="24">
        <v>1226</v>
      </c>
      <c r="R39" s="24">
        <v>14484</v>
      </c>
      <c r="S39" s="24">
        <v>2653.7449999999999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4500</v>
      </c>
      <c r="AE39" s="24">
        <v>1697</v>
      </c>
      <c r="AF39" s="24">
        <v>103279.0408</v>
      </c>
      <c r="AG39" s="24">
        <v>43972.076000000001</v>
      </c>
      <c r="AH39" s="24">
        <v>300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4200</v>
      </c>
      <c r="AQ39" s="24">
        <v>1697</v>
      </c>
      <c r="AR39" s="24">
        <v>103279.0408</v>
      </c>
      <c r="AS39" s="24">
        <v>45133.22</v>
      </c>
      <c r="AT39" s="24">
        <v>0</v>
      </c>
      <c r="AU39" s="24">
        <v>0</v>
      </c>
      <c r="AV39" s="24">
        <v>0</v>
      </c>
      <c r="AW39" s="24">
        <v>-1161.144</v>
      </c>
      <c r="AX39" s="24">
        <v>64396.9</v>
      </c>
      <c r="AY39" s="24">
        <v>39855.334999999999</v>
      </c>
      <c r="AZ39" s="24">
        <v>2200</v>
      </c>
      <c r="BA39" s="24">
        <v>2120</v>
      </c>
      <c r="BB39" s="24">
        <v>64396.9</v>
      </c>
      <c r="BC39" s="24">
        <v>39855.334999999999</v>
      </c>
      <c r="BD39" s="24">
        <v>2200</v>
      </c>
      <c r="BE39" s="24">
        <v>2120</v>
      </c>
      <c r="BF39" s="24">
        <v>0</v>
      </c>
      <c r="BG39" s="24">
        <v>0</v>
      </c>
      <c r="BH39" s="24">
        <v>0</v>
      </c>
      <c r="BI39" s="24">
        <v>0</v>
      </c>
      <c r="BJ39" s="24">
        <v>6000</v>
      </c>
      <c r="BK39" s="24">
        <v>3964.0974999999999</v>
      </c>
      <c r="BL39" s="24">
        <v>150</v>
      </c>
      <c r="BM39" s="24">
        <v>52.5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4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6000</v>
      </c>
      <c r="CA39" s="24">
        <v>3964.0974999999999</v>
      </c>
      <c r="CB39" s="24">
        <v>150</v>
      </c>
      <c r="CC39" s="24">
        <v>52.5</v>
      </c>
      <c r="CD39" s="24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32210.3</v>
      </c>
      <c r="CM39" s="24">
        <v>19586.802</v>
      </c>
      <c r="CN39" s="24">
        <v>0</v>
      </c>
      <c r="CO39" s="24">
        <v>0</v>
      </c>
      <c r="CP39" s="24">
        <v>31010.3</v>
      </c>
      <c r="CQ39" s="24">
        <v>19386.802</v>
      </c>
      <c r="CR39" s="24">
        <v>0</v>
      </c>
      <c r="CS39" s="24">
        <v>0</v>
      </c>
      <c r="CT39" s="24">
        <v>15729.7</v>
      </c>
      <c r="CU39" s="24">
        <v>9905.232</v>
      </c>
      <c r="CV39" s="24">
        <v>0</v>
      </c>
      <c r="CW39" s="24">
        <v>0</v>
      </c>
      <c r="CX39" s="24">
        <v>183919.2</v>
      </c>
      <c r="CY39" s="24">
        <v>111817.769</v>
      </c>
      <c r="CZ39" s="24">
        <v>6626.7</v>
      </c>
      <c r="DA39" s="24">
        <v>2039.2254</v>
      </c>
      <c r="DB39" s="24">
        <v>87034</v>
      </c>
      <c r="DC39" s="24">
        <v>52768.6</v>
      </c>
      <c r="DD39" s="24">
        <v>6626.7</v>
      </c>
      <c r="DE39" s="24">
        <v>2039.2254</v>
      </c>
      <c r="DF39" s="24">
        <v>7380</v>
      </c>
      <c r="DG39" s="24">
        <v>4817.2179999999998</v>
      </c>
      <c r="DH39" s="24">
        <v>0</v>
      </c>
      <c r="DI39" s="24">
        <v>0</v>
      </c>
      <c r="DJ39" s="24">
        <f t="shared" si="10"/>
        <v>57538.5</v>
      </c>
      <c r="DK39" s="24">
        <f t="shared" si="9"/>
        <v>0</v>
      </c>
      <c r="DL39" s="24">
        <v>84181.5</v>
      </c>
      <c r="DM39" s="24">
        <v>26643</v>
      </c>
      <c r="DN39" s="24">
        <v>0</v>
      </c>
      <c r="DO39" s="24">
        <v>0</v>
      </c>
      <c r="DP39" s="24">
        <v>26643</v>
      </c>
      <c r="DQ39" s="24">
        <v>26643</v>
      </c>
    </row>
    <row r="40" spans="1:121" ht="16.5" customHeight="1" x14ac:dyDescent="0.3">
      <c r="A40" s="25"/>
      <c r="B40" s="22">
        <v>31</v>
      </c>
      <c r="C40" s="27" t="s">
        <v>72</v>
      </c>
      <c r="D40" s="24">
        <f t="shared" si="2"/>
        <v>158629.16899999999</v>
      </c>
      <c r="E40" s="24">
        <f t="shared" si="3"/>
        <v>98263.135000000009</v>
      </c>
      <c r="F40" s="24">
        <f t="shared" si="4"/>
        <v>88979</v>
      </c>
      <c r="G40" s="24">
        <f t="shared" si="5"/>
        <v>40552.525000000001</v>
      </c>
      <c r="H40" s="24">
        <f t="shared" si="6"/>
        <v>69650.168999999994</v>
      </c>
      <c r="I40" s="24">
        <f t="shared" si="7"/>
        <v>57710.61</v>
      </c>
      <c r="J40" s="24">
        <v>39316.6</v>
      </c>
      <c r="K40" s="24">
        <v>21385.1116</v>
      </c>
      <c r="L40" s="24">
        <v>260</v>
      </c>
      <c r="M40" s="24">
        <v>0</v>
      </c>
      <c r="N40" s="24">
        <v>38796.6</v>
      </c>
      <c r="O40" s="24">
        <v>21347.011600000002</v>
      </c>
      <c r="P40" s="24">
        <v>0</v>
      </c>
      <c r="Q40" s="24">
        <v>0</v>
      </c>
      <c r="R40" s="24">
        <v>520</v>
      </c>
      <c r="S40" s="24">
        <v>38.1</v>
      </c>
      <c r="T40" s="24">
        <v>260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1200</v>
      </c>
      <c r="AA40" s="24">
        <v>0</v>
      </c>
      <c r="AB40" s="24">
        <v>0</v>
      </c>
      <c r="AC40" s="24">
        <v>0</v>
      </c>
      <c r="AD40" s="24">
        <v>2400</v>
      </c>
      <c r="AE40" s="24">
        <v>0</v>
      </c>
      <c r="AF40" s="24">
        <v>31941.859</v>
      </c>
      <c r="AG40" s="24">
        <v>25465.117999999999</v>
      </c>
      <c r="AH40" s="24">
        <v>100</v>
      </c>
      <c r="AI40" s="24">
        <v>0</v>
      </c>
      <c r="AJ40" s="24">
        <v>1500.019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2300</v>
      </c>
      <c r="AQ40" s="24">
        <v>0</v>
      </c>
      <c r="AR40" s="24">
        <v>30441.84</v>
      </c>
      <c r="AS40" s="24">
        <v>25702.907999999999</v>
      </c>
      <c r="AT40" s="24">
        <v>0</v>
      </c>
      <c r="AU40" s="24">
        <v>0</v>
      </c>
      <c r="AV40" s="24">
        <v>0</v>
      </c>
      <c r="AW40" s="24">
        <v>-237.79</v>
      </c>
      <c r="AX40" s="24">
        <v>3438</v>
      </c>
      <c r="AY40" s="24">
        <v>1700</v>
      </c>
      <c r="AZ40" s="24">
        <v>0</v>
      </c>
      <c r="BA40" s="24">
        <v>0</v>
      </c>
      <c r="BB40" s="24">
        <v>3438</v>
      </c>
      <c r="BC40" s="24">
        <v>1700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1820</v>
      </c>
      <c r="BK40" s="24">
        <v>431.93720000000002</v>
      </c>
      <c r="BL40" s="24">
        <v>7913</v>
      </c>
      <c r="BM40" s="24">
        <v>4091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4">
        <v>0</v>
      </c>
      <c r="BU40" s="24">
        <v>0</v>
      </c>
      <c r="BV40" s="24">
        <v>720</v>
      </c>
      <c r="BW40" s="24">
        <v>80</v>
      </c>
      <c r="BX40" s="24">
        <v>7574</v>
      </c>
      <c r="BY40" s="24">
        <v>3752</v>
      </c>
      <c r="BZ40" s="24">
        <v>1100</v>
      </c>
      <c r="CA40" s="24">
        <v>351.93720000000002</v>
      </c>
      <c r="CB40" s="24">
        <v>339</v>
      </c>
      <c r="CC40" s="24">
        <v>339</v>
      </c>
      <c r="CD40" s="24">
        <v>0</v>
      </c>
      <c r="CE40" s="24">
        <v>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980</v>
      </c>
      <c r="CM40" s="24">
        <v>80</v>
      </c>
      <c r="CN40" s="24">
        <v>29535.31</v>
      </c>
      <c r="CO40" s="24">
        <v>28154.491999999998</v>
      </c>
      <c r="CP40" s="24">
        <v>980</v>
      </c>
      <c r="CQ40" s="24">
        <v>80</v>
      </c>
      <c r="CR40" s="24">
        <v>29535.31</v>
      </c>
      <c r="CS40" s="24">
        <v>28154.491999999998</v>
      </c>
      <c r="CT40" s="24">
        <v>0</v>
      </c>
      <c r="CU40" s="24">
        <v>0</v>
      </c>
      <c r="CV40" s="24">
        <v>11244.31</v>
      </c>
      <c r="CW40" s="24">
        <v>10233.492</v>
      </c>
      <c r="CX40" s="24">
        <v>27268</v>
      </c>
      <c r="CY40" s="24">
        <v>16355.476199999999</v>
      </c>
      <c r="CZ40" s="24">
        <v>0</v>
      </c>
      <c r="DA40" s="24">
        <v>0</v>
      </c>
      <c r="DB40" s="24">
        <v>27268</v>
      </c>
      <c r="DC40" s="24">
        <v>16355.476199999999</v>
      </c>
      <c r="DD40" s="24">
        <v>0</v>
      </c>
      <c r="DE40" s="24">
        <v>0</v>
      </c>
      <c r="DF40" s="24">
        <v>1200</v>
      </c>
      <c r="DG40" s="24">
        <v>600</v>
      </c>
      <c r="DH40" s="24">
        <v>0</v>
      </c>
      <c r="DI40" s="24">
        <v>0</v>
      </c>
      <c r="DJ40" s="24">
        <f t="shared" si="10"/>
        <v>11356.4</v>
      </c>
      <c r="DK40" s="24">
        <f t="shared" si="9"/>
        <v>0</v>
      </c>
      <c r="DL40" s="24">
        <v>11356.4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</row>
    <row r="41" spans="1:121" ht="16.5" customHeight="1" x14ac:dyDescent="0.3">
      <c r="A41" s="25"/>
      <c r="B41" s="22">
        <v>32</v>
      </c>
      <c r="C41" s="27" t="s">
        <v>73</v>
      </c>
      <c r="D41" s="24">
        <f t="shared" si="2"/>
        <v>42447.766299999996</v>
      </c>
      <c r="E41" s="24">
        <f t="shared" si="3"/>
        <v>24089.239999999998</v>
      </c>
      <c r="F41" s="24">
        <f t="shared" si="4"/>
        <v>38218.699999999997</v>
      </c>
      <c r="G41" s="24">
        <f t="shared" si="5"/>
        <v>20119.439999999999</v>
      </c>
      <c r="H41" s="24">
        <f t="shared" si="6"/>
        <v>11272.8663</v>
      </c>
      <c r="I41" s="24">
        <f t="shared" si="7"/>
        <v>5969.8</v>
      </c>
      <c r="J41" s="24">
        <v>20613</v>
      </c>
      <c r="K41" s="24">
        <v>12609.343999999999</v>
      </c>
      <c r="L41" s="24">
        <v>134</v>
      </c>
      <c r="M41" s="24">
        <v>132.80000000000001</v>
      </c>
      <c r="N41" s="24">
        <v>20413</v>
      </c>
      <c r="O41" s="24">
        <v>12609.343999999999</v>
      </c>
      <c r="P41" s="24">
        <v>134</v>
      </c>
      <c r="Q41" s="24">
        <v>132.80000000000001</v>
      </c>
      <c r="R41" s="24">
        <v>200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1866</v>
      </c>
      <c r="AE41" s="24">
        <v>1140</v>
      </c>
      <c r="AF41" s="24">
        <v>20</v>
      </c>
      <c r="AG41" s="24">
        <v>0</v>
      </c>
      <c r="AH41" s="24">
        <v>200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1666</v>
      </c>
      <c r="AQ41" s="24">
        <v>1140</v>
      </c>
      <c r="AR41" s="24">
        <v>20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594.79999999999995</v>
      </c>
      <c r="AY41" s="24">
        <v>12.5</v>
      </c>
      <c r="AZ41" s="24">
        <v>0</v>
      </c>
      <c r="BA41" s="24">
        <v>0</v>
      </c>
      <c r="BB41" s="24">
        <v>594.79999999999995</v>
      </c>
      <c r="BC41" s="24">
        <v>12.5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1180.0999999999999</v>
      </c>
      <c r="BK41" s="24">
        <v>356</v>
      </c>
      <c r="BL41" s="24">
        <v>11118.8663</v>
      </c>
      <c r="BM41" s="24">
        <v>5837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4">
        <v>0</v>
      </c>
      <c r="BU41" s="24">
        <v>0</v>
      </c>
      <c r="BV41" s="24">
        <v>850.1</v>
      </c>
      <c r="BW41" s="24">
        <v>26</v>
      </c>
      <c r="BX41" s="24">
        <v>8113.6662999999999</v>
      </c>
      <c r="BY41" s="24">
        <v>5460</v>
      </c>
      <c r="BZ41" s="24">
        <v>330</v>
      </c>
      <c r="CA41" s="24">
        <v>330</v>
      </c>
      <c r="CB41" s="24">
        <v>3005.2</v>
      </c>
      <c r="CC41" s="24">
        <v>377</v>
      </c>
      <c r="CD41" s="24">
        <v>0</v>
      </c>
      <c r="CE41" s="24">
        <v>0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6321</v>
      </c>
      <c r="CM41" s="24">
        <v>3661.596</v>
      </c>
      <c r="CN41" s="24">
        <v>0</v>
      </c>
      <c r="CO41" s="24">
        <v>0</v>
      </c>
      <c r="CP41" s="24">
        <v>6321</v>
      </c>
      <c r="CQ41" s="24">
        <v>3661.596</v>
      </c>
      <c r="CR41" s="24">
        <v>0</v>
      </c>
      <c r="CS41" s="24">
        <v>0</v>
      </c>
      <c r="CT41" s="24">
        <v>6321</v>
      </c>
      <c r="CU41" s="24">
        <v>3661.596</v>
      </c>
      <c r="CV41" s="24">
        <v>0</v>
      </c>
      <c r="CW41" s="24">
        <v>0</v>
      </c>
      <c r="CX41" s="24">
        <v>0</v>
      </c>
      <c r="CY41" s="24">
        <v>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4">
        <v>0</v>
      </c>
      <c r="DI41" s="24">
        <v>0</v>
      </c>
      <c r="DJ41" s="24">
        <f t="shared" si="10"/>
        <v>600</v>
      </c>
      <c r="DK41" s="24">
        <f t="shared" si="9"/>
        <v>340</v>
      </c>
      <c r="DL41" s="24">
        <v>7643.8</v>
      </c>
      <c r="DM41" s="24">
        <v>2340</v>
      </c>
      <c r="DN41" s="24">
        <v>0</v>
      </c>
      <c r="DO41" s="24">
        <v>0</v>
      </c>
      <c r="DP41" s="24">
        <v>7043.8</v>
      </c>
      <c r="DQ41" s="24">
        <v>2000</v>
      </c>
    </row>
    <row r="42" spans="1:121" ht="16.5" customHeight="1" x14ac:dyDescent="0.3">
      <c r="A42" s="25"/>
      <c r="B42" s="22">
        <v>33</v>
      </c>
      <c r="C42" s="27" t="s">
        <v>74</v>
      </c>
      <c r="D42" s="24">
        <f t="shared" ref="D42:D65" si="11">F42+H42-DP42</f>
        <v>126748.38709999999</v>
      </c>
      <c r="E42" s="24">
        <f t="shared" ref="E42:E65" si="12">G42+I42-DQ42</f>
        <v>53116.982299999996</v>
      </c>
      <c r="F42" s="24">
        <f t="shared" ref="F42:F65" si="13">J42+V42+Z42+AD42+AX42+BJ42+CH42+CL42+CX42+DF42+DL42</f>
        <v>101924.9</v>
      </c>
      <c r="G42" s="24">
        <f t="shared" ref="G42:G65" si="14">K42+W42+AA42+AE42+AY42+BK42+CI42+CM42+CY42+DG42+DM42</f>
        <v>41388.166299999997</v>
      </c>
      <c r="H42" s="24">
        <f t="shared" ref="H42:H65" si="15">L42+X42+AB42+AF42+AZ42+BL42+CJ42+CN42+CZ42+DH42+DN42</f>
        <v>24823.487099999998</v>
      </c>
      <c r="I42" s="24">
        <f t="shared" ref="I42:I65" si="16">M42+Y42+AC42+AG42+BA42+BM42+CK42+CO42+DA42+DI42+DO42</f>
        <v>11728.815999999999</v>
      </c>
      <c r="J42" s="24">
        <v>41647.9</v>
      </c>
      <c r="K42" s="24">
        <v>23054.283599999999</v>
      </c>
      <c r="L42" s="24">
        <v>0</v>
      </c>
      <c r="M42" s="24">
        <v>0</v>
      </c>
      <c r="N42" s="24">
        <v>40487.9</v>
      </c>
      <c r="O42" s="24">
        <v>22732.283599999999</v>
      </c>
      <c r="P42" s="24">
        <v>0</v>
      </c>
      <c r="Q42" s="24">
        <v>0</v>
      </c>
      <c r="R42" s="24">
        <v>1160</v>
      </c>
      <c r="S42" s="24">
        <v>322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12901</v>
      </c>
      <c r="AE42" s="24">
        <v>5798</v>
      </c>
      <c r="AF42" s="24">
        <v>20285.487099999998</v>
      </c>
      <c r="AG42" s="24">
        <v>7470.8159999999998</v>
      </c>
      <c r="AH42" s="24">
        <v>1410</v>
      </c>
      <c r="AI42" s="24">
        <v>990</v>
      </c>
      <c r="AJ42" s="24">
        <v>490</v>
      </c>
      <c r="AK42" s="24">
        <v>490</v>
      </c>
      <c r="AL42" s="24">
        <v>0</v>
      </c>
      <c r="AM42" s="24">
        <v>0</v>
      </c>
      <c r="AN42" s="24">
        <v>0</v>
      </c>
      <c r="AO42" s="24">
        <v>0</v>
      </c>
      <c r="AP42" s="24">
        <v>11491</v>
      </c>
      <c r="AQ42" s="24">
        <v>4808</v>
      </c>
      <c r="AR42" s="24">
        <v>19795.487099999998</v>
      </c>
      <c r="AS42" s="24">
        <v>6980.8159999999998</v>
      </c>
      <c r="AT42" s="24">
        <v>0</v>
      </c>
      <c r="AU42" s="24">
        <v>0</v>
      </c>
      <c r="AV42" s="24">
        <v>0</v>
      </c>
      <c r="AW42" s="24">
        <v>0</v>
      </c>
      <c r="AX42" s="24">
        <v>1600</v>
      </c>
      <c r="AY42" s="24">
        <v>0</v>
      </c>
      <c r="AZ42" s="24">
        <v>0</v>
      </c>
      <c r="BA42" s="24">
        <v>0</v>
      </c>
      <c r="BB42" s="24">
        <v>1600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5715</v>
      </c>
      <c r="BK42" s="24">
        <v>3190.1826999999998</v>
      </c>
      <c r="BL42" s="24">
        <v>3958</v>
      </c>
      <c r="BM42" s="24">
        <v>3678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4">
        <v>0</v>
      </c>
      <c r="BU42" s="24">
        <v>0</v>
      </c>
      <c r="BV42" s="24">
        <v>2025</v>
      </c>
      <c r="BW42" s="24">
        <v>1518</v>
      </c>
      <c r="BX42" s="24">
        <v>0</v>
      </c>
      <c r="BY42" s="24">
        <v>0</v>
      </c>
      <c r="BZ42" s="24">
        <v>3690</v>
      </c>
      <c r="CA42" s="24">
        <v>1672.1827000000001</v>
      </c>
      <c r="CB42" s="24">
        <v>3958</v>
      </c>
      <c r="CC42" s="24">
        <v>3678</v>
      </c>
      <c r="CD42" s="24">
        <v>0</v>
      </c>
      <c r="CE42" s="24">
        <v>0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8200</v>
      </c>
      <c r="CM42" s="24">
        <v>5093.7</v>
      </c>
      <c r="CN42" s="24">
        <v>0</v>
      </c>
      <c r="CO42" s="24">
        <v>0</v>
      </c>
      <c r="CP42" s="24">
        <v>8200</v>
      </c>
      <c r="CQ42" s="24">
        <v>5093.7</v>
      </c>
      <c r="CR42" s="24">
        <v>0</v>
      </c>
      <c r="CS42" s="24">
        <v>0</v>
      </c>
      <c r="CT42" s="24">
        <v>8200</v>
      </c>
      <c r="CU42" s="24">
        <v>5093.7</v>
      </c>
      <c r="CV42" s="24">
        <v>0</v>
      </c>
      <c r="CW42" s="24">
        <v>0</v>
      </c>
      <c r="CX42" s="24">
        <v>14665</v>
      </c>
      <c r="CY42" s="24">
        <v>2082</v>
      </c>
      <c r="CZ42" s="24">
        <v>580</v>
      </c>
      <c r="DA42" s="24">
        <v>580</v>
      </c>
      <c r="DB42" s="24">
        <v>14665</v>
      </c>
      <c r="DC42" s="24">
        <v>2082</v>
      </c>
      <c r="DD42" s="24">
        <v>580</v>
      </c>
      <c r="DE42" s="24">
        <v>580</v>
      </c>
      <c r="DF42" s="24">
        <v>0</v>
      </c>
      <c r="DG42" s="24">
        <v>0</v>
      </c>
      <c r="DH42" s="24">
        <v>0</v>
      </c>
      <c r="DI42" s="24">
        <v>0</v>
      </c>
      <c r="DJ42" s="24">
        <f t="shared" si="10"/>
        <v>17196</v>
      </c>
      <c r="DK42" s="24">
        <f t="shared" si="9"/>
        <v>2170</v>
      </c>
      <c r="DL42" s="24">
        <v>17196</v>
      </c>
      <c r="DM42" s="24">
        <v>2170</v>
      </c>
      <c r="DN42" s="24">
        <v>0</v>
      </c>
      <c r="DO42" s="24">
        <v>0</v>
      </c>
      <c r="DP42" s="24">
        <v>0</v>
      </c>
      <c r="DQ42" s="24">
        <v>0</v>
      </c>
    </row>
    <row r="43" spans="1:121" ht="16.5" customHeight="1" x14ac:dyDescent="0.3">
      <c r="A43" s="25"/>
      <c r="B43" s="22">
        <v>34</v>
      </c>
      <c r="C43" s="27" t="s">
        <v>75</v>
      </c>
      <c r="D43" s="24">
        <f t="shared" si="11"/>
        <v>353192.09860000003</v>
      </c>
      <c r="E43" s="24">
        <f t="shared" si="12"/>
        <v>184827.22279999999</v>
      </c>
      <c r="F43" s="24">
        <f t="shared" si="13"/>
        <v>238000</v>
      </c>
      <c r="G43" s="24">
        <f t="shared" si="14"/>
        <v>80353.287100000001</v>
      </c>
      <c r="H43" s="24">
        <f t="shared" si="15"/>
        <v>122292.0986</v>
      </c>
      <c r="I43" s="24">
        <f t="shared" si="16"/>
        <v>111573.9357</v>
      </c>
      <c r="J43" s="24">
        <v>89905.5</v>
      </c>
      <c r="K43" s="24">
        <v>49787.239099999999</v>
      </c>
      <c r="L43" s="24">
        <v>7495</v>
      </c>
      <c r="M43" s="24">
        <v>2263.2800000000002</v>
      </c>
      <c r="N43" s="24">
        <v>89905.5</v>
      </c>
      <c r="O43" s="24">
        <v>49787.239099999999</v>
      </c>
      <c r="P43" s="24">
        <v>7495</v>
      </c>
      <c r="Q43" s="24">
        <v>2263.2800000000002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11600</v>
      </c>
      <c r="AE43" s="24">
        <v>0</v>
      </c>
      <c r="AF43" s="24">
        <v>0</v>
      </c>
      <c r="AG43" s="24">
        <v>-3624.4785000000002</v>
      </c>
      <c r="AH43" s="24">
        <v>600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11000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-3624.4785000000002</v>
      </c>
      <c r="AX43" s="24">
        <v>2500</v>
      </c>
      <c r="AY43" s="24">
        <v>1740</v>
      </c>
      <c r="AZ43" s="24">
        <v>0</v>
      </c>
      <c r="BA43" s="24">
        <v>0</v>
      </c>
      <c r="BB43" s="24">
        <v>2500</v>
      </c>
      <c r="BC43" s="24">
        <v>1740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49664.5</v>
      </c>
      <c r="BK43" s="24">
        <v>959.48</v>
      </c>
      <c r="BL43" s="24">
        <v>8007.4129999999996</v>
      </c>
      <c r="BM43" s="24">
        <v>8007.4129999999996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4">
        <v>0</v>
      </c>
      <c r="BU43" s="24">
        <v>0</v>
      </c>
      <c r="BV43" s="24">
        <v>49664.5</v>
      </c>
      <c r="BW43" s="24">
        <v>959.48</v>
      </c>
      <c r="BX43" s="24">
        <v>8007.4129999999996</v>
      </c>
      <c r="BY43" s="24">
        <v>8007.4129999999996</v>
      </c>
      <c r="BZ43" s="24">
        <v>0</v>
      </c>
      <c r="CA43" s="24">
        <v>0</v>
      </c>
      <c r="CB43" s="24">
        <v>0</v>
      </c>
      <c r="CC43" s="24">
        <v>0</v>
      </c>
      <c r="CD43" s="24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20500</v>
      </c>
      <c r="CM43" s="24">
        <v>7936.5680000000002</v>
      </c>
      <c r="CN43" s="24">
        <v>6469.7960000000003</v>
      </c>
      <c r="CO43" s="24">
        <v>6469.7960000000003</v>
      </c>
      <c r="CP43" s="24">
        <v>20500</v>
      </c>
      <c r="CQ43" s="24">
        <v>7936.5680000000002</v>
      </c>
      <c r="CR43" s="24">
        <v>6469.7960000000003</v>
      </c>
      <c r="CS43" s="24">
        <v>6469.7960000000003</v>
      </c>
      <c r="CT43" s="24">
        <v>20500</v>
      </c>
      <c r="CU43" s="24">
        <v>7936.5680000000002</v>
      </c>
      <c r="CV43" s="24">
        <v>6469.7960000000003</v>
      </c>
      <c r="CW43" s="24">
        <v>6469.7960000000003</v>
      </c>
      <c r="CX43" s="24">
        <v>0</v>
      </c>
      <c r="CY43" s="24">
        <v>0</v>
      </c>
      <c r="CZ43" s="24">
        <v>100319.88959999999</v>
      </c>
      <c r="DA43" s="24">
        <v>98457.925199999998</v>
      </c>
      <c r="DB43" s="24">
        <v>0</v>
      </c>
      <c r="DC43" s="24">
        <v>0</v>
      </c>
      <c r="DD43" s="24">
        <v>100319.88959999999</v>
      </c>
      <c r="DE43" s="24">
        <v>98457.925199999998</v>
      </c>
      <c r="DF43" s="24">
        <v>16230</v>
      </c>
      <c r="DG43" s="24">
        <v>12830</v>
      </c>
      <c r="DH43" s="24">
        <v>0</v>
      </c>
      <c r="DI43" s="24">
        <v>0</v>
      </c>
      <c r="DJ43" s="24">
        <f t="shared" si="10"/>
        <v>40500</v>
      </c>
      <c r="DK43" s="24">
        <f t="shared" si="9"/>
        <v>0</v>
      </c>
      <c r="DL43" s="24">
        <v>47600</v>
      </c>
      <c r="DM43" s="24">
        <v>7100</v>
      </c>
      <c r="DN43" s="24">
        <v>0</v>
      </c>
      <c r="DO43" s="24">
        <v>0</v>
      </c>
      <c r="DP43" s="24">
        <v>7100</v>
      </c>
      <c r="DQ43" s="24">
        <v>7100</v>
      </c>
    </row>
    <row r="44" spans="1:121" ht="16.5" customHeight="1" x14ac:dyDescent="0.3">
      <c r="A44" s="25"/>
      <c r="B44" s="22">
        <v>35</v>
      </c>
      <c r="C44" s="27" t="s">
        <v>76</v>
      </c>
      <c r="D44" s="24">
        <f t="shared" si="11"/>
        <v>210000.00000000003</v>
      </c>
      <c r="E44" s="24">
        <f t="shared" si="12"/>
        <v>107041.2436</v>
      </c>
      <c r="F44" s="24">
        <f t="shared" si="13"/>
        <v>169967.54700000002</v>
      </c>
      <c r="G44" s="24">
        <f t="shared" si="14"/>
        <v>87981.594599999997</v>
      </c>
      <c r="H44" s="24">
        <f t="shared" si="15"/>
        <v>73932.453000000009</v>
      </c>
      <c r="I44" s="24">
        <f t="shared" si="16"/>
        <v>39541.429000000004</v>
      </c>
      <c r="J44" s="24">
        <v>50398.387000000002</v>
      </c>
      <c r="K44" s="24">
        <v>25780.426100000001</v>
      </c>
      <c r="L44" s="24">
        <v>2000</v>
      </c>
      <c r="M44" s="24">
        <v>0</v>
      </c>
      <c r="N44" s="24">
        <v>47384</v>
      </c>
      <c r="O44" s="24">
        <v>25343.426100000001</v>
      </c>
      <c r="P44" s="24">
        <v>2000</v>
      </c>
      <c r="Q44" s="24">
        <v>0</v>
      </c>
      <c r="R44" s="24">
        <v>3014.3870000000002</v>
      </c>
      <c r="S44" s="24">
        <v>437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8000</v>
      </c>
      <c r="AE44" s="24">
        <v>3650</v>
      </c>
      <c r="AF44" s="24">
        <v>47932.453000000001</v>
      </c>
      <c r="AG44" s="24">
        <v>19779.649000000001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8000</v>
      </c>
      <c r="AQ44" s="24">
        <v>3650</v>
      </c>
      <c r="AR44" s="24">
        <v>47932.453000000001</v>
      </c>
      <c r="AS44" s="24">
        <v>19779.649000000001</v>
      </c>
      <c r="AT44" s="24">
        <v>0</v>
      </c>
      <c r="AU44" s="24">
        <v>0</v>
      </c>
      <c r="AV44" s="24">
        <v>0</v>
      </c>
      <c r="AW44" s="24">
        <v>0</v>
      </c>
      <c r="AX44" s="24">
        <v>2619.16</v>
      </c>
      <c r="AY44" s="24">
        <v>580</v>
      </c>
      <c r="AZ44" s="24">
        <v>0</v>
      </c>
      <c r="BA44" s="24">
        <v>0</v>
      </c>
      <c r="BB44" s="24">
        <v>2619.16</v>
      </c>
      <c r="BC44" s="24">
        <v>580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8550</v>
      </c>
      <c r="BK44" s="24">
        <v>2307.0374999999999</v>
      </c>
      <c r="BL44" s="24">
        <v>24000</v>
      </c>
      <c r="BM44" s="24">
        <v>19761.78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4">
        <v>0</v>
      </c>
      <c r="BU44" s="24">
        <v>0</v>
      </c>
      <c r="BV44" s="24">
        <v>2550</v>
      </c>
      <c r="BW44" s="24">
        <v>825.86</v>
      </c>
      <c r="BX44" s="24">
        <v>24000</v>
      </c>
      <c r="BY44" s="24">
        <v>19761.78</v>
      </c>
      <c r="BZ44" s="24">
        <v>6000</v>
      </c>
      <c r="CA44" s="24">
        <v>1481.1775</v>
      </c>
      <c r="CB44" s="24">
        <v>0</v>
      </c>
      <c r="CC44" s="24">
        <v>0</v>
      </c>
      <c r="CD44" s="24">
        <v>0</v>
      </c>
      <c r="CE44" s="24">
        <v>0</v>
      </c>
      <c r="CF44" s="24">
        <v>0</v>
      </c>
      <c r="CG44" s="24">
        <v>0</v>
      </c>
      <c r="CH44" s="24">
        <v>0</v>
      </c>
      <c r="CI44" s="24">
        <v>0</v>
      </c>
      <c r="CJ44" s="24">
        <v>0</v>
      </c>
      <c r="CK44" s="24">
        <v>0</v>
      </c>
      <c r="CL44" s="24">
        <v>22000</v>
      </c>
      <c r="CM44" s="24">
        <v>10745.664000000001</v>
      </c>
      <c r="CN44" s="24">
        <v>0</v>
      </c>
      <c r="CO44" s="24">
        <v>0</v>
      </c>
      <c r="CP44" s="24">
        <v>22000</v>
      </c>
      <c r="CQ44" s="24">
        <v>10745.664000000001</v>
      </c>
      <c r="CR44" s="24">
        <v>0</v>
      </c>
      <c r="CS44" s="24">
        <v>0</v>
      </c>
      <c r="CT44" s="24">
        <v>20000</v>
      </c>
      <c r="CU44" s="24">
        <v>10566.664000000001</v>
      </c>
      <c r="CV44" s="24">
        <v>0</v>
      </c>
      <c r="CW44" s="24">
        <v>0</v>
      </c>
      <c r="CX44" s="24">
        <v>40000</v>
      </c>
      <c r="CY44" s="24">
        <v>21511.687000000002</v>
      </c>
      <c r="CZ44" s="24">
        <v>0</v>
      </c>
      <c r="DA44" s="24">
        <v>0</v>
      </c>
      <c r="DB44" s="24">
        <v>40000</v>
      </c>
      <c r="DC44" s="24">
        <v>21511.687000000002</v>
      </c>
      <c r="DD44" s="24">
        <v>0</v>
      </c>
      <c r="DE44" s="24">
        <v>0</v>
      </c>
      <c r="DF44" s="24">
        <v>4500</v>
      </c>
      <c r="DG44" s="24">
        <v>2925</v>
      </c>
      <c r="DH44" s="24">
        <v>0</v>
      </c>
      <c r="DI44" s="24">
        <v>0</v>
      </c>
      <c r="DJ44" s="24">
        <f t="shared" si="10"/>
        <v>0</v>
      </c>
      <c r="DK44" s="24">
        <f t="shared" si="9"/>
        <v>0</v>
      </c>
      <c r="DL44" s="24">
        <v>33900</v>
      </c>
      <c r="DM44" s="24">
        <v>20481.78</v>
      </c>
      <c r="DN44" s="24">
        <v>0</v>
      </c>
      <c r="DO44" s="24">
        <v>0</v>
      </c>
      <c r="DP44" s="24">
        <v>33900</v>
      </c>
      <c r="DQ44" s="24">
        <v>20481.78</v>
      </c>
    </row>
    <row r="45" spans="1:121" ht="16.5" customHeight="1" x14ac:dyDescent="0.3">
      <c r="A45" s="25"/>
      <c r="B45" s="22">
        <v>36</v>
      </c>
      <c r="C45" s="27" t="s">
        <v>77</v>
      </c>
      <c r="D45" s="24">
        <f t="shared" si="11"/>
        <v>190551.6678</v>
      </c>
      <c r="E45" s="24">
        <f t="shared" si="12"/>
        <v>67976.624599999996</v>
      </c>
      <c r="F45" s="24">
        <f t="shared" si="13"/>
        <v>154390.9</v>
      </c>
      <c r="G45" s="24">
        <f t="shared" si="14"/>
        <v>68024.477599999998</v>
      </c>
      <c r="H45" s="24">
        <f t="shared" si="15"/>
        <v>63160.767800000001</v>
      </c>
      <c r="I45" s="24">
        <f t="shared" si="16"/>
        <v>15643.140000000001</v>
      </c>
      <c r="J45" s="24">
        <v>93965</v>
      </c>
      <c r="K45" s="24">
        <v>34466.9591</v>
      </c>
      <c r="L45" s="24">
        <v>9045</v>
      </c>
      <c r="M45" s="24">
        <v>9044.5</v>
      </c>
      <c r="N45" s="24">
        <v>56965</v>
      </c>
      <c r="O45" s="24">
        <v>33558.842100000002</v>
      </c>
      <c r="P45" s="24">
        <v>1045</v>
      </c>
      <c r="Q45" s="24">
        <v>1044.5</v>
      </c>
      <c r="R45" s="24">
        <v>37000</v>
      </c>
      <c r="S45" s="24">
        <v>908.11699999999996</v>
      </c>
      <c r="T45" s="24">
        <v>8000</v>
      </c>
      <c r="U45" s="24">
        <v>8000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3755</v>
      </c>
      <c r="AE45" s="24">
        <v>1290</v>
      </c>
      <c r="AF45" s="24">
        <v>52935.767800000001</v>
      </c>
      <c r="AG45" s="24">
        <v>5453.0569999999998</v>
      </c>
      <c r="AH45" s="24">
        <v>655</v>
      </c>
      <c r="AI45" s="24">
        <v>0</v>
      </c>
      <c r="AJ45" s="24">
        <v>14437</v>
      </c>
      <c r="AK45" s="24">
        <v>304.5</v>
      </c>
      <c r="AL45" s="24">
        <v>0</v>
      </c>
      <c r="AM45" s="24">
        <v>0</v>
      </c>
      <c r="AN45" s="24">
        <v>4600</v>
      </c>
      <c r="AO45" s="24">
        <v>4542.47</v>
      </c>
      <c r="AP45" s="24">
        <v>3100</v>
      </c>
      <c r="AQ45" s="24">
        <v>1290</v>
      </c>
      <c r="AR45" s="24">
        <v>33898.767800000001</v>
      </c>
      <c r="AS45" s="24">
        <v>653.94000000000005</v>
      </c>
      <c r="AT45" s="24">
        <v>0</v>
      </c>
      <c r="AU45" s="24">
        <v>0</v>
      </c>
      <c r="AV45" s="24">
        <v>0</v>
      </c>
      <c r="AW45" s="24">
        <v>-47.853000000000002</v>
      </c>
      <c r="AX45" s="24">
        <v>2300</v>
      </c>
      <c r="AY45" s="24">
        <v>1055.3</v>
      </c>
      <c r="AZ45" s="24">
        <v>0</v>
      </c>
      <c r="BA45" s="24">
        <v>0</v>
      </c>
      <c r="BB45" s="24">
        <v>2300</v>
      </c>
      <c r="BC45" s="24">
        <v>1055.3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2710.9</v>
      </c>
      <c r="BK45" s="24">
        <v>427.94049999999999</v>
      </c>
      <c r="BL45" s="24">
        <v>1180</v>
      </c>
      <c r="BM45" s="24">
        <v>1145.5830000000001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4">
        <v>0</v>
      </c>
      <c r="BU45" s="24">
        <v>0</v>
      </c>
      <c r="BV45" s="24">
        <v>1200</v>
      </c>
      <c r="BW45" s="24">
        <v>66.672600000000003</v>
      </c>
      <c r="BX45" s="24">
        <v>1180</v>
      </c>
      <c r="BY45" s="24">
        <v>1145.5830000000001</v>
      </c>
      <c r="BZ45" s="24">
        <v>1510.9</v>
      </c>
      <c r="CA45" s="24">
        <v>361.2679</v>
      </c>
      <c r="CB45" s="24">
        <v>0</v>
      </c>
      <c r="CC45" s="24">
        <v>0</v>
      </c>
      <c r="CD45" s="24">
        <v>0</v>
      </c>
      <c r="CE45" s="24">
        <v>0</v>
      </c>
      <c r="CF45" s="24">
        <v>0</v>
      </c>
      <c r="CG45" s="24">
        <v>0</v>
      </c>
      <c r="CH45" s="24">
        <v>300</v>
      </c>
      <c r="CI45" s="24">
        <v>0</v>
      </c>
      <c r="CJ45" s="24">
        <v>0</v>
      </c>
      <c r="CK45" s="24">
        <v>0</v>
      </c>
      <c r="CL45" s="24">
        <v>20500</v>
      </c>
      <c r="CM45" s="24">
        <v>12313.285</v>
      </c>
      <c r="CN45" s="24">
        <v>0</v>
      </c>
      <c r="CO45" s="24">
        <v>0</v>
      </c>
      <c r="CP45" s="24">
        <v>20500</v>
      </c>
      <c r="CQ45" s="24">
        <v>12313.285</v>
      </c>
      <c r="CR45" s="24">
        <v>0</v>
      </c>
      <c r="CS45" s="24">
        <v>0</v>
      </c>
      <c r="CT45" s="24">
        <v>19700</v>
      </c>
      <c r="CU45" s="24">
        <v>11818.865</v>
      </c>
      <c r="CV45" s="24">
        <v>0</v>
      </c>
      <c r="CW45" s="24">
        <v>0</v>
      </c>
      <c r="CX45" s="24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4">
        <v>0</v>
      </c>
      <c r="DI45" s="24">
        <v>0</v>
      </c>
      <c r="DJ45" s="24">
        <f t="shared" si="10"/>
        <v>3860</v>
      </c>
      <c r="DK45" s="24">
        <f t="shared" si="9"/>
        <v>2779.9999999999982</v>
      </c>
      <c r="DL45" s="24">
        <v>30860</v>
      </c>
      <c r="DM45" s="24">
        <v>18470.992999999999</v>
      </c>
      <c r="DN45" s="24">
        <v>0</v>
      </c>
      <c r="DO45" s="24">
        <v>0</v>
      </c>
      <c r="DP45" s="24">
        <v>27000</v>
      </c>
      <c r="DQ45" s="24">
        <v>15690.993</v>
      </c>
    </row>
    <row r="46" spans="1:121" ht="16.5" customHeight="1" x14ac:dyDescent="0.3">
      <c r="A46" s="25"/>
      <c r="B46" s="22">
        <v>37</v>
      </c>
      <c r="C46" s="27" t="s">
        <v>78</v>
      </c>
      <c r="D46" s="24">
        <f t="shared" si="11"/>
        <v>90821.60070000001</v>
      </c>
      <c r="E46" s="24">
        <f t="shared" si="12"/>
        <v>61579.153199999993</v>
      </c>
      <c r="F46" s="24">
        <f t="shared" si="13"/>
        <v>90356.06</v>
      </c>
      <c r="G46" s="24">
        <f t="shared" si="14"/>
        <v>61750.428199999995</v>
      </c>
      <c r="H46" s="24">
        <f t="shared" si="15"/>
        <v>6616.2206999999999</v>
      </c>
      <c r="I46" s="24">
        <f t="shared" si="16"/>
        <v>4177.4459999999999</v>
      </c>
      <c r="J46" s="24">
        <v>34464</v>
      </c>
      <c r="K46" s="24">
        <v>21910.394499999999</v>
      </c>
      <c r="L46" s="24">
        <v>1311.5857000000001</v>
      </c>
      <c r="M46" s="24">
        <v>1276</v>
      </c>
      <c r="N46" s="24">
        <v>34364</v>
      </c>
      <c r="O46" s="24">
        <v>21910.394499999999</v>
      </c>
      <c r="P46" s="24">
        <v>961.58569999999997</v>
      </c>
      <c r="Q46" s="24">
        <v>926</v>
      </c>
      <c r="R46" s="24">
        <v>100</v>
      </c>
      <c r="S46" s="24">
        <v>0</v>
      </c>
      <c r="T46" s="24">
        <v>350</v>
      </c>
      <c r="U46" s="24">
        <v>350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5800</v>
      </c>
      <c r="AE46" s="24">
        <v>5222.0479999999998</v>
      </c>
      <c r="AF46" s="24">
        <v>3173.9549999999999</v>
      </c>
      <c r="AG46" s="24">
        <v>770.76599999999996</v>
      </c>
      <c r="AH46" s="24">
        <v>2000</v>
      </c>
      <c r="AI46" s="24">
        <v>1959.2</v>
      </c>
      <c r="AJ46" s="24">
        <v>4230</v>
      </c>
      <c r="AK46" s="24">
        <v>2957.7350000000001</v>
      </c>
      <c r="AL46" s="24">
        <v>0</v>
      </c>
      <c r="AM46" s="24">
        <v>0</v>
      </c>
      <c r="AN46" s="24">
        <v>0</v>
      </c>
      <c r="AO46" s="24">
        <v>0</v>
      </c>
      <c r="AP46" s="24">
        <v>3800</v>
      </c>
      <c r="AQ46" s="24">
        <v>3262.848</v>
      </c>
      <c r="AR46" s="24">
        <v>0</v>
      </c>
      <c r="AS46" s="24">
        <v>0</v>
      </c>
      <c r="AT46" s="24">
        <v>0</v>
      </c>
      <c r="AU46" s="24">
        <v>0</v>
      </c>
      <c r="AV46" s="24">
        <v>-1056.0450000000001</v>
      </c>
      <c r="AW46" s="24">
        <v>-2186.9690000000001</v>
      </c>
      <c r="AX46" s="24">
        <v>900</v>
      </c>
      <c r="AY46" s="24">
        <v>720</v>
      </c>
      <c r="AZ46" s="24">
        <v>0</v>
      </c>
      <c r="BA46" s="24">
        <v>0</v>
      </c>
      <c r="BB46" s="24">
        <v>900</v>
      </c>
      <c r="BC46" s="24">
        <v>720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4130</v>
      </c>
      <c r="BK46" s="24">
        <v>2817.2004000000002</v>
      </c>
      <c r="BL46" s="24">
        <v>1850.68</v>
      </c>
      <c r="BM46" s="24">
        <v>1850.68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4">
        <v>0</v>
      </c>
      <c r="BU46" s="24">
        <v>0</v>
      </c>
      <c r="BV46" s="24">
        <v>3200</v>
      </c>
      <c r="BW46" s="24">
        <v>1937.2003999999999</v>
      </c>
      <c r="BX46" s="24">
        <v>1850.68</v>
      </c>
      <c r="BY46" s="24">
        <v>1850.68</v>
      </c>
      <c r="BZ46" s="24">
        <v>930</v>
      </c>
      <c r="CA46" s="24">
        <v>880</v>
      </c>
      <c r="CB46" s="24">
        <v>0</v>
      </c>
      <c r="CC46" s="24">
        <v>0</v>
      </c>
      <c r="CD46" s="24">
        <v>0</v>
      </c>
      <c r="CE46" s="24">
        <v>0</v>
      </c>
      <c r="CF46" s="24">
        <v>0</v>
      </c>
      <c r="CG46" s="24">
        <v>0</v>
      </c>
      <c r="CH46" s="24">
        <v>1000</v>
      </c>
      <c r="CI46" s="24">
        <v>987.54</v>
      </c>
      <c r="CJ46" s="24">
        <v>0</v>
      </c>
      <c r="CK46" s="24">
        <v>0</v>
      </c>
      <c r="CL46" s="24">
        <v>7172</v>
      </c>
      <c r="CM46" s="24">
        <v>5542.0473000000002</v>
      </c>
      <c r="CN46" s="24">
        <v>280</v>
      </c>
      <c r="CO46" s="24">
        <v>280</v>
      </c>
      <c r="CP46" s="24">
        <v>7172</v>
      </c>
      <c r="CQ46" s="24">
        <v>5542.0473000000002</v>
      </c>
      <c r="CR46" s="24">
        <v>280</v>
      </c>
      <c r="CS46" s="24">
        <v>280</v>
      </c>
      <c r="CT46" s="24">
        <v>7172</v>
      </c>
      <c r="CU46" s="24">
        <v>5542.0473000000002</v>
      </c>
      <c r="CV46" s="24">
        <v>280</v>
      </c>
      <c r="CW46" s="24">
        <v>280</v>
      </c>
      <c r="CX46" s="24">
        <v>26000</v>
      </c>
      <c r="CY46" s="24">
        <v>17930.476999999999</v>
      </c>
      <c r="CZ46" s="24">
        <v>0</v>
      </c>
      <c r="DA46" s="24">
        <v>0</v>
      </c>
      <c r="DB46" s="24">
        <v>26000</v>
      </c>
      <c r="DC46" s="24">
        <v>17930.476999999999</v>
      </c>
      <c r="DD46" s="24">
        <v>0</v>
      </c>
      <c r="DE46" s="24">
        <v>0</v>
      </c>
      <c r="DF46" s="24">
        <v>2700</v>
      </c>
      <c r="DG46" s="24">
        <v>2272</v>
      </c>
      <c r="DH46" s="24">
        <v>0</v>
      </c>
      <c r="DI46" s="24">
        <v>0</v>
      </c>
      <c r="DJ46" s="24">
        <f t="shared" si="10"/>
        <v>2039.38</v>
      </c>
      <c r="DK46" s="24">
        <f t="shared" si="9"/>
        <v>0</v>
      </c>
      <c r="DL46" s="24">
        <v>8190.06</v>
      </c>
      <c r="DM46" s="24">
        <v>4348.7209999999995</v>
      </c>
      <c r="DN46" s="24">
        <v>0</v>
      </c>
      <c r="DO46" s="24">
        <v>0</v>
      </c>
      <c r="DP46" s="24">
        <v>6150.68</v>
      </c>
      <c r="DQ46" s="24">
        <v>4348.7209999999995</v>
      </c>
    </row>
    <row r="47" spans="1:121" ht="16.5" customHeight="1" x14ac:dyDescent="0.3">
      <c r="A47" s="25"/>
      <c r="B47" s="22">
        <v>38</v>
      </c>
      <c r="C47" s="27" t="s">
        <v>79</v>
      </c>
      <c r="D47" s="24">
        <f t="shared" si="11"/>
        <v>555733.95069999993</v>
      </c>
      <c r="E47" s="24">
        <f t="shared" si="12"/>
        <v>280946.29019999999</v>
      </c>
      <c r="F47" s="24">
        <f t="shared" si="13"/>
        <v>280489</v>
      </c>
      <c r="G47" s="24">
        <f t="shared" si="14"/>
        <v>53185.6872</v>
      </c>
      <c r="H47" s="24">
        <f t="shared" si="15"/>
        <v>329244.95069999999</v>
      </c>
      <c r="I47" s="24">
        <f t="shared" si="16"/>
        <v>227760.603</v>
      </c>
      <c r="J47" s="24">
        <v>76180</v>
      </c>
      <c r="K47" s="24">
        <v>27512.739000000001</v>
      </c>
      <c r="L47" s="24">
        <v>1126.2507000000001</v>
      </c>
      <c r="M47" s="24">
        <v>692</v>
      </c>
      <c r="N47" s="24">
        <v>67280</v>
      </c>
      <c r="O47" s="24">
        <v>26423.708999999999</v>
      </c>
      <c r="P47" s="24">
        <v>1126.2507000000001</v>
      </c>
      <c r="Q47" s="24">
        <v>692</v>
      </c>
      <c r="R47" s="24">
        <v>8900</v>
      </c>
      <c r="S47" s="24">
        <v>1089.03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31400</v>
      </c>
      <c r="AE47" s="24">
        <v>0</v>
      </c>
      <c r="AF47" s="24">
        <v>309118.7</v>
      </c>
      <c r="AG47" s="24">
        <v>216732.003</v>
      </c>
      <c r="AH47" s="24">
        <v>16800</v>
      </c>
      <c r="AI47" s="24">
        <v>0</v>
      </c>
      <c r="AJ47" s="24">
        <v>71900</v>
      </c>
      <c r="AK47" s="24">
        <v>68285</v>
      </c>
      <c r="AL47" s="24">
        <v>1600</v>
      </c>
      <c r="AM47" s="24">
        <v>0</v>
      </c>
      <c r="AN47" s="24">
        <v>1100</v>
      </c>
      <c r="AO47" s="24">
        <v>0</v>
      </c>
      <c r="AP47" s="24">
        <v>13000</v>
      </c>
      <c r="AQ47" s="24">
        <v>0</v>
      </c>
      <c r="AR47" s="24">
        <v>236118.7</v>
      </c>
      <c r="AS47" s="24">
        <v>148571.505</v>
      </c>
      <c r="AT47" s="24">
        <v>0</v>
      </c>
      <c r="AU47" s="24">
        <v>0</v>
      </c>
      <c r="AV47" s="24">
        <v>0</v>
      </c>
      <c r="AW47" s="24">
        <v>-124.502</v>
      </c>
      <c r="AX47" s="24">
        <v>4780</v>
      </c>
      <c r="AY47" s="24">
        <v>973.28899999999999</v>
      </c>
      <c r="AZ47" s="24">
        <v>0</v>
      </c>
      <c r="BA47" s="24">
        <v>0</v>
      </c>
      <c r="BB47" s="24">
        <v>4780</v>
      </c>
      <c r="BC47" s="24">
        <v>973.28899999999999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13700</v>
      </c>
      <c r="BK47" s="24">
        <v>3869.2003</v>
      </c>
      <c r="BL47" s="24">
        <v>14000</v>
      </c>
      <c r="BM47" s="24">
        <v>10336.6</v>
      </c>
      <c r="BN47" s="24">
        <v>0</v>
      </c>
      <c r="BO47" s="24">
        <v>0</v>
      </c>
      <c r="BP47" s="24">
        <v>0</v>
      </c>
      <c r="BQ47" s="24">
        <v>0</v>
      </c>
      <c r="BR47" s="24">
        <v>0</v>
      </c>
      <c r="BS47" s="24">
        <v>0</v>
      </c>
      <c r="BT47" s="24">
        <v>0</v>
      </c>
      <c r="BU47" s="24">
        <v>0</v>
      </c>
      <c r="BV47" s="24">
        <v>4200</v>
      </c>
      <c r="BW47" s="24">
        <v>0</v>
      </c>
      <c r="BX47" s="24">
        <v>0</v>
      </c>
      <c r="BY47" s="24">
        <v>0</v>
      </c>
      <c r="BZ47" s="24">
        <v>9500</v>
      </c>
      <c r="CA47" s="24">
        <v>3869.2003</v>
      </c>
      <c r="CB47" s="24">
        <v>14000</v>
      </c>
      <c r="CC47" s="24">
        <v>10336.6</v>
      </c>
      <c r="CD47" s="24">
        <v>0</v>
      </c>
      <c r="CE47" s="24">
        <v>0</v>
      </c>
      <c r="CF47" s="24">
        <v>0</v>
      </c>
      <c r="CG47" s="24">
        <v>0</v>
      </c>
      <c r="CH47" s="24">
        <v>0</v>
      </c>
      <c r="CI47" s="24">
        <v>0</v>
      </c>
      <c r="CJ47" s="24">
        <v>0</v>
      </c>
      <c r="CK47" s="24">
        <v>0</v>
      </c>
      <c r="CL47" s="24">
        <v>23429</v>
      </c>
      <c r="CM47" s="24">
        <v>4720.9789000000001</v>
      </c>
      <c r="CN47" s="24">
        <v>0</v>
      </c>
      <c r="CO47" s="24">
        <v>0</v>
      </c>
      <c r="CP47" s="24">
        <v>20729</v>
      </c>
      <c r="CQ47" s="24">
        <v>4720.9789000000001</v>
      </c>
      <c r="CR47" s="24">
        <v>0</v>
      </c>
      <c r="CS47" s="24">
        <v>0</v>
      </c>
      <c r="CT47" s="24">
        <v>20729</v>
      </c>
      <c r="CU47" s="24">
        <v>4720.9789000000001</v>
      </c>
      <c r="CV47" s="24">
        <v>0</v>
      </c>
      <c r="CW47" s="24">
        <v>0</v>
      </c>
      <c r="CX47" s="24">
        <v>72000</v>
      </c>
      <c r="CY47" s="24">
        <v>15589.48</v>
      </c>
      <c r="CZ47" s="24">
        <v>5000</v>
      </c>
      <c r="DA47" s="24">
        <v>0</v>
      </c>
      <c r="DB47" s="24">
        <v>72000</v>
      </c>
      <c r="DC47" s="24">
        <v>15589.48</v>
      </c>
      <c r="DD47" s="24">
        <v>5000</v>
      </c>
      <c r="DE47" s="24">
        <v>0</v>
      </c>
      <c r="DF47" s="24">
        <v>3000</v>
      </c>
      <c r="DG47" s="24">
        <v>0</v>
      </c>
      <c r="DH47" s="24">
        <v>0</v>
      </c>
      <c r="DI47" s="24">
        <v>0</v>
      </c>
      <c r="DJ47" s="24">
        <f t="shared" si="10"/>
        <v>2000</v>
      </c>
      <c r="DK47" s="24">
        <f t="shared" si="9"/>
        <v>520</v>
      </c>
      <c r="DL47" s="24">
        <v>56000</v>
      </c>
      <c r="DM47" s="24">
        <v>520</v>
      </c>
      <c r="DN47" s="24">
        <v>0</v>
      </c>
      <c r="DO47" s="24">
        <v>0</v>
      </c>
      <c r="DP47" s="24">
        <v>54000</v>
      </c>
      <c r="DQ47" s="24">
        <v>0</v>
      </c>
    </row>
    <row r="48" spans="1:121" ht="16.5" customHeight="1" x14ac:dyDescent="0.3">
      <c r="A48" s="25"/>
      <c r="B48" s="22">
        <v>39</v>
      </c>
      <c r="C48" s="27" t="s">
        <v>80</v>
      </c>
      <c r="D48" s="24">
        <f t="shared" si="11"/>
        <v>332973.25640000001</v>
      </c>
      <c r="E48" s="24">
        <f t="shared" si="12"/>
        <v>139938.19329999998</v>
      </c>
      <c r="F48" s="24">
        <f t="shared" si="13"/>
        <v>214622.7</v>
      </c>
      <c r="G48" s="24">
        <f t="shared" si="14"/>
        <v>111253.4933</v>
      </c>
      <c r="H48" s="24">
        <f t="shared" si="15"/>
        <v>158350.5564</v>
      </c>
      <c r="I48" s="24">
        <f t="shared" si="16"/>
        <v>62014.7</v>
      </c>
      <c r="J48" s="24">
        <v>55234</v>
      </c>
      <c r="K48" s="24">
        <v>30398.7202</v>
      </c>
      <c r="L48" s="24">
        <v>1260</v>
      </c>
      <c r="M48" s="24">
        <v>1260</v>
      </c>
      <c r="N48" s="24">
        <v>51944</v>
      </c>
      <c r="O48" s="24">
        <v>30080.620200000001</v>
      </c>
      <c r="P48" s="24">
        <v>700</v>
      </c>
      <c r="Q48" s="24">
        <v>700</v>
      </c>
      <c r="R48" s="24">
        <v>2890</v>
      </c>
      <c r="S48" s="24">
        <v>146.5</v>
      </c>
      <c r="T48" s="24">
        <v>560</v>
      </c>
      <c r="U48" s="24">
        <v>560</v>
      </c>
      <c r="V48" s="24">
        <v>950</v>
      </c>
      <c r="W48" s="24">
        <v>260.39999999999998</v>
      </c>
      <c r="X48" s="24">
        <v>0</v>
      </c>
      <c r="Y48" s="24">
        <v>0</v>
      </c>
      <c r="Z48" s="24">
        <v>3000</v>
      </c>
      <c r="AA48" s="24">
        <v>0</v>
      </c>
      <c r="AB48" s="24">
        <v>0</v>
      </c>
      <c r="AC48" s="24">
        <v>0</v>
      </c>
      <c r="AD48" s="24">
        <v>37288.699999999997</v>
      </c>
      <c r="AE48" s="24">
        <v>2494.3420000000001</v>
      </c>
      <c r="AF48" s="24">
        <v>94710.606400000004</v>
      </c>
      <c r="AG48" s="24">
        <v>40194.9</v>
      </c>
      <c r="AH48" s="24">
        <v>32888.699999999997</v>
      </c>
      <c r="AI48" s="24">
        <v>815</v>
      </c>
      <c r="AJ48" s="24">
        <v>29481.495999999999</v>
      </c>
      <c r="AK48" s="24">
        <v>6226</v>
      </c>
      <c r="AL48" s="24">
        <v>0</v>
      </c>
      <c r="AM48" s="24">
        <v>0</v>
      </c>
      <c r="AN48" s="24">
        <v>0</v>
      </c>
      <c r="AO48" s="24">
        <v>0</v>
      </c>
      <c r="AP48" s="24">
        <v>4400</v>
      </c>
      <c r="AQ48" s="24">
        <v>1679.3420000000001</v>
      </c>
      <c r="AR48" s="24">
        <v>65229.110399999998</v>
      </c>
      <c r="AS48" s="24">
        <v>34050</v>
      </c>
      <c r="AT48" s="24">
        <v>0</v>
      </c>
      <c r="AU48" s="24">
        <v>0</v>
      </c>
      <c r="AV48" s="24">
        <v>0</v>
      </c>
      <c r="AW48" s="24">
        <v>-81.099999999999994</v>
      </c>
      <c r="AX48" s="24">
        <v>1500</v>
      </c>
      <c r="AY48" s="24">
        <v>640.51099999999997</v>
      </c>
      <c r="AZ48" s="24">
        <v>0</v>
      </c>
      <c r="BA48" s="24">
        <v>0</v>
      </c>
      <c r="BB48" s="24">
        <v>1500</v>
      </c>
      <c r="BC48" s="24">
        <v>640.51099999999997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25350</v>
      </c>
      <c r="BK48" s="24">
        <v>14715.9681</v>
      </c>
      <c r="BL48" s="24">
        <v>59579.95</v>
      </c>
      <c r="BM48" s="24">
        <v>17759.8</v>
      </c>
      <c r="BN48" s="24">
        <v>0</v>
      </c>
      <c r="BO48" s="24">
        <v>0</v>
      </c>
      <c r="BP48" s="24">
        <v>0</v>
      </c>
      <c r="BQ48" s="24">
        <v>0</v>
      </c>
      <c r="BR48" s="24">
        <v>0</v>
      </c>
      <c r="BS48" s="24">
        <v>0</v>
      </c>
      <c r="BT48" s="24">
        <v>0</v>
      </c>
      <c r="BU48" s="24">
        <v>0</v>
      </c>
      <c r="BV48" s="24">
        <v>20760</v>
      </c>
      <c r="BW48" s="24">
        <v>12668.630999999999</v>
      </c>
      <c r="BX48" s="24">
        <v>0</v>
      </c>
      <c r="BY48" s="24">
        <v>0</v>
      </c>
      <c r="BZ48" s="24">
        <v>4590</v>
      </c>
      <c r="CA48" s="24">
        <v>2047.3371</v>
      </c>
      <c r="CB48" s="24">
        <v>59579.95</v>
      </c>
      <c r="CC48" s="24">
        <v>17759.8</v>
      </c>
      <c r="CD48" s="24">
        <v>0</v>
      </c>
      <c r="CE48" s="24">
        <v>0</v>
      </c>
      <c r="CF48" s="24">
        <v>0</v>
      </c>
      <c r="CG48" s="24">
        <v>0</v>
      </c>
      <c r="CH48" s="24">
        <v>0</v>
      </c>
      <c r="CI48" s="24">
        <v>0</v>
      </c>
      <c r="CJ48" s="24">
        <v>0</v>
      </c>
      <c r="CK48" s="24">
        <v>0</v>
      </c>
      <c r="CL48" s="24">
        <v>13900</v>
      </c>
      <c r="CM48" s="24">
        <v>7448.8220000000001</v>
      </c>
      <c r="CN48" s="24">
        <v>0</v>
      </c>
      <c r="CO48" s="24">
        <v>0</v>
      </c>
      <c r="CP48" s="24">
        <v>13900</v>
      </c>
      <c r="CQ48" s="24">
        <v>7448.8220000000001</v>
      </c>
      <c r="CR48" s="24">
        <v>0</v>
      </c>
      <c r="CS48" s="24">
        <v>0</v>
      </c>
      <c r="CT48" s="24">
        <v>12000</v>
      </c>
      <c r="CU48" s="24">
        <v>7448.8220000000001</v>
      </c>
      <c r="CV48" s="24">
        <v>0</v>
      </c>
      <c r="CW48" s="24">
        <v>0</v>
      </c>
      <c r="CX48" s="24">
        <v>30000</v>
      </c>
      <c r="CY48" s="24">
        <v>17464.73</v>
      </c>
      <c r="CZ48" s="24">
        <v>2800</v>
      </c>
      <c r="DA48" s="24">
        <v>2800</v>
      </c>
      <c r="DB48" s="24">
        <v>30000</v>
      </c>
      <c r="DC48" s="24">
        <v>17464.73</v>
      </c>
      <c r="DD48" s="24">
        <v>0</v>
      </c>
      <c r="DE48" s="24">
        <v>0</v>
      </c>
      <c r="DF48" s="24">
        <v>4500</v>
      </c>
      <c r="DG48" s="24">
        <v>4500</v>
      </c>
      <c r="DH48" s="24">
        <v>0</v>
      </c>
      <c r="DI48" s="24">
        <v>0</v>
      </c>
      <c r="DJ48" s="24">
        <f t="shared" si="10"/>
        <v>2900</v>
      </c>
      <c r="DK48" s="24">
        <f t="shared" ref="DK48:DK65" si="17">DM48+DO48-DQ48</f>
        <v>0</v>
      </c>
      <c r="DL48" s="24">
        <v>42900</v>
      </c>
      <c r="DM48" s="24">
        <v>33330</v>
      </c>
      <c r="DN48" s="24">
        <v>0</v>
      </c>
      <c r="DO48" s="24">
        <v>0</v>
      </c>
      <c r="DP48" s="24">
        <v>40000</v>
      </c>
      <c r="DQ48" s="24">
        <v>33330</v>
      </c>
    </row>
    <row r="49" spans="1:121" ht="16.5" customHeight="1" x14ac:dyDescent="0.3">
      <c r="A49" s="25"/>
      <c r="B49" s="22">
        <v>40</v>
      </c>
      <c r="C49" s="27" t="s">
        <v>81</v>
      </c>
      <c r="D49" s="24">
        <f t="shared" si="11"/>
        <v>369154.69709999999</v>
      </c>
      <c r="E49" s="24">
        <f t="shared" si="12"/>
        <v>162265.51450000002</v>
      </c>
      <c r="F49" s="24">
        <f t="shared" si="13"/>
        <v>286808</v>
      </c>
      <c r="G49" s="24">
        <f t="shared" si="14"/>
        <v>111228.21730000002</v>
      </c>
      <c r="H49" s="24">
        <f t="shared" si="15"/>
        <v>129946.6971</v>
      </c>
      <c r="I49" s="24">
        <f t="shared" si="16"/>
        <v>51037.297200000001</v>
      </c>
      <c r="J49" s="24">
        <v>64684</v>
      </c>
      <c r="K49" s="24">
        <v>34932.908900000002</v>
      </c>
      <c r="L49" s="24">
        <v>2000</v>
      </c>
      <c r="M49" s="24">
        <v>0</v>
      </c>
      <c r="N49" s="24">
        <v>54594</v>
      </c>
      <c r="O49" s="24">
        <v>32557.008900000001</v>
      </c>
      <c r="P49" s="24">
        <v>2000</v>
      </c>
      <c r="Q49" s="24">
        <v>0</v>
      </c>
      <c r="R49" s="24">
        <v>10090</v>
      </c>
      <c r="S49" s="24">
        <v>2375.9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65700</v>
      </c>
      <c r="AE49" s="24">
        <v>26524.569200000002</v>
      </c>
      <c r="AF49" s="24">
        <v>119566.6971</v>
      </c>
      <c r="AG49" s="24">
        <v>44989.515200000002</v>
      </c>
      <c r="AH49" s="24">
        <v>52840</v>
      </c>
      <c r="AI49" s="24">
        <v>25745.569200000002</v>
      </c>
      <c r="AJ49" s="24">
        <v>10020</v>
      </c>
      <c r="AK49" s="24">
        <v>5805.9712</v>
      </c>
      <c r="AL49" s="24">
        <v>0</v>
      </c>
      <c r="AM49" s="24">
        <v>0</v>
      </c>
      <c r="AN49" s="24">
        <v>0</v>
      </c>
      <c r="AO49" s="24">
        <v>0</v>
      </c>
      <c r="AP49" s="24">
        <v>12860</v>
      </c>
      <c r="AQ49" s="24">
        <v>779</v>
      </c>
      <c r="AR49" s="24">
        <v>109546.6971</v>
      </c>
      <c r="AS49" s="24">
        <v>42475.231</v>
      </c>
      <c r="AT49" s="24">
        <v>0</v>
      </c>
      <c r="AU49" s="24">
        <v>0</v>
      </c>
      <c r="AV49" s="24">
        <v>0</v>
      </c>
      <c r="AW49" s="24">
        <v>-3291.6869999999999</v>
      </c>
      <c r="AX49" s="24">
        <v>8800</v>
      </c>
      <c r="AY49" s="24">
        <v>1226.54</v>
      </c>
      <c r="AZ49" s="24">
        <v>0</v>
      </c>
      <c r="BA49" s="24">
        <v>0</v>
      </c>
      <c r="BB49" s="24">
        <v>1900</v>
      </c>
      <c r="BC49" s="24">
        <v>207.04</v>
      </c>
      <c r="BD49" s="24">
        <v>0</v>
      </c>
      <c r="BE49" s="24">
        <v>0</v>
      </c>
      <c r="BF49" s="24">
        <v>3100</v>
      </c>
      <c r="BG49" s="24">
        <v>1019.5</v>
      </c>
      <c r="BH49" s="24">
        <v>0</v>
      </c>
      <c r="BI49" s="24">
        <v>0</v>
      </c>
      <c r="BJ49" s="24">
        <v>18760</v>
      </c>
      <c r="BK49" s="24">
        <v>8899.3338999999996</v>
      </c>
      <c r="BL49" s="24">
        <v>8380</v>
      </c>
      <c r="BM49" s="24">
        <v>6047.7820000000002</v>
      </c>
      <c r="BN49" s="24">
        <v>0</v>
      </c>
      <c r="BO49" s="24">
        <v>0</v>
      </c>
      <c r="BP49" s="24">
        <v>0</v>
      </c>
      <c r="BQ49" s="24">
        <v>0</v>
      </c>
      <c r="BR49" s="24">
        <v>0</v>
      </c>
      <c r="BS49" s="24">
        <v>0</v>
      </c>
      <c r="BT49" s="24">
        <v>0</v>
      </c>
      <c r="BU49" s="24">
        <v>0</v>
      </c>
      <c r="BV49" s="24">
        <v>4160</v>
      </c>
      <c r="BW49" s="24">
        <v>683.19</v>
      </c>
      <c r="BX49" s="24">
        <v>7380</v>
      </c>
      <c r="BY49" s="24">
        <v>6047.7820000000002</v>
      </c>
      <c r="BZ49" s="24">
        <v>14600</v>
      </c>
      <c r="CA49" s="24">
        <v>8216.1438999999991</v>
      </c>
      <c r="CB49" s="24">
        <v>1000</v>
      </c>
      <c r="CC49" s="24">
        <v>0</v>
      </c>
      <c r="CD49" s="24">
        <v>0</v>
      </c>
      <c r="CE49" s="24">
        <v>0</v>
      </c>
      <c r="CF49" s="24">
        <v>0</v>
      </c>
      <c r="CG49" s="24">
        <v>0</v>
      </c>
      <c r="CH49" s="24">
        <v>0</v>
      </c>
      <c r="CI49" s="24">
        <v>0</v>
      </c>
      <c r="CJ49" s="24">
        <v>0</v>
      </c>
      <c r="CK49" s="24">
        <v>0</v>
      </c>
      <c r="CL49" s="24">
        <v>9864</v>
      </c>
      <c r="CM49" s="24">
        <v>2554.4562999999998</v>
      </c>
      <c r="CN49" s="24">
        <v>0</v>
      </c>
      <c r="CO49" s="24">
        <v>0</v>
      </c>
      <c r="CP49" s="24">
        <v>8914</v>
      </c>
      <c r="CQ49" s="24">
        <v>2308.4562999999998</v>
      </c>
      <c r="CR49" s="24">
        <v>0</v>
      </c>
      <c r="CS49" s="24">
        <v>0</v>
      </c>
      <c r="CT49" s="24">
        <v>0</v>
      </c>
      <c r="CU49" s="24">
        <v>0</v>
      </c>
      <c r="CV49" s="24">
        <v>0</v>
      </c>
      <c r="CW49" s="24">
        <v>0</v>
      </c>
      <c r="CX49" s="24">
        <v>57000</v>
      </c>
      <c r="CY49" s="24">
        <v>35965.409</v>
      </c>
      <c r="CZ49" s="24">
        <v>0</v>
      </c>
      <c r="DA49" s="24">
        <v>0</v>
      </c>
      <c r="DB49" s="24">
        <v>30000</v>
      </c>
      <c r="DC49" s="24">
        <v>17541</v>
      </c>
      <c r="DD49" s="24">
        <v>0</v>
      </c>
      <c r="DE49" s="24">
        <v>0</v>
      </c>
      <c r="DF49" s="24">
        <v>5000</v>
      </c>
      <c r="DG49" s="24">
        <v>1125</v>
      </c>
      <c r="DH49" s="24">
        <v>0</v>
      </c>
      <c r="DI49" s="24">
        <v>0</v>
      </c>
      <c r="DJ49" s="24">
        <f t="shared" ref="DJ49:DJ65" si="18">DL49+DN49-DP49</f>
        <v>9400</v>
      </c>
      <c r="DK49" s="24">
        <f t="shared" si="17"/>
        <v>0</v>
      </c>
      <c r="DL49" s="24">
        <v>57000</v>
      </c>
      <c r="DM49" s="24">
        <v>0</v>
      </c>
      <c r="DN49" s="24">
        <v>0</v>
      </c>
      <c r="DO49" s="24">
        <v>0</v>
      </c>
      <c r="DP49" s="24">
        <v>47600</v>
      </c>
      <c r="DQ49" s="24">
        <v>0</v>
      </c>
    </row>
    <row r="50" spans="1:121" ht="16.5" customHeight="1" x14ac:dyDescent="0.3">
      <c r="A50" s="25"/>
      <c r="B50" s="22">
        <v>41</v>
      </c>
      <c r="C50" s="27" t="s">
        <v>82</v>
      </c>
      <c r="D50" s="24">
        <f t="shared" si="11"/>
        <v>240065.39300000001</v>
      </c>
      <c r="E50" s="24">
        <f t="shared" si="12"/>
        <v>76147.680200000003</v>
      </c>
      <c r="F50" s="24">
        <f t="shared" si="13"/>
        <v>172930.4</v>
      </c>
      <c r="G50" s="24">
        <f t="shared" si="14"/>
        <v>39483.9692</v>
      </c>
      <c r="H50" s="24">
        <f t="shared" si="15"/>
        <v>100903.768</v>
      </c>
      <c r="I50" s="24">
        <f t="shared" si="16"/>
        <v>37267.486000000004</v>
      </c>
      <c r="J50" s="24">
        <v>48670</v>
      </c>
      <c r="K50" s="24">
        <v>26244.132300000001</v>
      </c>
      <c r="L50" s="24">
        <v>540</v>
      </c>
      <c r="M50" s="24">
        <v>540</v>
      </c>
      <c r="N50" s="24">
        <v>44670</v>
      </c>
      <c r="O50" s="24">
        <v>25560.132399999999</v>
      </c>
      <c r="P50" s="24">
        <v>540</v>
      </c>
      <c r="Q50" s="24">
        <v>540</v>
      </c>
      <c r="R50" s="24">
        <v>4000</v>
      </c>
      <c r="S50" s="24">
        <v>683.99990000000003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43965</v>
      </c>
      <c r="AE50" s="24">
        <v>0</v>
      </c>
      <c r="AF50" s="24">
        <v>25800</v>
      </c>
      <c r="AG50" s="24">
        <v>16090.210999999999</v>
      </c>
      <c r="AH50" s="24">
        <v>33830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10135</v>
      </c>
      <c r="AQ50" s="24">
        <v>0</v>
      </c>
      <c r="AR50" s="24">
        <v>25800</v>
      </c>
      <c r="AS50" s="24">
        <v>16090.210999999999</v>
      </c>
      <c r="AT50" s="24">
        <v>0</v>
      </c>
      <c r="AU50" s="24">
        <v>0</v>
      </c>
      <c r="AV50" s="24">
        <v>0</v>
      </c>
      <c r="AW50" s="24">
        <v>0</v>
      </c>
      <c r="AX50" s="24">
        <v>3854.5</v>
      </c>
      <c r="AY50" s="24">
        <v>2320</v>
      </c>
      <c r="AZ50" s="24">
        <v>0</v>
      </c>
      <c r="BA50" s="24">
        <v>0</v>
      </c>
      <c r="BB50" s="24">
        <v>3854.5</v>
      </c>
      <c r="BC50" s="24">
        <v>2320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16450</v>
      </c>
      <c r="BK50" s="24">
        <v>1203.8407</v>
      </c>
      <c r="BL50" s="24">
        <v>48999.993000000002</v>
      </c>
      <c r="BM50" s="24">
        <v>2345</v>
      </c>
      <c r="BN50" s="24">
        <v>0</v>
      </c>
      <c r="BO50" s="24">
        <v>0</v>
      </c>
      <c r="BP50" s="24">
        <v>0</v>
      </c>
      <c r="BQ50" s="24">
        <v>0</v>
      </c>
      <c r="BR50" s="24">
        <v>0</v>
      </c>
      <c r="BS50" s="24">
        <v>0</v>
      </c>
      <c r="BT50" s="24">
        <v>0</v>
      </c>
      <c r="BU50" s="24">
        <v>0</v>
      </c>
      <c r="BV50" s="24">
        <v>10450</v>
      </c>
      <c r="BW50" s="24">
        <v>173.91</v>
      </c>
      <c r="BX50" s="24">
        <v>42000</v>
      </c>
      <c r="BY50" s="24">
        <v>1945</v>
      </c>
      <c r="BZ50" s="24">
        <v>6000</v>
      </c>
      <c r="CA50" s="24">
        <v>1029.9306999999999</v>
      </c>
      <c r="CB50" s="24">
        <v>6999.9930000000004</v>
      </c>
      <c r="CC50" s="24">
        <v>400</v>
      </c>
      <c r="CD50" s="24">
        <v>0</v>
      </c>
      <c r="CE50" s="24">
        <v>0</v>
      </c>
      <c r="CF50" s="24">
        <v>0</v>
      </c>
      <c r="CG50" s="24">
        <v>0</v>
      </c>
      <c r="CH50" s="24">
        <v>0</v>
      </c>
      <c r="CI50" s="24">
        <v>0</v>
      </c>
      <c r="CJ50" s="24">
        <v>0</v>
      </c>
      <c r="CK50" s="24">
        <v>0</v>
      </c>
      <c r="CL50" s="24">
        <v>17920</v>
      </c>
      <c r="CM50" s="24">
        <v>7762.2212</v>
      </c>
      <c r="CN50" s="24">
        <v>10803.775</v>
      </c>
      <c r="CO50" s="24">
        <v>4083.7750000000001</v>
      </c>
      <c r="CP50" s="24">
        <v>17920</v>
      </c>
      <c r="CQ50" s="24">
        <v>7762.2212</v>
      </c>
      <c r="CR50" s="24">
        <v>10803.775</v>
      </c>
      <c r="CS50" s="24">
        <v>4083.7750000000001</v>
      </c>
      <c r="CT50" s="24">
        <v>15920</v>
      </c>
      <c r="CU50" s="24">
        <v>7762.2212</v>
      </c>
      <c r="CV50" s="24">
        <v>7000</v>
      </c>
      <c r="CW50" s="24">
        <v>480</v>
      </c>
      <c r="CX50" s="24">
        <v>4705.8999999999996</v>
      </c>
      <c r="CY50" s="24">
        <v>0</v>
      </c>
      <c r="CZ50" s="24">
        <v>14760</v>
      </c>
      <c r="DA50" s="24">
        <v>14208.5</v>
      </c>
      <c r="DB50" s="24">
        <v>2705.9</v>
      </c>
      <c r="DC50" s="24">
        <v>0</v>
      </c>
      <c r="DD50" s="24">
        <v>14760</v>
      </c>
      <c r="DE50" s="24">
        <v>14208.5</v>
      </c>
      <c r="DF50" s="24">
        <v>0</v>
      </c>
      <c r="DG50" s="24">
        <v>0</v>
      </c>
      <c r="DH50" s="24">
        <v>0</v>
      </c>
      <c r="DI50" s="24">
        <v>0</v>
      </c>
      <c r="DJ50" s="24">
        <f t="shared" si="18"/>
        <v>3596.2249999999985</v>
      </c>
      <c r="DK50" s="24">
        <f t="shared" si="17"/>
        <v>1350</v>
      </c>
      <c r="DL50" s="24">
        <v>37365</v>
      </c>
      <c r="DM50" s="24">
        <v>1953.7750000000001</v>
      </c>
      <c r="DN50" s="24">
        <v>0</v>
      </c>
      <c r="DO50" s="24">
        <v>0</v>
      </c>
      <c r="DP50" s="24">
        <v>33768.775000000001</v>
      </c>
      <c r="DQ50" s="24">
        <v>603.77499999999998</v>
      </c>
    </row>
    <row r="51" spans="1:121" ht="16.5" customHeight="1" x14ac:dyDescent="0.3">
      <c r="A51" s="25"/>
      <c r="B51" s="22">
        <v>42</v>
      </c>
      <c r="C51" s="27" t="s">
        <v>83</v>
      </c>
      <c r="D51" s="24">
        <f t="shared" si="11"/>
        <v>201555.8737</v>
      </c>
      <c r="E51" s="24">
        <f t="shared" si="12"/>
        <v>103697.80500000001</v>
      </c>
      <c r="F51" s="24">
        <f t="shared" si="13"/>
        <v>171995.6</v>
      </c>
      <c r="G51" s="24">
        <f t="shared" si="14"/>
        <v>79391.98000000001</v>
      </c>
      <c r="H51" s="24">
        <f t="shared" si="15"/>
        <v>59560.273699999998</v>
      </c>
      <c r="I51" s="24">
        <f t="shared" si="16"/>
        <v>24305.825000000001</v>
      </c>
      <c r="J51" s="24">
        <v>60997.4</v>
      </c>
      <c r="K51" s="24">
        <v>33694.8433</v>
      </c>
      <c r="L51" s="24">
        <v>1500</v>
      </c>
      <c r="M51" s="24">
        <v>1430</v>
      </c>
      <c r="N51" s="24">
        <v>57440</v>
      </c>
      <c r="O51" s="24">
        <v>33338.043299999998</v>
      </c>
      <c r="P51" s="24">
        <v>1500</v>
      </c>
      <c r="Q51" s="24">
        <v>1430</v>
      </c>
      <c r="R51" s="24">
        <v>3557.4</v>
      </c>
      <c r="S51" s="24">
        <v>356.8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2050</v>
      </c>
      <c r="AA51" s="24">
        <v>0</v>
      </c>
      <c r="AB51" s="24">
        <v>0</v>
      </c>
      <c r="AC51" s="24">
        <v>0</v>
      </c>
      <c r="AD51" s="24">
        <v>10800</v>
      </c>
      <c r="AE51" s="24">
        <v>4291.12</v>
      </c>
      <c r="AF51" s="24">
        <v>39708.086000000003</v>
      </c>
      <c r="AG51" s="24">
        <v>22326.825000000001</v>
      </c>
      <c r="AH51" s="24">
        <v>2800</v>
      </c>
      <c r="AI51" s="24">
        <v>1670</v>
      </c>
      <c r="AJ51" s="24">
        <v>13708.085999999999</v>
      </c>
      <c r="AK51" s="24">
        <v>238.5</v>
      </c>
      <c r="AL51" s="24">
        <v>0</v>
      </c>
      <c r="AM51" s="24">
        <v>0</v>
      </c>
      <c r="AN51" s="24">
        <v>0</v>
      </c>
      <c r="AO51" s="24">
        <v>0</v>
      </c>
      <c r="AP51" s="24">
        <v>8000</v>
      </c>
      <c r="AQ51" s="24">
        <v>2621.12</v>
      </c>
      <c r="AR51" s="24">
        <v>26000</v>
      </c>
      <c r="AS51" s="24">
        <v>22152.668000000001</v>
      </c>
      <c r="AT51" s="24">
        <v>0</v>
      </c>
      <c r="AU51" s="24">
        <v>0</v>
      </c>
      <c r="AV51" s="24">
        <v>0</v>
      </c>
      <c r="AW51" s="24">
        <v>-64.343000000000004</v>
      </c>
      <c r="AX51" s="24">
        <v>4616.3</v>
      </c>
      <c r="AY51" s="24">
        <v>2852.2</v>
      </c>
      <c r="AZ51" s="24">
        <v>0</v>
      </c>
      <c r="BA51" s="24">
        <v>0</v>
      </c>
      <c r="BB51" s="24">
        <v>4616.3</v>
      </c>
      <c r="BC51" s="24">
        <v>2852.2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12708</v>
      </c>
      <c r="BK51" s="24">
        <v>7781.1189000000004</v>
      </c>
      <c r="BL51" s="24">
        <v>4166.4139999999998</v>
      </c>
      <c r="BM51" s="24">
        <v>123.5</v>
      </c>
      <c r="BN51" s="24">
        <v>0</v>
      </c>
      <c r="BO51" s="24">
        <v>0</v>
      </c>
      <c r="BP51" s="24">
        <v>0</v>
      </c>
      <c r="BQ51" s="24">
        <v>0</v>
      </c>
      <c r="BR51" s="24">
        <v>0</v>
      </c>
      <c r="BS51" s="24">
        <v>0</v>
      </c>
      <c r="BT51" s="24">
        <v>0</v>
      </c>
      <c r="BU51" s="24">
        <v>0</v>
      </c>
      <c r="BV51" s="24">
        <v>9408</v>
      </c>
      <c r="BW51" s="24">
        <v>6272</v>
      </c>
      <c r="BX51" s="24">
        <v>4166.4139999999998</v>
      </c>
      <c r="BY51" s="24">
        <v>123.5</v>
      </c>
      <c r="BZ51" s="24">
        <v>3300</v>
      </c>
      <c r="CA51" s="24">
        <v>1509.1188999999999</v>
      </c>
      <c r="CB51" s="24">
        <v>0</v>
      </c>
      <c r="CC51" s="24">
        <v>0</v>
      </c>
      <c r="CD51" s="24">
        <v>0</v>
      </c>
      <c r="CE51" s="24">
        <v>0</v>
      </c>
      <c r="CF51" s="24">
        <v>0</v>
      </c>
      <c r="CG51" s="24">
        <v>0</v>
      </c>
      <c r="CH51" s="24">
        <v>0</v>
      </c>
      <c r="CI51" s="24">
        <v>0</v>
      </c>
      <c r="CJ51" s="24">
        <v>0</v>
      </c>
      <c r="CK51" s="24">
        <v>0</v>
      </c>
      <c r="CL51" s="24">
        <v>13700</v>
      </c>
      <c r="CM51" s="24">
        <v>9353.1977999999999</v>
      </c>
      <c r="CN51" s="24">
        <v>0</v>
      </c>
      <c r="CO51" s="24">
        <v>0</v>
      </c>
      <c r="CP51" s="24">
        <v>13700</v>
      </c>
      <c r="CQ51" s="24">
        <v>9353.1977999999999</v>
      </c>
      <c r="CR51" s="24">
        <v>0</v>
      </c>
      <c r="CS51" s="24">
        <v>0</v>
      </c>
      <c r="CT51" s="24">
        <v>12730</v>
      </c>
      <c r="CU51" s="24">
        <v>8551.2999999999993</v>
      </c>
      <c r="CV51" s="24">
        <v>0</v>
      </c>
      <c r="CW51" s="24">
        <v>0</v>
      </c>
      <c r="CX51" s="24">
        <v>29039</v>
      </c>
      <c r="CY51" s="24">
        <v>18429.5</v>
      </c>
      <c r="CZ51" s="24">
        <v>14185.7737</v>
      </c>
      <c r="DA51" s="24">
        <v>425.5</v>
      </c>
      <c r="DB51" s="24">
        <v>29039</v>
      </c>
      <c r="DC51" s="24">
        <v>18429.5</v>
      </c>
      <c r="DD51" s="24">
        <v>14185.7737</v>
      </c>
      <c r="DE51" s="24">
        <v>425.5</v>
      </c>
      <c r="DF51" s="24">
        <v>4000</v>
      </c>
      <c r="DG51" s="24">
        <v>2990</v>
      </c>
      <c r="DH51" s="24">
        <v>0</v>
      </c>
      <c r="DI51" s="24">
        <v>0</v>
      </c>
      <c r="DJ51" s="24">
        <f t="shared" si="18"/>
        <v>4084.9000000000015</v>
      </c>
      <c r="DK51" s="24">
        <f t="shared" si="17"/>
        <v>0</v>
      </c>
      <c r="DL51" s="24">
        <v>34084.9</v>
      </c>
      <c r="DM51" s="24">
        <v>0</v>
      </c>
      <c r="DN51" s="24">
        <v>0</v>
      </c>
      <c r="DO51" s="24">
        <v>0</v>
      </c>
      <c r="DP51" s="24">
        <v>30000</v>
      </c>
      <c r="DQ51" s="24">
        <v>0</v>
      </c>
    </row>
    <row r="52" spans="1:121" ht="16.5" customHeight="1" x14ac:dyDescent="0.3">
      <c r="A52" s="25"/>
      <c r="B52" s="22">
        <v>43</v>
      </c>
      <c r="C52" s="27" t="s">
        <v>84</v>
      </c>
      <c r="D52" s="24">
        <f t="shared" si="11"/>
        <v>195719.81080000001</v>
      </c>
      <c r="E52" s="24">
        <f t="shared" si="12"/>
        <v>105386.06169999999</v>
      </c>
      <c r="F52" s="24">
        <f t="shared" si="13"/>
        <v>155133.125</v>
      </c>
      <c r="G52" s="24">
        <f t="shared" si="14"/>
        <v>60357.717499999999</v>
      </c>
      <c r="H52" s="24">
        <f t="shared" si="15"/>
        <v>71532.685800000007</v>
      </c>
      <c r="I52" s="24">
        <f t="shared" si="16"/>
        <v>45028.3442</v>
      </c>
      <c r="J52" s="24">
        <v>57700</v>
      </c>
      <c r="K52" s="24">
        <v>28800.828000000001</v>
      </c>
      <c r="L52" s="24">
        <v>800</v>
      </c>
      <c r="M52" s="24">
        <v>495</v>
      </c>
      <c r="N52" s="24">
        <v>53600</v>
      </c>
      <c r="O52" s="24">
        <v>27514.944</v>
      </c>
      <c r="P52" s="24">
        <v>800</v>
      </c>
      <c r="Q52" s="24">
        <v>495</v>
      </c>
      <c r="R52" s="24">
        <v>3700</v>
      </c>
      <c r="S52" s="24">
        <v>1130.2840000000001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4000</v>
      </c>
      <c r="AE52" s="24">
        <v>991.86300000000006</v>
      </c>
      <c r="AF52" s="24">
        <v>36680.685799999999</v>
      </c>
      <c r="AG52" s="24">
        <v>17487.3442</v>
      </c>
      <c r="AH52" s="24">
        <v>1000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3000</v>
      </c>
      <c r="AQ52" s="24">
        <v>991.86300000000006</v>
      </c>
      <c r="AR52" s="24">
        <v>37280.685799999999</v>
      </c>
      <c r="AS52" s="24">
        <v>18045.800999999999</v>
      </c>
      <c r="AT52" s="24">
        <v>0</v>
      </c>
      <c r="AU52" s="24">
        <v>0</v>
      </c>
      <c r="AV52" s="24">
        <v>-600</v>
      </c>
      <c r="AW52" s="24">
        <v>-558.45680000000004</v>
      </c>
      <c r="AX52" s="24">
        <v>3800</v>
      </c>
      <c r="AY52" s="24">
        <v>1618</v>
      </c>
      <c r="AZ52" s="24">
        <v>0</v>
      </c>
      <c r="BA52" s="24">
        <v>0</v>
      </c>
      <c r="BB52" s="24">
        <v>2800</v>
      </c>
      <c r="BC52" s="24">
        <v>1618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3800</v>
      </c>
      <c r="BK52" s="24">
        <v>878.90570000000002</v>
      </c>
      <c r="BL52" s="24">
        <v>7600</v>
      </c>
      <c r="BM52" s="24">
        <v>600</v>
      </c>
      <c r="BN52" s="24">
        <v>0</v>
      </c>
      <c r="BO52" s="24">
        <v>0</v>
      </c>
      <c r="BP52" s="24">
        <v>0</v>
      </c>
      <c r="BQ52" s="24">
        <v>0</v>
      </c>
      <c r="BR52" s="24">
        <v>0</v>
      </c>
      <c r="BS52" s="24">
        <v>0</v>
      </c>
      <c r="BT52" s="24">
        <v>0</v>
      </c>
      <c r="BU52" s="24">
        <v>0</v>
      </c>
      <c r="BV52" s="24">
        <v>0</v>
      </c>
      <c r="BW52" s="24">
        <v>0</v>
      </c>
      <c r="BX52" s="24">
        <v>7600</v>
      </c>
      <c r="BY52" s="24">
        <v>600</v>
      </c>
      <c r="BZ52" s="24">
        <v>3800</v>
      </c>
      <c r="CA52" s="24">
        <v>878.90570000000002</v>
      </c>
      <c r="CB52" s="24">
        <v>0</v>
      </c>
      <c r="CC52" s="24">
        <v>0</v>
      </c>
      <c r="CD52" s="24">
        <v>0</v>
      </c>
      <c r="CE52" s="24">
        <v>0</v>
      </c>
      <c r="CF52" s="24">
        <v>0</v>
      </c>
      <c r="CG52" s="24">
        <v>0</v>
      </c>
      <c r="CH52" s="24">
        <v>0</v>
      </c>
      <c r="CI52" s="24">
        <v>0</v>
      </c>
      <c r="CJ52" s="24">
        <v>0</v>
      </c>
      <c r="CK52" s="24">
        <v>0</v>
      </c>
      <c r="CL52" s="24">
        <v>14300</v>
      </c>
      <c r="CM52" s="24">
        <v>6297.1207999999997</v>
      </c>
      <c r="CN52" s="24">
        <v>26452</v>
      </c>
      <c r="CO52" s="24">
        <v>26446</v>
      </c>
      <c r="CP52" s="24">
        <v>14300</v>
      </c>
      <c r="CQ52" s="24">
        <v>6297.1207999999997</v>
      </c>
      <c r="CR52" s="24">
        <v>26452</v>
      </c>
      <c r="CS52" s="24">
        <v>26446</v>
      </c>
      <c r="CT52" s="24">
        <v>13300</v>
      </c>
      <c r="CU52" s="24">
        <v>6297.1207999999997</v>
      </c>
      <c r="CV52" s="24">
        <v>26452</v>
      </c>
      <c r="CW52" s="24">
        <v>26446</v>
      </c>
      <c r="CX52" s="24">
        <v>33100</v>
      </c>
      <c r="CY52" s="24">
        <v>17631</v>
      </c>
      <c r="CZ52" s="24">
        <v>0</v>
      </c>
      <c r="DA52" s="24">
        <v>0</v>
      </c>
      <c r="DB52" s="24">
        <v>33000</v>
      </c>
      <c r="DC52" s="24">
        <v>17631</v>
      </c>
      <c r="DD52" s="24">
        <v>0</v>
      </c>
      <c r="DE52" s="24">
        <v>0</v>
      </c>
      <c r="DF52" s="24">
        <v>4150</v>
      </c>
      <c r="DG52" s="24">
        <v>4140</v>
      </c>
      <c r="DH52" s="24">
        <v>0</v>
      </c>
      <c r="DI52" s="24">
        <v>0</v>
      </c>
      <c r="DJ52" s="24">
        <f t="shared" si="18"/>
        <v>3337.125</v>
      </c>
      <c r="DK52" s="24">
        <f t="shared" si="17"/>
        <v>0</v>
      </c>
      <c r="DL52" s="24">
        <v>34283.125</v>
      </c>
      <c r="DM52" s="24">
        <v>0</v>
      </c>
      <c r="DN52" s="24">
        <v>0</v>
      </c>
      <c r="DO52" s="24">
        <v>0</v>
      </c>
      <c r="DP52" s="24">
        <v>30946</v>
      </c>
      <c r="DQ52" s="24">
        <v>0</v>
      </c>
    </row>
    <row r="53" spans="1:121" ht="16.5" customHeight="1" x14ac:dyDescent="0.3">
      <c r="A53" s="25"/>
      <c r="B53" s="22">
        <v>44</v>
      </c>
      <c r="C53" s="27" t="s">
        <v>85</v>
      </c>
      <c r="D53" s="24">
        <f t="shared" si="11"/>
        <v>200238.91</v>
      </c>
      <c r="E53" s="24">
        <f t="shared" si="12"/>
        <v>156494.3566</v>
      </c>
      <c r="F53" s="24">
        <f t="shared" si="13"/>
        <v>95524</v>
      </c>
      <c r="G53" s="24">
        <f t="shared" si="14"/>
        <v>51819.447999999997</v>
      </c>
      <c r="H53" s="24">
        <f t="shared" si="15"/>
        <v>123814.91</v>
      </c>
      <c r="I53" s="24">
        <f t="shared" si="16"/>
        <v>123298.31159999999</v>
      </c>
      <c r="J53" s="24">
        <v>42549.3</v>
      </c>
      <c r="K53" s="24">
        <v>19873.913</v>
      </c>
      <c r="L53" s="24">
        <v>0</v>
      </c>
      <c r="M53" s="24">
        <v>0</v>
      </c>
      <c r="N53" s="24">
        <v>36559.300000000003</v>
      </c>
      <c r="O53" s="24">
        <v>17884.620999999999</v>
      </c>
      <c r="P53" s="24">
        <v>0</v>
      </c>
      <c r="Q53" s="24">
        <v>0</v>
      </c>
      <c r="R53" s="24">
        <v>5990</v>
      </c>
      <c r="S53" s="24">
        <v>1989.2919999999999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8894.1</v>
      </c>
      <c r="AE53" s="24">
        <v>1697.44</v>
      </c>
      <c r="AF53" s="24">
        <v>69966</v>
      </c>
      <c r="AG53" s="24">
        <v>70019.585999999996</v>
      </c>
      <c r="AH53" s="24">
        <v>1300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7594.1</v>
      </c>
      <c r="AQ53" s="24">
        <v>1697.44</v>
      </c>
      <c r="AR53" s="24">
        <v>70066</v>
      </c>
      <c r="AS53" s="24">
        <v>70019.585999999996</v>
      </c>
      <c r="AT53" s="24">
        <v>0</v>
      </c>
      <c r="AU53" s="24">
        <v>0</v>
      </c>
      <c r="AV53" s="24">
        <v>-100</v>
      </c>
      <c r="AW53" s="24">
        <v>0</v>
      </c>
      <c r="AX53" s="24">
        <v>2275</v>
      </c>
      <c r="AY53" s="24">
        <v>1250</v>
      </c>
      <c r="AZ53" s="24">
        <v>0</v>
      </c>
      <c r="BA53" s="24">
        <v>0</v>
      </c>
      <c r="BB53" s="24">
        <v>2275</v>
      </c>
      <c r="BC53" s="24">
        <v>1250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9114.6</v>
      </c>
      <c r="BK53" s="24">
        <v>2901.5419999999999</v>
      </c>
      <c r="BL53" s="24">
        <v>0</v>
      </c>
      <c r="BM53" s="24">
        <v>0</v>
      </c>
      <c r="BN53" s="24">
        <v>0</v>
      </c>
      <c r="BO53" s="24">
        <v>0</v>
      </c>
      <c r="BP53" s="24">
        <v>0</v>
      </c>
      <c r="BQ53" s="24">
        <v>0</v>
      </c>
      <c r="BR53" s="24">
        <v>0</v>
      </c>
      <c r="BS53" s="24">
        <v>0</v>
      </c>
      <c r="BT53" s="24">
        <v>0</v>
      </c>
      <c r="BU53" s="24">
        <v>0</v>
      </c>
      <c r="BV53" s="24">
        <v>5699.6</v>
      </c>
      <c r="BW53" s="24">
        <v>871</v>
      </c>
      <c r="BX53" s="24">
        <v>0</v>
      </c>
      <c r="BY53" s="24">
        <v>0</v>
      </c>
      <c r="BZ53" s="24">
        <v>3415</v>
      </c>
      <c r="CA53" s="24">
        <v>2030.5419999999999</v>
      </c>
      <c r="CB53" s="24">
        <v>0</v>
      </c>
      <c r="CC53" s="24">
        <v>0</v>
      </c>
      <c r="CD53" s="24">
        <v>0</v>
      </c>
      <c r="CE53" s="24">
        <v>0</v>
      </c>
      <c r="CF53" s="24">
        <v>0</v>
      </c>
      <c r="CG53" s="24">
        <v>0</v>
      </c>
      <c r="CH53" s="24">
        <v>0</v>
      </c>
      <c r="CI53" s="24">
        <v>0</v>
      </c>
      <c r="CJ53" s="24">
        <v>0</v>
      </c>
      <c r="CK53" s="24">
        <v>0</v>
      </c>
      <c r="CL53" s="24">
        <v>7791</v>
      </c>
      <c r="CM53" s="24">
        <v>4803.1499999999996</v>
      </c>
      <c r="CN53" s="24">
        <v>0</v>
      </c>
      <c r="CO53" s="24">
        <v>0</v>
      </c>
      <c r="CP53" s="24">
        <v>7791</v>
      </c>
      <c r="CQ53" s="24">
        <v>4803.1499999999996</v>
      </c>
      <c r="CR53" s="24">
        <v>0</v>
      </c>
      <c r="CS53" s="24">
        <v>0</v>
      </c>
      <c r="CT53" s="24">
        <v>6816</v>
      </c>
      <c r="CU53" s="24">
        <v>4803.1499999999996</v>
      </c>
      <c r="CV53" s="24">
        <v>0</v>
      </c>
      <c r="CW53" s="24">
        <v>0</v>
      </c>
      <c r="CX53" s="24">
        <v>0</v>
      </c>
      <c r="CY53" s="24">
        <v>0</v>
      </c>
      <c r="CZ53" s="24">
        <v>53848.91</v>
      </c>
      <c r="DA53" s="24">
        <v>53278.725599999998</v>
      </c>
      <c r="DB53" s="24">
        <v>0</v>
      </c>
      <c r="DC53" s="24">
        <v>0</v>
      </c>
      <c r="DD53" s="24">
        <v>53848.91</v>
      </c>
      <c r="DE53" s="24">
        <v>53278.725599999998</v>
      </c>
      <c r="DF53" s="24">
        <v>5800</v>
      </c>
      <c r="DG53" s="24">
        <v>2670</v>
      </c>
      <c r="DH53" s="24">
        <v>0</v>
      </c>
      <c r="DI53" s="24">
        <v>0</v>
      </c>
      <c r="DJ53" s="24">
        <f t="shared" si="18"/>
        <v>0</v>
      </c>
      <c r="DK53" s="24">
        <f t="shared" si="17"/>
        <v>0</v>
      </c>
      <c r="DL53" s="24">
        <v>19100</v>
      </c>
      <c r="DM53" s="24">
        <v>18623.402999999998</v>
      </c>
      <c r="DN53" s="24">
        <v>0</v>
      </c>
      <c r="DO53" s="24">
        <v>0</v>
      </c>
      <c r="DP53" s="24">
        <v>19100</v>
      </c>
      <c r="DQ53" s="24">
        <v>18623.402999999998</v>
      </c>
    </row>
    <row r="54" spans="1:121" ht="16.5" customHeight="1" x14ac:dyDescent="0.3">
      <c r="A54" s="25"/>
      <c r="B54" s="22">
        <v>45</v>
      </c>
      <c r="C54" s="27" t="s">
        <v>86</v>
      </c>
      <c r="D54" s="24">
        <f t="shared" si="11"/>
        <v>279401.01059999998</v>
      </c>
      <c r="E54" s="24">
        <f t="shared" si="12"/>
        <v>98528.282699999996</v>
      </c>
      <c r="F54" s="24">
        <f t="shared" si="13"/>
        <v>143881.70000000001</v>
      </c>
      <c r="G54" s="24">
        <f t="shared" si="14"/>
        <v>58714.746699999996</v>
      </c>
      <c r="H54" s="24">
        <f t="shared" si="15"/>
        <v>151237.56159999999</v>
      </c>
      <c r="I54" s="24">
        <f t="shared" si="16"/>
        <v>39813.536</v>
      </c>
      <c r="J54" s="24">
        <v>64145</v>
      </c>
      <c r="K54" s="24">
        <v>38747.366699999999</v>
      </c>
      <c r="L54" s="24">
        <v>151237.56159999999</v>
      </c>
      <c r="M54" s="24">
        <v>39813.536</v>
      </c>
      <c r="N54" s="24">
        <v>51080</v>
      </c>
      <c r="O54" s="24">
        <v>31978.370999999999</v>
      </c>
      <c r="P54" s="24">
        <v>8352.2999999999993</v>
      </c>
      <c r="Q54" s="24">
        <v>2271.7669999999998</v>
      </c>
      <c r="R54" s="24">
        <v>12815</v>
      </c>
      <c r="S54" s="24">
        <v>6631.7956999999997</v>
      </c>
      <c r="T54" s="24">
        <v>142885.2616</v>
      </c>
      <c r="U54" s="24">
        <v>37541.769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9000</v>
      </c>
      <c r="AE54" s="24">
        <v>6261</v>
      </c>
      <c r="AF54" s="24">
        <v>0</v>
      </c>
      <c r="AG54" s="24">
        <v>0</v>
      </c>
      <c r="AH54" s="24">
        <v>4000</v>
      </c>
      <c r="AI54" s="24">
        <v>2850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5000</v>
      </c>
      <c r="AQ54" s="24">
        <v>3411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2500</v>
      </c>
      <c r="AY54" s="24">
        <v>1664</v>
      </c>
      <c r="AZ54" s="24">
        <v>0</v>
      </c>
      <c r="BA54" s="24">
        <v>0</v>
      </c>
      <c r="BB54" s="24">
        <v>2500</v>
      </c>
      <c r="BC54" s="24">
        <v>1664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4000</v>
      </c>
      <c r="BK54" s="24">
        <v>2850</v>
      </c>
      <c r="BL54" s="24">
        <v>0</v>
      </c>
      <c r="BM54" s="24">
        <v>0</v>
      </c>
      <c r="BN54" s="24">
        <v>0</v>
      </c>
      <c r="BO54" s="24">
        <v>0</v>
      </c>
      <c r="BP54" s="24">
        <v>0</v>
      </c>
      <c r="BQ54" s="24">
        <v>0</v>
      </c>
      <c r="BR54" s="24">
        <v>0</v>
      </c>
      <c r="BS54" s="24">
        <v>0</v>
      </c>
      <c r="BT54" s="24">
        <v>0</v>
      </c>
      <c r="BU54" s="24">
        <v>0</v>
      </c>
      <c r="BV54" s="24">
        <v>4000</v>
      </c>
      <c r="BW54" s="24">
        <v>2850</v>
      </c>
      <c r="BX54" s="24">
        <v>0</v>
      </c>
      <c r="BY54" s="24">
        <v>0</v>
      </c>
      <c r="BZ54" s="24">
        <v>0</v>
      </c>
      <c r="CA54" s="24">
        <v>0</v>
      </c>
      <c r="CB54" s="24">
        <v>0</v>
      </c>
      <c r="CC54" s="24">
        <v>0</v>
      </c>
      <c r="CD54" s="24">
        <v>0</v>
      </c>
      <c r="CE54" s="24">
        <v>0</v>
      </c>
      <c r="CF54" s="24">
        <v>0</v>
      </c>
      <c r="CG54" s="24">
        <v>0</v>
      </c>
      <c r="CH54" s="24">
        <v>0</v>
      </c>
      <c r="CI54" s="24">
        <v>0</v>
      </c>
      <c r="CJ54" s="24">
        <v>0</v>
      </c>
      <c r="CK54" s="24">
        <v>0</v>
      </c>
      <c r="CL54" s="24">
        <v>1600</v>
      </c>
      <c r="CM54" s="24">
        <v>675.45</v>
      </c>
      <c r="CN54" s="24">
        <v>0</v>
      </c>
      <c r="CO54" s="24">
        <v>0</v>
      </c>
      <c r="CP54" s="24">
        <v>1600</v>
      </c>
      <c r="CQ54" s="24">
        <v>675.45</v>
      </c>
      <c r="CR54" s="24">
        <v>0</v>
      </c>
      <c r="CS54" s="24">
        <v>0</v>
      </c>
      <c r="CT54" s="24">
        <v>1100</v>
      </c>
      <c r="CU54" s="24">
        <v>500</v>
      </c>
      <c r="CV54" s="24">
        <v>0</v>
      </c>
      <c r="CW54" s="24">
        <v>0</v>
      </c>
      <c r="CX54" s="24">
        <v>30435</v>
      </c>
      <c r="CY54" s="24">
        <v>5171.53</v>
      </c>
      <c r="CZ54" s="24">
        <v>0</v>
      </c>
      <c r="DA54" s="24">
        <v>0</v>
      </c>
      <c r="DB54" s="24">
        <v>30435</v>
      </c>
      <c r="DC54" s="24">
        <v>5171.53</v>
      </c>
      <c r="DD54" s="24">
        <v>0</v>
      </c>
      <c r="DE54" s="24">
        <v>0</v>
      </c>
      <c r="DF54" s="24">
        <v>400</v>
      </c>
      <c r="DG54" s="24">
        <v>395.4</v>
      </c>
      <c r="DH54" s="24">
        <v>0</v>
      </c>
      <c r="DI54" s="24">
        <v>0</v>
      </c>
      <c r="DJ54" s="24">
        <f t="shared" si="18"/>
        <v>16083.449000000001</v>
      </c>
      <c r="DK54" s="24">
        <f t="shared" si="17"/>
        <v>2950</v>
      </c>
      <c r="DL54" s="24">
        <v>31801.7</v>
      </c>
      <c r="DM54" s="24">
        <v>2950</v>
      </c>
      <c r="DN54" s="24">
        <v>0</v>
      </c>
      <c r="DO54" s="24">
        <v>0</v>
      </c>
      <c r="DP54" s="24">
        <v>15718.251</v>
      </c>
      <c r="DQ54" s="24">
        <v>0</v>
      </c>
    </row>
    <row r="55" spans="1:121" ht="16.5" customHeight="1" x14ac:dyDescent="0.3">
      <c r="A55" s="25"/>
      <c r="B55" s="22">
        <v>46</v>
      </c>
      <c r="C55" s="27" t="s">
        <v>87</v>
      </c>
      <c r="D55" s="24">
        <f t="shared" si="11"/>
        <v>206688.7616</v>
      </c>
      <c r="E55" s="24">
        <f t="shared" si="12"/>
        <v>117176.32990000001</v>
      </c>
      <c r="F55" s="24">
        <f t="shared" si="13"/>
        <v>175320</v>
      </c>
      <c r="G55" s="24">
        <f t="shared" si="14"/>
        <v>94973.5239</v>
      </c>
      <c r="H55" s="24">
        <f t="shared" si="15"/>
        <v>52568.761599999998</v>
      </c>
      <c r="I55" s="24">
        <f t="shared" si="16"/>
        <v>38502.805999999997</v>
      </c>
      <c r="J55" s="24">
        <v>59649</v>
      </c>
      <c r="K55" s="24">
        <v>36034.018900000003</v>
      </c>
      <c r="L55" s="24">
        <v>1336.6615999999999</v>
      </c>
      <c r="M55" s="24">
        <v>1325.26</v>
      </c>
      <c r="N55" s="24">
        <v>53468</v>
      </c>
      <c r="O55" s="24">
        <v>33700.2189</v>
      </c>
      <c r="P55" s="24">
        <v>1336.6615999999999</v>
      </c>
      <c r="Q55" s="24">
        <v>1325.26</v>
      </c>
      <c r="R55" s="24">
        <v>6181</v>
      </c>
      <c r="S55" s="24">
        <v>2333.8000000000002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9300</v>
      </c>
      <c r="AE55" s="24">
        <v>400</v>
      </c>
      <c r="AF55" s="24">
        <v>34117</v>
      </c>
      <c r="AG55" s="24">
        <v>26489.366000000002</v>
      </c>
      <c r="AH55" s="24">
        <v>6900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2400</v>
      </c>
      <c r="AQ55" s="24">
        <v>400</v>
      </c>
      <c r="AR55" s="24">
        <v>34117</v>
      </c>
      <c r="AS55" s="24">
        <v>26489.366000000002</v>
      </c>
      <c r="AT55" s="24">
        <v>0</v>
      </c>
      <c r="AU55" s="24">
        <v>0</v>
      </c>
      <c r="AV55" s="24">
        <v>0</v>
      </c>
      <c r="AW55" s="24">
        <v>0</v>
      </c>
      <c r="AX55" s="24">
        <v>3840</v>
      </c>
      <c r="AY55" s="24">
        <v>2230</v>
      </c>
      <c r="AZ55" s="24">
        <v>0</v>
      </c>
      <c r="BA55" s="24">
        <v>0</v>
      </c>
      <c r="BB55" s="24">
        <v>3840</v>
      </c>
      <c r="BC55" s="24">
        <v>2230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23370</v>
      </c>
      <c r="BK55" s="24">
        <v>11747.741</v>
      </c>
      <c r="BL55" s="24">
        <v>17115.099999999999</v>
      </c>
      <c r="BM55" s="24">
        <v>10688.18</v>
      </c>
      <c r="BN55" s="24">
        <v>0</v>
      </c>
      <c r="BO55" s="24">
        <v>0</v>
      </c>
      <c r="BP55" s="24">
        <v>0</v>
      </c>
      <c r="BQ55" s="24">
        <v>0</v>
      </c>
      <c r="BR55" s="24">
        <v>0</v>
      </c>
      <c r="BS55" s="24">
        <v>0</v>
      </c>
      <c r="BT55" s="24">
        <v>0</v>
      </c>
      <c r="BU55" s="24">
        <v>0</v>
      </c>
      <c r="BV55" s="24">
        <v>22970</v>
      </c>
      <c r="BW55" s="24">
        <v>11747.741</v>
      </c>
      <c r="BX55" s="24">
        <v>9994.1</v>
      </c>
      <c r="BY55" s="24">
        <v>7004</v>
      </c>
      <c r="BZ55" s="24">
        <v>400</v>
      </c>
      <c r="CA55" s="24">
        <v>0</v>
      </c>
      <c r="CB55" s="24">
        <v>7121</v>
      </c>
      <c r="CC55" s="24">
        <v>3684.18</v>
      </c>
      <c r="CD55" s="24">
        <v>0</v>
      </c>
      <c r="CE55" s="24">
        <v>0</v>
      </c>
      <c r="CF55" s="24">
        <v>0</v>
      </c>
      <c r="CG55" s="24">
        <v>0</v>
      </c>
      <c r="CH55" s="24">
        <v>0</v>
      </c>
      <c r="CI55" s="24">
        <v>0</v>
      </c>
      <c r="CJ55" s="24">
        <v>0</v>
      </c>
      <c r="CK55" s="24">
        <v>0</v>
      </c>
      <c r="CL55" s="24">
        <v>11671</v>
      </c>
      <c r="CM55" s="24">
        <v>6519.9120000000003</v>
      </c>
      <c r="CN55" s="24">
        <v>0</v>
      </c>
      <c r="CO55" s="24">
        <v>0</v>
      </c>
      <c r="CP55" s="24">
        <v>11671</v>
      </c>
      <c r="CQ55" s="24">
        <v>6519.9120000000003</v>
      </c>
      <c r="CR55" s="24">
        <v>0</v>
      </c>
      <c r="CS55" s="24">
        <v>0</v>
      </c>
      <c r="CT55" s="24">
        <v>10881</v>
      </c>
      <c r="CU55" s="24">
        <v>6519.9120000000003</v>
      </c>
      <c r="CV55" s="24">
        <v>0</v>
      </c>
      <c r="CW55" s="24">
        <v>0</v>
      </c>
      <c r="CX55" s="24">
        <v>31490</v>
      </c>
      <c r="CY55" s="24">
        <v>18241.851999999999</v>
      </c>
      <c r="CZ55" s="24">
        <v>0</v>
      </c>
      <c r="DA55" s="24">
        <v>0</v>
      </c>
      <c r="DB55" s="24">
        <v>30790</v>
      </c>
      <c r="DC55" s="24">
        <v>18077.851999999999</v>
      </c>
      <c r="DD55" s="24">
        <v>0</v>
      </c>
      <c r="DE55" s="24">
        <v>0</v>
      </c>
      <c r="DF55" s="24">
        <v>3500</v>
      </c>
      <c r="DG55" s="24">
        <v>3500</v>
      </c>
      <c r="DH55" s="24">
        <v>0</v>
      </c>
      <c r="DI55" s="24">
        <v>0</v>
      </c>
      <c r="DJ55" s="24">
        <f t="shared" si="18"/>
        <v>11300</v>
      </c>
      <c r="DK55" s="24">
        <f t="shared" si="17"/>
        <v>0</v>
      </c>
      <c r="DL55" s="24">
        <v>32500</v>
      </c>
      <c r="DM55" s="24">
        <v>16300</v>
      </c>
      <c r="DN55" s="24">
        <v>0</v>
      </c>
      <c r="DO55" s="24">
        <v>0</v>
      </c>
      <c r="DP55" s="24">
        <v>21200</v>
      </c>
      <c r="DQ55" s="24">
        <v>16300</v>
      </c>
    </row>
    <row r="56" spans="1:121" s="21" customFormat="1" ht="20.25" customHeight="1" x14ac:dyDescent="0.25">
      <c r="B56" s="22">
        <v>47</v>
      </c>
      <c r="C56" s="27" t="s">
        <v>88</v>
      </c>
      <c r="D56" s="24">
        <f t="shared" si="11"/>
        <v>766011.60880000005</v>
      </c>
      <c r="E56" s="24">
        <f t="shared" si="12"/>
        <v>546664.54099999997</v>
      </c>
      <c r="F56" s="24">
        <f t="shared" si="13"/>
        <v>704759</v>
      </c>
      <c r="G56" s="24">
        <f t="shared" si="14"/>
        <v>492762.86810000002</v>
      </c>
      <c r="H56" s="24">
        <f t="shared" si="15"/>
        <v>150011.60879999999</v>
      </c>
      <c r="I56" s="24">
        <f t="shared" si="16"/>
        <v>119901.67290000001</v>
      </c>
      <c r="J56" s="24">
        <v>134850</v>
      </c>
      <c r="K56" s="24">
        <v>85412.258100000006</v>
      </c>
      <c r="L56" s="24">
        <v>14251.8588</v>
      </c>
      <c r="M56" s="24">
        <v>4265.9179999999997</v>
      </c>
      <c r="N56" s="24">
        <v>120000</v>
      </c>
      <c r="O56" s="24">
        <v>78393.238100000002</v>
      </c>
      <c r="P56" s="24">
        <v>2251.8588</v>
      </c>
      <c r="Q56" s="24">
        <v>1480.933</v>
      </c>
      <c r="R56" s="24">
        <v>8900</v>
      </c>
      <c r="S56" s="24">
        <v>3274.5619999999999</v>
      </c>
      <c r="T56" s="24">
        <v>12000</v>
      </c>
      <c r="U56" s="24">
        <v>2784.9850000000001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3000</v>
      </c>
      <c r="AE56" s="24">
        <v>1470</v>
      </c>
      <c r="AF56" s="24">
        <v>102759.75</v>
      </c>
      <c r="AG56" s="24">
        <v>109681.9549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3000</v>
      </c>
      <c r="AQ56" s="24">
        <v>1470</v>
      </c>
      <c r="AR56" s="24">
        <v>214000.75</v>
      </c>
      <c r="AS56" s="24">
        <v>142656.45600000001</v>
      </c>
      <c r="AT56" s="24">
        <v>0</v>
      </c>
      <c r="AU56" s="24">
        <v>0</v>
      </c>
      <c r="AV56" s="24">
        <v>-111241</v>
      </c>
      <c r="AW56" s="24">
        <v>-32974.501100000001</v>
      </c>
      <c r="AX56" s="24">
        <v>126000</v>
      </c>
      <c r="AY56" s="24">
        <v>94100.1</v>
      </c>
      <c r="AZ56" s="24">
        <v>3500</v>
      </c>
      <c r="BA56" s="24">
        <v>0</v>
      </c>
      <c r="BB56" s="24">
        <v>125000</v>
      </c>
      <c r="BC56" s="24">
        <v>94100.1</v>
      </c>
      <c r="BD56" s="24">
        <v>0</v>
      </c>
      <c r="BE56" s="24">
        <v>0</v>
      </c>
      <c r="BF56" s="24">
        <v>1000</v>
      </c>
      <c r="BG56" s="24">
        <v>0</v>
      </c>
      <c r="BH56" s="24">
        <v>0</v>
      </c>
      <c r="BI56" s="24">
        <v>0</v>
      </c>
      <c r="BJ56" s="24">
        <v>11000</v>
      </c>
      <c r="BK56" s="24">
        <v>3412.05</v>
      </c>
      <c r="BL56" s="24">
        <v>23000</v>
      </c>
      <c r="BM56" s="24">
        <v>5953.8</v>
      </c>
      <c r="BN56" s="24">
        <v>11000</v>
      </c>
      <c r="BO56" s="24">
        <v>3412.05</v>
      </c>
      <c r="BP56" s="24">
        <v>9000</v>
      </c>
      <c r="BQ56" s="24">
        <v>595</v>
      </c>
      <c r="BR56" s="24">
        <v>0</v>
      </c>
      <c r="BS56" s="24">
        <v>0</v>
      </c>
      <c r="BT56" s="24">
        <v>0</v>
      </c>
      <c r="BU56" s="24">
        <v>0</v>
      </c>
      <c r="BV56" s="24">
        <v>0</v>
      </c>
      <c r="BW56" s="24">
        <v>0</v>
      </c>
      <c r="BX56" s="24">
        <v>0</v>
      </c>
      <c r="BY56" s="24">
        <v>0</v>
      </c>
      <c r="BZ56" s="24">
        <v>0</v>
      </c>
      <c r="CA56" s="24">
        <v>0</v>
      </c>
      <c r="CB56" s="24">
        <v>14000</v>
      </c>
      <c r="CC56" s="24">
        <v>5358.8</v>
      </c>
      <c r="CD56" s="24">
        <v>0</v>
      </c>
      <c r="CE56" s="24">
        <v>0</v>
      </c>
      <c r="CF56" s="24">
        <v>0</v>
      </c>
      <c r="CG56" s="24">
        <v>0</v>
      </c>
      <c r="CH56" s="24">
        <v>0</v>
      </c>
      <c r="CI56" s="24">
        <v>0</v>
      </c>
      <c r="CJ56" s="24">
        <v>0</v>
      </c>
      <c r="CK56" s="24">
        <v>0</v>
      </c>
      <c r="CL56" s="24">
        <v>39250</v>
      </c>
      <c r="CM56" s="24">
        <v>26306.86</v>
      </c>
      <c r="CN56" s="24">
        <v>6500</v>
      </c>
      <c r="CO56" s="24">
        <v>0</v>
      </c>
      <c r="CP56" s="24">
        <v>33300</v>
      </c>
      <c r="CQ56" s="24">
        <v>22787.86</v>
      </c>
      <c r="CR56" s="24">
        <v>6500</v>
      </c>
      <c r="CS56" s="24">
        <v>0</v>
      </c>
      <c r="CT56" s="24">
        <v>16200</v>
      </c>
      <c r="CU56" s="24">
        <v>13028.86</v>
      </c>
      <c r="CV56" s="24">
        <v>6500</v>
      </c>
      <c r="CW56" s="24">
        <v>0</v>
      </c>
      <c r="CX56" s="24">
        <v>287700</v>
      </c>
      <c r="CY56" s="24">
        <v>208633.7</v>
      </c>
      <c r="CZ56" s="24">
        <v>0</v>
      </c>
      <c r="DA56" s="24">
        <v>0</v>
      </c>
      <c r="DB56" s="24">
        <v>182000</v>
      </c>
      <c r="DC56" s="24">
        <v>130959.3</v>
      </c>
      <c r="DD56" s="24">
        <v>0</v>
      </c>
      <c r="DE56" s="24">
        <v>0</v>
      </c>
      <c r="DF56" s="24">
        <v>14200</v>
      </c>
      <c r="DG56" s="24">
        <v>7427.9</v>
      </c>
      <c r="DH56" s="24">
        <v>0</v>
      </c>
      <c r="DI56" s="24">
        <v>0</v>
      </c>
      <c r="DJ56" s="24">
        <f t="shared" si="18"/>
        <v>0</v>
      </c>
      <c r="DK56" s="24">
        <f t="shared" si="17"/>
        <v>0</v>
      </c>
      <c r="DL56" s="24">
        <v>88759</v>
      </c>
      <c r="DM56" s="24">
        <v>66000</v>
      </c>
      <c r="DN56" s="24">
        <v>0</v>
      </c>
      <c r="DO56" s="24">
        <v>0</v>
      </c>
      <c r="DP56" s="24">
        <v>88759</v>
      </c>
      <c r="DQ56" s="24">
        <v>66000</v>
      </c>
    </row>
    <row r="57" spans="1:121" ht="16.5" customHeight="1" x14ac:dyDescent="0.3">
      <c r="A57" s="25"/>
      <c r="B57" s="22">
        <v>48</v>
      </c>
      <c r="C57" s="27" t="s">
        <v>89</v>
      </c>
      <c r="D57" s="24">
        <f t="shared" si="11"/>
        <v>34035.339999999997</v>
      </c>
      <c r="E57" s="24">
        <f t="shared" si="12"/>
        <v>21218.2343</v>
      </c>
      <c r="F57" s="24">
        <f t="shared" si="13"/>
        <v>27660.146000000001</v>
      </c>
      <c r="G57" s="24">
        <f t="shared" si="14"/>
        <v>17008.1803</v>
      </c>
      <c r="H57" s="24">
        <f t="shared" si="15"/>
        <v>6375.1939999999995</v>
      </c>
      <c r="I57" s="24">
        <f t="shared" si="16"/>
        <v>4210.0540000000001</v>
      </c>
      <c r="J57" s="24">
        <v>24910.146000000001</v>
      </c>
      <c r="K57" s="24">
        <v>15887.704299999999</v>
      </c>
      <c r="L57" s="24">
        <v>3766.127</v>
      </c>
      <c r="M57" s="24">
        <v>3530.5219999999999</v>
      </c>
      <c r="N57" s="24">
        <v>24270.146000000001</v>
      </c>
      <c r="O57" s="24">
        <v>15788.123299999999</v>
      </c>
      <c r="P57" s="24">
        <v>700</v>
      </c>
      <c r="Q57" s="24">
        <v>690.01599999999996</v>
      </c>
      <c r="R57" s="24">
        <v>640</v>
      </c>
      <c r="S57" s="24">
        <v>99.581000000000003</v>
      </c>
      <c r="T57" s="24">
        <v>3066.127</v>
      </c>
      <c r="U57" s="24">
        <v>2840.5059999999999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2609.067</v>
      </c>
      <c r="AG57" s="24">
        <v>679.53200000000004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2609.067</v>
      </c>
      <c r="AS57" s="24">
        <v>1304.5419999999999</v>
      </c>
      <c r="AT57" s="24">
        <v>0</v>
      </c>
      <c r="AU57" s="24">
        <v>0</v>
      </c>
      <c r="AV57" s="24">
        <v>0</v>
      </c>
      <c r="AW57" s="24">
        <v>-625.01</v>
      </c>
      <c r="AX57" s="24">
        <v>500</v>
      </c>
      <c r="AY57" s="24">
        <v>0</v>
      </c>
      <c r="AZ57" s="24">
        <v>0</v>
      </c>
      <c r="BA57" s="24">
        <v>0</v>
      </c>
      <c r="BB57" s="24">
        <v>500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4">
        <v>0</v>
      </c>
      <c r="BU57" s="24">
        <v>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4">
        <v>0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250</v>
      </c>
      <c r="CM57" s="24">
        <v>100</v>
      </c>
      <c r="CN57" s="24">
        <v>0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4">
        <v>2000</v>
      </c>
      <c r="CY57" s="24">
        <v>1020.476</v>
      </c>
      <c r="CZ57" s="24">
        <v>0</v>
      </c>
      <c r="DA57" s="24">
        <v>0</v>
      </c>
      <c r="DB57" s="24">
        <v>2000</v>
      </c>
      <c r="DC57" s="24">
        <v>1020.476</v>
      </c>
      <c r="DD57" s="24">
        <v>0</v>
      </c>
      <c r="DE57" s="24">
        <v>0</v>
      </c>
      <c r="DF57" s="24">
        <v>0</v>
      </c>
      <c r="DG57" s="24">
        <v>0</v>
      </c>
      <c r="DH57" s="24">
        <v>0</v>
      </c>
      <c r="DI57" s="24">
        <v>0</v>
      </c>
      <c r="DJ57" s="24">
        <f t="shared" si="18"/>
        <v>0</v>
      </c>
      <c r="DK57" s="24">
        <f t="shared" si="17"/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</row>
    <row r="58" spans="1:121" ht="16.5" customHeight="1" x14ac:dyDescent="0.3">
      <c r="A58" s="25"/>
      <c r="B58" s="22">
        <v>49</v>
      </c>
      <c r="C58" s="27" t="s">
        <v>90</v>
      </c>
      <c r="D58" s="24">
        <f t="shared" si="11"/>
        <v>95147.615300000005</v>
      </c>
      <c r="E58" s="24">
        <f t="shared" si="12"/>
        <v>57970.091199999995</v>
      </c>
      <c r="F58" s="24">
        <f t="shared" si="13"/>
        <v>56994.200000000004</v>
      </c>
      <c r="G58" s="24">
        <f t="shared" si="14"/>
        <v>31102.853199999998</v>
      </c>
      <c r="H58" s="24">
        <f t="shared" si="15"/>
        <v>42383.415300000001</v>
      </c>
      <c r="I58" s="24">
        <f t="shared" si="16"/>
        <v>31097.238000000001</v>
      </c>
      <c r="J58" s="24">
        <v>37713.4</v>
      </c>
      <c r="K58" s="24">
        <v>21276.551599999999</v>
      </c>
      <c r="L58" s="24">
        <v>1200</v>
      </c>
      <c r="M58" s="24">
        <v>250</v>
      </c>
      <c r="N58" s="24">
        <v>24699.4</v>
      </c>
      <c r="O58" s="24">
        <v>15473.252899999999</v>
      </c>
      <c r="P58" s="24">
        <v>600</v>
      </c>
      <c r="Q58" s="24">
        <v>0</v>
      </c>
      <c r="R58" s="24">
        <v>13014</v>
      </c>
      <c r="S58" s="24">
        <v>5803.2987000000003</v>
      </c>
      <c r="T58" s="24">
        <v>600</v>
      </c>
      <c r="U58" s="24">
        <v>250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1500</v>
      </c>
      <c r="AE58" s="24">
        <v>990</v>
      </c>
      <c r="AF58" s="24">
        <v>37675.015299999999</v>
      </c>
      <c r="AG58" s="24">
        <v>29636.575000000001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1500</v>
      </c>
      <c r="AQ58" s="24">
        <v>990</v>
      </c>
      <c r="AR58" s="24">
        <v>41063.461300000003</v>
      </c>
      <c r="AS58" s="24">
        <v>39444.481</v>
      </c>
      <c r="AT58" s="24">
        <v>0</v>
      </c>
      <c r="AU58" s="24">
        <v>0</v>
      </c>
      <c r="AV58" s="24">
        <v>-3388.4459999999999</v>
      </c>
      <c r="AW58" s="24">
        <v>-9807.9060000000009</v>
      </c>
      <c r="AX58" s="24">
        <v>1200</v>
      </c>
      <c r="AY58" s="24">
        <v>900</v>
      </c>
      <c r="AZ58" s="24">
        <v>0</v>
      </c>
      <c r="BA58" s="24">
        <v>0</v>
      </c>
      <c r="BB58" s="24">
        <v>1200</v>
      </c>
      <c r="BC58" s="24">
        <v>900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1000</v>
      </c>
      <c r="BK58" s="24">
        <v>561.38160000000005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4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1000</v>
      </c>
      <c r="CA58" s="24">
        <v>561.38160000000005</v>
      </c>
      <c r="CB58" s="24">
        <v>0</v>
      </c>
      <c r="CC58" s="24">
        <v>0</v>
      </c>
      <c r="CD58" s="24">
        <v>0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1000</v>
      </c>
      <c r="CM58" s="24">
        <v>0</v>
      </c>
      <c r="CN58" s="24">
        <v>0</v>
      </c>
      <c r="CO58" s="24">
        <v>0</v>
      </c>
      <c r="CP58" s="24">
        <v>900</v>
      </c>
      <c r="CQ58" s="24">
        <v>0</v>
      </c>
      <c r="CR58" s="24">
        <v>0</v>
      </c>
      <c r="CS58" s="24">
        <v>0</v>
      </c>
      <c r="CT58" s="24">
        <v>900</v>
      </c>
      <c r="CU58" s="24">
        <v>0</v>
      </c>
      <c r="CV58" s="24">
        <v>0</v>
      </c>
      <c r="CW58" s="24">
        <v>0</v>
      </c>
      <c r="CX58" s="24">
        <v>8750</v>
      </c>
      <c r="CY58" s="24">
        <v>2144.92</v>
      </c>
      <c r="CZ58" s="24">
        <v>3508.4</v>
      </c>
      <c r="DA58" s="24">
        <v>1210.663</v>
      </c>
      <c r="DB58" s="24">
        <v>8750</v>
      </c>
      <c r="DC58" s="24">
        <v>2144.92</v>
      </c>
      <c r="DD58" s="24">
        <v>3508.4</v>
      </c>
      <c r="DE58" s="24">
        <v>1210.663</v>
      </c>
      <c r="DF58" s="24">
        <v>1600</v>
      </c>
      <c r="DG58" s="24">
        <v>1000</v>
      </c>
      <c r="DH58" s="24">
        <v>0</v>
      </c>
      <c r="DI58" s="24">
        <v>0</v>
      </c>
      <c r="DJ58" s="24">
        <f t="shared" si="18"/>
        <v>0.8000000000001819</v>
      </c>
      <c r="DK58" s="24">
        <f t="shared" si="17"/>
        <v>0</v>
      </c>
      <c r="DL58" s="24">
        <v>4230.8</v>
      </c>
      <c r="DM58" s="24">
        <v>4230</v>
      </c>
      <c r="DN58" s="24">
        <v>0</v>
      </c>
      <c r="DO58" s="24">
        <v>0</v>
      </c>
      <c r="DP58" s="24">
        <v>4230</v>
      </c>
      <c r="DQ58" s="24">
        <v>4230</v>
      </c>
    </row>
    <row r="59" spans="1:121" ht="16.5" customHeight="1" x14ac:dyDescent="0.3">
      <c r="A59" s="25"/>
      <c r="B59" s="22">
        <v>50</v>
      </c>
      <c r="C59" s="27" t="s">
        <v>91</v>
      </c>
      <c r="D59" s="24">
        <f t="shared" si="11"/>
        <v>17353.307000000001</v>
      </c>
      <c r="E59" s="24">
        <f t="shared" si="12"/>
        <v>10585.6322</v>
      </c>
      <c r="F59" s="24">
        <f t="shared" si="13"/>
        <v>15775.933999999999</v>
      </c>
      <c r="G59" s="24">
        <f t="shared" si="14"/>
        <v>10232.6322</v>
      </c>
      <c r="H59" s="24">
        <f t="shared" si="15"/>
        <v>1577.373</v>
      </c>
      <c r="I59" s="24">
        <f t="shared" si="16"/>
        <v>353</v>
      </c>
      <c r="J59" s="24">
        <v>13804</v>
      </c>
      <c r="K59" s="24">
        <v>9797.6322</v>
      </c>
      <c r="L59" s="24">
        <v>1577.373</v>
      </c>
      <c r="M59" s="24">
        <v>353</v>
      </c>
      <c r="N59" s="24">
        <v>12720</v>
      </c>
      <c r="O59" s="24">
        <v>9146.7081999999991</v>
      </c>
      <c r="P59" s="24">
        <v>577.37300000000005</v>
      </c>
      <c r="Q59" s="24">
        <v>353</v>
      </c>
      <c r="R59" s="24">
        <v>1084</v>
      </c>
      <c r="S59" s="24">
        <v>650.92399999999998</v>
      </c>
      <c r="T59" s="24">
        <v>1000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475</v>
      </c>
      <c r="AY59" s="24">
        <v>225</v>
      </c>
      <c r="AZ59" s="24">
        <v>0</v>
      </c>
      <c r="BA59" s="24">
        <v>0</v>
      </c>
      <c r="BB59" s="24">
        <v>475</v>
      </c>
      <c r="BC59" s="24">
        <v>225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4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4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50</v>
      </c>
      <c r="CM59" s="24">
        <v>0</v>
      </c>
      <c r="CN59" s="24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4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300</v>
      </c>
      <c r="DG59" s="24">
        <v>210</v>
      </c>
      <c r="DH59" s="24">
        <v>0</v>
      </c>
      <c r="DI59" s="24">
        <v>0</v>
      </c>
      <c r="DJ59" s="24">
        <f t="shared" si="18"/>
        <v>1146.934</v>
      </c>
      <c r="DK59" s="24">
        <f t="shared" si="17"/>
        <v>0</v>
      </c>
      <c r="DL59" s="24">
        <v>1146.934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</row>
    <row r="60" spans="1:121" ht="16.5" customHeight="1" x14ac:dyDescent="0.3">
      <c r="A60" s="25"/>
      <c r="B60" s="22">
        <v>51</v>
      </c>
      <c r="C60" s="27" t="s">
        <v>92</v>
      </c>
      <c r="D60" s="24">
        <f t="shared" si="11"/>
        <v>75409.79389999999</v>
      </c>
      <c r="E60" s="24">
        <f t="shared" si="12"/>
        <v>55579.630399999995</v>
      </c>
      <c r="F60" s="24">
        <f t="shared" si="13"/>
        <v>57938.400000000001</v>
      </c>
      <c r="G60" s="24">
        <f t="shared" si="14"/>
        <v>40659.950400000002</v>
      </c>
      <c r="H60" s="24">
        <f t="shared" si="15"/>
        <v>36471.393899999995</v>
      </c>
      <c r="I60" s="24">
        <f t="shared" si="16"/>
        <v>33919.68</v>
      </c>
      <c r="J60" s="24">
        <v>32233.4</v>
      </c>
      <c r="K60" s="24">
        <v>16938.636999999999</v>
      </c>
      <c r="L60" s="24">
        <v>6700</v>
      </c>
      <c r="M60" s="24">
        <v>330</v>
      </c>
      <c r="N60" s="24">
        <v>27000</v>
      </c>
      <c r="O60" s="24">
        <v>16084.191999999999</v>
      </c>
      <c r="P60" s="24">
        <v>6700</v>
      </c>
      <c r="Q60" s="24">
        <v>330</v>
      </c>
      <c r="R60" s="24">
        <v>5233.3999999999996</v>
      </c>
      <c r="S60" s="24">
        <v>854.44500000000005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35</v>
      </c>
      <c r="AE60" s="24">
        <v>0</v>
      </c>
      <c r="AF60" s="24">
        <v>29771.393899999999</v>
      </c>
      <c r="AG60" s="24">
        <v>33589.68</v>
      </c>
      <c r="AH60" s="24">
        <v>35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76999.77</v>
      </c>
      <c r="AS60" s="24">
        <v>40981.68</v>
      </c>
      <c r="AT60" s="24">
        <v>0</v>
      </c>
      <c r="AU60" s="24">
        <v>0</v>
      </c>
      <c r="AV60" s="24">
        <v>-47228.376100000001</v>
      </c>
      <c r="AW60" s="24">
        <v>-7392</v>
      </c>
      <c r="AX60" s="24">
        <v>1940</v>
      </c>
      <c r="AY60" s="24">
        <v>1582</v>
      </c>
      <c r="AZ60" s="24">
        <v>0</v>
      </c>
      <c r="BA60" s="24">
        <v>0</v>
      </c>
      <c r="BB60" s="24">
        <v>1940</v>
      </c>
      <c r="BC60" s="24">
        <v>1582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2700</v>
      </c>
      <c r="BK60" s="24">
        <v>1722.4423999999999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4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2700</v>
      </c>
      <c r="CA60" s="24">
        <v>1722.4423999999999</v>
      </c>
      <c r="CB60" s="24">
        <v>0</v>
      </c>
      <c r="CC60" s="24">
        <v>0</v>
      </c>
      <c r="CD60" s="24">
        <v>0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330</v>
      </c>
      <c r="CM60" s="24">
        <v>106.871</v>
      </c>
      <c r="CN60" s="24">
        <v>0</v>
      </c>
      <c r="CO60" s="24">
        <v>0</v>
      </c>
      <c r="CP60" s="24">
        <v>330</v>
      </c>
      <c r="CQ60" s="24">
        <v>106.871</v>
      </c>
      <c r="CR60" s="24">
        <v>0</v>
      </c>
      <c r="CS60" s="24">
        <v>0</v>
      </c>
      <c r="CT60" s="24">
        <v>330</v>
      </c>
      <c r="CU60" s="24">
        <v>106.871</v>
      </c>
      <c r="CV60" s="24">
        <v>0</v>
      </c>
      <c r="CW60" s="24">
        <v>0</v>
      </c>
      <c r="CX60" s="24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1700</v>
      </c>
      <c r="DG60" s="24">
        <v>1310</v>
      </c>
      <c r="DH60" s="24">
        <v>0</v>
      </c>
      <c r="DI60" s="24">
        <v>0</v>
      </c>
      <c r="DJ60" s="24">
        <f t="shared" si="18"/>
        <v>0</v>
      </c>
      <c r="DK60" s="24">
        <f t="shared" si="17"/>
        <v>0</v>
      </c>
      <c r="DL60" s="24">
        <v>19000</v>
      </c>
      <c r="DM60" s="24">
        <v>19000</v>
      </c>
      <c r="DN60" s="24">
        <v>0</v>
      </c>
      <c r="DO60" s="24">
        <v>0</v>
      </c>
      <c r="DP60" s="24">
        <v>19000</v>
      </c>
      <c r="DQ60" s="24">
        <v>19000</v>
      </c>
    </row>
    <row r="61" spans="1:121" ht="16.5" customHeight="1" x14ac:dyDescent="0.3">
      <c r="A61" s="25"/>
      <c r="B61" s="22">
        <v>52</v>
      </c>
      <c r="C61" s="27" t="s">
        <v>93</v>
      </c>
      <c r="D61" s="24">
        <f t="shared" si="11"/>
        <v>83662.502399999998</v>
      </c>
      <c r="E61" s="24">
        <f t="shared" si="12"/>
        <v>51163.788500000002</v>
      </c>
      <c r="F61" s="24">
        <f t="shared" si="13"/>
        <v>79000</v>
      </c>
      <c r="G61" s="24">
        <f t="shared" si="14"/>
        <v>47463.1685</v>
      </c>
      <c r="H61" s="24">
        <f t="shared" si="15"/>
        <v>16662.502399999998</v>
      </c>
      <c r="I61" s="24">
        <f t="shared" si="16"/>
        <v>6982.62</v>
      </c>
      <c r="J61" s="24">
        <v>36930.5</v>
      </c>
      <c r="K61" s="24">
        <v>24134.736099999998</v>
      </c>
      <c r="L61" s="24">
        <v>16161.502399999999</v>
      </c>
      <c r="M61" s="24">
        <v>7442.62</v>
      </c>
      <c r="N61" s="24">
        <v>34128.5</v>
      </c>
      <c r="O61" s="24">
        <v>22799.736099999998</v>
      </c>
      <c r="P61" s="24">
        <v>465</v>
      </c>
      <c r="Q61" s="24">
        <v>465</v>
      </c>
      <c r="R61" s="24">
        <v>2802</v>
      </c>
      <c r="S61" s="24">
        <v>1335</v>
      </c>
      <c r="T61" s="24">
        <v>15696.502399999999</v>
      </c>
      <c r="U61" s="24">
        <v>6977.62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1100</v>
      </c>
      <c r="AE61" s="24">
        <v>1085.8764000000001</v>
      </c>
      <c r="AF61" s="24">
        <v>-460</v>
      </c>
      <c r="AG61" s="24">
        <v>-460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1100</v>
      </c>
      <c r="AQ61" s="24">
        <v>1085.8764000000001</v>
      </c>
      <c r="AR61" s="24">
        <v>0</v>
      </c>
      <c r="AS61" s="24">
        <v>0</v>
      </c>
      <c r="AT61" s="24">
        <v>0</v>
      </c>
      <c r="AU61" s="24">
        <v>0</v>
      </c>
      <c r="AV61" s="24">
        <v>-460</v>
      </c>
      <c r="AW61" s="24">
        <v>-460</v>
      </c>
      <c r="AX61" s="24">
        <v>3100</v>
      </c>
      <c r="AY61" s="24">
        <v>2530</v>
      </c>
      <c r="AZ61" s="24">
        <v>0</v>
      </c>
      <c r="BA61" s="24">
        <v>0</v>
      </c>
      <c r="BB61" s="24">
        <v>2400</v>
      </c>
      <c r="BC61" s="24">
        <v>1830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1600</v>
      </c>
      <c r="BK61" s="24">
        <v>1100</v>
      </c>
      <c r="BL61" s="24">
        <v>961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4">
        <v>0</v>
      </c>
      <c r="BU61" s="24">
        <v>0</v>
      </c>
      <c r="BV61" s="24">
        <v>1100</v>
      </c>
      <c r="BW61" s="24">
        <v>1100</v>
      </c>
      <c r="BX61" s="24">
        <v>0</v>
      </c>
      <c r="BY61" s="24">
        <v>0</v>
      </c>
      <c r="BZ61" s="24">
        <v>500</v>
      </c>
      <c r="CA61" s="24">
        <v>0</v>
      </c>
      <c r="CB61" s="24">
        <v>961</v>
      </c>
      <c r="CC61" s="24">
        <v>0</v>
      </c>
      <c r="CD61" s="24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1965</v>
      </c>
      <c r="CM61" s="24">
        <v>1429.575</v>
      </c>
      <c r="CN61" s="24">
        <v>0</v>
      </c>
      <c r="CO61" s="24">
        <v>0</v>
      </c>
      <c r="CP61" s="24">
        <v>1735</v>
      </c>
      <c r="CQ61" s="24">
        <v>1429.575</v>
      </c>
      <c r="CR61" s="24">
        <v>0</v>
      </c>
      <c r="CS61" s="24">
        <v>0</v>
      </c>
      <c r="CT61" s="24">
        <v>1735</v>
      </c>
      <c r="CU61" s="24">
        <v>1429.575</v>
      </c>
      <c r="CV61" s="24">
        <v>0</v>
      </c>
      <c r="CW61" s="24">
        <v>0</v>
      </c>
      <c r="CX61" s="24">
        <v>19300</v>
      </c>
      <c r="CY61" s="24">
        <v>12000.981</v>
      </c>
      <c r="CZ61" s="24">
        <v>0</v>
      </c>
      <c r="DA61" s="24">
        <v>0</v>
      </c>
      <c r="DB61" s="24">
        <v>19300</v>
      </c>
      <c r="DC61" s="24">
        <v>12000.981</v>
      </c>
      <c r="DD61" s="24">
        <v>0</v>
      </c>
      <c r="DE61" s="24">
        <v>0</v>
      </c>
      <c r="DF61" s="24">
        <v>2300</v>
      </c>
      <c r="DG61" s="24">
        <v>1900</v>
      </c>
      <c r="DH61" s="24">
        <v>0</v>
      </c>
      <c r="DI61" s="24">
        <v>0</v>
      </c>
      <c r="DJ61" s="24">
        <f t="shared" si="18"/>
        <v>704.5</v>
      </c>
      <c r="DK61" s="24">
        <f t="shared" si="17"/>
        <v>0</v>
      </c>
      <c r="DL61" s="24">
        <v>12704.5</v>
      </c>
      <c r="DM61" s="24">
        <v>3282</v>
      </c>
      <c r="DN61" s="24">
        <v>0</v>
      </c>
      <c r="DO61" s="24">
        <v>0</v>
      </c>
      <c r="DP61" s="24">
        <v>12000</v>
      </c>
      <c r="DQ61" s="24">
        <v>3282</v>
      </c>
    </row>
    <row r="62" spans="1:121" ht="16.5" customHeight="1" x14ac:dyDescent="0.3">
      <c r="A62" s="25"/>
      <c r="B62" s="22">
        <v>53</v>
      </c>
      <c r="C62" s="27" t="s">
        <v>94</v>
      </c>
      <c r="D62" s="24">
        <f t="shared" si="11"/>
        <v>10301.393</v>
      </c>
      <c r="E62" s="24">
        <f t="shared" si="12"/>
        <v>4979.8078999999998</v>
      </c>
      <c r="F62" s="24">
        <f t="shared" si="13"/>
        <v>10024.1</v>
      </c>
      <c r="G62" s="24">
        <f t="shared" si="14"/>
        <v>5351.5038999999997</v>
      </c>
      <c r="H62" s="24">
        <f t="shared" si="15"/>
        <v>277.29299999999967</v>
      </c>
      <c r="I62" s="24">
        <f t="shared" si="16"/>
        <v>-371.69599999999991</v>
      </c>
      <c r="J62" s="24">
        <v>8725</v>
      </c>
      <c r="K62" s="24">
        <v>5017.0239000000001</v>
      </c>
      <c r="L62" s="24">
        <v>7723.61</v>
      </c>
      <c r="M62" s="24">
        <v>6778.91</v>
      </c>
      <c r="N62" s="24">
        <v>8365</v>
      </c>
      <c r="O62" s="24">
        <v>4945.8239000000003</v>
      </c>
      <c r="P62" s="24">
        <v>7623.61</v>
      </c>
      <c r="Q62" s="24">
        <v>6778.91</v>
      </c>
      <c r="R62" s="24">
        <v>360</v>
      </c>
      <c r="S62" s="24">
        <v>71.2</v>
      </c>
      <c r="T62" s="24">
        <v>100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-7446.317</v>
      </c>
      <c r="AG62" s="24">
        <v>-7150.6059999999998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-7446.317</v>
      </c>
      <c r="AW62" s="24">
        <v>-7150.6059999999998</v>
      </c>
      <c r="AX62" s="24">
        <v>483</v>
      </c>
      <c r="AY62" s="24">
        <v>304.48</v>
      </c>
      <c r="AZ62" s="24">
        <v>0</v>
      </c>
      <c r="BA62" s="24">
        <v>0</v>
      </c>
      <c r="BB62" s="24">
        <v>483</v>
      </c>
      <c r="BC62" s="24">
        <v>304.48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4">
        <v>0</v>
      </c>
      <c r="BQ62" s="24">
        <v>0</v>
      </c>
      <c r="BR62" s="24">
        <v>0</v>
      </c>
      <c r="BS62" s="24">
        <v>0</v>
      </c>
      <c r="BT62" s="24">
        <v>0</v>
      </c>
      <c r="BU62" s="24">
        <v>0</v>
      </c>
      <c r="BV62" s="24">
        <v>0</v>
      </c>
      <c r="BW62" s="24">
        <v>0</v>
      </c>
      <c r="BX62" s="24">
        <v>0</v>
      </c>
      <c r="BY62" s="24">
        <v>0</v>
      </c>
      <c r="BZ62" s="24">
        <v>0</v>
      </c>
      <c r="CA62" s="24">
        <v>0</v>
      </c>
      <c r="CB62" s="24">
        <v>0</v>
      </c>
      <c r="CC62" s="24">
        <v>0</v>
      </c>
      <c r="CD62" s="24">
        <v>0</v>
      </c>
      <c r="CE62" s="24">
        <v>0</v>
      </c>
      <c r="CF62" s="24">
        <v>0</v>
      </c>
      <c r="CG62" s="24">
        <v>0</v>
      </c>
      <c r="CH62" s="24">
        <v>0</v>
      </c>
      <c r="CI62" s="24">
        <v>0</v>
      </c>
      <c r="CJ62" s="24">
        <v>0</v>
      </c>
      <c r="CK62" s="24">
        <v>0</v>
      </c>
      <c r="CL62" s="24">
        <v>260</v>
      </c>
      <c r="CM62" s="24">
        <v>30</v>
      </c>
      <c r="CN62" s="24">
        <v>0</v>
      </c>
      <c r="CO62" s="24">
        <v>0</v>
      </c>
      <c r="CP62" s="24">
        <v>0</v>
      </c>
      <c r="CQ62" s="24">
        <v>0</v>
      </c>
      <c r="CR62" s="24">
        <v>0</v>
      </c>
      <c r="CS62" s="24">
        <v>0</v>
      </c>
      <c r="CT62" s="24">
        <v>0</v>
      </c>
      <c r="CU62" s="24">
        <v>0</v>
      </c>
      <c r="CV62" s="24">
        <v>0</v>
      </c>
      <c r="CW62" s="24">
        <v>0</v>
      </c>
      <c r="CX62" s="24">
        <v>0</v>
      </c>
      <c r="CY62" s="24">
        <v>0</v>
      </c>
      <c r="CZ62" s="24">
        <v>0</v>
      </c>
      <c r="DA62" s="24">
        <v>0</v>
      </c>
      <c r="DB62" s="24">
        <v>0</v>
      </c>
      <c r="DC62" s="24">
        <v>0</v>
      </c>
      <c r="DD62" s="24">
        <v>0</v>
      </c>
      <c r="DE62" s="24">
        <v>0</v>
      </c>
      <c r="DF62" s="24">
        <v>250</v>
      </c>
      <c r="DG62" s="24">
        <v>0</v>
      </c>
      <c r="DH62" s="24">
        <v>0</v>
      </c>
      <c r="DI62" s="24">
        <v>0</v>
      </c>
      <c r="DJ62" s="24">
        <f t="shared" si="18"/>
        <v>306.10000000000002</v>
      </c>
      <c r="DK62" s="24">
        <f t="shared" si="17"/>
        <v>0</v>
      </c>
      <c r="DL62" s="24">
        <v>306.10000000000002</v>
      </c>
      <c r="DM62" s="24">
        <v>0</v>
      </c>
      <c r="DN62" s="24">
        <v>0</v>
      </c>
      <c r="DO62" s="24">
        <v>0</v>
      </c>
      <c r="DP62" s="24">
        <v>0</v>
      </c>
      <c r="DQ62" s="24">
        <v>0</v>
      </c>
    </row>
    <row r="63" spans="1:121" ht="16.5" customHeight="1" x14ac:dyDescent="0.3">
      <c r="A63" s="25"/>
      <c r="B63" s="22">
        <v>54</v>
      </c>
      <c r="C63" s="27" t="s">
        <v>95</v>
      </c>
      <c r="D63" s="24">
        <f t="shared" si="11"/>
        <v>41655.966800000002</v>
      </c>
      <c r="E63" s="24">
        <f t="shared" si="12"/>
        <v>20134.565700000003</v>
      </c>
      <c r="F63" s="24">
        <f t="shared" si="13"/>
        <v>30785.8</v>
      </c>
      <c r="G63" s="24">
        <f t="shared" si="14"/>
        <v>18629.045700000002</v>
      </c>
      <c r="H63" s="24">
        <f t="shared" si="15"/>
        <v>10870.166800000001</v>
      </c>
      <c r="I63" s="24">
        <f t="shared" si="16"/>
        <v>1505.52</v>
      </c>
      <c r="J63" s="24">
        <v>25945</v>
      </c>
      <c r="K63" s="24">
        <v>17049.156500000001</v>
      </c>
      <c r="L63" s="24">
        <v>600</v>
      </c>
      <c r="M63" s="24">
        <v>503.7</v>
      </c>
      <c r="N63" s="24">
        <v>24155</v>
      </c>
      <c r="O63" s="24">
        <v>16932.8675</v>
      </c>
      <c r="P63" s="24">
        <v>0</v>
      </c>
      <c r="Q63" s="24">
        <v>0</v>
      </c>
      <c r="R63" s="24">
        <v>1790</v>
      </c>
      <c r="S63" s="24">
        <v>116.289</v>
      </c>
      <c r="T63" s="24">
        <v>600</v>
      </c>
      <c r="U63" s="24">
        <v>503.7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50</v>
      </c>
      <c r="AE63" s="24">
        <v>0</v>
      </c>
      <c r="AF63" s="24">
        <v>0</v>
      </c>
      <c r="AG63" s="24">
        <v>-498.18</v>
      </c>
      <c r="AH63" s="24">
        <v>50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-498.18</v>
      </c>
      <c r="AX63" s="24">
        <v>650</v>
      </c>
      <c r="AY63" s="24">
        <v>400</v>
      </c>
      <c r="AZ63" s="24">
        <v>0</v>
      </c>
      <c r="BA63" s="24">
        <v>0</v>
      </c>
      <c r="BB63" s="24">
        <v>650</v>
      </c>
      <c r="BC63" s="24">
        <v>400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1480</v>
      </c>
      <c r="BK63" s="24">
        <v>779.88919999999996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4">
        <v>0</v>
      </c>
      <c r="BU63" s="24">
        <v>0</v>
      </c>
      <c r="BV63" s="24">
        <v>120</v>
      </c>
      <c r="BW63" s="24">
        <v>0</v>
      </c>
      <c r="BX63" s="24">
        <v>0</v>
      </c>
      <c r="BY63" s="24">
        <v>0</v>
      </c>
      <c r="BZ63" s="24">
        <v>1360</v>
      </c>
      <c r="CA63" s="24">
        <v>779.88919999999996</v>
      </c>
      <c r="CB63" s="24">
        <v>0</v>
      </c>
      <c r="CC63" s="24">
        <v>0</v>
      </c>
      <c r="CD63" s="24">
        <v>0</v>
      </c>
      <c r="CE63" s="24">
        <v>0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250</v>
      </c>
      <c r="CM63" s="24">
        <v>0</v>
      </c>
      <c r="CN63" s="24">
        <v>0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4">
        <v>0</v>
      </c>
      <c r="CY63" s="24">
        <v>0</v>
      </c>
      <c r="CZ63" s="24">
        <v>10270.166800000001</v>
      </c>
      <c r="DA63" s="24">
        <v>1500</v>
      </c>
      <c r="DB63" s="24">
        <v>0</v>
      </c>
      <c r="DC63" s="24">
        <v>0</v>
      </c>
      <c r="DD63" s="24">
        <v>10270.166800000001</v>
      </c>
      <c r="DE63" s="24">
        <v>1500</v>
      </c>
      <c r="DF63" s="24">
        <v>800</v>
      </c>
      <c r="DG63" s="24">
        <v>400</v>
      </c>
      <c r="DH63" s="24">
        <v>0</v>
      </c>
      <c r="DI63" s="24">
        <v>0</v>
      </c>
      <c r="DJ63" s="24">
        <f t="shared" si="18"/>
        <v>1610.8</v>
      </c>
      <c r="DK63" s="24">
        <f t="shared" si="17"/>
        <v>0</v>
      </c>
      <c r="DL63" s="24">
        <v>1610.8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</row>
    <row r="64" spans="1:121" ht="16.5" customHeight="1" x14ac:dyDescent="0.3">
      <c r="A64" s="25"/>
      <c r="B64" s="22">
        <v>55</v>
      </c>
      <c r="C64" s="27" t="s">
        <v>96</v>
      </c>
      <c r="D64" s="24">
        <f t="shared" si="11"/>
        <v>219237.41459999999</v>
      </c>
      <c r="E64" s="24">
        <f t="shared" si="12"/>
        <v>72899.926699999996</v>
      </c>
      <c r="F64" s="24">
        <f t="shared" si="13"/>
        <v>164054.79999999999</v>
      </c>
      <c r="G64" s="24">
        <f t="shared" si="14"/>
        <v>55172.731699999997</v>
      </c>
      <c r="H64" s="24">
        <f t="shared" si="15"/>
        <v>87982.614600000001</v>
      </c>
      <c r="I64" s="24">
        <f t="shared" si="16"/>
        <v>17727.195</v>
      </c>
      <c r="J64" s="24">
        <v>41400</v>
      </c>
      <c r="K64" s="24">
        <v>16335.066199999999</v>
      </c>
      <c r="L64" s="24">
        <v>400</v>
      </c>
      <c r="M64" s="24">
        <v>280</v>
      </c>
      <c r="N64" s="24">
        <v>32800</v>
      </c>
      <c r="O64" s="24">
        <v>15526.466200000001</v>
      </c>
      <c r="P64" s="24">
        <v>400</v>
      </c>
      <c r="Q64" s="24">
        <v>280</v>
      </c>
      <c r="R64" s="24">
        <v>8600</v>
      </c>
      <c r="S64" s="24">
        <v>808.6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25654.799999999999</v>
      </c>
      <c r="AE64" s="24">
        <v>10583.6</v>
      </c>
      <c r="AF64" s="24">
        <v>44082.614600000001</v>
      </c>
      <c r="AG64" s="24">
        <v>-4036.337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25654.799999999999</v>
      </c>
      <c r="AQ64" s="24">
        <v>10583.6</v>
      </c>
      <c r="AR64" s="24">
        <v>44082.614600000001</v>
      </c>
      <c r="AS64" s="24">
        <v>499.5</v>
      </c>
      <c r="AT64" s="24">
        <v>0</v>
      </c>
      <c r="AU64" s="24">
        <v>0</v>
      </c>
      <c r="AV64" s="24">
        <v>0</v>
      </c>
      <c r="AW64" s="24">
        <v>-4535.8370000000004</v>
      </c>
      <c r="AX64" s="24">
        <v>6000</v>
      </c>
      <c r="AY64" s="24">
        <v>3648.3</v>
      </c>
      <c r="AZ64" s="24">
        <v>0</v>
      </c>
      <c r="BA64" s="24">
        <v>0</v>
      </c>
      <c r="BB64" s="24">
        <v>6000</v>
      </c>
      <c r="BC64" s="24">
        <v>3648.3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11000</v>
      </c>
      <c r="BK64" s="24">
        <v>2216.9304999999999</v>
      </c>
      <c r="BL64" s="24">
        <v>43500</v>
      </c>
      <c r="BM64" s="24">
        <v>21483.531999999999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4">
        <v>0</v>
      </c>
      <c r="BU64" s="24">
        <v>0</v>
      </c>
      <c r="BV64" s="24">
        <v>0</v>
      </c>
      <c r="BW64" s="24">
        <v>0</v>
      </c>
      <c r="BX64" s="24">
        <v>43500</v>
      </c>
      <c r="BY64" s="24">
        <v>21483.531999999999</v>
      </c>
      <c r="BZ64" s="24">
        <v>11000</v>
      </c>
      <c r="CA64" s="24">
        <v>2216.9304999999999</v>
      </c>
      <c r="CB64" s="24">
        <v>0</v>
      </c>
      <c r="CC64" s="24">
        <v>0</v>
      </c>
      <c r="CD64" s="24">
        <v>0</v>
      </c>
      <c r="CE64" s="24">
        <v>0</v>
      </c>
      <c r="CF64" s="24">
        <v>0</v>
      </c>
      <c r="CG64" s="24">
        <v>0</v>
      </c>
      <c r="CH64" s="24">
        <v>1000</v>
      </c>
      <c r="CI64" s="24">
        <v>0</v>
      </c>
      <c r="CJ64" s="24">
        <v>0</v>
      </c>
      <c r="CK64" s="24">
        <v>0</v>
      </c>
      <c r="CL64" s="24">
        <v>2600</v>
      </c>
      <c r="CM64" s="24">
        <v>1330.5</v>
      </c>
      <c r="CN64" s="24">
        <v>0</v>
      </c>
      <c r="CO64" s="24">
        <v>0</v>
      </c>
      <c r="CP64" s="24">
        <v>2600</v>
      </c>
      <c r="CQ64" s="24">
        <v>1330.5</v>
      </c>
      <c r="CR64" s="24">
        <v>0</v>
      </c>
      <c r="CS64" s="24">
        <v>0</v>
      </c>
      <c r="CT64" s="24">
        <v>1400</v>
      </c>
      <c r="CU64" s="24">
        <v>1330.5</v>
      </c>
      <c r="CV64" s="24">
        <v>0</v>
      </c>
      <c r="CW64" s="24">
        <v>0</v>
      </c>
      <c r="CX64" s="24">
        <v>39500</v>
      </c>
      <c r="CY64" s="24">
        <v>18318.334999999999</v>
      </c>
      <c r="CZ64" s="24">
        <v>0</v>
      </c>
      <c r="DA64" s="24">
        <v>0</v>
      </c>
      <c r="DB64" s="24">
        <v>35500</v>
      </c>
      <c r="DC64" s="24">
        <v>18318.334999999999</v>
      </c>
      <c r="DD64" s="24">
        <v>0</v>
      </c>
      <c r="DE64" s="24">
        <v>0</v>
      </c>
      <c r="DF64" s="24">
        <v>4100</v>
      </c>
      <c r="DG64" s="24">
        <v>2740</v>
      </c>
      <c r="DH64" s="24">
        <v>0</v>
      </c>
      <c r="DI64" s="24">
        <v>0</v>
      </c>
      <c r="DJ64" s="24">
        <f t="shared" si="18"/>
        <v>0</v>
      </c>
      <c r="DK64" s="24">
        <f t="shared" si="17"/>
        <v>0</v>
      </c>
      <c r="DL64" s="24">
        <v>32800</v>
      </c>
      <c r="DM64" s="24">
        <v>0</v>
      </c>
      <c r="DN64" s="24">
        <v>0</v>
      </c>
      <c r="DO64" s="24">
        <v>0</v>
      </c>
      <c r="DP64" s="24">
        <v>32800</v>
      </c>
      <c r="DQ64" s="24">
        <v>0</v>
      </c>
    </row>
    <row r="65" spans="1:121" ht="16.5" customHeight="1" x14ac:dyDescent="0.3">
      <c r="A65" s="25"/>
      <c r="B65" s="22">
        <v>56</v>
      </c>
      <c r="C65" s="27" t="s">
        <v>97</v>
      </c>
      <c r="D65" s="24">
        <f t="shared" si="11"/>
        <v>208420.5</v>
      </c>
      <c r="E65" s="24">
        <f t="shared" si="12"/>
        <v>114192.4952</v>
      </c>
      <c r="F65" s="24">
        <f t="shared" si="13"/>
        <v>157700</v>
      </c>
      <c r="G65" s="24">
        <f t="shared" si="14"/>
        <v>100074.88620000001</v>
      </c>
      <c r="H65" s="24">
        <f t="shared" si="15"/>
        <v>50720.5</v>
      </c>
      <c r="I65" s="24">
        <f t="shared" si="16"/>
        <v>14117.609</v>
      </c>
      <c r="J65" s="24">
        <v>63720</v>
      </c>
      <c r="K65" s="24">
        <v>44010.591699999997</v>
      </c>
      <c r="L65" s="24">
        <v>4153.6000000000004</v>
      </c>
      <c r="M65" s="24">
        <v>3825</v>
      </c>
      <c r="N65" s="24">
        <v>53730</v>
      </c>
      <c r="O65" s="24">
        <v>39158.3217</v>
      </c>
      <c r="P65" s="24">
        <v>4008.6</v>
      </c>
      <c r="Q65" s="24">
        <v>3680</v>
      </c>
      <c r="R65" s="24">
        <v>9990</v>
      </c>
      <c r="S65" s="24">
        <v>4852.2700000000004</v>
      </c>
      <c r="T65" s="24">
        <v>145</v>
      </c>
      <c r="U65" s="24">
        <v>145</v>
      </c>
      <c r="V65" s="24">
        <v>2700</v>
      </c>
      <c r="W65" s="24">
        <v>1600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2900</v>
      </c>
      <c r="AE65" s="24">
        <v>1927.4</v>
      </c>
      <c r="AF65" s="24">
        <v>10429.700000000001</v>
      </c>
      <c r="AG65" s="24">
        <v>-8423.4689999999991</v>
      </c>
      <c r="AH65" s="24">
        <v>500</v>
      </c>
      <c r="AI65" s="24">
        <v>136.4</v>
      </c>
      <c r="AJ65" s="24">
        <v>3000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2400</v>
      </c>
      <c r="AQ65" s="24">
        <v>1791</v>
      </c>
      <c r="AR65" s="24">
        <v>17429.7</v>
      </c>
      <c r="AS65" s="24">
        <v>10229.651</v>
      </c>
      <c r="AT65" s="24">
        <v>0</v>
      </c>
      <c r="AU65" s="24">
        <v>0</v>
      </c>
      <c r="AV65" s="24">
        <v>-10000</v>
      </c>
      <c r="AW65" s="24">
        <v>-18653.12</v>
      </c>
      <c r="AX65" s="24">
        <v>2700</v>
      </c>
      <c r="AY65" s="24">
        <v>1480</v>
      </c>
      <c r="AZ65" s="24">
        <v>0</v>
      </c>
      <c r="BA65" s="24">
        <v>0</v>
      </c>
      <c r="BB65" s="24">
        <v>2700</v>
      </c>
      <c r="BC65" s="24">
        <v>1480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3300</v>
      </c>
      <c r="BK65" s="24">
        <v>1569.82</v>
      </c>
      <c r="BL65" s="24">
        <v>16052.9</v>
      </c>
      <c r="BM65" s="24">
        <v>8862.9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4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3300</v>
      </c>
      <c r="CA65" s="24">
        <v>1569.82</v>
      </c>
      <c r="CB65" s="24">
        <v>16052.9</v>
      </c>
      <c r="CC65" s="24">
        <v>8862.9</v>
      </c>
      <c r="CD65" s="24">
        <v>0</v>
      </c>
      <c r="CE65" s="24">
        <v>0</v>
      </c>
      <c r="CF65" s="24">
        <v>0</v>
      </c>
      <c r="CG65" s="24">
        <v>0</v>
      </c>
      <c r="CH65" s="24">
        <v>200</v>
      </c>
      <c r="CI65" s="24">
        <v>200</v>
      </c>
      <c r="CJ65" s="24">
        <v>0</v>
      </c>
      <c r="CK65" s="24">
        <v>0</v>
      </c>
      <c r="CL65" s="24">
        <v>26630</v>
      </c>
      <c r="CM65" s="24">
        <v>8167.5744999999997</v>
      </c>
      <c r="CN65" s="24">
        <v>20084.3</v>
      </c>
      <c r="CO65" s="24">
        <v>9853.1779999999999</v>
      </c>
      <c r="CP65" s="24">
        <v>14400</v>
      </c>
      <c r="CQ65" s="24">
        <v>4009.4495000000002</v>
      </c>
      <c r="CR65" s="24">
        <v>700</v>
      </c>
      <c r="CS65" s="24">
        <v>585</v>
      </c>
      <c r="CT65" s="24">
        <v>4100</v>
      </c>
      <c r="CU65" s="24">
        <v>2435.5394999999999</v>
      </c>
      <c r="CV65" s="24">
        <v>700</v>
      </c>
      <c r="CW65" s="24">
        <v>585</v>
      </c>
      <c r="CX65" s="24">
        <v>48050</v>
      </c>
      <c r="CY65" s="24">
        <v>35234.5</v>
      </c>
      <c r="CZ65" s="24">
        <v>0</v>
      </c>
      <c r="DA65" s="24">
        <v>0</v>
      </c>
      <c r="DB65" s="24">
        <v>33000</v>
      </c>
      <c r="DC65" s="24">
        <v>24000</v>
      </c>
      <c r="DD65" s="24">
        <v>0</v>
      </c>
      <c r="DE65" s="24">
        <v>0</v>
      </c>
      <c r="DF65" s="24">
        <v>7100</v>
      </c>
      <c r="DG65" s="24">
        <v>5885</v>
      </c>
      <c r="DH65" s="24">
        <v>0</v>
      </c>
      <c r="DI65" s="24">
        <v>0</v>
      </c>
      <c r="DJ65" s="24">
        <f t="shared" si="18"/>
        <v>400</v>
      </c>
      <c r="DK65" s="24">
        <f t="shared" si="17"/>
        <v>0</v>
      </c>
      <c r="DL65" s="24">
        <v>400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</row>
    <row r="66" spans="1:121" ht="16.5" customHeight="1" x14ac:dyDescent="0.3">
      <c r="A66" s="25"/>
      <c r="B66" s="22">
        <v>57</v>
      </c>
      <c r="C66" s="27" t="s">
        <v>98</v>
      </c>
      <c r="D66" s="24">
        <f t="shared" ref="D66:E66" si="19">F66+H66-DP66</f>
        <v>64539.381600000001</v>
      </c>
      <c r="E66" s="24">
        <f t="shared" si="19"/>
        <v>38598.032099999997</v>
      </c>
      <c r="F66" s="24">
        <f t="shared" ref="F66:I66" si="20">J66+V66+Z66+AD66+AX66+BJ66+CH66+CL66+CX66+DF66+DL66</f>
        <v>48200</v>
      </c>
      <c r="G66" s="24">
        <f t="shared" si="20"/>
        <v>27203.2251</v>
      </c>
      <c r="H66" s="24">
        <f t="shared" si="20"/>
        <v>16339.381600000001</v>
      </c>
      <c r="I66" s="24">
        <f t="shared" si="20"/>
        <v>11394.806999999999</v>
      </c>
      <c r="J66" s="24">
        <v>32598</v>
      </c>
      <c r="K66" s="24">
        <v>19799.1751</v>
      </c>
      <c r="L66" s="24">
        <v>1598.8815999999999</v>
      </c>
      <c r="M66" s="24">
        <v>881.9</v>
      </c>
      <c r="N66" s="24">
        <v>30913</v>
      </c>
      <c r="O66" s="24">
        <v>19326.1751</v>
      </c>
      <c r="P66" s="24">
        <v>1000.8816</v>
      </c>
      <c r="Q66" s="24">
        <v>881.9</v>
      </c>
      <c r="R66" s="24">
        <v>1685</v>
      </c>
      <c r="S66" s="24">
        <v>473</v>
      </c>
      <c r="T66" s="24">
        <v>598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1330</v>
      </c>
      <c r="AE66" s="24">
        <v>399.8</v>
      </c>
      <c r="AF66" s="24">
        <v>2600</v>
      </c>
      <c r="AG66" s="24">
        <v>-69.662999999999997</v>
      </c>
      <c r="AH66" s="24">
        <v>30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1300</v>
      </c>
      <c r="AQ66" s="24">
        <v>399.8</v>
      </c>
      <c r="AR66" s="24">
        <v>13980</v>
      </c>
      <c r="AS66" s="24">
        <v>35</v>
      </c>
      <c r="AT66" s="24">
        <v>0</v>
      </c>
      <c r="AU66" s="24">
        <v>0</v>
      </c>
      <c r="AV66" s="24">
        <v>-11380</v>
      </c>
      <c r="AW66" s="24">
        <v>-104.663</v>
      </c>
      <c r="AX66" s="24">
        <v>990</v>
      </c>
      <c r="AY66" s="24">
        <v>742.5</v>
      </c>
      <c r="AZ66" s="24">
        <v>0</v>
      </c>
      <c r="BA66" s="24">
        <v>0</v>
      </c>
      <c r="BB66" s="24">
        <v>990</v>
      </c>
      <c r="BC66" s="24">
        <v>742.5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1900</v>
      </c>
      <c r="BK66" s="24">
        <v>895.75</v>
      </c>
      <c r="BL66" s="24">
        <v>12140.5</v>
      </c>
      <c r="BM66" s="24">
        <v>10582.57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4">
        <v>2000</v>
      </c>
      <c r="BU66" s="24">
        <v>990</v>
      </c>
      <c r="BV66" s="24">
        <v>800</v>
      </c>
      <c r="BW66" s="24">
        <v>220.75</v>
      </c>
      <c r="BX66" s="24">
        <v>9140.5</v>
      </c>
      <c r="BY66" s="24">
        <v>8712.57</v>
      </c>
      <c r="BZ66" s="24">
        <v>1100</v>
      </c>
      <c r="CA66" s="24">
        <v>675</v>
      </c>
      <c r="CB66" s="24">
        <v>1000</v>
      </c>
      <c r="CC66" s="24">
        <v>880</v>
      </c>
      <c r="CD66" s="24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600</v>
      </c>
      <c r="CM66" s="24">
        <v>0</v>
      </c>
      <c r="CN66" s="24">
        <v>0</v>
      </c>
      <c r="CO66" s="24">
        <v>0</v>
      </c>
      <c r="CP66" s="24">
        <v>600</v>
      </c>
      <c r="CQ66" s="24">
        <v>0</v>
      </c>
      <c r="CR66" s="24">
        <v>0</v>
      </c>
      <c r="CS66" s="24">
        <v>0</v>
      </c>
      <c r="CT66" s="24">
        <v>600</v>
      </c>
      <c r="CU66" s="24">
        <v>0</v>
      </c>
      <c r="CV66" s="24">
        <v>0</v>
      </c>
      <c r="CW66" s="24">
        <v>0</v>
      </c>
      <c r="CX66" s="24">
        <v>6120</v>
      </c>
      <c r="CY66" s="24">
        <v>4621</v>
      </c>
      <c r="CZ66" s="24">
        <v>0</v>
      </c>
      <c r="DA66" s="24">
        <v>0</v>
      </c>
      <c r="DB66" s="24">
        <v>6120</v>
      </c>
      <c r="DC66" s="24">
        <v>4621</v>
      </c>
      <c r="DD66" s="24">
        <v>0</v>
      </c>
      <c r="DE66" s="24">
        <v>0</v>
      </c>
      <c r="DF66" s="24">
        <v>1300</v>
      </c>
      <c r="DG66" s="24">
        <v>745</v>
      </c>
      <c r="DH66" s="24">
        <v>0</v>
      </c>
      <c r="DI66" s="24">
        <v>0</v>
      </c>
      <c r="DJ66" s="24">
        <f t="shared" ref="DJ66:DK66" si="21">DL66+DN66-DP66</f>
        <v>3362</v>
      </c>
      <c r="DK66" s="24">
        <f t="shared" si="21"/>
        <v>0</v>
      </c>
      <c r="DL66" s="24">
        <v>3362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</row>
    <row r="67" spans="1:121" ht="16.5" customHeight="1" x14ac:dyDescent="0.3">
      <c r="A67" s="25"/>
      <c r="B67" s="22"/>
      <c r="C67" s="23"/>
      <c r="D67" s="24">
        <f t="shared" ref="D67:E69" si="22">F67+H67-DP67</f>
        <v>0</v>
      </c>
      <c r="E67" s="24">
        <f t="shared" si="22"/>
        <v>0</v>
      </c>
      <c r="F67" s="24">
        <f t="shared" ref="F67:H69" si="23">J67+V67+Z67+AD67+AX67+BJ67+CH67+CL67+CX67+DF67+DL67</f>
        <v>0</v>
      </c>
      <c r="G67" s="24">
        <f t="shared" si="23"/>
        <v>0</v>
      </c>
      <c r="H67" s="24">
        <f t="shared" si="23"/>
        <v>0</v>
      </c>
      <c r="I67" s="24">
        <f t="shared" ref="I67:I69" si="24">M67+Y67+AC67+AG67+BA67+BM67+CK67+CO67+DA67+DI67+DO67</f>
        <v>0</v>
      </c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>
        <f t="shared" ref="DJ67:DK68" si="25">DL67+DN67-DP67</f>
        <v>0</v>
      </c>
      <c r="DK67" s="24">
        <f t="shared" si="25"/>
        <v>0</v>
      </c>
      <c r="DL67" s="24"/>
      <c r="DM67" s="24"/>
      <c r="DN67" s="24"/>
      <c r="DO67" s="24"/>
      <c r="DP67" s="24"/>
      <c r="DQ67" s="24"/>
    </row>
    <row r="68" spans="1:121" ht="16.5" customHeight="1" x14ac:dyDescent="0.3">
      <c r="A68" s="25"/>
      <c r="B68" s="22"/>
      <c r="C68" s="23"/>
      <c r="D68" s="24">
        <f t="shared" si="22"/>
        <v>0</v>
      </c>
      <c r="E68" s="24">
        <f t="shared" si="22"/>
        <v>0</v>
      </c>
      <c r="F68" s="24">
        <f t="shared" si="23"/>
        <v>0</v>
      </c>
      <c r="G68" s="24">
        <f t="shared" si="23"/>
        <v>0</v>
      </c>
      <c r="H68" s="24">
        <f t="shared" si="23"/>
        <v>0</v>
      </c>
      <c r="I68" s="24">
        <f t="shared" si="24"/>
        <v>0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>
        <f t="shared" si="25"/>
        <v>0</v>
      </c>
      <c r="DK68" s="24">
        <f t="shared" si="25"/>
        <v>0</v>
      </c>
      <c r="DL68" s="24"/>
      <c r="DM68" s="24"/>
      <c r="DN68" s="24"/>
      <c r="DO68" s="24"/>
      <c r="DP68" s="24"/>
      <c r="DQ68" s="24"/>
    </row>
    <row r="69" spans="1:121" ht="16.5" customHeight="1" x14ac:dyDescent="0.3">
      <c r="A69" s="25"/>
      <c r="B69" s="22"/>
      <c r="C69" s="23" t="s">
        <v>41</v>
      </c>
      <c r="D69" s="24">
        <f t="shared" si="22"/>
        <v>11128549.871100001</v>
      </c>
      <c r="E69" s="24">
        <f t="shared" si="22"/>
        <v>5954433.6161000011</v>
      </c>
      <c r="F69" s="24">
        <f t="shared" si="23"/>
        <v>8574270.1074999999</v>
      </c>
      <c r="G69" s="24">
        <f t="shared" si="23"/>
        <v>4630224.2424000008</v>
      </c>
      <c r="H69" s="24">
        <f t="shared" si="23"/>
        <v>3755980.863200001</v>
      </c>
      <c r="I69" s="24">
        <f t="shared" si="24"/>
        <v>1817520.9805999999</v>
      </c>
      <c r="J69" s="24">
        <f>SUM(J10:J68)</f>
        <v>3076563.6752999998</v>
      </c>
      <c r="K69" s="24">
        <f t="shared" ref="K69:BV69" si="26">SUM(K10:K68)</f>
        <v>1770160.1317000005</v>
      </c>
      <c r="L69" s="24">
        <f t="shared" si="26"/>
        <v>1145263.9399000003</v>
      </c>
      <c r="M69" s="24">
        <f t="shared" si="26"/>
        <v>357126.83350000007</v>
      </c>
      <c r="N69" s="24">
        <f t="shared" si="26"/>
        <v>2579022.3696000003</v>
      </c>
      <c r="O69" s="24">
        <f t="shared" si="26"/>
        <v>1611802.5445000001</v>
      </c>
      <c r="P69" s="24">
        <f t="shared" si="26"/>
        <v>231442.4028999999</v>
      </c>
      <c r="Q69" s="24">
        <f t="shared" si="26"/>
        <v>138749.96900000001</v>
      </c>
      <c r="R69" s="24">
        <f t="shared" si="26"/>
        <v>454202.08900000004</v>
      </c>
      <c r="S69" s="24">
        <f t="shared" si="26"/>
        <v>134502.64200000002</v>
      </c>
      <c r="T69" s="24">
        <f t="shared" si="26"/>
        <v>911150.67940000002</v>
      </c>
      <c r="U69" s="24">
        <f t="shared" si="26"/>
        <v>217121.16449999998</v>
      </c>
      <c r="V69" s="24">
        <f t="shared" si="26"/>
        <v>8730</v>
      </c>
      <c r="W69" s="24">
        <f t="shared" si="26"/>
        <v>2707.9</v>
      </c>
      <c r="X69" s="24">
        <f t="shared" si="26"/>
        <v>1000</v>
      </c>
      <c r="Y69" s="24">
        <f t="shared" si="26"/>
        <v>800</v>
      </c>
      <c r="Z69" s="24">
        <f t="shared" si="26"/>
        <v>6250</v>
      </c>
      <c r="AA69" s="24">
        <f t="shared" si="26"/>
        <v>0</v>
      </c>
      <c r="AB69" s="24">
        <f t="shared" si="26"/>
        <v>0</v>
      </c>
      <c r="AC69" s="24">
        <f t="shared" si="26"/>
        <v>0</v>
      </c>
      <c r="AD69" s="24">
        <f t="shared" si="26"/>
        <v>496447.033</v>
      </c>
      <c r="AE69" s="24">
        <f t="shared" si="26"/>
        <v>220316.6752</v>
      </c>
      <c r="AF69" s="24">
        <f t="shared" si="26"/>
        <v>1029976.1793</v>
      </c>
      <c r="AG69" s="24">
        <f t="shared" si="26"/>
        <v>769264.15629999992</v>
      </c>
      <c r="AH69" s="24">
        <f t="shared" si="26"/>
        <v>194522.133</v>
      </c>
      <c r="AI69" s="24">
        <f t="shared" si="26"/>
        <v>58279.445</v>
      </c>
      <c r="AJ69" s="24">
        <f t="shared" si="26"/>
        <v>204559.9412</v>
      </c>
      <c r="AK69" s="24">
        <f t="shared" si="26"/>
        <v>121103.1336</v>
      </c>
      <c r="AL69" s="24">
        <f t="shared" si="26"/>
        <v>1600</v>
      </c>
      <c r="AM69" s="24">
        <f t="shared" si="26"/>
        <v>0</v>
      </c>
      <c r="AN69" s="24">
        <f t="shared" si="26"/>
        <v>6495</v>
      </c>
      <c r="AO69" s="24">
        <f t="shared" si="26"/>
        <v>5335.37</v>
      </c>
      <c r="AP69" s="24">
        <f t="shared" si="26"/>
        <v>300324.89999999997</v>
      </c>
      <c r="AQ69" s="24">
        <f t="shared" si="26"/>
        <v>162037.23019999999</v>
      </c>
      <c r="AR69" s="24">
        <f t="shared" si="26"/>
        <v>1725453.7953000003</v>
      </c>
      <c r="AS69" s="24">
        <f t="shared" si="26"/>
        <v>910811.79960000003</v>
      </c>
      <c r="AT69" s="24">
        <f t="shared" si="26"/>
        <v>0</v>
      </c>
      <c r="AU69" s="24">
        <f t="shared" si="26"/>
        <v>0</v>
      </c>
      <c r="AV69" s="24">
        <f t="shared" si="26"/>
        <v>-906532.55720000004</v>
      </c>
      <c r="AW69" s="24">
        <f t="shared" si="26"/>
        <v>-267986.14690000005</v>
      </c>
      <c r="AX69" s="24">
        <f t="shared" si="26"/>
        <v>437162.46</v>
      </c>
      <c r="AY69" s="24">
        <f t="shared" si="26"/>
        <v>268635.81199999998</v>
      </c>
      <c r="AZ69" s="24">
        <f t="shared" si="26"/>
        <v>19040</v>
      </c>
      <c r="BA69" s="24">
        <f t="shared" si="26"/>
        <v>11982</v>
      </c>
      <c r="BB69" s="24">
        <f t="shared" si="26"/>
        <v>410389.26</v>
      </c>
      <c r="BC69" s="24">
        <f t="shared" si="26"/>
        <v>257418.848</v>
      </c>
      <c r="BD69" s="24">
        <f t="shared" si="26"/>
        <v>2740</v>
      </c>
      <c r="BE69" s="24">
        <f t="shared" si="26"/>
        <v>2120</v>
      </c>
      <c r="BF69" s="24">
        <f t="shared" si="26"/>
        <v>20823.2</v>
      </c>
      <c r="BG69" s="24">
        <f t="shared" si="26"/>
        <v>10404.464</v>
      </c>
      <c r="BH69" s="24">
        <f t="shared" si="26"/>
        <v>800</v>
      </c>
      <c r="BI69" s="24">
        <f t="shared" si="26"/>
        <v>800</v>
      </c>
      <c r="BJ69" s="24">
        <f t="shared" si="26"/>
        <v>417528</v>
      </c>
      <c r="BK69" s="24">
        <f t="shared" si="26"/>
        <v>213262.84359999999</v>
      </c>
      <c r="BL69" s="24">
        <f t="shared" si="26"/>
        <v>587530.32369999995</v>
      </c>
      <c r="BM69" s="24">
        <f t="shared" si="26"/>
        <v>277449.9976</v>
      </c>
      <c r="BN69" s="24">
        <f t="shared" si="26"/>
        <v>11000</v>
      </c>
      <c r="BO69" s="24">
        <f t="shared" si="26"/>
        <v>3412.05</v>
      </c>
      <c r="BP69" s="24">
        <f t="shared" si="26"/>
        <v>9000</v>
      </c>
      <c r="BQ69" s="24">
        <f t="shared" si="26"/>
        <v>595</v>
      </c>
      <c r="BR69" s="24">
        <f t="shared" si="26"/>
        <v>0</v>
      </c>
      <c r="BS69" s="24">
        <f t="shared" si="26"/>
        <v>0</v>
      </c>
      <c r="BT69" s="24">
        <f t="shared" si="26"/>
        <v>2000</v>
      </c>
      <c r="BU69" s="24">
        <f t="shared" si="26"/>
        <v>990</v>
      </c>
      <c r="BV69" s="24">
        <f t="shared" si="26"/>
        <v>156247.20000000001</v>
      </c>
      <c r="BW69" s="24">
        <f t="shared" ref="BW69:DQ69" si="27">SUM(BW10:BW68)</f>
        <v>48934.108800000002</v>
      </c>
      <c r="BX69" s="24">
        <f t="shared" si="27"/>
        <v>285531.98119999998</v>
      </c>
      <c r="BY69" s="24">
        <f t="shared" si="27"/>
        <v>138371.93700000001</v>
      </c>
      <c r="BZ69" s="24">
        <f t="shared" si="27"/>
        <v>150280.79999999999</v>
      </c>
      <c r="CA69" s="24">
        <f t="shared" si="27"/>
        <v>75131.304799999984</v>
      </c>
      <c r="CB69" s="24">
        <f t="shared" si="27"/>
        <v>290998.34250000003</v>
      </c>
      <c r="CC69" s="24">
        <f t="shared" si="27"/>
        <v>137493.0606</v>
      </c>
      <c r="CD69" s="24">
        <f t="shared" si="27"/>
        <v>100000</v>
      </c>
      <c r="CE69" s="24">
        <f t="shared" si="27"/>
        <v>85785.38</v>
      </c>
      <c r="CF69" s="24">
        <f t="shared" si="27"/>
        <v>0</v>
      </c>
      <c r="CG69" s="24">
        <f t="shared" si="27"/>
        <v>0</v>
      </c>
      <c r="CH69" s="24">
        <f t="shared" si="27"/>
        <v>2500</v>
      </c>
      <c r="CI69" s="24">
        <f t="shared" si="27"/>
        <v>1187.54</v>
      </c>
      <c r="CJ69" s="24">
        <f t="shared" si="27"/>
        <v>0</v>
      </c>
      <c r="CK69" s="24">
        <f t="shared" si="27"/>
        <v>0</v>
      </c>
      <c r="CL69" s="24">
        <f t="shared" si="27"/>
        <v>450246.69999999995</v>
      </c>
      <c r="CM69" s="24">
        <f t="shared" si="27"/>
        <v>247303.17380000002</v>
      </c>
      <c r="CN69" s="24">
        <f t="shared" si="27"/>
        <v>607899.79080000008</v>
      </c>
      <c r="CO69" s="24">
        <f t="shared" si="27"/>
        <v>132730.12299999999</v>
      </c>
      <c r="CP69" s="24">
        <f t="shared" si="27"/>
        <v>412176.69999999995</v>
      </c>
      <c r="CQ69" s="24">
        <f t="shared" si="27"/>
        <v>232541.24880000003</v>
      </c>
      <c r="CR69" s="24">
        <f t="shared" si="27"/>
        <v>351215.49079999997</v>
      </c>
      <c r="CS69" s="24">
        <f t="shared" si="27"/>
        <v>118618.44499999999</v>
      </c>
      <c r="CT69" s="24">
        <f t="shared" si="27"/>
        <v>276105.59999999998</v>
      </c>
      <c r="CU69" s="24">
        <f t="shared" si="27"/>
        <v>160898.66770000008</v>
      </c>
      <c r="CV69" s="24">
        <f t="shared" si="27"/>
        <v>199151.66529999999</v>
      </c>
      <c r="CW69" s="24">
        <f t="shared" si="27"/>
        <v>48951.067999999999</v>
      </c>
      <c r="CX69" s="24">
        <f t="shared" si="27"/>
        <v>1998882.4399999997</v>
      </c>
      <c r="CY69" s="24">
        <f t="shared" si="27"/>
        <v>1276716.6011999997</v>
      </c>
      <c r="CZ69" s="24">
        <f t="shared" si="27"/>
        <v>361858.0451000001</v>
      </c>
      <c r="DA69" s="24">
        <f t="shared" si="27"/>
        <v>268167.8702</v>
      </c>
      <c r="DB69" s="24">
        <f t="shared" si="27"/>
        <v>1292816.5</v>
      </c>
      <c r="DC69" s="24">
        <f t="shared" si="27"/>
        <v>781430.96919999993</v>
      </c>
      <c r="DD69" s="24">
        <f t="shared" si="27"/>
        <v>313581.04509999999</v>
      </c>
      <c r="DE69" s="24">
        <f t="shared" si="27"/>
        <v>261245.8702</v>
      </c>
      <c r="DF69" s="24">
        <f t="shared" si="27"/>
        <v>161919.9</v>
      </c>
      <c r="DG69" s="24">
        <f t="shared" si="27"/>
        <v>108761.51799999998</v>
      </c>
      <c r="DH69" s="24">
        <f t="shared" si="27"/>
        <v>0</v>
      </c>
      <c r="DI69" s="24">
        <f t="shared" si="27"/>
        <v>0</v>
      </c>
      <c r="DJ69" s="24">
        <f t="shared" si="27"/>
        <v>319751.38399999996</v>
      </c>
      <c r="DK69" s="24">
        <f t="shared" si="27"/>
        <v>27860.440000000002</v>
      </c>
      <c r="DL69" s="24">
        <f t="shared" si="27"/>
        <v>1518039.8992000001</v>
      </c>
      <c r="DM69" s="24">
        <f t="shared" si="27"/>
        <v>521172.04690000013</v>
      </c>
      <c r="DN69" s="24">
        <f t="shared" si="27"/>
        <v>3412.5844000000002</v>
      </c>
      <c r="DO69" s="24">
        <f t="shared" si="27"/>
        <v>0</v>
      </c>
      <c r="DP69" s="24">
        <f t="shared" si="27"/>
        <v>1201701.0996000003</v>
      </c>
      <c r="DQ69" s="24">
        <f t="shared" si="27"/>
        <v>493311.60690000007</v>
      </c>
    </row>
    <row r="70" spans="1:121" x14ac:dyDescent="0.3"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</row>
    <row r="71" spans="1:121" x14ac:dyDescent="0.3"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</row>
    <row r="72" spans="1:121" x14ac:dyDescent="0.3"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</row>
    <row r="73" spans="1:121" x14ac:dyDescent="0.3"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</row>
    <row r="74" spans="1:121" x14ac:dyDescent="0.3"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</row>
    <row r="75" spans="1:121" x14ac:dyDescent="0.3"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</row>
    <row r="76" spans="1:121" x14ac:dyDescent="0.3"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</row>
    <row r="77" spans="1:121" x14ac:dyDescent="0.3"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</row>
    <row r="78" spans="1:121" x14ac:dyDescent="0.3"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</row>
    <row r="79" spans="1:121" x14ac:dyDescent="0.3"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  <c r="CZ79" s="26"/>
      <c r="DA79" s="26"/>
      <c r="DB79" s="26"/>
      <c r="DC79" s="26"/>
      <c r="DD79" s="26"/>
      <c r="DE79" s="26"/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</row>
    <row r="80" spans="1:121" x14ac:dyDescent="0.3"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26"/>
      <c r="DA80" s="26"/>
      <c r="DB80" s="26"/>
      <c r="DC80" s="26"/>
      <c r="DD80" s="26"/>
      <c r="DE80" s="26"/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</row>
    <row r="81" spans="4:121" x14ac:dyDescent="0.3"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  <c r="CY81" s="26"/>
      <c r="CZ81" s="26"/>
      <c r="DA81" s="26"/>
      <c r="DB81" s="26"/>
      <c r="DC81" s="26"/>
      <c r="DD81" s="26"/>
      <c r="DE81" s="26"/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</row>
    <row r="82" spans="4:121" x14ac:dyDescent="0.3"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26"/>
      <c r="DA82" s="26"/>
      <c r="DB82" s="26"/>
      <c r="DC82" s="26"/>
      <c r="DD82" s="26"/>
      <c r="DE82" s="26"/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</row>
    <row r="83" spans="4:121" x14ac:dyDescent="0.3"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26"/>
      <c r="DA83" s="26"/>
      <c r="DB83" s="26"/>
      <c r="DC83" s="26"/>
      <c r="DD83" s="26"/>
      <c r="DE83" s="26"/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</row>
    <row r="84" spans="4:121" x14ac:dyDescent="0.3"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26"/>
      <c r="DA84" s="26"/>
      <c r="DB84" s="26"/>
      <c r="DC84" s="26"/>
      <c r="DD84" s="26"/>
      <c r="DE84" s="26"/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</row>
    <row r="85" spans="4:121" x14ac:dyDescent="0.3"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</row>
    <row r="86" spans="4:121" x14ac:dyDescent="0.3"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</row>
    <row r="87" spans="4:121" x14ac:dyDescent="0.3"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</row>
    <row r="88" spans="4:121" x14ac:dyDescent="0.3"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</row>
    <row r="89" spans="4:121" x14ac:dyDescent="0.3"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</row>
    <row r="90" spans="4:121" x14ac:dyDescent="0.3"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</row>
    <row r="91" spans="4:121" x14ac:dyDescent="0.3"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  <c r="BT91" s="26"/>
      <c r="BU91" s="26"/>
      <c r="BV91" s="26"/>
      <c r="BW91" s="26"/>
      <c r="BX91" s="26"/>
      <c r="BY91" s="26"/>
      <c r="BZ91" s="26"/>
      <c r="CA91" s="26"/>
      <c r="CB91" s="26"/>
      <c r="CC91" s="26"/>
      <c r="CD91" s="26"/>
      <c r="CE91" s="26"/>
      <c r="CF91" s="26"/>
      <c r="CG91" s="26"/>
      <c r="CH91" s="26"/>
      <c r="CI91" s="26"/>
      <c r="CJ91" s="26"/>
      <c r="CK91" s="26"/>
      <c r="CL91" s="26"/>
      <c r="CM91" s="26"/>
      <c r="CN91" s="26"/>
      <c r="CO91" s="26"/>
      <c r="CP91" s="26"/>
      <c r="CQ91" s="26"/>
      <c r="CR91" s="26"/>
      <c r="CS91" s="26"/>
      <c r="CT91" s="26"/>
      <c r="CU91" s="26"/>
      <c r="CV91" s="26"/>
      <c r="CW91" s="26"/>
      <c r="CX91" s="26"/>
      <c r="CY91" s="26"/>
      <c r="CZ91" s="26"/>
      <c r="DA91" s="26"/>
      <c r="DB91" s="26"/>
      <c r="DC91" s="26"/>
      <c r="DD91" s="26"/>
      <c r="DE91" s="26"/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</row>
    <row r="92" spans="4:121" x14ac:dyDescent="0.3"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  <c r="CP92" s="26"/>
      <c r="CQ92" s="26"/>
      <c r="CR92" s="26"/>
      <c r="CS92" s="26"/>
      <c r="CT92" s="26"/>
      <c r="CU92" s="26"/>
      <c r="CV92" s="26"/>
      <c r="CW92" s="26"/>
      <c r="CX92" s="26"/>
      <c r="CY92" s="26"/>
      <c r="CZ92" s="26"/>
      <c r="DA92" s="26"/>
      <c r="DB92" s="26"/>
      <c r="DC92" s="26"/>
      <c r="DD92" s="26"/>
      <c r="DE92" s="26"/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</row>
    <row r="93" spans="4:121" x14ac:dyDescent="0.3"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  <c r="BZ93" s="26"/>
      <c r="CA93" s="26"/>
      <c r="CB93" s="26"/>
      <c r="CC93" s="26"/>
      <c r="CD93" s="26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  <c r="CP93" s="26"/>
      <c r="CQ93" s="26"/>
      <c r="CR93" s="26"/>
      <c r="CS93" s="26"/>
      <c r="CT93" s="26"/>
      <c r="CU93" s="26"/>
      <c r="CV93" s="26"/>
      <c r="CW93" s="26"/>
      <c r="CX93" s="26"/>
      <c r="CY93" s="26"/>
      <c r="CZ93" s="26"/>
      <c r="DA93" s="26"/>
      <c r="DB93" s="26"/>
      <c r="DC93" s="26"/>
      <c r="DD93" s="26"/>
      <c r="DE93" s="26"/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</row>
    <row r="94" spans="4:121" x14ac:dyDescent="0.3"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  <c r="BU94" s="26"/>
      <c r="BV94" s="26"/>
      <c r="BW94" s="26"/>
      <c r="BX94" s="26"/>
      <c r="BY94" s="26"/>
      <c r="BZ94" s="26"/>
      <c r="CA94" s="26"/>
      <c r="CB94" s="26"/>
      <c r="CC94" s="26"/>
      <c r="CD94" s="26"/>
      <c r="CE94" s="26"/>
      <c r="CF94" s="26"/>
      <c r="CG94" s="26"/>
      <c r="CH94" s="26"/>
      <c r="CI94" s="26"/>
      <c r="CJ94" s="26"/>
      <c r="CK94" s="26"/>
      <c r="CL94" s="26"/>
      <c r="CM94" s="26"/>
      <c r="CN94" s="26"/>
      <c r="CO94" s="26"/>
      <c r="CP94" s="26"/>
      <c r="CQ94" s="26"/>
      <c r="CR94" s="26"/>
      <c r="CS94" s="26"/>
      <c r="CT94" s="26"/>
      <c r="CU94" s="26"/>
      <c r="CV94" s="26"/>
      <c r="CW94" s="26"/>
      <c r="CX94" s="26"/>
      <c r="CY94" s="26"/>
      <c r="CZ94" s="26"/>
      <c r="DA94" s="26"/>
      <c r="DB94" s="26"/>
      <c r="DC94" s="26"/>
      <c r="DD94" s="26"/>
      <c r="DE94" s="26"/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</row>
    <row r="95" spans="4:121" x14ac:dyDescent="0.3"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  <c r="CV95" s="26"/>
      <c r="CW95" s="26"/>
      <c r="CX95" s="26"/>
      <c r="CY95" s="26"/>
      <c r="CZ95" s="26"/>
      <c r="DA95" s="26"/>
      <c r="DB95" s="26"/>
      <c r="DC95" s="26"/>
      <c r="DD95" s="26"/>
      <c r="DE95" s="26"/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</row>
    <row r="96" spans="4:121" x14ac:dyDescent="0.3"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  <c r="CP96" s="26"/>
      <c r="CQ96" s="26"/>
      <c r="CR96" s="26"/>
      <c r="CS96" s="26"/>
      <c r="CT96" s="26"/>
      <c r="CU96" s="26"/>
      <c r="CV96" s="26"/>
      <c r="CW96" s="26"/>
      <c r="CX96" s="26"/>
      <c r="CY96" s="26"/>
      <c r="CZ96" s="26"/>
      <c r="DA96" s="26"/>
      <c r="DB96" s="26"/>
      <c r="DC96" s="26"/>
      <c r="DD96" s="26"/>
      <c r="DE96" s="26"/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</row>
    <row r="97" spans="4:121" x14ac:dyDescent="0.3"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  <c r="CX97" s="26"/>
      <c r="CY97" s="26"/>
      <c r="CZ97" s="26"/>
      <c r="DA97" s="26"/>
      <c r="DB97" s="26"/>
      <c r="DC97" s="26"/>
      <c r="DD97" s="26"/>
      <c r="DE97" s="26"/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</row>
    <row r="98" spans="4:121" x14ac:dyDescent="0.3"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  <c r="CZ98" s="26"/>
      <c r="DA98" s="26"/>
      <c r="DB98" s="26"/>
      <c r="DC98" s="26"/>
      <c r="DD98" s="26"/>
      <c r="DE98" s="26"/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</row>
    <row r="99" spans="4:121" x14ac:dyDescent="0.3"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  <c r="CV99" s="26"/>
      <c r="CW99" s="26"/>
      <c r="CX99" s="26"/>
      <c r="CY99" s="26"/>
      <c r="CZ99" s="26"/>
      <c r="DA99" s="26"/>
      <c r="DB99" s="26"/>
      <c r="DC99" s="26"/>
      <c r="DD99" s="26"/>
      <c r="DE99" s="26"/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</row>
    <row r="100" spans="4:121" x14ac:dyDescent="0.3"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6"/>
      <c r="BZ100" s="26"/>
      <c r="CA100" s="26"/>
      <c r="CB100" s="26"/>
      <c r="CC100" s="26"/>
      <c r="CD100" s="26"/>
      <c r="CE100" s="26"/>
      <c r="CF100" s="26"/>
      <c r="CG100" s="26"/>
      <c r="CH100" s="26"/>
      <c r="CI100" s="26"/>
      <c r="CJ100" s="26"/>
      <c r="CK100" s="26"/>
      <c r="CL100" s="26"/>
      <c r="CM100" s="26"/>
      <c r="CN100" s="26"/>
      <c r="CO100" s="26"/>
      <c r="CP100" s="26"/>
      <c r="CQ100" s="26"/>
      <c r="CR100" s="26"/>
      <c r="CS100" s="26"/>
      <c r="CT100" s="26"/>
      <c r="CU100" s="26"/>
      <c r="CV100" s="26"/>
      <c r="CW100" s="26"/>
      <c r="CX100" s="26"/>
      <c r="CY100" s="26"/>
      <c r="CZ100" s="26"/>
      <c r="DA100" s="26"/>
      <c r="DB100" s="26"/>
      <c r="DC100" s="26"/>
      <c r="DD100" s="26"/>
      <c r="DE100" s="26"/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</row>
    <row r="101" spans="4:121" x14ac:dyDescent="0.3"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  <c r="BP101" s="26"/>
      <c r="BQ101" s="26"/>
      <c r="BR101" s="26"/>
      <c r="BS101" s="26"/>
      <c r="BT101" s="26"/>
      <c r="BU101" s="26"/>
      <c r="BV101" s="26"/>
      <c r="BW101" s="26"/>
      <c r="BX101" s="26"/>
      <c r="BY101" s="26"/>
      <c r="BZ101" s="26"/>
      <c r="CA101" s="26"/>
      <c r="CB101" s="26"/>
      <c r="CC101" s="26"/>
      <c r="CD101" s="26"/>
      <c r="CE101" s="26"/>
      <c r="CF101" s="26"/>
      <c r="CG101" s="26"/>
      <c r="CH101" s="26"/>
      <c r="CI101" s="26"/>
      <c r="CJ101" s="26"/>
      <c r="CK101" s="26"/>
      <c r="CL101" s="26"/>
      <c r="CM101" s="26"/>
      <c r="CN101" s="26"/>
      <c r="CO101" s="26"/>
      <c r="CP101" s="26"/>
      <c r="CQ101" s="26"/>
      <c r="CR101" s="26"/>
      <c r="CS101" s="26"/>
      <c r="CT101" s="26"/>
      <c r="CU101" s="26"/>
      <c r="CV101" s="26"/>
      <c r="CW101" s="26"/>
      <c r="CX101" s="26"/>
      <c r="CY101" s="26"/>
      <c r="CZ101" s="26"/>
      <c r="DA101" s="26"/>
      <c r="DB101" s="26"/>
      <c r="DC101" s="26"/>
      <c r="DD101" s="26"/>
      <c r="DE101" s="26"/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</row>
    <row r="102" spans="4:121" x14ac:dyDescent="0.3"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6"/>
      <c r="BZ102" s="26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6"/>
      <c r="CS102" s="26"/>
      <c r="CT102" s="26"/>
      <c r="CU102" s="26"/>
      <c r="CV102" s="26"/>
      <c r="CW102" s="26"/>
      <c r="CX102" s="26"/>
      <c r="CY102" s="26"/>
      <c r="CZ102" s="26"/>
      <c r="DA102" s="26"/>
      <c r="DB102" s="26"/>
      <c r="DC102" s="26"/>
      <c r="DD102" s="26"/>
      <c r="DE102" s="26"/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</row>
    <row r="103" spans="4:121" x14ac:dyDescent="0.3"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  <c r="BQ103" s="26"/>
      <c r="BR103" s="26"/>
      <c r="BS103" s="26"/>
      <c r="BT103" s="26"/>
      <c r="BU103" s="26"/>
      <c r="BV103" s="26"/>
      <c r="BW103" s="26"/>
      <c r="BX103" s="26"/>
      <c r="BY103" s="26"/>
      <c r="BZ103" s="26"/>
      <c r="CA103" s="26"/>
      <c r="CB103" s="26"/>
      <c r="CC103" s="26"/>
      <c r="CD103" s="26"/>
      <c r="CE103" s="26"/>
      <c r="CF103" s="26"/>
      <c r="CG103" s="26"/>
      <c r="CH103" s="26"/>
      <c r="CI103" s="26"/>
      <c r="CJ103" s="26"/>
      <c r="CK103" s="26"/>
      <c r="CL103" s="26"/>
      <c r="CM103" s="26"/>
      <c r="CN103" s="26"/>
      <c r="CO103" s="26"/>
      <c r="CP103" s="26"/>
      <c r="CQ103" s="26"/>
      <c r="CR103" s="26"/>
      <c r="CS103" s="26"/>
      <c r="CT103" s="26"/>
      <c r="CU103" s="26"/>
      <c r="CV103" s="26"/>
      <c r="CW103" s="26"/>
      <c r="CX103" s="26"/>
      <c r="CY103" s="26"/>
      <c r="CZ103" s="26"/>
      <c r="DA103" s="26"/>
      <c r="DB103" s="26"/>
      <c r="DC103" s="26"/>
      <c r="DD103" s="26"/>
      <c r="DE103" s="26"/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</row>
    <row r="104" spans="4:121" x14ac:dyDescent="0.3"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  <c r="CV104" s="26"/>
      <c r="CW104" s="26"/>
      <c r="CX104" s="26"/>
      <c r="CY104" s="26"/>
      <c r="CZ104" s="26"/>
      <c r="DA104" s="26"/>
      <c r="DB104" s="26"/>
      <c r="DC104" s="26"/>
      <c r="DD104" s="26"/>
      <c r="DE104" s="26"/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</row>
    <row r="105" spans="4:121" x14ac:dyDescent="0.3"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6"/>
      <c r="BZ105" s="26"/>
      <c r="CA105" s="26"/>
      <c r="CB105" s="26"/>
      <c r="CC105" s="26"/>
      <c r="CD105" s="26"/>
      <c r="CE105" s="26"/>
      <c r="CF105" s="26"/>
      <c r="CG105" s="26"/>
      <c r="CH105" s="26"/>
      <c r="CI105" s="26"/>
      <c r="CJ105" s="26"/>
      <c r="CK105" s="26"/>
      <c r="CL105" s="26"/>
      <c r="CM105" s="26"/>
      <c r="CN105" s="26"/>
      <c r="CO105" s="26"/>
      <c r="CP105" s="26"/>
      <c r="CQ105" s="26"/>
      <c r="CR105" s="26"/>
      <c r="CS105" s="26"/>
      <c r="CT105" s="26"/>
      <c r="CU105" s="26"/>
      <c r="CV105" s="26"/>
      <c r="CW105" s="26"/>
      <c r="CX105" s="26"/>
      <c r="CY105" s="26"/>
      <c r="CZ105" s="26"/>
      <c r="DA105" s="26"/>
      <c r="DB105" s="26"/>
      <c r="DC105" s="26"/>
      <c r="DD105" s="26"/>
      <c r="DE105" s="26"/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</row>
    <row r="106" spans="4:121" x14ac:dyDescent="0.3"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  <c r="BO106" s="26"/>
      <c r="BP106" s="26"/>
      <c r="BQ106" s="26"/>
      <c r="BR106" s="26"/>
      <c r="BS106" s="26"/>
      <c r="BT106" s="26"/>
      <c r="BU106" s="26"/>
      <c r="BV106" s="26"/>
      <c r="BW106" s="26"/>
      <c r="BX106" s="26"/>
      <c r="BY106" s="26"/>
      <c r="BZ106" s="26"/>
      <c r="CA106" s="26"/>
      <c r="CB106" s="26"/>
      <c r="CC106" s="26"/>
      <c r="CD106" s="26"/>
      <c r="CE106" s="26"/>
      <c r="CF106" s="26"/>
      <c r="CG106" s="26"/>
      <c r="CH106" s="26"/>
      <c r="CI106" s="26"/>
      <c r="CJ106" s="26"/>
      <c r="CK106" s="26"/>
      <c r="CL106" s="26"/>
      <c r="CM106" s="26"/>
      <c r="CN106" s="26"/>
      <c r="CO106" s="26"/>
      <c r="CP106" s="26"/>
      <c r="CQ106" s="26"/>
      <c r="CR106" s="26"/>
      <c r="CS106" s="26"/>
      <c r="CT106" s="26"/>
      <c r="CU106" s="26"/>
      <c r="CV106" s="26"/>
      <c r="CW106" s="26"/>
      <c r="CX106" s="26"/>
      <c r="CY106" s="26"/>
      <c r="CZ106" s="26"/>
      <c r="DA106" s="26"/>
      <c r="DB106" s="26"/>
      <c r="DC106" s="26"/>
      <c r="DD106" s="26"/>
      <c r="DE106" s="26"/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</row>
    <row r="107" spans="4:121" x14ac:dyDescent="0.3"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  <c r="CY107" s="26"/>
      <c r="CZ107" s="26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</row>
    <row r="108" spans="4:121" x14ac:dyDescent="0.3"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6"/>
      <c r="BL108" s="26"/>
      <c r="BM108" s="26"/>
      <c r="BN108" s="26"/>
      <c r="BO108" s="26"/>
      <c r="BP108" s="26"/>
      <c r="BQ108" s="26"/>
      <c r="BR108" s="26"/>
      <c r="BS108" s="26"/>
      <c r="BT108" s="26"/>
      <c r="BU108" s="26"/>
      <c r="BV108" s="26"/>
      <c r="BW108" s="26"/>
      <c r="BX108" s="26"/>
      <c r="BY108" s="26"/>
      <c r="BZ108" s="26"/>
      <c r="CA108" s="26"/>
      <c r="CB108" s="26"/>
      <c r="CC108" s="26"/>
      <c r="CD108" s="26"/>
      <c r="CE108" s="26"/>
      <c r="CF108" s="26"/>
      <c r="CG108" s="26"/>
      <c r="CH108" s="26"/>
      <c r="CI108" s="26"/>
      <c r="CJ108" s="26"/>
      <c r="CK108" s="26"/>
      <c r="CL108" s="26"/>
      <c r="CM108" s="26"/>
      <c r="CN108" s="26"/>
      <c r="CO108" s="26"/>
      <c r="CP108" s="26"/>
      <c r="CQ108" s="26"/>
      <c r="CR108" s="26"/>
      <c r="CS108" s="26"/>
      <c r="CT108" s="26"/>
      <c r="CU108" s="26"/>
      <c r="CV108" s="26"/>
      <c r="CW108" s="26"/>
      <c r="CX108" s="26"/>
      <c r="CY108" s="26"/>
      <c r="CZ108" s="26"/>
      <c r="DA108" s="26"/>
      <c r="DB108" s="26"/>
      <c r="DC108" s="26"/>
      <c r="DD108" s="26"/>
      <c r="DE108" s="26"/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</row>
    <row r="109" spans="4:121" x14ac:dyDescent="0.3"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6"/>
      <c r="CZ109" s="26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</row>
    <row r="110" spans="4:121" x14ac:dyDescent="0.3"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6"/>
      <c r="CZ110" s="26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</row>
    <row r="111" spans="4:121" x14ac:dyDescent="0.3"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6"/>
      <c r="CZ111" s="26"/>
      <c r="DA111" s="26"/>
      <c r="DB111" s="26"/>
      <c r="DC111" s="26"/>
      <c r="DD111" s="26"/>
      <c r="DE111" s="26"/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</row>
    <row r="112" spans="4:121" x14ac:dyDescent="0.3"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</row>
    <row r="113" spans="4:121" x14ac:dyDescent="0.3"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  <c r="CY113" s="26"/>
      <c r="CZ113" s="26"/>
      <c r="DA113" s="26"/>
      <c r="DB113" s="26"/>
      <c r="DC113" s="26"/>
      <c r="DD113" s="26"/>
      <c r="DE113" s="26"/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</row>
    <row r="114" spans="4:121" x14ac:dyDescent="0.3"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  <c r="CG114" s="26"/>
      <c r="CH114" s="26"/>
      <c r="CI114" s="26"/>
      <c r="CJ114" s="26"/>
      <c r="CK114" s="26"/>
      <c r="CL114" s="26"/>
      <c r="CM114" s="26"/>
      <c r="CN114" s="26"/>
      <c r="CO114" s="26"/>
      <c r="CP114" s="26"/>
      <c r="CQ114" s="26"/>
      <c r="CR114" s="26"/>
      <c r="CS114" s="26"/>
      <c r="CT114" s="26"/>
      <c r="CU114" s="26"/>
      <c r="CV114" s="26"/>
      <c r="CW114" s="26"/>
      <c r="CX114" s="26"/>
      <c r="CY114" s="26"/>
      <c r="CZ114" s="26"/>
      <c r="DA114" s="26"/>
      <c r="DB114" s="26"/>
      <c r="DC114" s="26"/>
      <c r="DD114" s="26"/>
      <c r="DE114" s="26"/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</row>
    <row r="115" spans="4:121" x14ac:dyDescent="0.3"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6"/>
      <c r="CZ115" s="26"/>
      <c r="DA115" s="26"/>
      <c r="DB115" s="26"/>
      <c r="DC115" s="26"/>
      <c r="DD115" s="26"/>
      <c r="DE115" s="26"/>
      <c r="DF115" s="26"/>
      <c r="DG115" s="26"/>
      <c r="DH115" s="26"/>
      <c r="DI115" s="26"/>
      <c r="DJ115" s="26"/>
      <c r="DK115" s="26"/>
      <c r="DL115" s="26"/>
      <c r="DM115" s="26"/>
      <c r="DN115" s="26"/>
      <c r="DO115" s="26"/>
      <c r="DP115" s="26"/>
      <c r="DQ115" s="26"/>
    </row>
    <row r="116" spans="4:121" x14ac:dyDescent="0.3"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  <c r="CY116" s="26"/>
      <c r="CZ116" s="26"/>
      <c r="DA116" s="26"/>
      <c r="DB116" s="26"/>
      <c r="DC116" s="26"/>
      <c r="DD116" s="26"/>
      <c r="DE116" s="26"/>
      <c r="DF116" s="26"/>
      <c r="DG116" s="26"/>
      <c r="DH116" s="26"/>
      <c r="DI116" s="26"/>
      <c r="DJ116" s="26"/>
      <c r="DK116" s="26"/>
      <c r="DL116" s="26"/>
      <c r="DM116" s="26"/>
      <c r="DN116" s="26"/>
      <c r="DO116" s="26"/>
      <c r="DP116" s="26"/>
      <c r="DQ116" s="26"/>
    </row>
    <row r="117" spans="4:121" x14ac:dyDescent="0.3"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  <c r="BQ117" s="26"/>
      <c r="BR117" s="26"/>
      <c r="BS117" s="26"/>
      <c r="BT117" s="26"/>
      <c r="BU117" s="26"/>
      <c r="BV117" s="26"/>
      <c r="BW117" s="26"/>
      <c r="BX117" s="26"/>
      <c r="BY117" s="26"/>
      <c r="BZ117" s="26"/>
      <c r="CA117" s="26"/>
      <c r="CB117" s="26"/>
      <c r="CC117" s="26"/>
      <c r="CD117" s="26"/>
      <c r="CE117" s="26"/>
      <c r="CF117" s="26"/>
      <c r="CG117" s="26"/>
      <c r="CH117" s="26"/>
      <c r="CI117" s="26"/>
      <c r="CJ117" s="26"/>
      <c r="CK117" s="26"/>
      <c r="CL117" s="26"/>
      <c r="CM117" s="26"/>
      <c r="CN117" s="26"/>
      <c r="CO117" s="26"/>
      <c r="CP117" s="26"/>
      <c r="CQ117" s="26"/>
      <c r="CR117" s="26"/>
      <c r="CS117" s="26"/>
      <c r="CT117" s="26"/>
      <c r="CU117" s="26"/>
      <c r="CV117" s="26"/>
      <c r="CW117" s="26"/>
      <c r="CX117" s="26"/>
      <c r="CY117" s="26"/>
      <c r="CZ117" s="26"/>
      <c r="DA117" s="26"/>
      <c r="DB117" s="26"/>
      <c r="DC117" s="26"/>
      <c r="DD117" s="26"/>
      <c r="DE117" s="26"/>
      <c r="DF117" s="26"/>
      <c r="DG117" s="26"/>
      <c r="DH117" s="26"/>
      <c r="DI117" s="26"/>
      <c r="DJ117" s="26"/>
      <c r="DK117" s="26"/>
      <c r="DL117" s="26"/>
      <c r="DM117" s="26"/>
      <c r="DN117" s="26"/>
      <c r="DO117" s="26"/>
      <c r="DP117" s="26"/>
      <c r="DQ117" s="26"/>
    </row>
    <row r="118" spans="4:121" x14ac:dyDescent="0.3"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6"/>
      <c r="CZ118" s="26"/>
      <c r="DA118" s="26"/>
      <c r="DB118" s="26"/>
      <c r="DC118" s="26"/>
      <c r="DD118" s="26"/>
      <c r="DE118" s="26"/>
      <c r="DF118" s="26"/>
      <c r="DG118" s="26"/>
      <c r="DH118" s="26"/>
      <c r="DI118" s="26"/>
      <c r="DJ118" s="26"/>
      <c r="DK118" s="26"/>
      <c r="DL118" s="26"/>
      <c r="DM118" s="26"/>
      <c r="DN118" s="26"/>
      <c r="DO118" s="26"/>
      <c r="DP118" s="26"/>
      <c r="DQ118" s="26"/>
    </row>
    <row r="119" spans="4:121" x14ac:dyDescent="0.3"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  <c r="CG119" s="26"/>
      <c r="CH119" s="26"/>
      <c r="CI119" s="26"/>
      <c r="CJ119" s="26"/>
      <c r="CK119" s="26"/>
      <c r="CL119" s="26"/>
      <c r="CM119" s="26"/>
      <c r="CN119" s="26"/>
      <c r="CO119" s="26"/>
      <c r="CP119" s="26"/>
      <c r="CQ119" s="26"/>
      <c r="CR119" s="26"/>
      <c r="CS119" s="26"/>
      <c r="CT119" s="26"/>
      <c r="CU119" s="26"/>
      <c r="CV119" s="26"/>
      <c r="CW119" s="26"/>
      <c r="CX119" s="26"/>
      <c r="CY119" s="26"/>
      <c r="CZ119" s="26"/>
      <c r="DA119" s="26"/>
      <c r="DB119" s="26"/>
      <c r="DC119" s="26"/>
      <c r="DD119" s="26"/>
      <c r="DE119" s="26"/>
      <c r="DF119" s="26"/>
      <c r="DG119" s="26"/>
      <c r="DH119" s="26"/>
      <c r="DI119" s="26"/>
      <c r="DJ119" s="26"/>
      <c r="DK119" s="26"/>
      <c r="DL119" s="26"/>
      <c r="DM119" s="26"/>
      <c r="DN119" s="26"/>
      <c r="DO119" s="26"/>
      <c r="DP119" s="26"/>
      <c r="DQ119" s="26"/>
    </row>
    <row r="120" spans="4:121" x14ac:dyDescent="0.3"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6"/>
      <c r="BL120" s="26"/>
      <c r="BM120" s="26"/>
      <c r="BN120" s="26"/>
      <c r="BO120" s="26"/>
      <c r="BP120" s="26"/>
      <c r="BQ120" s="26"/>
      <c r="BR120" s="26"/>
      <c r="BS120" s="26"/>
      <c r="BT120" s="26"/>
      <c r="BU120" s="26"/>
      <c r="BV120" s="26"/>
      <c r="BW120" s="26"/>
      <c r="BX120" s="26"/>
      <c r="BY120" s="26"/>
      <c r="BZ120" s="26"/>
      <c r="CA120" s="26"/>
      <c r="CB120" s="26"/>
      <c r="CC120" s="26"/>
      <c r="CD120" s="26"/>
      <c r="CE120" s="26"/>
      <c r="CF120" s="26"/>
      <c r="CG120" s="26"/>
      <c r="CH120" s="26"/>
      <c r="CI120" s="26"/>
      <c r="CJ120" s="26"/>
      <c r="CK120" s="26"/>
      <c r="CL120" s="26"/>
      <c r="CM120" s="26"/>
      <c r="CN120" s="26"/>
      <c r="CO120" s="26"/>
      <c r="CP120" s="26"/>
      <c r="CQ120" s="26"/>
      <c r="CR120" s="26"/>
      <c r="CS120" s="26"/>
      <c r="CT120" s="26"/>
      <c r="CU120" s="26"/>
      <c r="CV120" s="26"/>
      <c r="CW120" s="26"/>
      <c r="CX120" s="26"/>
      <c r="CY120" s="26"/>
      <c r="CZ120" s="26"/>
      <c r="DA120" s="26"/>
      <c r="DB120" s="26"/>
      <c r="DC120" s="26"/>
      <c r="DD120" s="26"/>
      <c r="DE120" s="26"/>
      <c r="DF120" s="26"/>
      <c r="DG120" s="26"/>
      <c r="DH120" s="26"/>
      <c r="DI120" s="26"/>
      <c r="DJ120" s="26"/>
      <c r="DK120" s="26"/>
      <c r="DL120" s="26"/>
      <c r="DM120" s="26"/>
      <c r="DN120" s="26"/>
      <c r="DO120" s="26"/>
      <c r="DP120" s="26"/>
      <c r="DQ120" s="26"/>
    </row>
    <row r="121" spans="4:121" x14ac:dyDescent="0.3"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6"/>
      <c r="BL121" s="26"/>
      <c r="BM121" s="26"/>
      <c r="BN121" s="26"/>
      <c r="BO121" s="26"/>
      <c r="BP121" s="26"/>
      <c r="BQ121" s="26"/>
      <c r="BR121" s="26"/>
      <c r="BS121" s="26"/>
      <c r="BT121" s="26"/>
      <c r="BU121" s="26"/>
      <c r="BV121" s="26"/>
      <c r="BW121" s="26"/>
      <c r="BX121" s="26"/>
      <c r="BY121" s="26"/>
      <c r="BZ121" s="26"/>
      <c r="CA121" s="26"/>
      <c r="CB121" s="26"/>
      <c r="CC121" s="26"/>
      <c r="CD121" s="26"/>
      <c r="CE121" s="26"/>
      <c r="CF121" s="26"/>
      <c r="CG121" s="26"/>
      <c r="CH121" s="26"/>
      <c r="CI121" s="26"/>
      <c r="CJ121" s="26"/>
      <c r="CK121" s="26"/>
      <c r="CL121" s="26"/>
      <c r="CM121" s="26"/>
      <c r="CN121" s="26"/>
      <c r="CO121" s="26"/>
      <c r="CP121" s="26"/>
      <c r="CQ121" s="26"/>
      <c r="CR121" s="26"/>
      <c r="CS121" s="26"/>
      <c r="CT121" s="26"/>
      <c r="CU121" s="26"/>
      <c r="CV121" s="26"/>
      <c r="CW121" s="26"/>
      <c r="CX121" s="26"/>
      <c r="CY121" s="26"/>
      <c r="CZ121" s="26"/>
      <c r="DA121" s="26"/>
      <c r="DB121" s="26"/>
      <c r="DC121" s="26"/>
      <c r="DD121" s="26"/>
      <c r="DE121" s="26"/>
      <c r="DF121" s="26"/>
      <c r="DG121" s="26"/>
      <c r="DH121" s="26"/>
      <c r="DI121" s="26"/>
      <c r="DJ121" s="26"/>
      <c r="DK121" s="26"/>
      <c r="DL121" s="26"/>
      <c r="DM121" s="26"/>
      <c r="DN121" s="26"/>
      <c r="DO121" s="26"/>
      <c r="DP121" s="26"/>
      <c r="DQ121" s="26"/>
    </row>
    <row r="122" spans="4:121" x14ac:dyDescent="0.3"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6"/>
      <c r="CZ122" s="26"/>
      <c r="DA122" s="26"/>
      <c r="DB122" s="26"/>
      <c r="DC122" s="26"/>
      <c r="DD122" s="26"/>
      <c r="DE122" s="26"/>
      <c r="DF122" s="26"/>
      <c r="DG122" s="26"/>
      <c r="DH122" s="26"/>
      <c r="DI122" s="26"/>
      <c r="DJ122" s="26"/>
      <c r="DK122" s="26"/>
      <c r="DL122" s="26"/>
      <c r="DM122" s="26"/>
      <c r="DN122" s="26"/>
      <c r="DO122" s="26"/>
      <c r="DP122" s="26"/>
      <c r="DQ122" s="26"/>
    </row>
    <row r="123" spans="4:121" x14ac:dyDescent="0.3"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  <c r="CY123" s="26"/>
      <c r="CZ123" s="26"/>
      <c r="DA123" s="26"/>
      <c r="DB123" s="26"/>
      <c r="DC123" s="26"/>
      <c r="DD123" s="26"/>
      <c r="DE123" s="26"/>
      <c r="DF123" s="26"/>
      <c r="DG123" s="26"/>
      <c r="DH123" s="26"/>
      <c r="DI123" s="26"/>
      <c r="DJ123" s="26"/>
      <c r="DK123" s="26"/>
      <c r="DL123" s="26"/>
      <c r="DM123" s="26"/>
      <c r="DN123" s="26"/>
      <c r="DO123" s="26"/>
      <c r="DP123" s="26"/>
      <c r="DQ123" s="26"/>
    </row>
    <row r="124" spans="4:121" x14ac:dyDescent="0.3"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  <c r="BT124" s="26"/>
      <c r="BU124" s="26"/>
      <c r="BV124" s="26"/>
      <c r="BW124" s="26"/>
      <c r="BX124" s="26"/>
      <c r="BY124" s="26"/>
      <c r="BZ124" s="26"/>
      <c r="CA124" s="26"/>
      <c r="CB124" s="26"/>
      <c r="CC124" s="26"/>
      <c r="CD124" s="26"/>
      <c r="CE124" s="26"/>
      <c r="CF124" s="26"/>
      <c r="CG124" s="26"/>
      <c r="CH124" s="26"/>
      <c r="CI124" s="26"/>
      <c r="CJ124" s="26"/>
      <c r="CK124" s="26"/>
      <c r="CL124" s="26"/>
      <c r="CM124" s="26"/>
      <c r="CN124" s="26"/>
      <c r="CO124" s="26"/>
      <c r="CP124" s="26"/>
      <c r="CQ124" s="26"/>
      <c r="CR124" s="26"/>
      <c r="CS124" s="26"/>
      <c r="CT124" s="26"/>
      <c r="CU124" s="26"/>
      <c r="CV124" s="26"/>
      <c r="CW124" s="26"/>
      <c r="CX124" s="26"/>
      <c r="CY124" s="26"/>
      <c r="CZ124" s="26"/>
      <c r="DA124" s="26"/>
      <c r="DB124" s="26"/>
      <c r="DC124" s="26"/>
      <c r="DD124" s="26"/>
      <c r="DE124" s="26"/>
      <c r="DF124" s="26"/>
      <c r="DG124" s="26"/>
      <c r="DH124" s="26"/>
      <c r="DI124" s="26"/>
      <c r="DJ124" s="26"/>
      <c r="DK124" s="26"/>
      <c r="DL124" s="26"/>
      <c r="DM124" s="26"/>
      <c r="DN124" s="26"/>
      <c r="DO124" s="26"/>
      <c r="DP124" s="26"/>
      <c r="DQ124" s="26"/>
    </row>
    <row r="125" spans="4:121" x14ac:dyDescent="0.3"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  <c r="CY125" s="26"/>
      <c r="CZ125" s="26"/>
      <c r="DA125" s="26"/>
      <c r="DB125" s="26"/>
      <c r="DC125" s="26"/>
      <c r="DD125" s="26"/>
      <c r="DE125" s="26"/>
      <c r="DF125" s="26"/>
      <c r="DG125" s="26"/>
      <c r="DH125" s="26"/>
      <c r="DI125" s="26"/>
      <c r="DJ125" s="26"/>
      <c r="DK125" s="26"/>
      <c r="DL125" s="26"/>
      <c r="DM125" s="26"/>
      <c r="DN125" s="26"/>
      <c r="DO125" s="26"/>
      <c r="DP125" s="26"/>
      <c r="DQ125" s="26"/>
    </row>
    <row r="126" spans="4:121" x14ac:dyDescent="0.3"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6"/>
      <c r="CZ126" s="26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O126" s="26"/>
      <c r="DP126" s="26"/>
      <c r="DQ126" s="26"/>
    </row>
    <row r="127" spans="4:121" x14ac:dyDescent="0.3"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  <c r="CY127" s="26"/>
      <c r="CZ127" s="26"/>
      <c r="DA127" s="26"/>
      <c r="DB127" s="26"/>
      <c r="DC127" s="26"/>
      <c r="DD127" s="26"/>
      <c r="DE127" s="26"/>
      <c r="DF127" s="26"/>
      <c r="DG127" s="26"/>
      <c r="DH127" s="26"/>
      <c r="DI127" s="26"/>
      <c r="DJ127" s="26"/>
      <c r="DK127" s="26"/>
      <c r="DL127" s="26"/>
      <c r="DM127" s="26"/>
      <c r="DN127" s="26"/>
      <c r="DO127" s="26"/>
      <c r="DP127" s="26"/>
      <c r="DQ127" s="26"/>
    </row>
    <row r="128" spans="4:121" x14ac:dyDescent="0.3"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  <c r="CY128" s="26"/>
      <c r="CZ128" s="26"/>
      <c r="DA128" s="26"/>
      <c r="DB128" s="26"/>
      <c r="DC128" s="26"/>
      <c r="DD128" s="26"/>
      <c r="DE128" s="26"/>
      <c r="DF128" s="26"/>
      <c r="DG128" s="26"/>
      <c r="DH128" s="26"/>
      <c r="DI128" s="26"/>
      <c r="DJ128" s="26"/>
      <c r="DK128" s="26"/>
      <c r="DL128" s="26"/>
      <c r="DM128" s="26"/>
      <c r="DN128" s="26"/>
      <c r="DO128" s="26"/>
      <c r="DP128" s="26"/>
      <c r="DQ128" s="26"/>
    </row>
    <row r="129" spans="4:121" x14ac:dyDescent="0.3"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6"/>
      <c r="CZ129" s="26"/>
      <c r="DA129" s="26"/>
      <c r="DB129" s="26"/>
      <c r="DC129" s="26"/>
      <c r="DD129" s="26"/>
      <c r="DE129" s="26"/>
      <c r="DF129" s="26"/>
      <c r="DG129" s="26"/>
      <c r="DH129" s="26"/>
      <c r="DI129" s="26"/>
      <c r="DJ129" s="26"/>
      <c r="DK129" s="26"/>
      <c r="DL129" s="26"/>
      <c r="DM129" s="26"/>
      <c r="DN129" s="26"/>
      <c r="DO129" s="26"/>
      <c r="DP129" s="26"/>
      <c r="DQ129" s="26"/>
    </row>
    <row r="130" spans="4:121" x14ac:dyDescent="0.3"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6"/>
      <c r="CZ130" s="26"/>
      <c r="DA130" s="26"/>
      <c r="DB130" s="26"/>
      <c r="DC130" s="26"/>
      <c r="DD130" s="26"/>
      <c r="DE130" s="26"/>
      <c r="DF130" s="26"/>
      <c r="DG130" s="26"/>
      <c r="DH130" s="26"/>
      <c r="DI130" s="26"/>
      <c r="DJ130" s="26"/>
      <c r="DK130" s="26"/>
      <c r="DL130" s="26"/>
      <c r="DM130" s="26"/>
      <c r="DN130" s="26"/>
      <c r="DO130" s="26"/>
      <c r="DP130" s="26"/>
      <c r="DQ130" s="26"/>
    </row>
    <row r="131" spans="4:121" x14ac:dyDescent="0.3"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6"/>
      <c r="CZ131" s="26"/>
      <c r="DA131" s="26"/>
      <c r="DB131" s="26"/>
      <c r="DC131" s="26"/>
      <c r="DD131" s="26"/>
      <c r="DE131" s="26"/>
      <c r="DF131" s="26"/>
      <c r="DG131" s="26"/>
      <c r="DH131" s="26"/>
      <c r="DI131" s="26"/>
      <c r="DJ131" s="26"/>
      <c r="DK131" s="26"/>
      <c r="DL131" s="26"/>
      <c r="DM131" s="26"/>
      <c r="DN131" s="26"/>
      <c r="DO131" s="26"/>
      <c r="DP131" s="26"/>
      <c r="DQ131" s="26"/>
    </row>
    <row r="132" spans="4:121" x14ac:dyDescent="0.3"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6"/>
      <c r="CZ132" s="26"/>
      <c r="DA132" s="26"/>
      <c r="DB132" s="26"/>
      <c r="DC132" s="26"/>
      <c r="DD132" s="26"/>
      <c r="DE132" s="26"/>
      <c r="DF132" s="26"/>
      <c r="DG132" s="26"/>
      <c r="DH132" s="26"/>
      <c r="DI132" s="26"/>
      <c r="DJ132" s="26"/>
      <c r="DK132" s="26"/>
      <c r="DL132" s="26"/>
      <c r="DM132" s="26"/>
      <c r="DN132" s="26"/>
      <c r="DO132" s="26"/>
      <c r="DP132" s="26"/>
      <c r="DQ132" s="26"/>
    </row>
    <row r="133" spans="4:121" x14ac:dyDescent="0.3"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6"/>
      <c r="CZ133" s="26"/>
      <c r="DA133" s="26"/>
      <c r="DB133" s="26"/>
      <c r="DC133" s="26"/>
      <c r="DD133" s="26"/>
      <c r="DE133" s="26"/>
      <c r="DF133" s="26"/>
      <c r="DG133" s="26"/>
      <c r="DH133" s="26"/>
      <c r="DI133" s="26"/>
      <c r="DJ133" s="26"/>
      <c r="DK133" s="26"/>
      <c r="DL133" s="26"/>
      <c r="DM133" s="26"/>
      <c r="DN133" s="26"/>
      <c r="DO133" s="26"/>
      <c r="DP133" s="26"/>
      <c r="DQ133" s="26"/>
    </row>
    <row r="134" spans="4:121" x14ac:dyDescent="0.3"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  <c r="BV134" s="26"/>
      <c r="BW134" s="26"/>
      <c r="BX134" s="26"/>
      <c r="BY134" s="26"/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  <c r="CM134" s="26"/>
      <c r="CN134" s="26"/>
      <c r="CO134" s="26"/>
      <c r="CP134" s="26"/>
      <c r="CQ134" s="26"/>
      <c r="CR134" s="26"/>
      <c r="CS134" s="26"/>
      <c r="CT134" s="26"/>
      <c r="CU134" s="26"/>
      <c r="CV134" s="26"/>
      <c r="CW134" s="26"/>
      <c r="CX134" s="26"/>
      <c r="CY134" s="26"/>
      <c r="CZ134" s="26"/>
      <c r="DA134" s="26"/>
      <c r="DB134" s="26"/>
      <c r="DC134" s="26"/>
      <c r="DD134" s="26"/>
      <c r="DE134" s="26"/>
      <c r="DF134" s="26"/>
      <c r="DG134" s="26"/>
      <c r="DH134" s="26"/>
      <c r="DI134" s="26"/>
      <c r="DJ134" s="26"/>
      <c r="DK134" s="26"/>
      <c r="DL134" s="26"/>
      <c r="DM134" s="26"/>
      <c r="DN134" s="26"/>
      <c r="DO134" s="26"/>
      <c r="DP134" s="26"/>
      <c r="DQ134" s="26"/>
    </row>
    <row r="135" spans="4:121" x14ac:dyDescent="0.3"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6"/>
      <c r="CZ135" s="26"/>
      <c r="DA135" s="26"/>
      <c r="DB135" s="26"/>
      <c r="DC135" s="26"/>
      <c r="DD135" s="26"/>
      <c r="DE135" s="26"/>
      <c r="DF135" s="26"/>
      <c r="DG135" s="26"/>
      <c r="DH135" s="26"/>
      <c r="DI135" s="26"/>
      <c r="DJ135" s="26"/>
      <c r="DK135" s="26"/>
      <c r="DL135" s="26"/>
      <c r="DM135" s="26"/>
      <c r="DN135" s="26"/>
      <c r="DO135" s="26"/>
      <c r="DP135" s="26"/>
      <c r="DQ135" s="26"/>
    </row>
    <row r="136" spans="4:121" x14ac:dyDescent="0.3"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</row>
    <row r="137" spans="4:121" x14ac:dyDescent="0.3"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</row>
    <row r="138" spans="4:121" x14ac:dyDescent="0.3"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</row>
    <row r="139" spans="4:121" x14ac:dyDescent="0.3"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</row>
    <row r="140" spans="4:121" x14ac:dyDescent="0.3"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</row>
    <row r="141" spans="4:121" x14ac:dyDescent="0.3"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</row>
    <row r="142" spans="4:121" x14ac:dyDescent="0.3"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</row>
    <row r="143" spans="4:121" x14ac:dyDescent="0.3"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</row>
    <row r="144" spans="4:121" x14ac:dyDescent="0.3"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</row>
    <row r="145" spans="4:121" x14ac:dyDescent="0.3"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</row>
    <row r="146" spans="4:121" x14ac:dyDescent="0.3"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</row>
    <row r="147" spans="4:121" x14ac:dyDescent="0.3"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</row>
    <row r="148" spans="4:121" x14ac:dyDescent="0.3"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</row>
    <row r="149" spans="4:121" x14ac:dyDescent="0.3"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</row>
    <row r="150" spans="4:121" x14ac:dyDescent="0.3"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</row>
    <row r="151" spans="4:121" x14ac:dyDescent="0.3"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</row>
    <row r="152" spans="4:121" x14ac:dyDescent="0.3"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</row>
    <row r="153" spans="4:121" x14ac:dyDescent="0.3"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</row>
    <row r="154" spans="4:121" x14ac:dyDescent="0.3"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</row>
    <row r="155" spans="4:121" x14ac:dyDescent="0.3"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</row>
    <row r="156" spans="4:121" x14ac:dyDescent="0.3"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</row>
    <row r="157" spans="4:121" x14ac:dyDescent="0.3"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</row>
    <row r="158" spans="4:121" x14ac:dyDescent="0.3"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</row>
    <row r="159" spans="4:121" x14ac:dyDescent="0.3"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</row>
    <row r="160" spans="4:121" x14ac:dyDescent="0.3"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</row>
    <row r="161" spans="4:121" x14ac:dyDescent="0.3"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</row>
    <row r="162" spans="4:121" x14ac:dyDescent="0.3"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</row>
    <row r="163" spans="4:121" x14ac:dyDescent="0.3"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</row>
    <row r="164" spans="4:121" x14ac:dyDescent="0.3"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</row>
    <row r="165" spans="4:121" x14ac:dyDescent="0.3"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</row>
    <row r="166" spans="4:121" x14ac:dyDescent="0.3"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</row>
    <row r="167" spans="4:121" x14ac:dyDescent="0.3"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</row>
    <row r="168" spans="4:121" x14ac:dyDescent="0.3"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</row>
    <row r="169" spans="4:121" x14ac:dyDescent="0.3"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</row>
    <row r="170" spans="4:121" x14ac:dyDescent="0.3"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</row>
    <row r="171" spans="4:121" x14ac:dyDescent="0.3"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</row>
    <row r="172" spans="4:121" x14ac:dyDescent="0.3"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</row>
    <row r="173" spans="4:121" x14ac:dyDescent="0.3"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</row>
    <row r="174" spans="4:121" x14ac:dyDescent="0.3"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</row>
    <row r="175" spans="4:121" x14ac:dyDescent="0.3"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</row>
    <row r="176" spans="4:121" x14ac:dyDescent="0.3"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</row>
    <row r="177" spans="4:121" x14ac:dyDescent="0.3"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</row>
    <row r="178" spans="4:121" x14ac:dyDescent="0.3"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</row>
    <row r="179" spans="4:121" x14ac:dyDescent="0.3"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</row>
    <row r="180" spans="4:121" x14ac:dyDescent="0.3"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</row>
    <row r="181" spans="4:121" x14ac:dyDescent="0.3"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6"/>
      <c r="CZ181" s="26"/>
      <c r="DA181" s="26"/>
      <c r="DB181" s="26"/>
      <c r="DC181" s="26"/>
      <c r="DD181" s="26"/>
      <c r="DE181" s="26"/>
      <c r="DF181" s="26"/>
      <c r="DG181" s="26"/>
      <c r="DH181" s="26"/>
      <c r="DI181" s="26"/>
      <c r="DJ181" s="26"/>
      <c r="DK181" s="26"/>
      <c r="DL181" s="26"/>
      <c r="DM181" s="26"/>
      <c r="DN181" s="26"/>
      <c r="DO181" s="26"/>
      <c r="DP181" s="26"/>
      <c r="DQ181" s="26"/>
    </row>
    <row r="182" spans="4:121" x14ac:dyDescent="0.3"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</row>
    <row r="183" spans="4:121" x14ac:dyDescent="0.3"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6"/>
      <c r="CZ183" s="26"/>
      <c r="DA183" s="26"/>
      <c r="DB183" s="26"/>
      <c r="DC183" s="26"/>
      <c r="DD183" s="26"/>
      <c r="DE183" s="26"/>
      <c r="DF183" s="26"/>
      <c r="DG183" s="26"/>
      <c r="DH183" s="26"/>
      <c r="DI183" s="26"/>
      <c r="DJ183" s="26"/>
      <c r="DK183" s="26"/>
      <c r="DL183" s="26"/>
      <c r="DM183" s="26"/>
      <c r="DN183" s="26"/>
      <c r="DO183" s="26"/>
      <c r="DP183" s="26"/>
      <c r="DQ183" s="26"/>
    </row>
    <row r="184" spans="4:121" x14ac:dyDescent="0.3"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</row>
    <row r="185" spans="4:121" x14ac:dyDescent="0.3"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  <c r="CY185" s="26"/>
      <c r="CZ185" s="26"/>
      <c r="DA185" s="26"/>
      <c r="DB185" s="26"/>
      <c r="DC185" s="26"/>
      <c r="DD185" s="26"/>
      <c r="DE185" s="26"/>
      <c r="DF185" s="26"/>
      <c r="DG185" s="26"/>
      <c r="DH185" s="26"/>
      <c r="DI185" s="26"/>
      <c r="DJ185" s="26"/>
      <c r="DK185" s="26"/>
      <c r="DL185" s="26"/>
      <c r="DM185" s="26"/>
      <c r="DN185" s="26"/>
      <c r="DO185" s="26"/>
      <c r="DP185" s="26"/>
      <c r="DQ185" s="26"/>
    </row>
    <row r="186" spans="4:121" x14ac:dyDescent="0.3"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  <c r="DA186" s="26"/>
      <c r="DB186" s="26"/>
      <c r="DC186" s="26"/>
      <c r="DD186" s="26"/>
      <c r="DE186" s="26"/>
      <c r="DF186" s="26"/>
      <c r="DG186" s="26"/>
      <c r="DH186" s="26"/>
      <c r="DI186" s="26"/>
      <c r="DJ186" s="26"/>
      <c r="DK186" s="26"/>
      <c r="DL186" s="26"/>
      <c r="DM186" s="26"/>
      <c r="DN186" s="26"/>
      <c r="DO186" s="26"/>
      <c r="DP186" s="26"/>
      <c r="DQ186" s="26"/>
    </row>
    <row r="187" spans="4:121" x14ac:dyDescent="0.3"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26"/>
      <c r="BV187" s="26"/>
      <c r="BW187" s="26"/>
      <c r="BX187" s="26"/>
      <c r="BY187" s="26"/>
      <c r="BZ187" s="26"/>
      <c r="CA187" s="26"/>
      <c r="CB187" s="26"/>
      <c r="CC187" s="26"/>
      <c r="CD187" s="26"/>
      <c r="CE187" s="26"/>
      <c r="CF187" s="26"/>
      <c r="CG187" s="26"/>
      <c r="CH187" s="26"/>
      <c r="CI187" s="26"/>
      <c r="CJ187" s="26"/>
      <c r="CK187" s="26"/>
      <c r="CL187" s="26"/>
      <c r="CM187" s="26"/>
      <c r="CN187" s="26"/>
      <c r="CO187" s="26"/>
      <c r="CP187" s="26"/>
      <c r="CQ187" s="26"/>
      <c r="CR187" s="26"/>
      <c r="CS187" s="26"/>
      <c r="CT187" s="26"/>
      <c r="CU187" s="26"/>
      <c r="CV187" s="26"/>
      <c r="CW187" s="26"/>
      <c r="CX187" s="26"/>
      <c r="CY187" s="26"/>
      <c r="CZ187" s="26"/>
      <c r="DA187" s="26"/>
      <c r="DB187" s="26"/>
      <c r="DC187" s="26"/>
      <c r="DD187" s="26"/>
      <c r="DE187" s="26"/>
      <c r="DF187" s="26"/>
      <c r="DG187" s="26"/>
      <c r="DH187" s="26"/>
      <c r="DI187" s="26"/>
      <c r="DJ187" s="26"/>
      <c r="DK187" s="26"/>
      <c r="DL187" s="26"/>
      <c r="DM187" s="26"/>
      <c r="DN187" s="26"/>
      <c r="DO187" s="26"/>
      <c r="DP187" s="26"/>
      <c r="DQ187" s="26"/>
    </row>
    <row r="188" spans="4:121" x14ac:dyDescent="0.3"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  <c r="CY188" s="26"/>
      <c r="CZ188" s="26"/>
      <c r="DA188" s="26"/>
      <c r="DB188" s="26"/>
      <c r="DC188" s="26"/>
      <c r="DD188" s="26"/>
      <c r="DE188" s="26"/>
      <c r="DF188" s="26"/>
      <c r="DG188" s="26"/>
      <c r="DH188" s="26"/>
      <c r="DI188" s="26"/>
      <c r="DJ188" s="26"/>
      <c r="DK188" s="26"/>
      <c r="DL188" s="26"/>
      <c r="DM188" s="26"/>
      <c r="DN188" s="26"/>
      <c r="DO188" s="26"/>
      <c r="DP188" s="26"/>
      <c r="DQ188" s="26"/>
    </row>
    <row r="189" spans="4:121" x14ac:dyDescent="0.3"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26"/>
      <c r="CD189" s="26"/>
      <c r="CE189" s="26"/>
      <c r="CF189" s="26"/>
      <c r="CG189" s="26"/>
      <c r="CH189" s="26"/>
      <c r="CI189" s="26"/>
      <c r="CJ189" s="26"/>
      <c r="CK189" s="26"/>
      <c r="CL189" s="26"/>
      <c r="CM189" s="26"/>
      <c r="CN189" s="26"/>
      <c r="CO189" s="26"/>
      <c r="CP189" s="26"/>
      <c r="CQ189" s="26"/>
      <c r="CR189" s="26"/>
      <c r="CS189" s="26"/>
      <c r="CT189" s="26"/>
      <c r="CU189" s="26"/>
      <c r="CV189" s="26"/>
      <c r="CW189" s="26"/>
      <c r="CX189" s="26"/>
      <c r="CY189" s="26"/>
      <c r="CZ189" s="26"/>
      <c r="DA189" s="26"/>
      <c r="DB189" s="26"/>
      <c r="DC189" s="26"/>
      <c r="DD189" s="26"/>
      <c r="DE189" s="26"/>
      <c r="DF189" s="26"/>
      <c r="DG189" s="26"/>
      <c r="DH189" s="26"/>
      <c r="DI189" s="26"/>
      <c r="DJ189" s="26"/>
      <c r="DK189" s="26"/>
      <c r="DL189" s="26"/>
      <c r="DM189" s="26"/>
      <c r="DN189" s="26"/>
      <c r="DO189" s="26"/>
      <c r="DP189" s="26"/>
      <c r="DQ189" s="26"/>
    </row>
    <row r="190" spans="4:121" x14ac:dyDescent="0.3"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26"/>
      <c r="CL190" s="26"/>
      <c r="CM190" s="26"/>
      <c r="CN190" s="26"/>
      <c r="CO190" s="26"/>
      <c r="CP190" s="26"/>
      <c r="CQ190" s="26"/>
      <c r="CR190" s="26"/>
      <c r="CS190" s="26"/>
      <c r="CT190" s="26"/>
      <c r="CU190" s="26"/>
      <c r="CV190" s="26"/>
      <c r="CW190" s="26"/>
      <c r="CX190" s="26"/>
      <c r="CY190" s="26"/>
      <c r="CZ190" s="26"/>
      <c r="DA190" s="26"/>
      <c r="DB190" s="26"/>
      <c r="DC190" s="26"/>
      <c r="DD190" s="26"/>
      <c r="DE190" s="26"/>
      <c r="DF190" s="26"/>
      <c r="DG190" s="26"/>
      <c r="DH190" s="26"/>
      <c r="DI190" s="26"/>
      <c r="DJ190" s="26"/>
      <c r="DK190" s="26"/>
      <c r="DL190" s="26"/>
      <c r="DM190" s="26"/>
      <c r="DN190" s="26"/>
      <c r="DO190" s="26"/>
      <c r="DP190" s="26"/>
      <c r="DQ190" s="26"/>
    </row>
    <row r="191" spans="4:121" x14ac:dyDescent="0.3"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26"/>
      <c r="CD191" s="26"/>
      <c r="CE191" s="26"/>
      <c r="CF191" s="26"/>
      <c r="CG191" s="26"/>
      <c r="CH191" s="26"/>
      <c r="CI191" s="26"/>
      <c r="CJ191" s="26"/>
      <c r="CK191" s="26"/>
      <c r="CL191" s="26"/>
      <c r="CM191" s="26"/>
      <c r="CN191" s="26"/>
      <c r="CO191" s="26"/>
      <c r="CP191" s="26"/>
      <c r="CQ191" s="26"/>
      <c r="CR191" s="26"/>
      <c r="CS191" s="26"/>
      <c r="CT191" s="26"/>
      <c r="CU191" s="26"/>
      <c r="CV191" s="26"/>
      <c r="CW191" s="26"/>
      <c r="CX191" s="26"/>
      <c r="CY191" s="26"/>
      <c r="CZ191" s="26"/>
      <c r="DA191" s="26"/>
      <c r="DB191" s="26"/>
      <c r="DC191" s="26"/>
      <c r="DD191" s="26"/>
      <c r="DE191" s="26"/>
      <c r="DF191" s="26"/>
      <c r="DG191" s="26"/>
      <c r="DH191" s="26"/>
      <c r="DI191" s="26"/>
      <c r="DJ191" s="26"/>
      <c r="DK191" s="26"/>
      <c r="DL191" s="26"/>
      <c r="DM191" s="26"/>
      <c r="DN191" s="26"/>
      <c r="DO191" s="26"/>
      <c r="DP191" s="26"/>
      <c r="DQ191" s="26"/>
    </row>
    <row r="192" spans="4:121" x14ac:dyDescent="0.3"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  <c r="CQ192" s="26"/>
      <c r="CR192" s="26"/>
      <c r="CS192" s="26"/>
      <c r="CT192" s="26"/>
      <c r="CU192" s="26"/>
      <c r="CV192" s="26"/>
      <c r="CW192" s="26"/>
      <c r="CX192" s="26"/>
      <c r="CY192" s="26"/>
      <c r="CZ192" s="26"/>
      <c r="DA192" s="26"/>
      <c r="DB192" s="26"/>
      <c r="DC192" s="26"/>
      <c r="DD192" s="26"/>
      <c r="DE192" s="26"/>
      <c r="DF192" s="26"/>
      <c r="DG192" s="26"/>
      <c r="DH192" s="26"/>
      <c r="DI192" s="26"/>
      <c r="DJ192" s="26"/>
      <c r="DK192" s="26"/>
      <c r="DL192" s="26"/>
      <c r="DM192" s="26"/>
      <c r="DN192" s="26"/>
      <c r="DO192" s="26"/>
      <c r="DP192" s="26"/>
      <c r="DQ192" s="26"/>
    </row>
    <row r="193" spans="4:121" x14ac:dyDescent="0.3"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26"/>
      <c r="CD193" s="26"/>
      <c r="CE193" s="26"/>
      <c r="CF193" s="26"/>
      <c r="CG193" s="26"/>
      <c r="CH193" s="26"/>
      <c r="CI193" s="26"/>
      <c r="CJ193" s="26"/>
      <c r="CK193" s="26"/>
      <c r="CL193" s="26"/>
      <c r="CM193" s="26"/>
      <c r="CN193" s="26"/>
      <c r="CO193" s="26"/>
      <c r="CP193" s="26"/>
      <c r="CQ193" s="26"/>
      <c r="CR193" s="26"/>
      <c r="CS193" s="26"/>
      <c r="CT193" s="26"/>
      <c r="CU193" s="26"/>
      <c r="CV193" s="26"/>
      <c r="CW193" s="26"/>
      <c r="CX193" s="26"/>
      <c r="CY193" s="26"/>
      <c r="CZ193" s="26"/>
      <c r="DA193" s="26"/>
      <c r="DB193" s="26"/>
      <c r="DC193" s="26"/>
      <c r="DD193" s="26"/>
      <c r="DE193" s="26"/>
      <c r="DF193" s="26"/>
      <c r="DG193" s="26"/>
      <c r="DH193" s="26"/>
      <c r="DI193" s="26"/>
      <c r="DJ193" s="26"/>
      <c r="DK193" s="26"/>
      <c r="DL193" s="26"/>
      <c r="DM193" s="26"/>
      <c r="DN193" s="26"/>
      <c r="DO193" s="26"/>
      <c r="DP193" s="26"/>
      <c r="DQ193" s="26"/>
    </row>
    <row r="194" spans="4:121" x14ac:dyDescent="0.3"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26"/>
      <c r="CD194" s="26"/>
      <c r="CE194" s="26"/>
      <c r="CF194" s="26"/>
      <c r="CG194" s="26"/>
      <c r="CH194" s="26"/>
      <c r="CI194" s="26"/>
      <c r="CJ194" s="26"/>
      <c r="CK194" s="26"/>
      <c r="CL194" s="26"/>
      <c r="CM194" s="26"/>
      <c r="CN194" s="26"/>
      <c r="CO194" s="26"/>
      <c r="CP194" s="26"/>
      <c r="CQ194" s="26"/>
      <c r="CR194" s="26"/>
      <c r="CS194" s="26"/>
      <c r="CT194" s="26"/>
      <c r="CU194" s="26"/>
      <c r="CV194" s="26"/>
      <c r="CW194" s="26"/>
      <c r="CX194" s="26"/>
      <c r="CY194" s="26"/>
      <c r="CZ194" s="26"/>
      <c r="DA194" s="26"/>
      <c r="DB194" s="26"/>
      <c r="DC194" s="26"/>
      <c r="DD194" s="26"/>
      <c r="DE194" s="26"/>
      <c r="DF194" s="26"/>
      <c r="DG194" s="26"/>
      <c r="DH194" s="26"/>
      <c r="DI194" s="26"/>
      <c r="DJ194" s="26"/>
      <c r="DK194" s="26"/>
      <c r="DL194" s="26"/>
      <c r="DM194" s="26"/>
      <c r="DN194" s="26"/>
      <c r="DO194" s="26"/>
      <c r="DP194" s="26"/>
      <c r="DQ194" s="26"/>
    </row>
    <row r="195" spans="4:121" x14ac:dyDescent="0.3"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26"/>
      <c r="CD195" s="26"/>
      <c r="CE195" s="26"/>
      <c r="CF195" s="26"/>
      <c r="CG195" s="26"/>
      <c r="CH195" s="26"/>
      <c r="CI195" s="26"/>
      <c r="CJ195" s="26"/>
      <c r="CK195" s="26"/>
      <c r="CL195" s="26"/>
      <c r="CM195" s="26"/>
      <c r="CN195" s="26"/>
      <c r="CO195" s="26"/>
      <c r="CP195" s="26"/>
      <c r="CQ195" s="26"/>
      <c r="CR195" s="26"/>
      <c r="CS195" s="26"/>
      <c r="CT195" s="26"/>
      <c r="CU195" s="26"/>
      <c r="CV195" s="26"/>
      <c r="CW195" s="26"/>
      <c r="CX195" s="26"/>
      <c r="CY195" s="26"/>
      <c r="CZ195" s="26"/>
      <c r="DA195" s="26"/>
      <c r="DB195" s="26"/>
      <c r="DC195" s="26"/>
      <c r="DD195" s="26"/>
      <c r="DE195" s="26"/>
      <c r="DF195" s="26"/>
      <c r="DG195" s="26"/>
      <c r="DH195" s="26"/>
      <c r="DI195" s="26"/>
      <c r="DJ195" s="26"/>
      <c r="DK195" s="26"/>
      <c r="DL195" s="26"/>
      <c r="DM195" s="26"/>
      <c r="DN195" s="26"/>
      <c r="DO195" s="26"/>
      <c r="DP195" s="26"/>
      <c r="DQ195" s="26"/>
    </row>
    <row r="196" spans="4:121" x14ac:dyDescent="0.3"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  <c r="BO196" s="26"/>
      <c r="BP196" s="26"/>
      <c r="BQ196" s="26"/>
      <c r="BR196" s="26"/>
      <c r="BS196" s="26"/>
      <c r="BT196" s="26"/>
      <c r="BU196" s="26"/>
      <c r="BV196" s="26"/>
      <c r="BW196" s="26"/>
      <c r="BX196" s="26"/>
      <c r="BY196" s="26"/>
      <c r="BZ196" s="26"/>
      <c r="CA196" s="26"/>
      <c r="CB196" s="26"/>
      <c r="CC196" s="26"/>
      <c r="CD196" s="26"/>
      <c r="CE196" s="26"/>
      <c r="CF196" s="26"/>
      <c r="CG196" s="26"/>
      <c r="CH196" s="26"/>
      <c r="CI196" s="26"/>
      <c r="CJ196" s="26"/>
      <c r="CK196" s="26"/>
      <c r="CL196" s="26"/>
      <c r="CM196" s="26"/>
      <c r="CN196" s="26"/>
      <c r="CO196" s="26"/>
      <c r="CP196" s="26"/>
      <c r="CQ196" s="26"/>
      <c r="CR196" s="26"/>
      <c r="CS196" s="26"/>
      <c r="CT196" s="26"/>
      <c r="CU196" s="26"/>
      <c r="CV196" s="26"/>
      <c r="CW196" s="26"/>
      <c r="CX196" s="26"/>
      <c r="CY196" s="26"/>
      <c r="CZ196" s="26"/>
      <c r="DA196" s="26"/>
      <c r="DB196" s="26"/>
      <c r="DC196" s="26"/>
      <c r="DD196" s="26"/>
      <c r="DE196" s="26"/>
      <c r="DF196" s="26"/>
      <c r="DG196" s="26"/>
      <c r="DH196" s="26"/>
      <c r="DI196" s="26"/>
      <c r="DJ196" s="26"/>
      <c r="DK196" s="26"/>
      <c r="DL196" s="26"/>
      <c r="DM196" s="26"/>
      <c r="DN196" s="26"/>
      <c r="DO196" s="26"/>
      <c r="DP196" s="26"/>
      <c r="DQ196" s="26"/>
    </row>
    <row r="197" spans="4:121" x14ac:dyDescent="0.3"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  <c r="CX197" s="26"/>
      <c r="CY197" s="26"/>
      <c r="CZ197" s="26"/>
      <c r="DA197" s="26"/>
      <c r="DB197" s="26"/>
      <c r="DC197" s="26"/>
      <c r="DD197" s="26"/>
      <c r="DE197" s="26"/>
      <c r="DF197" s="26"/>
      <c r="DG197" s="26"/>
      <c r="DH197" s="26"/>
      <c r="DI197" s="26"/>
      <c r="DJ197" s="26"/>
      <c r="DK197" s="26"/>
      <c r="DL197" s="26"/>
      <c r="DM197" s="26"/>
      <c r="DN197" s="26"/>
      <c r="DO197" s="26"/>
      <c r="DP197" s="26"/>
      <c r="DQ197" s="26"/>
    </row>
    <row r="198" spans="4:121" x14ac:dyDescent="0.3"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26"/>
      <c r="CD198" s="26"/>
      <c r="CE198" s="26"/>
      <c r="CF198" s="26"/>
      <c r="CG198" s="26"/>
      <c r="CH198" s="26"/>
      <c r="CI198" s="26"/>
      <c r="CJ198" s="26"/>
      <c r="CK198" s="26"/>
      <c r="CL198" s="26"/>
      <c r="CM198" s="26"/>
      <c r="CN198" s="26"/>
      <c r="CO198" s="26"/>
      <c r="CP198" s="26"/>
      <c r="CQ198" s="26"/>
      <c r="CR198" s="26"/>
      <c r="CS198" s="26"/>
      <c r="CT198" s="26"/>
      <c r="CU198" s="26"/>
      <c r="CV198" s="26"/>
      <c r="CW198" s="26"/>
      <c r="CX198" s="26"/>
      <c r="CY198" s="26"/>
      <c r="CZ198" s="26"/>
      <c r="DA198" s="26"/>
      <c r="DB198" s="26"/>
      <c r="DC198" s="26"/>
      <c r="DD198" s="26"/>
      <c r="DE198" s="26"/>
      <c r="DF198" s="26"/>
      <c r="DG198" s="26"/>
      <c r="DH198" s="26"/>
      <c r="DI198" s="26"/>
      <c r="DJ198" s="26"/>
      <c r="DK198" s="26"/>
      <c r="DL198" s="26"/>
      <c r="DM198" s="26"/>
      <c r="DN198" s="26"/>
      <c r="DO198" s="26"/>
      <c r="DP198" s="26"/>
      <c r="DQ198" s="26"/>
    </row>
    <row r="199" spans="4:121" x14ac:dyDescent="0.3"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  <c r="BM199" s="26"/>
      <c r="BN199" s="26"/>
      <c r="BO199" s="26"/>
      <c r="BP199" s="26"/>
      <c r="BQ199" s="26"/>
      <c r="BR199" s="26"/>
      <c r="BS199" s="26"/>
      <c r="BT199" s="26"/>
      <c r="BU199" s="26"/>
      <c r="BV199" s="26"/>
      <c r="BW199" s="26"/>
      <c r="BX199" s="26"/>
      <c r="BY199" s="26"/>
      <c r="BZ199" s="26"/>
      <c r="CA199" s="26"/>
      <c r="CB199" s="26"/>
      <c r="CC199" s="26"/>
      <c r="CD199" s="26"/>
      <c r="CE199" s="26"/>
      <c r="CF199" s="26"/>
      <c r="CG199" s="26"/>
      <c r="CH199" s="26"/>
      <c r="CI199" s="26"/>
      <c r="CJ199" s="26"/>
      <c r="CK199" s="26"/>
      <c r="CL199" s="26"/>
      <c r="CM199" s="26"/>
      <c r="CN199" s="26"/>
      <c r="CO199" s="26"/>
      <c r="CP199" s="26"/>
      <c r="CQ199" s="26"/>
      <c r="CR199" s="26"/>
      <c r="CS199" s="26"/>
      <c r="CT199" s="26"/>
      <c r="CU199" s="26"/>
      <c r="CV199" s="26"/>
      <c r="CW199" s="26"/>
      <c r="CX199" s="26"/>
      <c r="CY199" s="26"/>
      <c r="CZ199" s="26"/>
      <c r="DA199" s="26"/>
      <c r="DB199" s="26"/>
      <c r="DC199" s="26"/>
      <c r="DD199" s="26"/>
      <c r="DE199" s="26"/>
      <c r="DF199" s="26"/>
      <c r="DG199" s="26"/>
      <c r="DH199" s="26"/>
      <c r="DI199" s="26"/>
      <c r="DJ199" s="26"/>
      <c r="DK199" s="26"/>
      <c r="DL199" s="26"/>
      <c r="DM199" s="26"/>
      <c r="DN199" s="26"/>
      <c r="DO199" s="26"/>
      <c r="DP199" s="26"/>
      <c r="DQ199" s="26"/>
    </row>
    <row r="200" spans="4:121" x14ac:dyDescent="0.3"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  <c r="BM200" s="26"/>
      <c r="BN200" s="26"/>
      <c r="BO200" s="26"/>
      <c r="BP200" s="26"/>
      <c r="BQ200" s="26"/>
      <c r="BR200" s="26"/>
      <c r="BS200" s="26"/>
      <c r="BT200" s="26"/>
      <c r="BU200" s="26"/>
      <c r="BV200" s="26"/>
      <c r="BW200" s="26"/>
      <c r="BX200" s="26"/>
      <c r="BY200" s="26"/>
      <c r="BZ200" s="26"/>
      <c r="CA200" s="26"/>
      <c r="CB200" s="26"/>
      <c r="CC200" s="26"/>
      <c r="CD200" s="26"/>
      <c r="CE200" s="26"/>
      <c r="CF200" s="26"/>
      <c r="CG200" s="26"/>
      <c r="CH200" s="26"/>
      <c r="CI200" s="26"/>
      <c r="CJ200" s="26"/>
      <c r="CK200" s="26"/>
      <c r="CL200" s="26"/>
      <c r="CM200" s="26"/>
      <c r="CN200" s="26"/>
      <c r="CO200" s="26"/>
      <c r="CP200" s="26"/>
      <c r="CQ200" s="26"/>
      <c r="CR200" s="26"/>
      <c r="CS200" s="26"/>
      <c r="CT200" s="26"/>
      <c r="CU200" s="26"/>
      <c r="CV200" s="26"/>
      <c r="CW200" s="26"/>
      <c r="CX200" s="26"/>
      <c r="CY200" s="26"/>
      <c r="CZ200" s="26"/>
      <c r="DA200" s="26"/>
      <c r="DB200" s="26"/>
      <c r="DC200" s="26"/>
      <c r="DD200" s="26"/>
      <c r="DE200" s="26"/>
      <c r="DF200" s="26"/>
      <c r="DG200" s="26"/>
      <c r="DH200" s="26"/>
      <c r="DI200" s="26"/>
      <c r="DJ200" s="26"/>
      <c r="DK200" s="26"/>
      <c r="DL200" s="26"/>
      <c r="DM200" s="26"/>
      <c r="DN200" s="26"/>
      <c r="DO200" s="26"/>
      <c r="DP200" s="26"/>
      <c r="DQ200" s="26"/>
    </row>
    <row r="201" spans="4:121" x14ac:dyDescent="0.3"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  <c r="CQ201" s="26"/>
      <c r="CR201" s="26"/>
      <c r="CS201" s="26"/>
      <c r="CT201" s="26"/>
      <c r="CU201" s="26"/>
      <c r="CV201" s="26"/>
      <c r="CW201" s="26"/>
      <c r="CX201" s="26"/>
      <c r="CY201" s="26"/>
      <c r="CZ201" s="26"/>
      <c r="DA201" s="26"/>
      <c r="DB201" s="26"/>
      <c r="DC201" s="26"/>
      <c r="DD201" s="26"/>
      <c r="DE201" s="26"/>
      <c r="DF201" s="26"/>
      <c r="DG201" s="26"/>
      <c r="DH201" s="26"/>
      <c r="DI201" s="26"/>
      <c r="DJ201" s="26"/>
      <c r="DK201" s="26"/>
      <c r="DL201" s="26"/>
      <c r="DM201" s="26"/>
      <c r="DN201" s="26"/>
      <c r="DO201" s="26"/>
      <c r="DP201" s="26"/>
      <c r="DQ201" s="26"/>
    </row>
    <row r="202" spans="4:121" x14ac:dyDescent="0.3"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  <c r="DA202" s="26"/>
      <c r="DB202" s="26"/>
      <c r="DC202" s="26"/>
      <c r="DD202" s="26"/>
      <c r="DE202" s="26"/>
      <c r="DF202" s="26"/>
      <c r="DG202" s="26"/>
      <c r="DH202" s="26"/>
      <c r="DI202" s="26"/>
      <c r="DJ202" s="26"/>
      <c r="DK202" s="26"/>
      <c r="DL202" s="26"/>
      <c r="DM202" s="26"/>
      <c r="DN202" s="26"/>
      <c r="DO202" s="26"/>
      <c r="DP202" s="26"/>
      <c r="DQ202" s="26"/>
    </row>
    <row r="203" spans="4:121" x14ac:dyDescent="0.3"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26"/>
      <c r="CN203" s="26"/>
      <c r="CO203" s="26"/>
      <c r="CP203" s="26"/>
      <c r="CQ203" s="26"/>
      <c r="CR203" s="26"/>
      <c r="CS203" s="26"/>
      <c r="CT203" s="26"/>
      <c r="CU203" s="26"/>
      <c r="CV203" s="26"/>
      <c r="CW203" s="26"/>
      <c r="CX203" s="26"/>
      <c r="CY203" s="26"/>
      <c r="CZ203" s="26"/>
      <c r="DA203" s="26"/>
      <c r="DB203" s="26"/>
      <c r="DC203" s="26"/>
      <c r="DD203" s="26"/>
      <c r="DE203" s="26"/>
      <c r="DF203" s="26"/>
      <c r="DG203" s="26"/>
      <c r="DH203" s="26"/>
      <c r="DI203" s="26"/>
      <c r="DJ203" s="26"/>
      <c r="DK203" s="26"/>
      <c r="DL203" s="26"/>
      <c r="DM203" s="26"/>
      <c r="DN203" s="26"/>
      <c r="DO203" s="26"/>
      <c r="DP203" s="26"/>
      <c r="DQ203" s="26"/>
    </row>
    <row r="204" spans="4:121" x14ac:dyDescent="0.3"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26"/>
      <c r="CN204" s="26"/>
      <c r="CO204" s="26"/>
      <c r="CP204" s="26"/>
      <c r="CQ204" s="26"/>
      <c r="CR204" s="26"/>
      <c r="CS204" s="26"/>
      <c r="CT204" s="26"/>
      <c r="CU204" s="26"/>
      <c r="CV204" s="26"/>
      <c r="CW204" s="26"/>
      <c r="CX204" s="26"/>
      <c r="CY204" s="26"/>
      <c r="CZ204" s="26"/>
      <c r="DA204" s="26"/>
      <c r="DB204" s="26"/>
      <c r="DC204" s="26"/>
      <c r="DD204" s="26"/>
      <c r="DE204" s="26"/>
      <c r="DF204" s="26"/>
      <c r="DG204" s="26"/>
      <c r="DH204" s="26"/>
      <c r="DI204" s="26"/>
      <c r="DJ204" s="26"/>
      <c r="DK204" s="26"/>
      <c r="DL204" s="26"/>
      <c r="DM204" s="26"/>
      <c r="DN204" s="26"/>
      <c r="DO204" s="26"/>
      <c r="DP204" s="26"/>
      <c r="DQ204" s="26"/>
    </row>
    <row r="205" spans="4:121" x14ac:dyDescent="0.3"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26"/>
      <c r="CN205" s="26"/>
      <c r="CO205" s="26"/>
      <c r="CP205" s="26"/>
      <c r="CQ205" s="26"/>
      <c r="CR205" s="26"/>
      <c r="CS205" s="26"/>
      <c r="CT205" s="26"/>
      <c r="CU205" s="26"/>
      <c r="CV205" s="26"/>
      <c r="CW205" s="26"/>
      <c r="CX205" s="26"/>
      <c r="CY205" s="26"/>
      <c r="CZ205" s="26"/>
      <c r="DA205" s="26"/>
      <c r="DB205" s="26"/>
      <c r="DC205" s="26"/>
      <c r="DD205" s="26"/>
      <c r="DE205" s="26"/>
      <c r="DF205" s="26"/>
      <c r="DG205" s="26"/>
      <c r="DH205" s="26"/>
      <c r="DI205" s="26"/>
      <c r="DJ205" s="26"/>
      <c r="DK205" s="26"/>
      <c r="DL205" s="26"/>
      <c r="DM205" s="26"/>
      <c r="DN205" s="26"/>
      <c r="DO205" s="26"/>
      <c r="DP205" s="26"/>
      <c r="DQ205" s="26"/>
    </row>
    <row r="206" spans="4:121" x14ac:dyDescent="0.3"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26"/>
      <c r="CN206" s="26"/>
      <c r="CO206" s="26"/>
      <c r="CP206" s="26"/>
      <c r="CQ206" s="26"/>
      <c r="CR206" s="26"/>
      <c r="CS206" s="26"/>
      <c r="CT206" s="26"/>
      <c r="CU206" s="26"/>
      <c r="CV206" s="26"/>
      <c r="CW206" s="26"/>
      <c r="CX206" s="26"/>
      <c r="CY206" s="26"/>
      <c r="CZ206" s="26"/>
      <c r="DA206" s="26"/>
      <c r="DB206" s="26"/>
      <c r="DC206" s="26"/>
      <c r="DD206" s="26"/>
      <c r="DE206" s="26"/>
      <c r="DF206" s="26"/>
      <c r="DG206" s="26"/>
      <c r="DH206" s="26"/>
      <c r="DI206" s="26"/>
      <c r="DJ206" s="26"/>
      <c r="DK206" s="26"/>
      <c r="DL206" s="26"/>
      <c r="DM206" s="26"/>
      <c r="DN206" s="26"/>
      <c r="DO206" s="26"/>
      <c r="DP206" s="26"/>
      <c r="DQ206" s="26"/>
    </row>
    <row r="207" spans="4:121" x14ac:dyDescent="0.3"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  <c r="CQ207" s="26"/>
      <c r="CR207" s="26"/>
      <c r="CS207" s="26"/>
      <c r="CT207" s="26"/>
      <c r="CU207" s="26"/>
      <c r="CV207" s="26"/>
      <c r="CW207" s="26"/>
      <c r="CX207" s="26"/>
      <c r="CY207" s="26"/>
      <c r="CZ207" s="26"/>
      <c r="DA207" s="26"/>
      <c r="DB207" s="26"/>
      <c r="DC207" s="26"/>
      <c r="DD207" s="26"/>
      <c r="DE207" s="26"/>
      <c r="DF207" s="26"/>
      <c r="DG207" s="26"/>
      <c r="DH207" s="26"/>
      <c r="DI207" s="26"/>
      <c r="DJ207" s="26"/>
      <c r="DK207" s="26"/>
      <c r="DL207" s="26"/>
      <c r="DM207" s="26"/>
      <c r="DN207" s="26"/>
      <c r="DO207" s="26"/>
      <c r="DP207" s="26"/>
      <c r="DQ207" s="26"/>
    </row>
    <row r="208" spans="4:121" x14ac:dyDescent="0.3"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26"/>
      <c r="CN208" s="26"/>
      <c r="CO208" s="26"/>
      <c r="CP208" s="26"/>
      <c r="CQ208" s="26"/>
      <c r="CR208" s="26"/>
      <c r="CS208" s="26"/>
      <c r="CT208" s="26"/>
      <c r="CU208" s="26"/>
      <c r="CV208" s="26"/>
      <c r="CW208" s="26"/>
      <c r="CX208" s="26"/>
      <c r="CY208" s="26"/>
      <c r="CZ208" s="26"/>
      <c r="DA208" s="26"/>
      <c r="DB208" s="26"/>
      <c r="DC208" s="26"/>
      <c r="DD208" s="26"/>
      <c r="DE208" s="26"/>
      <c r="DF208" s="26"/>
      <c r="DG208" s="26"/>
      <c r="DH208" s="26"/>
      <c r="DI208" s="26"/>
      <c r="DJ208" s="26"/>
      <c r="DK208" s="26"/>
      <c r="DL208" s="26"/>
      <c r="DM208" s="26"/>
      <c r="DN208" s="26"/>
      <c r="DO208" s="26"/>
      <c r="DP208" s="26"/>
      <c r="DQ208" s="26"/>
    </row>
    <row r="209" spans="4:121" x14ac:dyDescent="0.3"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26"/>
      <c r="CN209" s="26"/>
      <c r="CO209" s="26"/>
      <c r="CP209" s="26"/>
      <c r="CQ209" s="26"/>
      <c r="CR209" s="26"/>
      <c r="CS209" s="26"/>
      <c r="CT209" s="26"/>
      <c r="CU209" s="26"/>
      <c r="CV209" s="26"/>
      <c r="CW209" s="26"/>
      <c r="CX209" s="26"/>
      <c r="CY209" s="26"/>
      <c r="CZ209" s="26"/>
      <c r="DA209" s="26"/>
      <c r="DB209" s="26"/>
      <c r="DC209" s="26"/>
      <c r="DD209" s="26"/>
      <c r="DE209" s="26"/>
      <c r="DF209" s="26"/>
      <c r="DG209" s="26"/>
      <c r="DH209" s="26"/>
      <c r="DI209" s="26"/>
      <c r="DJ209" s="26"/>
      <c r="DK209" s="26"/>
      <c r="DL209" s="26"/>
      <c r="DM209" s="26"/>
      <c r="DN209" s="26"/>
      <c r="DO209" s="26"/>
      <c r="DP209" s="26"/>
      <c r="DQ209" s="26"/>
    </row>
    <row r="210" spans="4:121" x14ac:dyDescent="0.3"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  <c r="CQ210" s="26"/>
      <c r="CR210" s="26"/>
      <c r="CS210" s="26"/>
      <c r="CT210" s="26"/>
      <c r="CU210" s="26"/>
      <c r="CV210" s="26"/>
      <c r="CW210" s="26"/>
      <c r="CX210" s="26"/>
      <c r="CY210" s="26"/>
      <c r="CZ210" s="26"/>
      <c r="DA210" s="26"/>
      <c r="DB210" s="26"/>
      <c r="DC210" s="26"/>
      <c r="DD210" s="26"/>
      <c r="DE210" s="26"/>
      <c r="DF210" s="26"/>
      <c r="DG210" s="26"/>
      <c r="DH210" s="26"/>
      <c r="DI210" s="26"/>
      <c r="DJ210" s="26"/>
      <c r="DK210" s="26"/>
      <c r="DL210" s="26"/>
      <c r="DM210" s="26"/>
      <c r="DN210" s="26"/>
      <c r="DO210" s="26"/>
      <c r="DP210" s="26"/>
      <c r="DQ210" s="26"/>
    </row>
    <row r="211" spans="4:121" x14ac:dyDescent="0.3"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26"/>
      <c r="CN211" s="26"/>
      <c r="CO211" s="26"/>
      <c r="CP211" s="26"/>
      <c r="CQ211" s="26"/>
      <c r="CR211" s="26"/>
      <c r="CS211" s="26"/>
      <c r="CT211" s="26"/>
      <c r="CU211" s="26"/>
      <c r="CV211" s="26"/>
      <c r="CW211" s="26"/>
      <c r="CX211" s="26"/>
      <c r="CY211" s="26"/>
      <c r="CZ211" s="26"/>
      <c r="DA211" s="26"/>
      <c r="DB211" s="26"/>
      <c r="DC211" s="26"/>
      <c r="DD211" s="26"/>
      <c r="DE211" s="26"/>
      <c r="DF211" s="26"/>
      <c r="DG211" s="26"/>
      <c r="DH211" s="26"/>
      <c r="DI211" s="26"/>
      <c r="DJ211" s="26"/>
      <c r="DK211" s="26"/>
      <c r="DL211" s="26"/>
      <c r="DM211" s="26"/>
      <c r="DN211" s="26"/>
      <c r="DO211" s="26"/>
      <c r="DP211" s="26"/>
      <c r="DQ211" s="26"/>
    </row>
    <row r="212" spans="4:121" x14ac:dyDescent="0.3"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26"/>
      <c r="CN212" s="26"/>
      <c r="CO212" s="26"/>
      <c r="CP212" s="26"/>
      <c r="CQ212" s="26"/>
      <c r="CR212" s="26"/>
      <c r="CS212" s="26"/>
      <c r="CT212" s="26"/>
      <c r="CU212" s="26"/>
      <c r="CV212" s="26"/>
      <c r="CW212" s="26"/>
      <c r="CX212" s="26"/>
      <c r="CY212" s="26"/>
      <c r="CZ212" s="26"/>
      <c r="DA212" s="26"/>
      <c r="DB212" s="26"/>
      <c r="DC212" s="26"/>
      <c r="DD212" s="26"/>
      <c r="DE212" s="26"/>
      <c r="DF212" s="26"/>
      <c r="DG212" s="26"/>
      <c r="DH212" s="26"/>
      <c r="DI212" s="26"/>
      <c r="DJ212" s="26"/>
      <c r="DK212" s="26"/>
      <c r="DL212" s="26"/>
      <c r="DM212" s="26"/>
      <c r="DN212" s="26"/>
      <c r="DO212" s="26"/>
      <c r="DP212" s="26"/>
      <c r="DQ212" s="26"/>
    </row>
    <row r="213" spans="4:121" x14ac:dyDescent="0.3"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26"/>
      <c r="CN213" s="26"/>
      <c r="CO213" s="26"/>
      <c r="CP213" s="26"/>
      <c r="CQ213" s="26"/>
      <c r="CR213" s="26"/>
      <c r="CS213" s="26"/>
      <c r="CT213" s="26"/>
      <c r="CU213" s="26"/>
      <c r="CV213" s="26"/>
      <c r="CW213" s="26"/>
      <c r="CX213" s="26"/>
      <c r="CY213" s="26"/>
      <c r="CZ213" s="26"/>
      <c r="DA213" s="26"/>
      <c r="DB213" s="26"/>
      <c r="DC213" s="26"/>
      <c r="DD213" s="26"/>
      <c r="DE213" s="26"/>
      <c r="DF213" s="26"/>
      <c r="DG213" s="26"/>
      <c r="DH213" s="26"/>
      <c r="DI213" s="26"/>
      <c r="DJ213" s="26"/>
      <c r="DK213" s="26"/>
      <c r="DL213" s="26"/>
      <c r="DM213" s="26"/>
      <c r="DN213" s="26"/>
      <c r="DO213" s="26"/>
      <c r="DP213" s="26"/>
      <c r="DQ213" s="26"/>
    </row>
    <row r="214" spans="4:121" x14ac:dyDescent="0.3"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26"/>
      <c r="CN214" s="26"/>
      <c r="CO214" s="26"/>
      <c r="CP214" s="26"/>
      <c r="CQ214" s="26"/>
      <c r="CR214" s="26"/>
      <c r="CS214" s="26"/>
      <c r="CT214" s="26"/>
      <c r="CU214" s="26"/>
      <c r="CV214" s="26"/>
      <c r="CW214" s="26"/>
      <c r="CX214" s="26"/>
      <c r="CY214" s="26"/>
      <c r="CZ214" s="26"/>
      <c r="DA214" s="26"/>
      <c r="DB214" s="26"/>
      <c r="DC214" s="26"/>
      <c r="DD214" s="26"/>
      <c r="DE214" s="26"/>
      <c r="DF214" s="26"/>
      <c r="DG214" s="26"/>
      <c r="DH214" s="26"/>
      <c r="DI214" s="26"/>
      <c r="DJ214" s="26"/>
      <c r="DK214" s="26"/>
      <c r="DL214" s="26"/>
      <c r="DM214" s="26"/>
      <c r="DN214" s="26"/>
      <c r="DO214" s="26"/>
      <c r="DP214" s="26"/>
      <c r="DQ214" s="26"/>
    </row>
    <row r="215" spans="4:121" x14ac:dyDescent="0.3"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26"/>
      <c r="CN215" s="26"/>
      <c r="CO215" s="26"/>
      <c r="CP215" s="26"/>
      <c r="CQ215" s="26"/>
      <c r="CR215" s="26"/>
      <c r="CS215" s="26"/>
      <c r="CT215" s="26"/>
      <c r="CU215" s="26"/>
      <c r="CV215" s="26"/>
      <c r="CW215" s="26"/>
      <c r="CX215" s="26"/>
      <c r="CY215" s="26"/>
      <c r="CZ215" s="26"/>
      <c r="DA215" s="26"/>
      <c r="DB215" s="26"/>
      <c r="DC215" s="26"/>
      <c r="DD215" s="26"/>
      <c r="DE215" s="26"/>
      <c r="DF215" s="26"/>
      <c r="DG215" s="26"/>
      <c r="DH215" s="26"/>
      <c r="DI215" s="26"/>
      <c r="DJ215" s="26"/>
      <c r="DK215" s="26"/>
      <c r="DL215" s="26"/>
      <c r="DM215" s="26"/>
      <c r="DN215" s="26"/>
      <c r="DO215" s="26"/>
      <c r="DP215" s="26"/>
      <c r="DQ215" s="26"/>
    </row>
    <row r="216" spans="4:121" x14ac:dyDescent="0.3"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26"/>
      <c r="CN216" s="26"/>
      <c r="CO216" s="26"/>
      <c r="CP216" s="26"/>
      <c r="CQ216" s="26"/>
      <c r="CR216" s="26"/>
      <c r="CS216" s="26"/>
      <c r="CT216" s="26"/>
      <c r="CU216" s="26"/>
      <c r="CV216" s="26"/>
      <c r="CW216" s="26"/>
      <c r="CX216" s="26"/>
      <c r="CY216" s="26"/>
      <c r="CZ216" s="26"/>
      <c r="DA216" s="26"/>
      <c r="DB216" s="26"/>
      <c r="DC216" s="26"/>
      <c r="DD216" s="26"/>
      <c r="DE216" s="26"/>
      <c r="DF216" s="26"/>
      <c r="DG216" s="26"/>
      <c r="DH216" s="26"/>
      <c r="DI216" s="26"/>
      <c r="DJ216" s="26"/>
      <c r="DK216" s="26"/>
      <c r="DL216" s="26"/>
      <c r="DM216" s="26"/>
      <c r="DN216" s="26"/>
      <c r="DO216" s="26"/>
      <c r="DP216" s="26"/>
      <c r="DQ216" s="26"/>
    </row>
    <row r="217" spans="4:121" x14ac:dyDescent="0.3"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26"/>
      <c r="CN217" s="26"/>
      <c r="CO217" s="26"/>
      <c r="CP217" s="26"/>
      <c r="CQ217" s="26"/>
      <c r="CR217" s="26"/>
      <c r="CS217" s="26"/>
      <c r="CT217" s="26"/>
      <c r="CU217" s="26"/>
      <c r="CV217" s="26"/>
      <c r="CW217" s="26"/>
      <c r="CX217" s="26"/>
      <c r="CY217" s="26"/>
      <c r="CZ217" s="26"/>
      <c r="DA217" s="26"/>
      <c r="DB217" s="26"/>
      <c r="DC217" s="26"/>
      <c r="DD217" s="26"/>
      <c r="DE217" s="26"/>
      <c r="DF217" s="26"/>
      <c r="DG217" s="26"/>
      <c r="DH217" s="26"/>
      <c r="DI217" s="26"/>
      <c r="DJ217" s="26"/>
      <c r="DK217" s="26"/>
      <c r="DL217" s="26"/>
      <c r="DM217" s="26"/>
      <c r="DN217" s="26"/>
      <c r="DO217" s="26"/>
      <c r="DP217" s="26"/>
      <c r="DQ217" s="26"/>
    </row>
    <row r="218" spans="4:121" x14ac:dyDescent="0.3"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  <c r="BI218" s="26"/>
      <c r="BJ218" s="26"/>
      <c r="BK218" s="26"/>
      <c r="BL218" s="26"/>
      <c r="BM218" s="26"/>
      <c r="BN218" s="26"/>
      <c r="BO218" s="26"/>
      <c r="BP218" s="26"/>
      <c r="BQ218" s="26"/>
      <c r="BR218" s="26"/>
      <c r="BS218" s="26"/>
      <c r="BT218" s="26"/>
      <c r="BU218" s="26"/>
      <c r="BV218" s="26"/>
      <c r="BW218" s="26"/>
      <c r="BX218" s="26"/>
      <c r="BY218" s="26"/>
      <c r="BZ218" s="26"/>
      <c r="CA218" s="26"/>
      <c r="CB218" s="26"/>
      <c r="CC218" s="26"/>
      <c r="CD218" s="26"/>
      <c r="CE218" s="26"/>
      <c r="CF218" s="26"/>
      <c r="CG218" s="26"/>
      <c r="CH218" s="26"/>
      <c r="CI218" s="26"/>
      <c r="CJ218" s="26"/>
      <c r="CK218" s="26"/>
      <c r="CL218" s="26"/>
      <c r="CM218" s="26"/>
      <c r="CN218" s="26"/>
      <c r="CO218" s="26"/>
      <c r="CP218" s="26"/>
      <c r="CQ218" s="26"/>
      <c r="CR218" s="26"/>
      <c r="CS218" s="26"/>
      <c r="CT218" s="26"/>
      <c r="CU218" s="26"/>
      <c r="CV218" s="26"/>
      <c r="CW218" s="26"/>
      <c r="CX218" s="26"/>
      <c r="CY218" s="26"/>
      <c r="CZ218" s="26"/>
      <c r="DA218" s="26"/>
      <c r="DB218" s="26"/>
      <c r="DC218" s="26"/>
      <c r="DD218" s="26"/>
      <c r="DE218" s="26"/>
      <c r="DF218" s="26"/>
      <c r="DG218" s="26"/>
      <c r="DH218" s="26"/>
      <c r="DI218" s="26"/>
      <c r="DJ218" s="26"/>
      <c r="DK218" s="26"/>
      <c r="DL218" s="26"/>
      <c r="DM218" s="26"/>
      <c r="DN218" s="26"/>
      <c r="DO218" s="26"/>
      <c r="DP218" s="26"/>
      <c r="DQ218" s="26"/>
    </row>
    <row r="219" spans="4:121" x14ac:dyDescent="0.3"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  <c r="BI219" s="26"/>
      <c r="BJ219" s="26"/>
      <c r="BK219" s="26"/>
      <c r="BL219" s="26"/>
      <c r="BM219" s="26"/>
      <c r="BN219" s="26"/>
      <c r="BO219" s="26"/>
      <c r="BP219" s="26"/>
      <c r="BQ219" s="26"/>
      <c r="BR219" s="26"/>
      <c r="BS219" s="26"/>
      <c r="BT219" s="26"/>
      <c r="BU219" s="26"/>
      <c r="BV219" s="26"/>
      <c r="BW219" s="26"/>
      <c r="BX219" s="26"/>
      <c r="BY219" s="26"/>
      <c r="BZ219" s="26"/>
      <c r="CA219" s="26"/>
      <c r="CB219" s="26"/>
      <c r="CC219" s="26"/>
      <c r="CD219" s="26"/>
      <c r="CE219" s="26"/>
      <c r="CF219" s="26"/>
      <c r="CG219" s="26"/>
      <c r="CH219" s="26"/>
      <c r="CI219" s="26"/>
      <c r="CJ219" s="26"/>
      <c r="CK219" s="26"/>
      <c r="CL219" s="26"/>
      <c r="CM219" s="26"/>
      <c r="CN219" s="26"/>
      <c r="CO219" s="26"/>
      <c r="CP219" s="26"/>
      <c r="CQ219" s="26"/>
      <c r="CR219" s="26"/>
      <c r="CS219" s="26"/>
      <c r="CT219" s="26"/>
      <c r="CU219" s="26"/>
      <c r="CV219" s="26"/>
      <c r="CW219" s="26"/>
      <c r="CX219" s="26"/>
      <c r="CY219" s="26"/>
      <c r="CZ219" s="26"/>
      <c r="DA219" s="26"/>
      <c r="DB219" s="26"/>
      <c r="DC219" s="26"/>
      <c r="DD219" s="26"/>
      <c r="DE219" s="26"/>
      <c r="DF219" s="26"/>
      <c r="DG219" s="26"/>
      <c r="DH219" s="26"/>
      <c r="DI219" s="26"/>
      <c r="DJ219" s="26"/>
      <c r="DK219" s="26"/>
      <c r="DL219" s="26"/>
      <c r="DM219" s="26"/>
      <c r="DN219" s="26"/>
      <c r="DO219" s="26"/>
      <c r="DP219" s="26"/>
      <c r="DQ219" s="26"/>
    </row>
    <row r="220" spans="4:121" x14ac:dyDescent="0.3"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  <c r="BI220" s="26"/>
      <c r="BJ220" s="26"/>
      <c r="BK220" s="26"/>
      <c r="BL220" s="26"/>
      <c r="BM220" s="26"/>
      <c r="BN220" s="26"/>
      <c r="BO220" s="26"/>
      <c r="BP220" s="26"/>
      <c r="BQ220" s="26"/>
      <c r="BR220" s="26"/>
      <c r="BS220" s="26"/>
      <c r="BT220" s="26"/>
      <c r="BU220" s="26"/>
      <c r="BV220" s="26"/>
      <c r="BW220" s="26"/>
      <c r="BX220" s="26"/>
      <c r="BY220" s="26"/>
      <c r="BZ220" s="26"/>
      <c r="CA220" s="26"/>
      <c r="CB220" s="26"/>
      <c r="CC220" s="26"/>
      <c r="CD220" s="26"/>
      <c r="CE220" s="26"/>
      <c r="CF220" s="26"/>
      <c r="CG220" s="26"/>
      <c r="CH220" s="26"/>
      <c r="CI220" s="26"/>
      <c r="CJ220" s="26"/>
      <c r="CK220" s="26"/>
      <c r="CL220" s="26"/>
      <c r="CM220" s="26"/>
      <c r="CN220" s="26"/>
      <c r="CO220" s="26"/>
      <c r="CP220" s="26"/>
      <c r="CQ220" s="26"/>
      <c r="CR220" s="26"/>
      <c r="CS220" s="26"/>
      <c r="CT220" s="26"/>
      <c r="CU220" s="26"/>
      <c r="CV220" s="26"/>
      <c r="CW220" s="26"/>
      <c r="CX220" s="26"/>
      <c r="CY220" s="26"/>
      <c r="CZ220" s="26"/>
      <c r="DA220" s="26"/>
      <c r="DB220" s="26"/>
      <c r="DC220" s="26"/>
      <c r="DD220" s="26"/>
      <c r="DE220" s="26"/>
      <c r="DF220" s="26"/>
      <c r="DG220" s="26"/>
      <c r="DH220" s="26"/>
      <c r="DI220" s="26"/>
      <c r="DJ220" s="26"/>
      <c r="DK220" s="26"/>
      <c r="DL220" s="26"/>
      <c r="DM220" s="26"/>
      <c r="DN220" s="26"/>
      <c r="DO220" s="26"/>
      <c r="DP220" s="26"/>
      <c r="DQ220" s="26"/>
    </row>
    <row r="221" spans="4:121" x14ac:dyDescent="0.3"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  <c r="BI221" s="26"/>
      <c r="BJ221" s="26"/>
      <c r="BK221" s="26"/>
      <c r="BL221" s="26"/>
      <c r="BM221" s="26"/>
      <c r="BN221" s="26"/>
      <c r="BO221" s="26"/>
      <c r="BP221" s="26"/>
      <c r="BQ221" s="26"/>
      <c r="BR221" s="26"/>
      <c r="BS221" s="26"/>
      <c r="BT221" s="26"/>
      <c r="BU221" s="26"/>
      <c r="BV221" s="26"/>
      <c r="BW221" s="26"/>
      <c r="BX221" s="26"/>
      <c r="BY221" s="26"/>
      <c r="BZ221" s="26"/>
      <c r="CA221" s="26"/>
      <c r="CB221" s="26"/>
      <c r="CC221" s="26"/>
      <c r="CD221" s="26"/>
      <c r="CE221" s="26"/>
      <c r="CF221" s="26"/>
      <c r="CG221" s="26"/>
      <c r="CH221" s="26"/>
      <c r="CI221" s="26"/>
      <c r="CJ221" s="26"/>
      <c r="CK221" s="26"/>
      <c r="CL221" s="26"/>
      <c r="CM221" s="26"/>
      <c r="CN221" s="26"/>
      <c r="CO221" s="26"/>
      <c r="CP221" s="26"/>
      <c r="CQ221" s="26"/>
      <c r="CR221" s="26"/>
      <c r="CS221" s="26"/>
      <c r="CT221" s="26"/>
      <c r="CU221" s="26"/>
      <c r="CV221" s="26"/>
      <c r="CW221" s="26"/>
      <c r="CX221" s="26"/>
      <c r="CY221" s="26"/>
      <c r="CZ221" s="26"/>
      <c r="DA221" s="26"/>
      <c r="DB221" s="26"/>
      <c r="DC221" s="26"/>
      <c r="DD221" s="26"/>
      <c r="DE221" s="26"/>
      <c r="DF221" s="26"/>
      <c r="DG221" s="26"/>
      <c r="DH221" s="26"/>
      <c r="DI221" s="26"/>
      <c r="DJ221" s="26"/>
      <c r="DK221" s="26"/>
      <c r="DL221" s="26"/>
      <c r="DM221" s="26"/>
      <c r="DN221" s="26"/>
      <c r="DO221" s="26"/>
      <c r="DP221" s="26"/>
      <c r="DQ221" s="26"/>
    </row>
    <row r="222" spans="4:121" x14ac:dyDescent="0.3"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  <c r="BI222" s="26"/>
      <c r="BJ222" s="26"/>
      <c r="BK222" s="26"/>
      <c r="BL222" s="26"/>
      <c r="BM222" s="26"/>
      <c r="BN222" s="26"/>
      <c r="BO222" s="26"/>
      <c r="BP222" s="26"/>
      <c r="BQ222" s="26"/>
      <c r="BR222" s="26"/>
      <c r="BS222" s="26"/>
      <c r="BT222" s="26"/>
      <c r="BU222" s="26"/>
      <c r="BV222" s="26"/>
      <c r="BW222" s="26"/>
      <c r="BX222" s="26"/>
      <c r="BY222" s="26"/>
      <c r="BZ222" s="26"/>
      <c r="CA222" s="26"/>
      <c r="CB222" s="26"/>
      <c r="CC222" s="26"/>
      <c r="CD222" s="26"/>
      <c r="CE222" s="26"/>
      <c r="CF222" s="26"/>
      <c r="CG222" s="26"/>
      <c r="CH222" s="26"/>
      <c r="CI222" s="26"/>
      <c r="CJ222" s="26"/>
      <c r="CK222" s="26"/>
      <c r="CL222" s="26"/>
      <c r="CM222" s="26"/>
      <c r="CN222" s="26"/>
      <c r="CO222" s="26"/>
      <c r="CP222" s="26"/>
      <c r="CQ222" s="26"/>
      <c r="CR222" s="26"/>
      <c r="CS222" s="26"/>
      <c r="CT222" s="26"/>
      <c r="CU222" s="26"/>
      <c r="CV222" s="26"/>
      <c r="CW222" s="26"/>
      <c r="CX222" s="26"/>
      <c r="CY222" s="26"/>
      <c r="CZ222" s="26"/>
      <c r="DA222" s="26"/>
      <c r="DB222" s="26"/>
      <c r="DC222" s="26"/>
      <c r="DD222" s="26"/>
      <c r="DE222" s="26"/>
      <c r="DF222" s="26"/>
      <c r="DG222" s="26"/>
      <c r="DH222" s="26"/>
      <c r="DI222" s="26"/>
      <c r="DJ222" s="26"/>
      <c r="DK222" s="26"/>
      <c r="DL222" s="26"/>
      <c r="DM222" s="26"/>
      <c r="DN222" s="26"/>
      <c r="DO222" s="26"/>
      <c r="DP222" s="26"/>
      <c r="DQ222" s="26"/>
    </row>
    <row r="223" spans="4:121" x14ac:dyDescent="0.3"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  <c r="BI223" s="26"/>
      <c r="BJ223" s="26"/>
      <c r="BK223" s="26"/>
      <c r="BL223" s="26"/>
      <c r="BM223" s="26"/>
      <c r="BN223" s="26"/>
      <c r="BO223" s="26"/>
      <c r="BP223" s="26"/>
      <c r="BQ223" s="26"/>
      <c r="BR223" s="26"/>
      <c r="BS223" s="26"/>
      <c r="BT223" s="26"/>
      <c r="BU223" s="26"/>
      <c r="BV223" s="26"/>
      <c r="BW223" s="26"/>
      <c r="BX223" s="26"/>
      <c r="BY223" s="26"/>
      <c r="BZ223" s="26"/>
      <c r="CA223" s="26"/>
      <c r="CB223" s="26"/>
      <c r="CC223" s="26"/>
      <c r="CD223" s="26"/>
      <c r="CE223" s="26"/>
      <c r="CF223" s="26"/>
      <c r="CG223" s="26"/>
      <c r="CH223" s="26"/>
      <c r="CI223" s="26"/>
      <c r="CJ223" s="26"/>
      <c r="CK223" s="26"/>
      <c r="CL223" s="26"/>
      <c r="CM223" s="26"/>
      <c r="CN223" s="26"/>
      <c r="CO223" s="26"/>
      <c r="CP223" s="26"/>
      <c r="CQ223" s="26"/>
      <c r="CR223" s="26"/>
      <c r="CS223" s="26"/>
      <c r="CT223" s="26"/>
      <c r="CU223" s="26"/>
      <c r="CV223" s="26"/>
      <c r="CW223" s="26"/>
      <c r="CX223" s="26"/>
      <c r="CY223" s="26"/>
      <c r="CZ223" s="26"/>
      <c r="DA223" s="26"/>
      <c r="DB223" s="26"/>
      <c r="DC223" s="26"/>
      <c r="DD223" s="26"/>
      <c r="DE223" s="26"/>
      <c r="DF223" s="26"/>
      <c r="DG223" s="26"/>
      <c r="DH223" s="26"/>
      <c r="DI223" s="26"/>
      <c r="DJ223" s="26"/>
      <c r="DK223" s="26"/>
      <c r="DL223" s="26"/>
      <c r="DM223" s="26"/>
      <c r="DN223" s="26"/>
      <c r="DO223" s="26"/>
      <c r="DP223" s="26"/>
      <c r="DQ223" s="26"/>
    </row>
  </sheetData>
  <protectedRanges>
    <protectedRange sqref="C67:C69" name="Range3"/>
    <protectedRange sqref="J10:DI15 S16:DI16 J69:DQ69 J17:DI68 K16 M16 O16 Q16" name="Range1"/>
    <protectedRange sqref="DL10:DQ68" name="Range2"/>
    <protectedRange sqref="C64:C65" name="Range1_1_2_2_1"/>
    <protectedRange sqref="C10:C66" name="Range1_1_1_1_2_1"/>
    <protectedRange sqref="J16" name="Range1_1"/>
    <protectedRange sqref="L16" name="Range1_2"/>
    <protectedRange sqref="N16" name="Range1_3"/>
    <protectedRange sqref="P16" name="Range1_2_1"/>
    <protectedRange sqref="R16" name="Range1_3_1"/>
  </protectedRanges>
  <mergeCells count="98">
    <mergeCell ref="DH7:DI7"/>
    <mergeCell ref="DJ7:DK7"/>
    <mergeCell ref="DL7:DM7"/>
    <mergeCell ref="DN7:DO7"/>
    <mergeCell ref="DP7:DQ7"/>
    <mergeCell ref="B1:DQ1"/>
    <mergeCell ref="DP3:DQ3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J7:AK7"/>
    <mergeCell ref="BJ7:BK7"/>
    <mergeCell ref="AN7:AO7"/>
    <mergeCell ref="AP7:AQ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D7:E7"/>
    <mergeCell ref="F7:G7"/>
    <mergeCell ref="H7:I7"/>
    <mergeCell ref="J7:K7"/>
    <mergeCell ref="L7:M7"/>
    <mergeCell ref="N7:O7"/>
    <mergeCell ref="BV6:BY6"/>
    <mergeCell ref="BZ6:CC6"/>
    <mergeCell ref="CD6:CG6"/>
    <mergeCell ref="CP6:CS6"/>
    <mergeCell ref="AL7:AM7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CT6:CW6"/>
    <mergeCell ref="DB6:DE6"/>
    <mergeCell ref="N6:Q6"/>
    <mergeCell ref="R6:U6"/>
    <mergeCell ref="AH6:AK6"/>
    <mergeCell ref="AL6:AO6"/>
    <mergeCell ref="AP6:AS6"/>
    <mergeCell ref="AT6:AW6"/>
    <mergeCell ref="CH5:CK6"/>
    <mergeCell ref="CL5:CO6"/>
    <mergeCell ref="CX5:DA6"/>
    <mergeCell ref="BJ5:BM6"/>
    <mergeCell ref="CB5:CG5"/>
    <mergeCell ref="BB6:BE6"/>
    <mergeCell ref="BF6:BI6"/>
    <mergeCell ref="BN6:BQ6"/>
    <mergeCell ref="BR6:BU6"/>
    <mergeCell ref="B2:Q2"/>
    <mergeCell ref="AB3:AC3"/>
    <mergeCell ref="B4:B8"/>
    <mergeCell ref="C4:C8"/>
    <mergeCell ref="D4:I6"/>
    <mergeCell ref="J4:DQ4"/>
    <mergeCell ref="J5:M6"/>
    <mergeCell ref="N5:U5"/>
    <mergeCell ref="V5:Y6"/>
    <mergeCell ref="DF5:DI6"/>
    <mergeCell ref="DJ5:DO6"/>
    <mergeCell ref="DP5:DQ6"/>
    <mergeCell ref="Z5:AC6"/>
    <mergeCell ref="AD5:AG6"/>
    <mergeCell ref="AH5:AI5"/>
    <mergeCell ref="AX5:B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0"/>
  <sheetViews>
    <sheetView tabSelected="1" workbookViewId="0">
      <pane xSplit="2" ySplit="9" topLeftCell="M58" activePane="bottomRight" state="frozen"/>
      <selection pane="topRight" activeCell="C1" sqref="C1"/>
      <selection pane="bottomLeft" activeCell="A10" sqref="A10"/>
      <selection pane="bottomRight" activeCell="O7" sqref="O7:P7"/>
    </sheetView>
  </sheetViews>
  <sheetFormatPr defaultRowHeight="17.25" x14ac:dyDescent="0.3"/>
  <cols>
    <col min="1" max="1" width="4.140625" style="1" customWidth="1"/>
    <col min="2" max="2" width="13.42578125" style="1" customWidth="1"/>
    <col min="3" max="3" width="15.7109375" style="1" customWidth="1"/>
    <col min="4" max="4" width="13.85546875" style="1" customWidth="1"/>
    <col min="5" max="5" width="15.28515625" style="1" customWidth="1"/>
    <col min="6" max="8" width="13.85546875" style="1" customWidth="1"/>
    <col min="9" max="9" width="14.7109375" style="1" customWidth="1"/>
    <col min="10" max="10" width="12.42578125" style="1" customWidth="1"/>
    <col min="11" max="11" width="10.140625" style="1" customWidth="1"/>
    <col min="12" max="12" width="11.42578125" style="1" customWidth="1"/>
    <col min="13" max="13" width="13.85546875" style="1" customWidth="1"/>
    <col min="14" max="14" width="18.7109375" style="1" customWidth="1"/>
    <col min="15" max="15" width="14.7109375" style="1" customWidth="1"/>
    <col min="16" max="20" width="13.28515625" style="1" customWidth="1"/>
    <col min="21" max="21" width="14.140625" style="1" customWidth="1"/>
    <col min="22" max="22" width="14.85546875" style="1" customWidth="1"/>
    <col min="23" max="25" width="13.28515625" style="1" customWidth="1"/>
    <col min="26" max="26" width="15" style="1" customWidth="1"/>
    <col min="27" max="27" width="14.42578125" style="1" customWidth="1"/>
    <col min="28" max="30" width="13.28515625" style="1" customWidth="1"/>
    <col min="31" max="31" width="14.5703125" style="1" customWidth="1"/>
    <col min="32" max="32" width="15" style="1" customWidth="1"/>
    <col min="33" max="33" width="10.85546875" style="1" customWidth="1"/>
    <col min="34" max="34" width="11.85546875" style="1" customWidth="1"/>
    <col min="35" max="35" width="13.140625" style="1" customWidth="1"/>
    <col min="36" max="36" width="14" style="1" customWidth="1"/>
    <col min="37" max="37" width="13" style="1" customWidth="1"/>
    <col min="38" max="40" width="16" style="1" customWidth="1"/>
    <col min="41" max="41" width="10.42578125" style="1" customWidth="1"/>
    <col min="42" max="44" width="11.140625" style="1" customWidth="1"/>
    <col min="45" max="45" width="11.42578125" style="1" customWidth="1"/>
    <col min="46" max="53" width="11.140625" style="1" customWidth="1"/>
    <col min="54" max="54" width="10" style="1" customWidth="1"/>
    <col min="55" max="55" width="12.28515625" style="1" customWidth="1"/>
    <col min="56" max="56" width="13.140625" style="1" customWidth="1"/>
    <col min="57" max="57" width="10.7109375" style="1" customWidth="1"/>
    <col min="58" max="58" width="9.28515625" style="1" customWidth="1"/>
    <col min="59" max="59" width="13" style="1" customWidth="1"/>
    <col min="60" max="60" width="12.140625" style="1" customWidth="1"/>
    <col min="61" max="61" width="13.85546875" style="1" customWidth="1"/>
    <col min="62" max="62" width="13.42578125" style="1" customWidth="1"/>
    <col min="63" max="63" width="14.7109375" style="1" customWidth="1"/>
    <col min="64" max="64" width="12.7109375" style="1" customWidth="1"/>
    <col min="65" max="65" width="13.28515625" style="1" customWidth="1"/>
    <col min="66" max="66" width="17.140625" style="1" customWidth="1"/>
    <col min="67" max="255" width="9.140625" style="1"/>
    <col min="256" max="256" width="4.140625" style="1" customWidth="1"/>
    <col min="257" max="257" width="4.5703125" style="1" customWidth="1"/>
    <col min="258" max="258" width="19.140625" style="1" customWidth="1"/>
    <col min="259" max="259" width="15.7109375" style="1" customWidth="1"/>
    <col min="260" max="260" width="13.85546875" style="1" customWidth="1"/>
    <col min="261" max="261" width="15.28515625" style="1" customWidth="1"/>
    <col min="262" max="264" width="13.85546875" style="1" customWidth="1"/>
    <col min="265" max="265" width="14.7109375" style="1" customWidth="1"/>
    <col min="266" max="266" width="12.42578125" style="1" customWidth="1"/>
    <col min="267" max="267" width="10.140625" style="1" customWidth="1"/>
    <col min="268" max="268" width="11.42578125" style="1" customWidth="1"/>
    <col min="269" max="269" width="13.85546875" style="1" customWidth="1"/>
    <col min="270" max="270" width="18.7109375" style="1" customWidth="1"/>
    <col min="271" max="271" width="14.7109375" style="1" customWidth="1"/>
    <col min="272" max="276" width="13.28515625" style="1" customWidth="1"/>
    <col min="277" max="277" width="14.140625" style="1" customWidth="1"/>
    <col min="278" max="278" width="14.85546875" style="1" customWidth="1"/>
    <col min="279" max="281" width="13.28515625" style="1" customWidth="1"/>
    <col min="282" max="282" width="15" style="1" customWidth="1"/>
    <col min="283" max="283" width="14.42578125" style="1" customWidth="1"/>
    <col min="284" max="286" width="13.28515625" style="1" customWidth="1"/>
    <col min="287" max="287" width="14.5703125" style="1" customWidth="1"/>
    <col min="288" max="288" width="15" style="1" customWidth="1"/>
    <col min="289" max="289" width="10.85546875" style="1" customWidth="1"/>
    <col min="290" max="290" width="11.85546875" style="1" customWidth="1"/>
    <col min="291" max="291" width="13.140625" style="1" customWidth="1"/>
    <col min="292" max="292" width="14" style="1" customWidth="1"/>
    <col min="293" max="293" width="13" style="1" customWidth="1"/>
    <col min="294" max="296" width="16" style="1" customWidth="1"/>
    <col min="297" max="297" width="10.42578125" style="1" customWidth="1"/>
    <col min="298" max="300" width="11.140625" style="1" customWidth="1"/>
    <col min="301" max="301" width="11.42578125" style="1" customWidth="1"/>
    <col min="302" max="309" width="11.140625" style="1" customWidth="1"/>
    <col min="310" max="310" width="10" style="1" customWidth="1"/>
    <col min="311" max="311" width="12.28515625" style="1" customWidth="1"/>
    <col min="312" max="312" width="13.140625" style="1" customWidth="1"/>
    <col min="313" max="313" width="10.7109375" style="1" customWidth="1"/>
    <col min="314" max="314" width="9.28515625" style="1" customWidth="1"/>
    <col min="315" max="315" width="13" style="1" customWidth="1"/>
    <col min="316" max="316" width="12.140625" style="1" customWidth="1"/>
    <col min="317" max="317" width="13.85546875" style="1" customWidth="1"/>
    <col min="318" max="318" width="13.42578125" style="1" customWidth="1"/>
    <col min="319" max="319" width="14.7109375" style="1" customWidth="1"/>
    <col min="320" max="320" width="12.7109375" style="1" customWidth="1"/>
    <col min="321" max="321" width="13.28515625" style="1" customWidth="1"/>
    <col min="322" max="322" width="17.140625" style="1" customWidth="1"/>
    <col min="323" max="511" width="9.140625" style="1"/>
    <col min="512" max="512" width="4.140625" style="1" customWidth="1"/>
    <col min="513" max="513" width="4.5703125" style="1" customWidth="1"/>
    <col min="514" max="514" width="19.140625" style="1" customWidth="1"/>
    <col min="515" max="515" width="15.7109375" style="1" customWidth="1"/>
    <col min="516" max="516" width="13.85546875" style="1" customWidth="1"/>
    <col min="517" max="517" width="15.28515625" style="1" customWidth="1"/>
    <col min="518" max="520" width="13.85546875" style="1" customWidth="1"/>
    <col min="521" max="521" width="14.7109375" style="1" customWidth="1"/>
    <col min="522" max="522" width="12.42578125" style="1" customWidth="1"/>
    <col min="523" max="523" width="10.140625" style="1" customWidth="1"/>
    <col min="524" max="524" width="11.42578125" style="1" customWidth="1"/>
    <col min="525" max="525" width="13.85546875" style="1" customWidth="1"/>
    <col min="526" max="526" width="18.7109375" style="1" customWidth="1"/>
    <col min="527" max="527" width="14.7109375" style="1" customWidth="1"/>
    <col min="528" max="532" width="13.28515625" style="1" customWidth="1"/>
    <col min="533" max="533" width="14.140625" style="1" customWidth="1"/>
    <col min="534" max="534" width="14.85546875" style="1" customWidth="1"/>
    <col min="535" max="537" width="13.28515625" style="1" customWidth="1"/>
    <col min="538" max="538" width="15" style="1" customWidth="1"/>
    <col min="539" max="539" width="14.42578125" style="1" customWidth="1"/>
    <col min="540" max="542" width="13.28515625" style="1" customWidth="1"/>
    <col min="543" max="543" width="14.5703125" style="1" customWidth="1"/>
    <col min="544" max="544" width="15" style="1" customWidth="1"/>
    <col min="545" max="545" width="10.85546875" style="1" customWidth="1"/>
    <col min="546" max="546" width="11.85546875" style="1" customWidth="1"/>
    <col min="547" max="547" width="13.140625" style="1" customWidth="1"/>
    <col min="548" max="548" width="14" style="1" customWidth="1"/>
    <col min="549" max="549" width="13" style="1" customWidth="1"/>
    <col min="550" max="552" width="16" style="1" customWidth="1"/>
    <col min="553" max="553" width="10.42578125" style="1" customWidth="1"/>
    <col min="554" max="556" width="11.140625" style="1" customWidth="1"/>
    <col min="557" max="557" width="11.42578125" style="1" customWidth="1"/>
    <col min="558" max="565" width="11.140625" style="1" customWidth="1"/>
    <col min="566" max="566" width="10" style="1" customWidth="1"/>
    <col min="567" max="567" width="12.28515625" style="1" customWidth="1"/>
    <col min="568" max="568" width="13.140625" style="1" customWidth="1"/>
    <col min="569" max="569" width="10.7109375" style="1" customWidth="1"/>
    <col min="570" max="570" width="9.28515625" style="1" customWidth="1"/>
    <col min="571" max="571" width="13" style="1" customWidth="1"/>
    <col min="572" max="572" width="12.140625" style="1" customWidth="1"/>
    <col min="573" max="573" width="13.85546875" style="1" customWidth="1"/>
    <col min="574" max="574" width="13.42578125" style="1" customWidth="1"/>
    <col min="575" max="575" width="14.7109375" style="1" customWidth="1"/>
    <col min="576" max="576" width="12.7109375" style="1" customWidth="1"/>
    <col min="577" max="577" width="13.28515625" style="1" customWidth="1"/>
    <col min="578" max="578" width="17.140625" style="1" customWidth="1"/>
    <col min="579" max="767" width="9.140625" style="1"/>
    <col min="768" max="768" width="4.140625" style="1" customWidth="1"/>
    <col min="769" max="769" width="4.5703125" style="1" customWidth="1"/>
    <col min="770" max="770" width="19.140625" style="1" customWidth="1"/>
    <col min="771" max="771" width="15.7109375" style="1" customWidth="1"/>
    <col min="772" max="772" width="13.85546875" style="1" customWidth="1"/>
    <col min="773" max="773" width="15.28515625" style="1" customWidth="1"/>
    <col min="774" max="776" width="13.85546875" style="1" customWidth="1"/>
    <col min="777" max="777" width="14.7109375" style="1" customWidth="1"/>
    <col min="778" max="778" width="12.42578125" style="1" customWidth="1"/>
    <col min="779" max="779" width="10.140625" style="1" customWidth="1"/>
    <col min="780" max="780" width="11.42578125" style="1" customWidth="1"/>
    <col min="781" max="781" width="13.85546875" style="1" customWidth="1"/>
    <col min="782" max="782" width="18.7109375" style="1" customWidth="1"/>
    <col min="783" max="783" width="14.7109375" style="1" customWidth="1"/>
    <col min="784" max="788" width="13.28515625" style="1" customWidth="1"/>
    <col min="789" max="789" width="14.140625" style="1" customWidth="1"/>
    <col min="790" max="790" width="14.85546875" style="1" customWidth="1"/>
    <col min="791" max="793" width="13.28515625" style="1" customWidth="1"/>
    <col min="794" max="794" width="15" style="1" customWidth="1"/>
    <col min="795" max="795" width="14.42578125" style="1" customWidth="1"/>
    <col min="796" max="798" width="13.28515625" style="1" customWidth="1"/>
    <col min="799" max="799" width="14.5703125" style="1" customWidth="1"/>
    <col min="800" max="800" width="15" style="1" customWidth="1"/>
    <col min="801" max="801" width="10.85546875" style="1" customWidth="1"/>
    <col min="802" max="802" width="11.85546875" style="1" customWidth="1"/>
    <col min="803" max="803" width="13.140625" style="1" customWidth="1"/>
    <col min="804" max="804" width="14" style="1" customWidth="1"/>
    <col min="805" max="805" width="13" style="1" customWidth="1"/>
    <col min="806" max="808" width="16" style="1" customWidth="1"/>
    <col min="809" max="809" width="10.42578125" style="1" customWidth="1"/>
    <col min="810" max="812" width="11.140625" style="1" customWidth="1"/>
    <col min="813" max="813" width="11.42578125" style="1" customWidth="1"/>
    <col min="814" max="821" width="11.140625" style="1" customWidth="1"/>
    <col min="822" max="822" width="10" style="1" customWidth="1"/>
    <col min="823" max="823" width="12.28515625" style="1" customWidth="1"/>
    <col min="824" max="824" width="13.140625" style="1" customWidth="1"/>
    <col min="825" max="825" width="10.7109375" style="1" customWidth="1"/>
    <col min="826" max="826" width="9.28515625" style="1" customWidth="1"/>
    <col min="827" max="827" width="13" style="1" customWidth="1"/>
    <col min="828" max="828" width="12.140625" style="1" customWidth="1"/>
    <col min="829" max="829" width="13.85546875" style="1" customWidth="1"/>
    <col min="830" max="830" width="13.42578125" style="1" customWidth="1"/>
    <col min="831" max="831" width="14.7109375" style="1" customWidth="1"/>
    <col min="832" max="832" width="12.7109375" style="1" customWidth="1"/>
    <col min="833" max="833" width="13.28515625" style="1" customWidth="1"/>
    <col min="834" max="834" width="17.140625" style="1" customWidth="1"/>
    <col min="835" max="1023" width="9.140625" style="1"/>
    <col min="1024" max="1024" width="4.140625" style="1" customWidth="1"/>
    <col min="1025" max="1025" width="4.5703125" style="1" customWidth="1"/>
    <col min="1026" max="1026" width="19.140625" style="1" customWidth="1"/>
    <col min="1027" max="1027" width="15.7109375" style="1" customWidth="1"/>
    <col min="1028" max="1028" width="13.85546875" style="1" customWidth="1"/>
    <col min="1029" max="1029" width="15.28515625" style="1" customWidth="1"/>
    <col min="1030" max="1032" width="13.85546875" style="1" customWidth="1"/>
    <col min="1033" max="1033" width="14.7109375" style="1" customWidth="1"/>
    <col min="1034" max="1034" width="12.42578125" style="1" customWidth="1"/>
    <col min="1035" max="1035" width="10.140625" style="1" customWidth="1"/>
    <col min="1036" max="1036" width="11.42578125" style="1" customWidth="1"/>
    <col min="1037" max="1037" width="13.85546875" style="1" customWidth="1"/>
    <col min="1038" max="1038" width="18.7109375" style="1" customWidth="1"/>
    <col min="1039" max="1039" width="14.7109375" style="1" customWidth="1"/>
    <col min="1040" max="1044" width="13.28515625" style="1" customWidth="1"/>
    <col min="1045" max="1045" width="14.140625" style="1" customWidth="1"/>
    <col min="1046" max="1046" width="14.85546875" style="1" customWidth="1"/>
    <col min="1047" max="1049" width="13.28515625" style="1" customWidth="1"/>
    <col min="1050" max="1050" width="15" style="1" customWidth="1"/>
    <col min="1051" max="1051" width="14.42578125" style="1" customWidth="1"/>
    <col min="1052" max="1054" width="13.28515625" style="1" customWidth="1"/>
    <col min="1055" max="1055" width="14.5703125" style="1" customWidth="1"/>
    <col min="1056" max="1056" width="15" style="1" customWidth="1"/>
    <col min="1057" max="1057" width="10.85546875" style="1" customWidth="1"/>
    <col min="1058" max="1058" width="11.85546875" style="1" customWidth="1"/>
    <col min="1059" max="1059" width="13.140625" style="1" customWidth="1"/>
    <col min="1060" max="1060" width="14" style="1" customWidth="1"/>
    <col min="1061" max="1061" width="13" style="1" customWidth="1"/>
    <col min="1062" max="1064" width="16" style="1" customWidth="1"/>
    <col min="1065" max="1065" width="10.42578125" style="1" customWidth="1"/>
    <col min="1066" max="1068" width="11.140625" style="1" customWidth="1"/>
    <col min="1069" max="1069" width="11.42578125" style="1" customWidth="1"/>
    <col min="1070" max="1077" width="11.140625" style="1" customWidth="1"/>
    <col min="1078" max="1078" width="10" style="1" customWidth="1"/>
    <col min="1079" max="1079" width="12.28515625" style="1" customWidth="1"/>
    <col min="1080" max="1080" width="13.140625" style="1" customWidth="1"/>
    <col min="1081" max="1081" width="10.7109375" style="1" customWidth="1"/>
    <col min="1082" max="1082" width="9.28515625" style="1" customWidth="1"/>
    <col min="1083" max="1083" width="13" style="1" customWidth="1"/>
    <col min="1084" max="1084" width="12.140625" style="1" customWidth="1"/>
    <col min="1085" max="1085" width="13.85546875" style="1" customWidth="1"/>
    <col min="1086" max="1086" width="13.42578125" style="1" customWidth="1"/>
    <col min="1087" max="1087" width="14.7109375" style="1" customWidth="1"/>
    <col min="1088" max="1088" width="12.7109375" style="1" customWidth="1"/>
    <col min="1089" max="1089" width="13.28515625" style="1" customWidth="1"/>
    <col min="1090" max="1090" width="17.140625" style="1" customWidth="1"/>
    <col min="1091" max="1279" width="9.140625" style="1"/>
    <col min="1280" max="1280" width="4.140625" style="1" customWidth="1"/>
    <col min="1281" max="1281" width="4.5703125" style="1" customWidth="1"/>
    <col min="1282" max="1282" width="19.140625" style="1" customWidth="1"/>
    <col min="1283" max="1283" width="15.7109375" style="1" customWidth="1"/>
    <col min="1284" max="1284" width="13.85546875" style="1" customWidth="1"/>
    <col min="1285" max="1285" width="15.28515625" style="1" customWidth="1"/>
    <col min="1286" max="1288" width="13.85546875" style="1" customWidth="1"/>
    <col min="1289" max="1289" width="14.7109375" style="1" customWidth="1"/>
    <col min="1290" max="1290" width="12.42578125" style="1" customWidth="1"/>
    <col min="1291" max="1291" width="10.140625" style="1" customWidth="1"/>
    <col min="1292" max="1292" width="11.42578125" style="1" customWidth="1"/>
    <col min="1293" max="1293" width="13.85546875" style="1" customWidth="1"/>
    <col min="1294" max="1294" width="18.7109375" style="1" customWidth="1"/>
    <col min="1295" max="1295" width="14.7109375" style="1" customWidth="1"/>
    <col min="1296" max="1300" width="13.28515625" style="1" customWidth="1"/>
    <col min="1301" max="1301" width="14.140625" style="1" customWidth="1"/>
    <col min="1302" max="1302" width="14.85546875" style="1" customWidth="1"/>
    <col min="1303" max="1305" width="13.28515625" style="1" customWidth="1"/>
    <col min="1306" max="1306" width="15" style="1" customWidth="1"/>
    <col min="1307" max="1307" width="14.42578125" style="1" customWidth="1"/>
    <col min="1308" max="1310" width="13.28515625" style="1" customWidth="1"/>
    <col min="1311" max="1311" width="14.5703125" style="1" customWidth="1"/>
    <col min="1312" max="1312" width="15" style="1" customWidth="1"/>
    <col min="1313" max="1313" width="10.85546875" style="1" customWidth="1"/>
    <col min="1314" max="1314" width="11.85546875" style="1" customWidth="1"/>
    <col min="1315" max="1315" width="13.140625" style="1" customWidth="1"/>
    <col min="1316" max="1316" width="14" style="1" customWidth="1"/>
    <col min="1317" max="1317" width="13" style="1" customWidth="1"/>
    <col min="1318" max="1320" width="16" style="1" customWidth="1"/>
    <col min="1321" max="1321" width="10.42578125" style="1" customWidth="1"/>
    <col min="1322" max="1324" width="11.140625" style="1" customWidth="1"/>
    <col min="1325" max="1325" width="11.42578125" style="1" customWidth="1"/>
    <col min="1326" max="1333" width="11.140625" style="1" customWidth="1"/>
    <col min="1334" max="1334" width="10" style="1" customWidth="1"/>
    <col min="1335" max="1335" width="12.28515625" style="1" customWidth="1"/>
    <col min="1336" max="1336" width="13.140625" style="1" customWidth="1"/>
    <col min="1337" max="1337" width="10.7109375" style="1" customWidth="1"/>
    <col min="1338" max="1338" width="9.28515625" style="1" customWidth="1"/>
    <col min="1339" max="1339" width="13" style="1" customWidth="1"/>
    <col min="1340" max="1340" width="12.140625" style="1" customWidth="1"/>
    <col min="1341" max="1341" width="13.85546875" style="1" customWidth="1"/>
    <col min="1342" max="1342" width="13.42578125" style="1" customWidth="1"/>
    <col min="1343" max="1343" width="14.7109375" style="1" customWidth="1"/>
    <col min="1344" max="1344" width="12.7109375" style="1" customWidth="1"/>
    <col min="1345" max="1345" width="13.28515625" style="1" customWidth="1"/>
    <col min="1346" max="1346" width="17.140625" style="1" customWidth="1"/>
    <col min="1347" max="1535" width="9.140625" style="1"/>
    <col min="1536" max="1536" width="4.140625" style="1" customWidth="1"/>
    <col min="1537" max="1537" width="4.5703125" style="1" customWidth="1"/>
    <col min="1538" max="1538" width="19.140625" style="1" customWidth="1"/>
    <col min="1539" max="1539" width="15.7109375" style="1" customWidth="1"/>
    <col min="1540" max="1540" width="13.85546875" style="1" customWidth="1"/>
    <col min="1541" max="1541" width="15.28515625" style="1" customWidth="1"/>
    <col min="1542" max="1544" width="13.85546875" style="1" customWidth="1"/>
    <col min="1545" max="1545" width="14.7109375" style="1" customWidth="1"/>
    <col min="1546" max="1546" width="12.42578125" style="1" customWidth="1"/>
    <col min="1547" max="1547" width="10.140625" style="1" customWidth="1"/>
    <col min="1548" max="1548" width="11.42578125" style="1" customWidth="1"/>
    <col min="1549" max="1549" width="13.85546875" style="1" customWidth="1"/>
    <col min="1550" max="1550" width="18.7109375" style="1" customWidth="1"/>
    <col min="1551" max="1551" width="14.7109375" style="1" customWidth="1"/>
    <col min="1552" max="1556" width="13.28515625" style="1" customWidth="1"/>
    <col min="1557" max="1557" width="14.140625" style="1" customWidth="1"/>
    <col min="1558" max="1558" width="14.85546875" style="1" customWidth="1"/>
    <col min="1559" max="1561" width="13.28515625" style="1" customWidth="1"/>
    <col min="1562" max="1562" width="15" style="1" customWidth="1"/>
    <col min="1563" max="1563" width="14.42578125" style="1" customWidth="1"/>
    <col min="1564" max="1566" width="13.28515625" style="1" customWidth="1"/>
    <col min="1567" max="1567" width="14.5703125" style="1" customWidth="1"/>
    <col min="1568" max="1568" width="15" style="1" customWidth="1"/>
    <col min="1569" max="1569" width="10.85546875" style="1" customWidth="1"/>
    <col min="1570" max="1570" width="11.85546875" style="1" customWidth="1"/>
    <col min="1571" max="1571" width="13.140625" style="1" customWidth="1"/>
    <col min="1572" max="1572" width="14" style="1" customWidth="1"/>
    <col min="1573" max="1573" width="13" style="1" customWidth="1"/>
    <col min="1574" max="1576" width="16" style="1" customWidth="1"/>
    <col min="1577" max="1577" width="10.42578125" style="1" customWidth="1"/>
    <col min="1578" max="1580" width="11.140625" style="1" customWidth="1"/>
    <col min="1581" max="1581" width="11.42578125" style="1" customWidth="1"/>
    <col min="1582" max="1589" width="11.140625" style="1" customWidth="1"/>
    <col min="1590" max="1590" width="10" style="1" customWidth="1"/>
    <col min="1591" max="1591" width="12.28515625" style="1" customWidth="1"/>
    <col min="1592" max="1592" width="13.140625" style="1" customWidth="1"/>
    <col min="1593" max="1593" width="10.7109375" style="1" customWidth="1"/>
    <col min="1594" max="1594" width="9.28515625" style="1" customWidth="1"/>
    <col min="1595" max="1595" width="13" style="1" customWidth="1"/>
    <col min="1596" max="1596" width="12.140625" style="1" customWidth="1"/>
    <col min="1597" max="1597" width="13.85546875" style="1" customWidth="1"/>
    <col min="1598" max="1598" width="13.42578125" style="1" customWidth="1"/>
    <col min="1599" max="1599" width="14.7109375" style="1" customWidth="1"/>
    <col min="1600" max="1600" width="12.7109375" style="1" customWidth="1"/>
    <col min="1601" max="1601" width="13.28515625" style="1" customWidth="1"/>
    <col min="1602" max="1602" width="17.140625" style="1" customWidth="1"/>
    <col min="1603" max="1791" width="9.140625" style="1"/>
    <col min="1792" max="1792" width="4.140625" style="1" customWidth="1"/>
    <col min="1793" max="1793" width="4.5703125" style="1" customWidth="1"/>
    <col min="1794" max="1794" width="19.140625" style="1" customWidth="1"/>
    <col min="1795" max="1795" width="15.7109375" style="1" customWidth="1"/>
    <col min="1796" max="1796" width="13.85546875" style="1" customWidth="1"/>
    <col min="1797" max="1797" width="15.28515625" style="1" customWidth="1"/>
    <col min="1798" max="1800" width="13.85546875" style="1" customWidth="1"/>
    <col min="1801" max="1801" width="14.7109375" style="1" customWidth="1"/>
    <col min="1802" max="1802" width="12.42578125" style="1" customWidth="1"/>
    <col min="1803" max="1803" width="10.140625" style="1" customWidth="1"/>
    <col min="1804" max="1804" width="11.42578125" style="1" customWidth="1"/>
    <col min="1805" max="1805" width="13.85546875" style="1" customWidth="1"/>
    <col min="1806" max="1806" width="18.7109375" style="1" customWidth="1"/>
    <col min="1807" max="1807" width="14.7109375" style="1" customWidth="1"/>
    <col min="1808" max="1812" width="13.28515625" style="1" customWidth="1"/>
    <col min="1813" max="1813" width="14.140625" style="1" customWidth="1"/>
    <col min="1814" max="1814" width="14.85546875" style="1" customWidth="1"/>
    <col min="1815" max="1817" width="13.28515625" style="1" customWidth="1"/>
    <col min="1818" max="1818" width="15" style="1" customWidth="1"/>
    <col min="1819" max="1819" width="14.42578125" style="1" customWidth="1"/>
    <col min="1820" max="1822" width="13.28515625" style="1" customWidth="1"/>
    <col min="1823" max="1823" width="14.5703125" style="1" customWidth="1"/>
    <col min="1824" max="1824" width="15" style="1" customWidth="1"/>
    <col min="1825" max="1825" width="10.85546875" style="1" customWidth="1"/>
    <col min="1826" max="1826" width="11.85546875" style="1" customWidth="1"/>
    <col min="1827" max="1827" width="13.140625" style="1" customWidth="1"/>
    <col min="1828" max="1828" width="14" style="1" customWidth="1"/>
    <col min="1829" max="1829" width="13" style="1" customWidth="1"/>
    <col min="1830" max="1832" width="16" style="1" customWidth="1"/>
    <col min="1833" max="1833" width="10.42578125" style="1" customWidth="1"/>
    <col min="1834" max="1836" width="11.140625" style="1" customWidth="1"/>
    <col min="1837" max="1837" width="11.42578125" style="1" customWidth="1"/>
    <col min="1838" max="1845" width="11.140625" style="1" customWidth="1"/>
    <col min="1846" max="1846" width="10" style="1" customWidth="1"/>
    <col min="1847" max="1847" width="12.28515625" style="1" customWidth="1"/>
    <col min="1848" max="1848" width="13.140625" style="1" customWidth="1"/>
    <col min="1849" max="1849" width="10.7109375" style="1" customWidth="1"/>
    <col min="1850" max="1850" width="9.28515625" style="1" customWidth="1"/>
    <col min="1851" max="1851" width="13" style="1" customWidth="1"/>
    <col min="1852" max="1852" width="12.140625" style="1" customWidth="1"/>
    <col min="1853" max="1853" width="13.85546875" style="1" customWidth="1"/>
    <col min="1854" max="1854" width="13.42578125" style="1" customWidth="1"/>
    <col min="1855" max="1855" width="14.7109375" style="1" customWidth="1"/>
    <col min="1856" max="1856" width="12.7109375" style="1" customWidth="1"/>
    <col min="1857" max="1857" width="13.28515625" style="1" customWidth="1"/>
    <col min="1858" max="1858" width="17.140625" style="1" customWidth="1"/>
    <col min="1859" max="2047" width="9.140625" style="1"/>
    <col min="2048" max="2048" width="4.140625" style="1" customWidth="1"/>
    <col min="2049" max="2049" width="4.5703125" style="1" customWidth="1"/>
    <col min="2050" max="2050" width="19.140625" style="1" customWidth="1"/>
    <col min="2051" max="2051" width="15.7109375" style="1" customWidth="1"/>
    <col min="2052" max="2052" width="13.85546875" style="1" customWidth="1"/>
    <col min="2053" max="2053" width="15.28515625" style="1" customWidth="1"/>
    <col min="2054" max="2056" width="13.85546875" style="1" customWidth="1"/>
    <col min="2057" max="2057" width="14.7109375" style="1" customWidth="1"/>
    <col min="2058" max="2058" width="12.42578125" style="1" customWidth="1"/>
    <col min="2059" max="2059" width="10.140625" style="1" customWidth="1"/>
    <col min="2060" max="2060" width="11.42578125" style="1" customWidth="1"/>
    <col min="2061" max="2061" width="13.85546875" style="1" customWidth="1"/>
    <col min="2062" max="2062" width="18.7109375" style="1" customWidth="1"/>
    <col min="2063" max="2063" width="14.7109375" style="1" customWidth="1"/>
    <col min="2064" max="2068" width="13.28515625" style="1" customWidth="1"/>
    <col min="2069" max="2069" width="14.140625" style="1" customWidth="1"/>
    <col min="2070" max="2070" width="14.85546875" style="1" customWidth="1"/>
    <col min="2071" max="2073" width="13.28515625" style="1" customWidth="1"/>
    <col min="2074" max="2074" width="15" style="1" customWidth="1"/>
    <col min="2075" max="2075" width="14.42578125" style="1" customWidth="1"/>
    <col min="2076" max="2078" width="13.28515625" style="1" customWidth="1"/>
    <col min="2079" max="2079" width="14.5703125" style="1" customWidth="1"/>
    <col min="2080" max="2080" width="15" style="1" customWidth="1"/>
    <col min="2081" max="2081" width="10.85546875" style="1" customWidth="1"/>
    <col min="2082" max="2082" width="11.85546875" style="1" customWidth="1"/>
    <col min="2083" max="2083" width="13.140625" style="1" customWidth="1"/>
    <col min="2084" max="2084" width="14" style="1" customWidth="1"/>
    <col min="2085" max="2085" width="13" style="1" customWidth="1"/>
    <col min="2086" max="2088" width="16" style="1" customWidth="1"/>
    <col min="2089" max="2089" width="10.42578125" style="1" customWidth="1"/>
    <col min="2090" max="2092" width="11.140625" style="1" customWidth="1"/>
    <col min="2093" max="2093" width="11.42578125" style="1" customWidth="1"/>
    <col min="2094" max="2101" width="11.140625" style="1" customWidth="1"/>
    <col min="2102" max="2102" width="10" style="1" customWidth="1"/>
    <col min="2103" max="2103" width="12.28515625" style="1" customWidth="1"/>
    <col min="2104" max="2104" width="13.140625" style="1" customWidth="1"/>
    <col min="2105" max="2105" width="10.7109375" style="1" customWidth="1"/>
    <col min="2106" max="2106" width="9.28515625" style="1" customWidth="1"/>
    <col min="2107" max="2107" width="13" style="1" customWidth="1"/>
    <col min="2108" max="2108" width="12.140625" style="1" customWidth="1"/>
    <col min="2109" max="2109" width="13.85546875" style="1" customWidth="1"/>
    <col min="2110" max="2110" width="13.42578125" style="1" customWidth="1"/>
    <col min="2111" max="2111" width="14.7109375" style="1" customWidth="1"/>
    <col min="2112" max="2112" width="12.7109375" style="1" customWidth="1"/>
    <col min="2113" max="2113" width="13.28515625" style="1" customWidth="1"/>
    <col min="2114" max="2114" width="17.140625" style="1" customWidth="1"/>
    <col min="2115" max="2303" width="9.140625" style="1"/>
    <col min="2304" max="2304" width="4.140625" style="1" customWidth="1"/>
    <col min="2305" max="2305" width="4.5703125" style="1" customWidth="1"/>
    <col min="2306" max="2306" width="19.140625" style="1" customWidth="1"/>
    <col min="2307" max="2307" width="15.7109375" style="1" customWidth="1"/>
    <col min="2308" max="2308" width="13.85546875" style="1" customWidth="1"/>
    <col min="2309" max="2309" width="15.28515625" style="1" customWidth="1"/>
    <col min="2310" max="2312" width="13.85546875" style="1" customWidth="1"/>
    <col min="2313" max="2313" width="14.7109375" style="1" customWidth="1"/>
    <col min="2314" max="2314" width="12.42578125" style="1" customWidth="1"/>
    <col min="2315" max="2315" width="10.140625" style="1" customWidth="1"/>
    <col min="2316" max="2316" width="11.42578125" style="1" customWidth="1"/>
    <col min="2317" max="2317" width="13.85546875" style="1" customWidth="1"/>
    <col min="2318" max="2318" width="18.7109375" style="1" customWidth="1"/>
    <col min="2319" max="2319" width="14.7109375" style="1" customWidth="1"/>
    <col min="2320" max="2324" width="13.28515625" style="1" customWidth="1"/>
    <col min="2325" max="2325" width="14.140625" style="1" customWidth="1"/>
    <col min="2326" max="2326" width="14.85546875" style="1" customWidth="1"/>
    <col min="2327" max="2329" width="13.28515625" style="1" customWidth="1"/>
    <col min="2330" max="2330" width="15" style="1" customWidth="1"/>
    <col min="2331" max="2331" width="14.42578125" style="1" customWidth="1"/>
    <col min="2332" max="2334" width="13.28515625" style="1" customWidth="1"/>
    <col min="2335" max="2335" width="14.5703125" style="1" customWidth="1"/>
    <col min="2336" max="2336" width="15" style="1" customWidth="1"/>
    <col min="2337" max="2337" width="10.85546875" style="1" customWidth="1"/>
    <col min="2338" max="2338" width="11.85546875" style="1" customWidth="1"/>
    <col min="2339" max="2339" width="13.140625" style="1" customWidth="1"/>
    <col min="2340" max="2340" width="14" style="1" customWidth="1"/>
    <col min="2341" max="2341" width="13" style="1" customWidth="1"/>
    <col min="2342" max="2344" width="16" style="1" customWidth="1"/>
    <col min="2345" max="2345" width="10.42578125" style="1" customWidth="1"/>
    <col min="2346" max="2348" width="11.140625" style="1" customWidth="1"/>
    <col min="2349" max="2349" width="11.42578125" style="1" customWidth="1"/>
    <col min="2350" max="2357" width="11.140625" style="1" customWidth="1"/>
    <col min="2358" max="2358" width="10" style="1" customWidth="1"/>
    <col min="2359" max="2359" width="12.28515625" style="1" customWidth="1"/>
    <col min="2360" max="2360" width="13.140625" style="1" customWidth="1"/>
    <col min="2361" max="2361" width="10.7109375" style="1" customWidth="1"/>
    <col min="2362" max="2362" width="9.28515625" style="1" customWidth="1"/>
    <col min="2363" max="2363" width="13" style="1" customWidth="1"/>
    <col min="2364" max="2364" width="12.140625" style="1" customWidth="1"/>
    <col min="2365" max="2365" width="13.85546875" style="1" customWidth="1"/>
    <col min="2366" max="2366" width="13.42578125" style="1" customWidth="1"/>
    <col min="2367" max="2367" width="14.7109375" style="1" customWidth="1"/>
    <col min="2368" max="2368" width="12.7109375" style="1" customWidth="1"/>
    <col min="2369" max="2369" width="13.28515625" style="1" customWidth="1"/>
    <col min="2370" max="2370" width="17.140625" style="1" customWidth="1"/>
    <col min="2371" max="2559" width="9.140625" style="1"/>
    <col min="2560" max="2560" width="4.140625" style="1" customWidth="1"/>
    <col min="2561" max="2561" width="4.5703125" style="1" customWidth="1"/>
    <col min="2562" max="2562" width="19.140625" style="1" customWidth="1"/>
    <col min="2563" max="2563" width="15.7109375" style="1" customWidth="1"/>
    <col min="2564" max="2564" width="13.85546875" style="1" customWidth="1"/>
    <col min="2565" max="2565" width="15.28515625" style="1" customWidth="1"/>
    <col min="2566" max="2568" width="13.85546875" style="1" customWidth="1"/>
    <col min="2569" max="2569" width="14.7109375" style="1" customWidth="1"/>
    <col min="2570" max="2570" width="12.42578125" style="1" customWidth="1"/>
    <col min="2571" max="2571" width="10.140625" style="1" customWidth="1"/>
    <col min="2572" max="2572" width="11.42578125" style="1" customWidth="1"/>
    <col min="2573" max="2573" width="13.85546875" style="1" customWidth="1"/>
    <col min="2574" max="2574" width="18.7109375" style="1" customWidth="1"/>
    <col min="2575" max="2575" width="14.7109375" style="1" customWidth="1"/>
    <col min="2576" max="2580" width="13.28515625" style="1" customWidth="1"/>
    <col min="2581" max="2581" width="14.140625" style="1" customWidth="1"/>
    <col min="2582" max="2582" width="14.85546875" style="1" customWidth="1"/>
    <col min="2583" max="2585" width="13.28515625" style="1" customWidth="1"/>
    <col min="2586" max="2586" width="15" style="1" customWidth="1"/>
    <col min="2587" max="2587" width="14.42578125" style="1" customWidth="1"/>
    <col min="2588" max="2590" width="13.28515625" style="1" customWidth="1"/>
    <col min="2591" max="2591" width="14.5703125" style="1" customWidth="1"/>
    <col min="2592" max="2592" width="15" style="1" customWidth="1"/>
    <col min="2593" max="2593" width="10.85546875" style="1" customWidth="1"/>
    <col min="2594" max="2594" width="11.85546875" style="1" customWidth="1"/>
    <col min="2595" max="2595" width="13.140625" style="1" customWidth="1"/>
    <col min="2596" max="2596" width="14" style="1" customWidth="1"/>
    <col min="2597" max="2597" width="13" style="1" customWidth="1"/>
    <col min="2598" max="2600" width="16" style="1" customWidth="1"/>
    <col min="2601" max="2601" width="10.42578125" style="1" customWidth="1"/>
    <col min="2602" max="2604" width="11.140625" style="1" customWidth="1"/>
    <col min="2605" max="2605" width="11.42578125" style="1" customWidth="1"/>
    <col min="2606" max="2613" width="11.140625" style="1" customWidth="1"/>
    <col min="2614" max="2614" width="10" style="1" customWidth="1"/>
    <col min="2615" max="2615" width="12.28515625" style="1" customWidth="1"/>
    <col min="2616" max="2616" width="13.140625" style="1" customWidth="1"/>
    <col min="2617" max="2617" width="10.7109375" style="1" customWidth="1"/>
    <col min="2618" max="2618" width="9.28515625" style="1" customWidth="1"/>
    <col min="2619" max="2619" width="13" style="1" customWidth="1"/>
    <col min="2620" max="2620" width="12.140625" style="1" customWidth="1"/>
    <col min="2621" max="2621" width="13.85546875" style="1" customWidth="1"/>
    <col min="2622" max="2622" width="13.42578125" style="1" customWidth="1"/>
    <col min="2623" max="2623" width="14.7109375" style="1" customWidth="1"/>
    <col min="2624" max="2624" width="12.7109375" style="1" customWidth="1"/>
    <col min="2625" max="2625" width="13.28515625" style="1" customWidth="1"/>
    <col min="2626" max="2626" width="17.140625" style="1" customWidth="1"/>
    <col min="2627" max="2815" width="9.140625" style="1"/>
    <col min="2816" max="2816" width="4.140625" style="1" customWidth="1"/>
    <col min="2817" max="2817" width="4.5703125" style="1" customWidth="1"/>
    <col min="2818" max="2818" width="19.140625" style="1" customWidth="1"/>
    <col min="2819" max="2819" width="15.7109375" style="1" customWidth="1"/>
    <col min="2820" max="2820" width="13.85546875" style="1" customWidth="1"/>
    <col min="2821" max="2821" width="15.28515625" style="1" customWidth="1"/>
    <col min="2822" max="2824" width="13.85546875" style="1" customWidth="1"/>
    <col min="2825" max="2825" width="14.7109375" style="1" customWidth="1"/>
    <col min="2826" max="2826" width="12.42578125" style="1" customWidth="1"/>
    <col min="2827" max="2827" width="10.140625" style="1" customWidth="1"/>
    <col min="2828" max="2828" width="11.42578125" style="1" customWidth="1"/>
    <col min="2829" max="2829" width="13.85546875" style="1" customWidth="1"/>
    <col min="2830" max="2830" width="18.7109375" style="1" customWidth="1"/>
    <col min="2831" max="2831" width="14.7109375" style="1" customWidth="1"/>
    <col min="2832" max="2836" width="13.28515625" style="1" customWidth="1"/>
    <col min="2837" max="2837" width="14.140625" style="1" customWidth="1"/>
    <col min="2838" max="2838" width="14.85546875" style="1" customWidth="1"/>
    <col min="2839" max="2841" width="13.28515625" style="1" customWidth="1"/>
    <col min="2842" max="2842" width="15" style="1" customWidth="1"/>
    <col min="2843" max="2843" width="14.42578125" style="1" customWidth="1"/>
    <col min="2844" max="2846" width="13.28515625" style="1" customWidth="1"/>
    <col min="2847" max="2847" width="14.5703125" style="1" customWidth="1"/>
    <col min="2848" max="2848" width="15" style="1" customWidth="1"/>
    <col min="2849" max="2849" width="10.85546875" style="1" customWidth="1"/>
    <col min="2850" max="2850" width="11.85546875" style="1" customWidth="1"/>
    <col min="2851" max="2851" width="13.140625" style="1" customWidth="1"/>
    <col min="2852" max="2852" width="14" style="1" customWidth="1"/>
    <col min="2853" max="2853" width="13" style="1" customWidth="1"/>
    <col min="2854" max="2856" width="16" style="1" customWidth="1"/>
    <col min="2857" max="2857" width="10.42578125" style="1" customWidth="1"/>
    <col min="2858" max="2860" width="11.140625" style="1" customWidth="1"/>
    <col min="2861" max="2861" width="11.42578125" style="1" customWidth="1"/>
    <col min="2862" max="2869" width="11.140625" style="1" customWidth="1"/>
    <col min="2870" max="2870" width="10" style="1" customWidth="1"/>
    <col min="2871" max="2871" width="12.28515625" style="1" customWidth="1"/>
    <col min="2872" max="2872" width="13.140625" style="1" customWidth="1"/>
    <col min="2873" max="2873" width="10.7109375" style="1" customWidth="1"/>
    <col min="2874" max="2874" width="9.28515625" style="1" customWidth="1"/>
    <col min="2875" max="2875" width="13" style="1" customWidth="1"/>
    <col min="2876" max="2876" width="12.140625" style="1" customWidth="1"/>
    <col min="2877" max="2877" width="13.85546875" style="1" customWidth="1"/>
    <col min="2878" max="2878" width="13.42578125" style="1" customWidth="1"/>
    <col min="2879" max="2879" width="14.7109375" style="1" customWidth="1"/>
    <col min="2880" max="2880" width="12.7109375" style="1" customWidth="1"/>
    <col min="2881" max="2881" width="13.28515625" style="1" customWidth="1"/>
    <col min="2882" max="2882" width="17.140625" style="1" customWidth="1"/>
    <col min="2883" max="3071" width="9.140625" style="1"/>
    <col min="3072" max="3072" width="4.140625" style="1" customWidth="1"/>
    <col min="3073" max="3073" width="4.5703125" style="1" customWidth="1"/>
    <col min="3074" max="3074" width="19.140625" style="1" customWidth="1"/>
    <col min="3075" max="3075" width="15.7109375" style="1" customWidth="1"/>
    <col min="3076" max="3076" width="13.85546875" style="1" customWidth="1"/>
    <col min="3077" max="3077" width="15.28515625" style="1" customWidth="1"/>
    <col min="3078" max="3080" width="13.85546875" style="1" customWidth="1"/>
    <col min="3081" max="3081" width="14.7109375" style="1" customWidth="1"/>
    <col min="3082" max="3082" width="12.42578125" style="1" customWidth="1"/>
    <col min="3083" max="3083" width="10.140625" style="1" customWidth="1"/>
    <col min="3084" max="3084" width="11.42578125" style="1" customWidth="1"/>
    <col min="3085" max="3085" width="13.85546875" style="1" customWidth="1"/>
    <col min="3086" max="3086" width="18.7109375" style="1" customWidth="1"/>
    <col min="3087" max="3087" width="14.7109375" style="1" customWidth="1"/>
    <col min="3088" max="3092" width="13.28515625" style="1" customWidth="1"/>
    <col min="3093" max="3093" width="14.140625" style="1" customWidth="1"/>
    <col min="3094" max="3094" width="14.85546875" style="1" customWidth="1"/>
    <col min="3095" max="3097" width="13.28515625" style="1" customWidth="1"/>
    <col min="3098" max="3098" width="15" style="1" customWidth="1"/>
    <col min="3099" max="3099" width="14.42578125" style="1" customWidth="1"/>
    <col min="3100" max="3102" width="13.28515625" style="1" customWidth="1"/>
    <col min="3103" max="3103" width="14.5703125" style="1" customWidth="1"/>
    <col min="3104" max="3104" width="15" style="1" customWidth="1"/>
    <col min="3105" max="3105" width="10.85546875" style="1" customWidth="1"/>
    <col min="3106" max="3106" width="11.85546875" style="1" customWidth="1"/>
    <col min="3107" max="3107" width="13.140625" style="1" customWidth="1"/>
    <col min="3108" max="3108" width="14" style="1" customWidth="1"/>
    <col min="3109" max="3109" width="13" style="1" customWidth="1"/>
    <col min="3110" max="3112" width="16" style="1" customWidth="1"/>
    <col min="3113" max="3113" width="10.42578125" style="1" customWidth="1"/>
    <col min="3114" max="3116" width="11.140625" style="1" customWidth="1"/>
    <col min="3117" max="3117" width="11.42578125" style="1" customWidth="1"/>
    <col min="3118" max="3125" width="11.140625" style="1" customWidth="1"/>
    <col min="3126" max="3126" width="10" style="1" customWidth="1"/>
    <col min="3127" max="3127" width="12.28515625" style="1" customWidth="1"/>
    <col min="3128" max="3128" width="13.140625" style="1" customWidth="1"/>
    <col min="3129" max="3129" width="10.7109375" style="1" customWidth="1"/>
    <col min="3130" max="3130" width="9.28515625" style="1" customWidth="1"/>
    <col min="3131" max="3131" width="13" style="1" customWidth="1"/>
    <col min="3132" max="3132" width="12.140625" style="1" customWidth="1"/>
    <col min="3133" max="3133" width="13.85546875" style="1" customWidth="1"/>
    <col min="3134" max="3134" width="13.42578125" style="1" customWidth="1"/>
    <col min="3135" max="3135" width="14.7109375" style="1" customWidth="1"/>
    <col min="3136" max="3136" width="12.7109375" style="1" customWidth="1"/>
    <col min="3137" max="3137" width="13.28515625" style="1" customWidth="1"/>
    <col min="3138" max="3138" width="17.140625" style="1" customWidth="1"/>
    <col min="3139" max="3327" width="9.140625" style="1"/>
    <col min="3328" max="3328" width="4.140625" style="1" customWidth="1"/>
    <col min="3329" max="3329" width="4.5703125" style="1" customWidth="1"/>
    <col min="3330" max="3330" width="19.140625" style="1" customWidth="1"/>
    <col min="3331" max="3331" width="15.7109375" style="1" customWidth="1"/>
    <col min="3332" max="3332" width="13.85546875" style="1" customWidth="1"/>
    <col min="3333" max="3333" width="15.28515625" style="1" customWidth="1"/>
    <col min="3334" max="3336" width="13.85546875" style="1" customWidth="1"/>
    <col min="3337" max="3337" width="14.7109375" style="1" customWidth="1"/>
    <col min="3338" max="3338" width="12.42578125" style="1" customWidth="1"/>
    <col min="3339" max="3339" width="10.140625" style="1" customWidth="1"/>
    <col min="3340" max="3340" width="11.42578125" style="1" customWidth="1"/>
    <col min="3341" max="3341" width="13.85546875" style="1" customWidth="1"/>
    <col min="3342" max="3342" width="18.7109375" style="1" customWidth="1"/>
    <col min="3343" max="3343" width="14.7109375" style="1" customWidth="1"/>
    <col min="3344" max="3348" width="13.28515625" style="1" customWidth="1"/>
    <col min="3349" max="3349" width="14.140625" style="1" customWidth="1"/>
    <col min="3350" max="3350" width="14.85546875" style="1" customWidth="1"/>
    <col min="3351" max="3353" width="13.28515625" style="1" customWidth="1"/>
    <col min="3354" max="3354" width="15" style="1" customWidth="1"/>
    <col min="3355" max="3355" width="14.42578125" style="1" customWidth="1"/>
    <col min="3356" max="3358" width="13.28515625" style="1" customWidth="1"/>
    <col min="3359" max="3359" width="14.5703125" style="1" customWidth="1"/>
    <col min="3360" max="3360" width="15" style="1" customWidth="1"/>
    <col min="3361" max="3361" width="10.85546875" style="1" customWidth="1"/>
    <col min="3362" max="3362" width="11.85546875" style="1" customWidth="1"/>
    <col min="3363" max="3363" width="13.140625" style="1" customWidth="1"/>
    <col min="3364" max="3364" width="14" style="1" customWidth="1"/>
    <col min="3365" max="3365" width="13" style="1" customWidth="1"/>
    <col min="3366" max="3368" width="16" style="1" customWidth="1"/>
    <col min="3369" max="3369" width="10.42578125" style="1" customWidth="1"/>
    <col min="3370" max="3372" width="11.140625" style="1" customWidth="1"/>
    <col min="3373" max="3373" width="11.42578125" style="1" customWidth="1"/>
    <col min="3374" max="3381" width="11.140625" style="1" customWidth="1"/>
    <col min="3382" max="3382" width="10" style="1" customWidth="1"/>
    <col min="3383" max="3383" width="12.28515625" style="1" customWidth="1"/>
    <col min="3384" max="3384" width="13.140625" style="1" customWidth="1"/>
    <col min="3385" max="3385" width="10.7109375" style="1" customWidth="1"/>
    <col min="3386" max="3386" width="9.28515625" style="1" customWidth="1"/>
    <col min="3387" max="3387" width="13" style="1" customWidth="1"/>
    <col min="3388" max="3388" width="12.140625" style="1" customWidth="1"/>
    <col min="3389" max="3389" width="13.85546875" style="1" customWidth="1"/>
    <col min="3390" max="3390" width="13.42578125" style="1" customWidth="1"/>
    <col min="3391" max="3391" width="14.7109375" style="1" customWidth="1"/>
    <col min="3392" max="3392" width="12.7109375" style="1" customWidth="1"/>
    <col min="3393" max="3393" width="13.28515625" style="1" customWidth="1"/>
    <col min="3394" max="3394" width="17.140625" style="1" customWidth="1"/>
    <col min="3395" max="3583" width="9.140625" style="1"/>
    <col min="3584" max="3584" width="4.140625" style="1" customWidth="1"/>
    <col min="3585" max="3585" width="4.5703125" style="1" customWidth="1"/>
    <col min="3586" max="3586" width="19.140625" style="1" customWidth="1"/>
    <col min="3587" max="3587" width="15.7109375" style="1" customWidth="1"/>
    <col min="3588" max="3588" width="13.85546875" style="1" customWidth="1"/>
    <col min="3589" max="3589" width="15.28515625" style="1" customWidth="1"/>
    <col min="3590" max="3592" width="13.85546875" style="1" customWidth="1"/>
    <col min="3593" max="3593" width="14.7109375" style="1" customWidth="1"/>
    <col min="3594" max="3594" width="12.42578125" style="1" customWidth="1"/>
    <col min="3595" max="3595" width="10.140625" style="1" customWidth="1"/>
    <col min="3596" max="3596" width="11.42578125" style="1" customWidth="1"/>
    <col min="3597" max="3597" width="13.85546875" style="1" customWidth="1"/>
    <col min="3598" max="3598" width="18.7109375" style="1" customWidth="1"/>
    <col min="3599" max="3599" width="14.7109375" style="1" customWidth="1"/>
    <col min="3600" max="3604" width="13.28515625" style="1" customWidth="1"/>
    <col min="3605" max="3605" width="14.140625" style="1" customWidth="1"/>
    <col min="3606" max="3606" width="14.85546875" style="1" customWidth="1"/>
    <col min="3607" max="3609" width="13.28515625" style="1" customWidth="1"/>
    <col min="3610" max="3610" width="15" style="1" customWidth="1"/>
    <col min="3611" max="3611" width="14.42578125" style="1" customWidth="1"/>
    <col min="3612" max="3614" width="13.28515625" style="1" customWidth="1"/>
    <col min="3615" max="3615" width="14.5703125" style="1" customWidth="1"/>
    <col min="3616" max="3616" width="15" style="1" customWidth="1"/>
    <col min="3617" max="3617" width="10.85546875" style="1" customWidth="1"/>
    <col min="3618" max="3618" width="11.85546875" style="1" customWidth="1"/>
    <col min="3619" max="3619" width="13.140625" style="1" customWidth="1"/>
    <col min="3620" max="3620" width="14" style="1" customWidth="1"/>
    <col min="3621" max="3621" width="13" style="1" customWidth="1"/>
    <col min="3622" max="3624" width="16" style="1" customWidth="1"/>
    <col min="3625" max="3625" width="10.42578125" style="1" customWidth="1"/>
    <col min="3626" max="3628" width="11.140625" style="1" customWidth="1"/>
    <col min="3629" max="3629" width="11.42578125" style="1" customWidth="1"/>
    <col min="3630" max="3637" width="11.140625" style="1" customWidth="1"/>
    <col min="3638" max="3638" width="10" style="1" customWidth="1"/>
    <col min="3639" max="3639" width="12.28515625" style="1" customWidth="1"/>
    <col min="3640" max="3640" width="13.140625" style="1" customWidth="1"/>
    <col min="3641" max="3641" width="10.7109375" style="1" customWidth="1"/>
    <col min="3642" max="3642" width="9.28515625" style="1" customWidth="1"/>
    <col min="3643" max="3643" width="13" style="1" customWidth="1"/>
    <col min="3644" max="3644" width="12.140625" style="1" customWidth="1"/>
    <col min="3645" max="3645" width="13.85546875" style="1" customWidth="1"/>
    <col min="3646" max="3646" width="13.42578125" style="1" customWidth="1"/>
    <col min="3647" max="3647" width="14.7109375" style="1" customWidth="1"/>
    <col min="3648" max="3648" width="12.7109375" style="1" customWidth="1"/>
    <col min="3649" max="3649" width="13.28515625" style="1" customWidth="1"/>
    <col min="3650" max="3650" width="17.140625" style="1" customWidth="1"/>
    <col min="3651" max="3839" width="9.140625" style="1"/>
    <col min="3840" max="3840" width="4.140625" style="1" customWidth="1"/>
    <col min="3841" max="3841" width="4.5703125" style="1" customWidth="1"/>
    <col min="3842" max="3842" width="19.140625" style="1" customWidth="1"/>
    <col min="3843" max="3843" width="15.7109375" style="1" customWidth="1"/>
    <col min="3844" max="3844" width="13.85546875" style="1" customWidth="1"/>
    <col min="3845" max="3845" width="15.28515625" style="1" customWidth="1"/>
    <col min="3846" max="3848" width="13.85546875" style="1" customWidth="1"/>
    <col min="3849" max="3849" width="14.7109375" style="1" customWidth="1"/>
    <col min="3850" max="3850" width="12.42578125" style="1" customWidth="1"/>
    <col min="3851" max="3851" width="10.140625" style="1" customWidth="1"/>
    <col min="3852" max="3852" width="11.42578125" style="1" customWidth="1"/>
    <col min="3853" max="3853" width="13.85546875" style="1" customWidth="1"/>
    <col min="3854" max="3854" width="18.7109375" style="1" customWidth="1"/>
    <col min="3855" max="3855" width="14.7109375" style="1" customWidth="1"/>
    <col min="3856" max="3860" width="13.28515625" style="1" customWidth="1"/>
    <col min="3861" max="3861" width="14.140625" style="1" customWidth="1"/>
    <col min="3862" max="3862" width="14.85546875" style="1" customWidth="1"/>
    <col min="3863" max="3865" width="13.28515625" style="1" customWidth="1"/>
    <col min="3866" max="3866" width="15" style="1" customWidth="1"/>
    <col min="3867" max="3867" width="14.42578125" style="1" customWidth="1"/>
    <col min="3868" max="3870" width="13.28515625" style="1" customWidth="1"/>
    <col min="3871" max="3871" width="14.5703125" style="1" customWidth="1"/>
    <col min="3872" max="3872" width="15" style="1" customWidth="1"/>
    <col min="3873" max="3873" width="10.85546875" style="1" customWidth="1"/>
    <col min="3874" max="3874" width="11.85546875" style="1" customWidth="1"/>
    <col min="3875" max="3875" width="13.140625" style="1" customWidth="1"/>
    <col min="3876" max="3876" width="14" style="1" customWidth="1"/>
    <col min="3877" max="3877" width="13" style="1" customWidth="1"/>
    <col min="3878" max="3880" width="16" style="1" customWidth="1"/>
    <col min="3881" max="3881" width="10.42578125" style="1" customWidth="1"/>
    <col min="3882" max="3884" width="11.140625" style="1" customWidth="1"/>
    <col min="3885" max="3885" width="11.42578125" style="1" customWidth="1"/>
    <col min="3886" max="3893" width="11.140625" style="1" customWidth="1"/>
    <col min="3894" max="3894" width="10" style="1" customWidth="1"/>
    <col min="3895" max="3895" width="12.28515625" style="1" customWidth="1"/>
    <col min="3896" max="3896" width="13.140625" style="1" customWidth="1"/>
    <col min="3897" max="3897" width="10.7109375" style="1" customWidth="1"/>
    <col min="3898" max="3898" width="9.28515625" style="1" customWidth="1"/>
    <col min="3899" max="3899" width="13" style="1" customWidth="1"/>
    <col min="3900" max="3900" width="12.140625" style="1" customWidth="1"/>
    <col min="3901" max="3901" width="13.85546875" style="1" customWidth="1"/>
    <col min="3902" max="3902" width="13.42578125" style="1" customWidth="1"/>
    <col min="3903" max="3903" width="14.7109375" style="1" customWidth="1"/>
    <col min="3904" max="3904" width="12.7109375" style="1" customWidth="1"/>
    <col min="3905" max="3905" width="13.28515625" style="1" customWidth="1"/>
    <col min="3906" max="3906" width="17.140625" style="1" customWidth="1"/>
    <col min="3907" max="4095" width="9.140625" style="1"/>
    <col min="4096" max="4096" width="4.140625" style="1" customWidth="1"/>
    <col min="4097" max="4097" width="4.5703125" style="1" customWidth="1"/>
    <col min="4098" max="4098" width="19.140625" style="1" customWidth="1"/>
    <col min="4099" max="4099" width="15.7109375" style="1" customWidth="1"/>
    <col min="4100" max="4100" width="13.85546875" style="1" customWidth="1"/>
    <col min="4101" max="4101" width="15.28515625" style="1" customWidth="1"/>
    <col min="4102" max="4104" width="13.85546875" style="1" customWidth="1"/>
    <col min="4105" max="4105" width="14.7109375" style="1" customWidth="1"/>
    <col min="4106" max="4106" width="12.42578125" style="1" customWidth="1"/>
    <col min="4107" max="4107" width="10.140625" style="1" customWidth="1"/>
    <col min="4108" max="4108" width="11.42578125" style="1" customWidth="1"/>
    <col min="4109" max="4109" width="13.85546875" style="1" customWidth="1"/>
    <col min="4110" max="4110" width="18.7109375" style="1" customWidth="1"/>
    <col min="4111" max="4111" width="14.7109375" style="1" customWidth="1"/>
    <col min="4112" max="4116" width="13.28515625" style="1" customWidth="1"/>
    <col min="4117" max="4117" width="14.140625" style="1" customWidth="1"/>
    <col min="4118" max="4118" width="14.85546875" style="1" customWidth="1"/>
    <col min="4119" max="4121" width="13.28515625" style="1" customWidth="1"/>
    <col min="4122" max="4122" width="15" style="1" customWidth="1"/>
    <col min="4123" max="4123" width="14.42578125" style="1" customWidth="1"/>
    <col min="4124" max="4126" width="13.28515625" style="1" customWidth="1"/>
    <col min="4127" max="4127" width="14.5703125" style="1" customWidth="1"/>
    <col min="4128" max="4128" width="15" style="1" customWidth="1"/>
    <col min="4129" max="4129" width="10.85546875" style="1" customWidth="1"/>
    <col min="4130" max="4130" width="11.85546875" style="1" customWidth="1"/>
    <col min="4131" max="4131" width="13.140625" style="1" customWidth="1"/>
    <col min="4132" max="4132" width="14" style="1" customWidth="1"/>
    <col min="4133" max="4133" width="13" style="1" customWidth="1"/>
    <col min="4134" max="4136" width="16" style="1" customWidth="1"/>
    <col min="4137" max="4137" width="10.42578125" style="1" customWidth="1"/>
    <col min="4138" max="4140" width="11.140625" style="1" customWidth="1"/>
    <col min="4141" max="4141" width="11.42578125" style="1" customWidth="1"/>
    <col min="4142" max="4149" width="11.140625" style="1" customWidth="1"/>
    <col min="4150" max="4150" width="10" style="1" customWidth="1"/>
    <col min="4151" max="4151" width="12.28515625" style="1" customWidth="1"/>
    <col min="4152" max="4152" width="13.140625" style="1" customWidth="1"/>
    <col min="4153" max="4153" width="10.7109375" style="1" customWidth="1"/>
    <col min="4154" max="4154" width="9.28515625" style="1" customWidth="1"/>
    <col min="4155" max="4155" width="13" style="1" customWidth="1"/>
    <col min="4156" max="4156" width="12.140625" style="1" customWidth="1"/>
    <col min="4157" max="4157" width="13.85546875" style="1" customWidth="1"/>
    <col min="4158" max="4158" width="13.42578125" style="1" customWidth="1"/>
    <col min="4159" max="4159" width="14.7109375" style="1" customWidth="1"/>
    <col min="4160" max="4160" width="12.7109375" style="1" customWidth="1"/>
    <col min="4161" max="4161" width="13.28515625" style="1" customWidth="1"/>
    <col min="4162" max="4162" width="17.140625" style="1" customWidth="1"/>
    <col min="4163" max="4351" width="9.140625" style="1"/>
    <col min="4352" max="4352" width="4.140625" style="1" customWidth="1"/>
    <col min="4353" max="4353" width="4.5703125" style="1" customWidth="1"/>
    <col min="4354" max="4354" width="19.140625" style="1" customWidth="1"/>
    <col min="4355" max="4355" width="15.7109375" style="1" customWidth="1"/>
    <col min="4356" max="4356" width="13.85546875" style="1" customWidth="1"/>
    <col min="4357" max="4357" width="15.28515625" style="1" customWidth="1"/>
    <col min="4358" max="4360" width="13.85546875" style="1" customWidth="1"/>
    <col min="4361" max="4361" width="14.7109375" style="1" customWidth="1"/>
    <col min="4362" max="4362" width="12.42578125" style="1" customWidth="1"/>
    <col min="4363" max="4363" width="10.140625" style="1" customWidth="1"/>
    <col min="4364" max="4364" width="11.42578125" style="1" customWidth="1"/>
    <col min="4365" max="4365" width="13.85546875" style="1" customWidth="1"/>
    <col min="4366" max="4366" width="18.7109375" style="1" customWidth="1"/>
    <col min="4367" max="4367" width="14.7109375" style="1" customWidth="1"/>
    <col min="4368" max="4372" width="13.28515625" style="1" customWidth="1"/>
    <col min="4373" max="4373" width="14.140625" style="1" customWidth="1"/>
    <col min="4374" max="4374" width="14.85546875" style="1" customWidth="1"/>
    <col min="4375" max="4377" width="13.28515625" style="1" customWidth="1"/>
    <col min="4378" max="4378" width="15" style="1" customWidth="1"/>
    <col min="4379" max="4379" width="14.42578125" style="1" customWidth="1"/>
    <col min="4380" max="4382" width="13.28515625" style="1" customWidth="1"/>
    <col min="4383" max="4383" width="14.5703125" style="1" customWidth="1"/>
    <col min="4384" max="4384" width="15" style="1" customWidth="1"/>
    <col min="4385" max="4385" width="10.85546875" style="1" customWidth="1"/>
    <col min="4386" max="4386" width="11.85546875" style="1" customWidth="1"/>
    <col min="4387" max="4387" width="13.140625" style="1" customWidth="1"/>
    <col min="4388" max="4388" width="14" style="1" customWidth="1"/>
    <col min="4389" max="4389" width="13" style="1" customWidth="1"/>
    <col min="4390" max="4392" width="16" style="1" customWidth="1"/>
    <col min="4393" max="4393" width="10.42578125" style="1" customWidth="1"/>
    <col min="4394" max="4396" width="11.140625" style="1" customWidth="1"/>
    <col min="4397" max="4397" width="11.42578125" style="1" customWidth="1"/>
    <col min="4398" max="4405" width="11.140625" style="1" customWidth="1"/>
    <col min="4406" max="4406" width="10" style="1" customWidth="1"/>
    <col min="4407" max="4407" width="12.28515625" style="1" customWidth="1"/>
    <col min="4408" max="4408" width="13.140625" style="1" customWidth="1"/>
    <col min="4409" max="4409" width="10.7109375" style="1" customWidth="1"/>
    <col min="4410" max="4410" width="9.28515625" style="1" customWidth="1"/>
    <col min="4411" max="4411" width="13" style="1" customWidth="1"/>
    <col min="4412" max="4412" width="12.140625" style="1" customWidth="1"/>
    <col min="4413" max="4413" width="13.85546875" style="1" customWidth="1"/>
    <col min="4414" max="4414" width="13.42578125" style="1" customWidth="1"/>
    <col min="4415" max="4415" width="14.7109375" style="1" customWidth="1"/>
    <col min="4416" max="4416" width="12.7109375" style="1" customWidth="1"/>
    <col min="4417" max="4417" width="13.28515625" style="1" customWidth="1"/>
    <col min="4418" max="4418" width="17.140625" style="1" customWidth="1"/>
    <col min="4419" max="4607" width="9.140625" style="1"/>
    <col min="4608" max="4608" width="4.140625" style="1" customWidth="1"/>
    <col min="4609" max="4609" width="4.5703125" style="1" customWidth="1"/>
    <col min="4610" max="4610" width="19.140625" style="1" customWidth="1"/>
    <col min="4611" max="4611" width="15.7109375" style="1" customWidth="1"/>
    <col min="4612" max="4612" width="13.85546875" style="1" customWidth="1"/>
    <col min="4613" max="4613" width="15.28515625" style="1" customWidth="1"/>
    <col min="4614" max="4616" width="13.85546875" style="1" customWidth="1"/>
    <col min="4617" max="4617" width="14.7109375" style="1" customWidth="1"/>
    <col min="4618" max="4618" width="12.42578125" style="1" customWidth="1"/>
    <col min="4619" max="4619" width="10.140625" style="1" customWidth="1"/>
    <col min="4620" max="4620" width="11.42578125" style="1" customWidth="1"/>
    <col min="4621" max="4621" width="13.85546875" style="1" customWidth="1"/>
    <col min="4622" max="4622" width="18.7109375" style="1" customWidth="1"/>
    <col min="4623" max="4623" width="14.7109375" style="1" customWidth="1"/>
    <col min="4624" max="4628" width="13.28515625" style="1" customWidth="1"/>
    <col min="4629" max="4629" width="14.140625" style="1" customWidth="1"/>
    <col min="4630" max="4630" width="14.85546875" style="1" customWidth="1"/>
    <col min="4631" max="4633" width="13.28515625" style="1" customWidth="1"/>
    <col min="4634" max="4634" width="15" style="1" customWidth="1"/>
    <col min="4635" max="4635" width="14.42578125" style="1" customWidth="1"/>
    <col min="4636" max="4638" width="13.28515625" style="1" customWidth="1"/>
    <col min="4639" max="4639" width="14.5703125" style="1" customWidth="1"/>
    <col min="4640" max="4640" width="15" style="1" customWidth="1"/>
    <col min="4641" max="4641" width="10.85546875" style="1" customWidth="1"/>
    <col min="4642" max="4642" width="11.85546875" style="1" customWidth="1"/>
    <col min="4643" max="4643" width="13.140625" style="1" customWidth="1"/>
    <col min="4644" max="4644" width="14" style="1" customWidth="1"/>
    <col min="4645" max="4645" width="13" style="1" customWidth="1"/>
    <col min="4646" max="4648" width="16" style="1" customWidth="1"/>
    <col min="4649" max="4649" width="10.42578125" style="1" customWidth="1"/>
    <col min="4650" max="4652" width="11.140625" style="1" customWidth="1"/>
    <col min="4653" max="4653" width="11.42578125" style="1" customWidth="1"/>
    <col min="4654" max="4661" width="11.140625" style="1" customWidth="1"/>
    <col min="4662" max="4662" width="10" style="1" customWidth="1"/>
    <col min="4663" max="4663" width="12.28515625" style="1" customWidth="1"/>
    <col min="4664" max="4664" width="13.140625" style="1" customWidth="1"/>
    <col min="4665" max="4665" width="10.7109375" style="1" customWidth="1"/>
    <col min="4666" max="4666" width="9.28515625" style="1" customWidth="1"/>
    <col min="4667" max="4667" width="13" style="1" customWidth="1"/>
    <col min="4668" max="4668" width="12.140625" style="1" customWidth="1"/>
    <col min="4669" max="4669" width="13.85546875" style="1" customWidth="1"/>
    <col min="4670" max="4670" width="13.42578125" style="1" customWidth="1"/>
    <col min="4671" max="4671" width="14.7109375" style="1" customWidth="1"/>
    <col min="4672" max="4672" width="12.7109375" style="1" customWidth="1"/>
    <col min="4673" max="4673" width="13.28515625" style="1" customWidth="1"/>
    <col min="4674" max="4674" width="17.140625" style="1" customWidth="1"/>
    <col min="4675" max="4863" width="9.140625" style="1"/>
    <col min="4864" max="4864" width="4.140625" style="1" customWidth="1"/>
    <col min="4865" max="4865" width="4.5703125" style="1" customWidth="1"/>
    <col min="4866" max="4866" width="19.140625" style="1" customWidth="1"/>
    <col min="4867" max="4867" width="15.7109375" style="1" customWidth="1"/>
    <col min="4868" max="4868" width="13.85546875" style="1" customWidth="1"/>
    <col min="4869" max="4869" width="15.28515625" style="1" customWidth="1"/>
    <col min="4870" max="4872" width="13.85546875" style="1" customWidth="1"/>
    <col min="4873" max="4873" width="14.7109375" style="1" customWidth="1"/>
    <col min="4874" max="4874" width="12.42578125" style="1" customWidth="1"/>
    <col min="4875" max="4875" width="10.140625" style="1" customWidth="1"/>
    <col min="4876" max="4876" width="11.42578125" style="1" customWidth="1"/>
    <col min="4877" max="4877" width="13.85546875" style="1" customWidth="1"/>
    <col min="4878" max="4878" width="18.7109375" style="1" customWidth="1"/>
    <col min="4879" max="4879" width="14.7109375" style="1" customWidth="1"/>
    <col min="4880" max="4884" width="13.28515625" style="1" customWidth="1"/>
    <col min="4885" max="4885" width="14.140625" style="1" customWidth="1"/>
    <col min="4886" max="4886" width="14.85546875" style="1" customWidth="1"/>
    <col min="4887" max="4889" width="13.28515625" style="1" customWidth="1"/>
    <col min="4890" max="4890" width="15" style="1" customWidth="1"/>
    <col min="4891" max="4891" width="14.42578125" style="1" customWidth="1"/>
    <col min="4892" max="4894" width="13.28515625" style="1" customWidth="1"/>
    <col min="4895" max="4895" width="14.5703125" style="1" customWidth="1"/>
    <col min="4896" max="4896" width="15" style="1" customWidth="1"/>
    <col min="4897" max="4897" width="10.85546875" style="1" customWidth="1"/>
    <col min="4898" max="4898" width="11.85546875" style="1" customWidth="1"/>
    <col min="4899" max="4899" width="13.140625" style="1" customWidth="1"/>
    <col min="4900" max="4900" width="14" style="1" customWidth="1"/>
    <col min="4901" max="4901" width="13" style="1" customWidth="1"/>
    <col min="4902" max="4904" width="16" style="1" customWidth="1"/>
    <col min="4905" max="4905" width="10.42578125" style="1" customWidth="1"/>
    <col min="4906" max="4908" width="11.140625" style="1" customWidth="1"/>
    <col min="4909" max="4909" width="11.42578125" style="1" customWidth="1"/>
    <col min="4910" max="4917" width="11.140625" style="1" customWidth="1"/>
    <col min="4918" max="4918" width="10" style="1" customWidth="1"/>
    <col min="4919" max="4919" width="12.28515625" style="1" customWidth="1"/>
    <col min="4920" max="4920" width="13.140625" style="1" customWidth="1"/>
    <col min="4921" max="4921" width="10.7109375" style="1" customWidth="1"/>
    <col min="4922" max="4922" width="9.28515625" style="1" customWidth="1"/>
    <col min="4923" max="4923" width="13" style="1" customWidth="1"/>
    <col min="4924" max="4924" width="12.140625" style="1" customWidth="1"/>
    <col min="4925" max="4925" width="13.85546875" style="1" customWidth="1"/>
    <col min="4926" max="4926" width="13.42578125" style="1" customWidth="1"/>
    <col min="4927" max="4927" width="14.7109375" style="1" customWidth="1"/>
    <col min="4928" max="4928" width="12.7109375" style="1" customWidth="1"/>
    <col min="4929" max="4929" width="13.28515625" style="1" customWidth="1"/>
    <col min="4930" max="4930" width="17.140625" style="1" customWidth="1"/>
    <col min="4931" max="5119" width="9.140625" style="1"/>
    <col min="5120" max="5120" width="4.140625" style="1" customWidth="1"/>
    <col min="5121" max="5121" width="4.5703125" style="1" customWidth="1"/>
    <col min="5122" max="5122" width="19.140625" style="1" customWidth="1"/>
    <col min="5123" max="5123" width="15.7109375" style="1" customWidth="1"/>
    <col min="5124" max="5124" width="13.85546875" style="1" customWidth="1"/>
    <col min="5125" max="5125" width="15.28515625" style="1" customWidth="1"/>
    <col min="5126" max="5128" width="13.85546875" style="1" customWidth="1"/>
    <col min="5129" max="5129" width="14.7109375" style="1" customWidth="1"/>
    <col min="5130" max="5130" width="12.42578125" style="1" customWidth="1"/>
    <col min="5131" max="5131" width="10.140625" style="1" customWidth="1"/>
    <col min="5132" max="5132" width="11.42578125" style="1" customWidth="1"/>
    <col min="5133" max="5133" width="13.85546875" style="1" customWidth="1"/>
    <col min="5134" max="5134" width="18.7109375" style="1" customWidth="1"/>
    <col min="5135" max="5135" width="14.7109375" style="1" customWidth="1"/>
    <col min="5136" max="5140" width="13.28515625" style="1" customWidth="1"/>
    <col min="5141" max="5141" width="14.140625" style="1" customWidth="1"/>
    <col min="5142" max="5142" width="14.85546875" style="1" customWidth="1"/>
    <col min="5143" max="5145" width="13.28515625" style="1" customWidth="1"/>
    <col min="5146" max="5146" width="15" style="1" customWidth="1"/>
    <col min="5147" max="5147" width="14.42578125" style="1" customWidth="1"/>
    <col min="5148" max="5150" width="13.28515625" style="1" customWidth="1"/>
    <col min="5151" max="5151" width="14.5703125" style="1" customWidth="1"/>
    <col min="5152" max="5152" width="15" style="1" customWidth="1"/>
    <col min="5153" max="5153" width="10.85546875" style="1" customWidth="1"/>
    <col min="5154" max="5154" width="11.85546875" style="1" customWidth="1"/>
    <col min="5155" max="5155" width="13.140625" style="1" customWidth="1"/>
    <col min="5156" max="5156" width="14" style="1" customWidth="1"/>
    <col min="5157" max="5157" width="13" style="1" customWidth="1"/>
    <col min="5158" max="5160" width="16" style="1" customWidth="1"/>
    <col min="5161" max="5161" width="10.42578125" style="1" customWidth="1"/>
    <col min="5162" max="5164" width="11.140625" style="1" customWidth="1"/>
    <col min="5165" max="5165" width="11.42578125" style="1" customWidth="1"/>
    <col min="5166" max="5173" width="11.140625" style="1" customWidth="1"/>
    <col min="5174" max="5174" width="10" style="1" customWidth="1"/>
    <col min="5175" max="5175" width="12.28515625" style="1" customWidth="1"/>
    <col min="5176" max="5176" width="13.140625" style="1" customWidth="1"/>
    <col min="5177" max="5177" width="10.7109375" style="1" customWidth="1"/>
    <col min="5178" max="5178" width="9.28515625" style="1" customWidth="1"/>
    <col min="5179" max="5179" width="13" style="1" customWidth="1"/>
    <col min="5180" max="5180" width="12.140625" style="1" customWidth="1"/>
    <col min="5181" max="5181" width="13.85546875" style="1" customWidth="1"/>
    <col min="5182" max="5182" width="13.42578125" style="1" customWidth="1"/>
    <col min="5183" max="5183" width="14.7109375" style="1" customWidth="1"/>
    <col min="5184" max="5184" width="12.7109375" style="1" customWidth="1"/>
    <col min="5185" max="5185" width="13.28515625" style="1" customWidth="1"/>
    <col min="5186" max="5186" width="17.140625" style="1" customWidth="1"/>
    <col min="5187" max="5375" width="9.140625" style="1"/>
    <col min="5376" max="5376" width="4.140625" style="1" customWidth="1"/>
    <col min="5377" max="5377" width="4.5703125" style="1" customWidth="1"/>
    <col min="5378" max="5378" width="19.140625" style="1" customWidth="1"/>
    <col min="5379" max="5379" width="15.7109375" style="1" customWidth="1"/>
    <col min="5380" max="5380" width="13.85546875" style="1" customWidth="1"/>
    <col min="5381" max="5381" width="15.28515625" style="1" customWidth="1"/>
    <col min="5382" max="5384" width="13.85546875" style="1" customWidth="1"/>
    <col min="5385" max="5385" width="14.7109375" style="1" customWidth="1"/>
    <col min="5386" max="5386" width="12.42578125" style="1" customWidth="1"/>
    <col min="5387" max="5387" width="10.140625" style="1" customWidth="1"/>
    <col min="5388" max="5388" width="11.42578125" style="1" customWidth="1"/>
    <col min="5389" max="5389" width="13.85546875" style="1" customWidth="1"/>
    <col min="5390" max="5390" width="18.7109375" style="1" customWidth="1"/>
    <col min="5391" max="5391" width="14.7109375" style="1" customWidth="1"/>
    <col min="5392" max="5396" width="13.28515625" style="1" customWidth="1"/>
    <col min="5397" max="5397" width="14.140625" style="1" customWidth="1"/>
    <col min="5398" max="5398" width="14.85546875" style="1" customWidth="1"/>
    <col min="5399" max="5401" width="13.28515625" style="1" customWidth="1"/>
    <col min="5402" max="5402" width="15" style="1" customWidth="1"/>
    <col min="5403" max="5403" width="14.42578125" style="1" customWidth="1"/>
    <col min="5404" max="5406" width="13.28515625" style="1" customWidth="1"/>
    <col min="5407" max="5407" width="14.5703125" style="1" customWidth="1"/>
    <col min="5408" max="5408" width="15" style="1" customWidth="1"/>
    <col min="5409" max="5409" width="10.85546875" style="1" customWidth="1"/>
    <col min="5410" max="5410" width="11.85546875" style="1" customWidth="1"/>
    <col min="5411" max="5411" width="13.140625" style="1" customWidth="1"/>
    <col min="5412" max="5412" width="14" style="1" customWidth="1"/>
    <col min="5413" max="5413" width="13" style="1" customWidth="1"/>
    <col min="5414" max="5416" width="16" style="1" customWidth="1"/>
    <col min="5417" max="5417" width="10.42578125" style="1" customWidth="1"/>
    <col min="5418" max="5420" width="11.140625" style="1" customWidth="1"/>
    <col min="5421" max="5421" width="11.42578125" style="1" customWidth="1"/>
    <col min="5422" max="5429" width="11.140625" style="1" customWidth="1"/>
    <col min="5430" max="5430" width="10" style="1" customWidth="1"/>
    <col min="5431" max="5431" width="12.28515625" style="1" customWidth="1"/>
    <col min="5432" max="5432" width="13.140625" style="1" customWidth="1"/>
    <col min="5433" max="5433" width="10.7109375" style="1" customWidth="1"/>
    <col min="5434" max="5434" width="9.28515625" style="1" customWidth="1"/>
    <col min="5435" max="5435" width="13" style="1" customWidth="1"/>
    <col min="5436" max="5436" width="12.140625" style="1" customWidth="1"/>
    <col min="5437" max="5437" width="13.85546875" style="1" customWidth="1"/>
    <col min="5438" max="5438" width="13.42578125" style="1" customWidth="1"/>
    <col min="5439" max="5439" width="14.7109375" style="1" customWidth="1"/>
    <col min="5440" max="5440" width="12.7109375" style="1" customWidth="1"/>
    <col min="5441" max="5441" width="13.28515625" style="1" customWidth="1"/>
    <col min="5442" max="5442" width="17.140625" style="1" customWidth="1"/>
    <col min="5443" max="5631" width="9.140625" style="1"/>
    <col min="5632" max="5632" width="4.140625" style="1" customWidth="1"/>
    <col min="5633" max="5633" width="4.5703125" style="1" customWidth="1"/>
    <col min="5634" max="5634" width="19.140625" style="1" customWidth="1"/>
    <col min="5635" max="5635" width="15.7109375" style="1" customWidth="1"/>
    <col min="5636" max="5636" width="13.85546875" style="1" customWidth="1"/>
    <col min="5637" max="5637" width="15.28515625" style="1" customWidth="1"/>
    <col min="5638" max="5640" width="13.85546875" style="1" customWidth="1"/>
    <col min="5641" max="5641" width="14.7109375" style="1" customWidth="1"/>
    <col min="5642" max="5642" width="12.42578125" style="1" customWidth="1"/>
    <col min="5643" max="5643" width="10.140625" style="1" customWidth="1"/>
    <col min="5644" max="5644" width="11.42578125" style="1" customWidth="1"/>
    <col min="5645" max="5645" width="13.85546875" style="1" customWidth="1"/>
    <col min="5646" max="5646" width="18.7109375" style="1" customWidth="1"/>
    <col min="5647" max="5647" width="14.7109375" style="1" customWidth="1"/>
    <col min="5648" max="5652" width="13.28515625" style="1" customWidth="1"/>
    <col min="5653" max="5653" width="14.140625" style="1" customWidth="1"/>
    <col min="5654" max="5654" width="14.85546875" style="1" customWidth="1"/>
    <col min="5655" max="5657" width="13.28515625" style="1" customWidth="1"/>
    <col min="5658" max="5658" width="15" style="1" customWidth="1"/>
    <col min="5659" max="5659" width="14.42578125" style="1" customWidth="1"/>
    <col min="5660" max="5662" width="13.28515625" style="1" customWidth="1"/>
    <col min="5663" max="5663" width="14.5703125" style="1" customWidth="1"/>
    <col min="5664" max="5664" width="15" style="1" customWidth="1"/>
    <col min="5665" max="5665" width="10.85546875" style="1" customWidth="1"/>
    <col min="5666" max="5666" width="11.85546875" style="1" customWidth="1"/>
    <col min="5667" max="5667" width="13.140625" style="1" customWidth="1"/>
    <col min="5668" max="5668" width="14" style="1" customWidth="1"/>
    <col min="5669" max="5669" width="13" style="1" customWidth="1"/>
    <col min="5670" max="5672" width="16" style="1" customWidth="1"/>
    <col min="5673" max="5673" width="10.42578125" style="1" customWidth="1"/>
    <col min="5674" max="5676" width="11.140625" style="1" customWidth="1"/>
    <col min="5677" max="5677" width="11.42578125" style="1" customWidth="1"/>
    <col min="5678" max="5685" width="11.140625" style="1" customWidth="1"/>
    <col min="5686" max="5686" width="10" style="1" customWidth="1"/>
    <col min="5687" max="5687" width="12.28515625" style="1" customWidth="1"/>
    <col min="5688" max="5688" width="13.140625" style="1" customWidth="1"/>
    <col min="5689" max="5689" width="10.7109375" style="1" customWidth="1"/>
    <col min="5690" max="5690" width="9.28515625" style="1" customWidth="1"/>
    <col min="5691" max="5691" width="13" style="1" customWidth="1"/>
    <col min="5692" max="5692" width="12.140625" style="1" customWidth="1"/>
    <col min="5693" max="5693" width="13.85546875" style="1" customWidth="1"/>
    <col min="5694" max="5694" width="13.42578125" style="1" customWidth="1"/>
    <col min="5695" max="5695" width="14.7109375" style="1" customWidth="1"/>
    <col min="5696" max="5696" width="12.7109375" style="1" customWidth="1"/>
    <col min="5697" max="5697" width="13.28515625" style="1" customWidth="1"/>
    <col min="5698" max="5698" width="17.140625" style="1" customWidth="1"/>
    <col min="5699" max="5887" width="9.140625" style="1"/>
    <col min="5888" max="5888" width="4.140625" style="1" customWidth="1"/>
    <col min="5889" max="5889" width="4.5703125" style="1" customWidth="1"/>
    <col min="5890" max="5890" width="19.140625" style="1" customWidth="1"/>
    <col min="5891" max="5891" width="15.7109375" style="1" customWidth="1"/>
    <col min="5892" max="5892" width="13.85546875" style="1" customWidth="1"/>
    <col min="5893" max="5893" width="15.28515625" style="1" customWidth="1"/>
    <col min="5894" max="5896" width="13.85546875" style="1" customWidth="1"/>
    <col min="5897" max="5897" width="14.7109375" style="1" customWidth="1"/>
    <col min="5898" max="5898" width="12.42578125" style="1" customWidth="1"/>
    <col min="5899" max="5899" width="10.140625" style="1" customWidth="1"/>
    <col min="5900" max="5900" width="11.42578125" style="1" customWidth="1"/>
    <col min="5901" max="5901" width="13.85546875" style="1" customWidth="1"/>
    <col min="5902" max="5902" width="18.7109375" style="1" customWidth="1"/>
    <col min="5903" max="5903" width="14.7109375" style="1" customWidth="1"/>
    <col min="5904" max="5908" width="13.28515625" style="1" customWidth="1"/>
    <col min="5909" max="5909" width="14.140625" style="1" customWidth="1"/>
    <col min="5910" max="5910" width="14.85546875" style="1" customWidth="1"/>
    <col min="5911" max="5913" width="13.28515625" style="1" customWidth="1"/>
    <col min="5914" max="5914" width="15" style="1" customWidth="1"/>
    <col min="5915" max="5915" width="14.42578125" style="1" customWidth="1"/>
    <col min="5916" max="5918" width="13.28515625" style="1" customWidth="1"/>
    <col min="5919" max="5919" width="14.5703125" style="1" customWidth="1"/>
    <col min="5920" max="5920" width="15" style="1" customWidth="1"/>
    <col min="5921" max="5921" width="10.85546875" style="1" customWidth="1"/>
    <col min="5922" max="5922" width="11.85546875" style="1" customWidth="1"/>
    <col min="5923" max="5923" width="13.140625" style="1" customWidth="1"/>
    <col min="5924" max="5924" width="14" style="1" customWidth="1"/>
    <col min="5925" max="5925" width="13" style="1" customWidth="1"/>
    <col min="5926" max="5928" width="16" style="1" customWidth="1"/>
    <col min="5929" max="5929" width="10.42578125" style="1" customWidth="1"/>
    <col min="5930" max="5932" width="11.140625" style="1" customWidth="1"/>
    <col min="5933" max="5933" width="11.42578125" style="1" customWidth="1"/>
    <col min="5934" max="5941" width="11.140625" style="1" customWidth="1"/>
    <col min="5942" max="5942" width="10" style="1" customWidth="1"/>
    <col min="5943" max="5943" width="12.28515625" style="1" customWidth="1"/>
    <col min="5944" max="5944" width="13.140625" style="1" customWidth="1"/>
    <col min="5945" max="5945" width="10.7109375" style="1" customWidth="1"/>
    <col min="5946" max="5946" width="9.28515625" style="1" customWidth="1"/>
    <col min="5947" max="5947" width="13" style="1" customWidth="1"/>
    <col min="5948" max="5948" width="12.140625" style="1" customWidth="1"/>
    <col min="5949" max="5949" width="13.85546875" style="1" customWidth="1"/>
    <col min="5950" max="5950" width="13.42578125" style="1" customWidth="1"/>
    <col min="5951" max="5951" width="14.7109375" style="1" customWidth="1"/>
    <col min="5952" max="5952" width="12.7109375" style="1" customWidth="1"/>
    <col min="5953" max="5953" width="13.28515625" style="1" customWidth="1"/>
    <col min="5954" max="5954" width="17.140625" style="1" customWidth="1"/>
    <col min="5955" max="6143" width="9.140625" style="1"/>
    <col min="6144" max="6144" width="4.140625" style="1" customWidth="1"/>
    <col min="6145" max="6145" width="4.5703125" style="1" customWidth="1"/>
    <col min="6146" max="6146" width="19.140625" style="1" customWidth="1"/>
    <col min="6147" max="6147" width="15.7109375" style="1" customWidth="1"/>
    <col min="6148" max="6148" width="13.85546875" style="1" customWidth="1"/>
    <col min="6149" max="6149" width="15.28515625" style="1" customWidth="1"/>
    <col min="6150" max="6152" width="13.85546875" style="1" customWidth="1"/>
    <col min="6153" max="6153" width="14.7109375" style="1" customWidth="1"/>
    <col min="6154" max="6154" width="12.42578125" style="1" customWidth="1"/>
    <col min="6155" max="6155" width="10.140625" style="1" customWidth="1"/>
    <col min="6156" max="6156" width="11.42578125" style="1" customWidth="1"/>
    <col min="6157" max="6157" width="13.85546875" style="1" customWidth="1"/>
    <col min="6158" max="6158" width="18.7109375" style="1" customWidth="1"/>
    <col min="6159" max="6159" width="14.7109375" style="1" customWidth="1"/>
    <col min="6160" max="6164" width="13.28515625" style="1" customWidth="1"/>
    <col min="6165" max="6165" width="14.140625" style="1" customWidth="1"/>
    <col min="6166" max="6166" width="14.85546875" style="1" customWidth="1"/>
    <col min="6167" max="6169" width="13.28515625" style="1" customWidth="1"/>
    <col min="6170" max="6170" width="15" style="1" customWidth="1"/>
    <col min="6171" max="6171" width="14.42578125" style="1" customWidth="1"/>
    <col min="6172" max="6174" width="13.28515625" style="1" customWidth="1"/>
    <col min="6175" max="6175" width="14.5703125" style="1" customWidth="1"/>
    <col min="6176" max="6176" width="15" style="1" customWidth="1"/>
    <col min="6177" max="6177" width="10.85546875" style="1" customWidth="1"/>
    <col min="6178" max="6178" width="11.85546875" style="1" customWidth="1"/>
    <col min="6179" max="6179" width="13.140625" style="1" customWidth="1"/>
    <col min="6180" max="6180" width="14" style="1" customWidth="1"/>
    <col min="6181" max="6181" width="13" style="1" customWidth="1"/>
    <col min="6182" max="6184" width="16" style="1" customWidth="1"/>
    <col min="6185" max="6185" width="10.42578125" style="1" customWidth="1"/>
    <col min="6186" max="6188" width="11.140625" style="1" customWidth="1"/>
    <col min="6189" max="6189" width="11.42578125" style="1" customWidth="1"/>
    <col min="6190" max="6197" width="11.140625" style="1" customWidth="1"/>
    <col min="6198" max="6198" width="10" style="1" customWidth="1"/>
    <col min="6199" max="6199" width="12.28515625" style="1" customWidth="1"/>
    <col min="6200" max="6200" width="13.140625" style="1" customWidth="1"/>
    <col min="6201" max="6201" width="10.7109375" style="1" customWidth="1"/>
    <col min="6202" max="6202" width="9.28515625" style="1" customWidth="1"/>
    <col min="6203" max="6203" width="13" style="1" customWidth="1"/>
    <col min="6204" max="6204" width="12.140625" style="1" customWidth="1"/>
    <col min="6205" max="6205" width="13.85546875" style="1" customWidth="1"/>
    <col min="6206" max="6206" width="13.42578125" style="1" customWidth="1"/>
    <col min="6207" max="6207" width="14.7109375" style="1" customWidth="1"/>
    <col min="6208" max="6208" width="12.7109375" style="1" customWidth="1"/>
    <col min="6209" max="6209" width="13.28515625" style="1" customWidth="1"/>
    <col min="6210" max="6210" width="17.140625" style="1" customWidth="1"/>
    <col min="6211" max="6399" width="9.140625" style="1"/>
    <col min="6400" max="6400" width="4.140625" style="1" customWidth="1"/>
    <col min="6401" max="6401" width="4.5703125" style="1" customWidth="1"/>
    <col min="6402" max="6402" width="19.140625" style="1" customWidth="1"/>
    <col min="6403" max="6403" width="15.7109375" style="1" customWidth="1"/>
    <col min="6404" max="6404" width="13.85546875" style="1" customWidth="1"/>
    <col min="6405" max="6405" width="15.28515625" style="1" customWidth="1"/>
    <col min="6406" max="6408" width="13.85546875" style="1" customWidth="1"/>
    <col min="6409" max="6409" width="14.7109375" style="1" customWidth="1"/>
    <col min="6410" max="6410" width="12.42578125" style="1" customWidth="1"/>
    <col min="6411" max="6411" width="10.140625" style="1" customWidth="1"/>
    <col min="6412" max="6412" width="11.42578125" style="1" customWidth="1"/>
    <col min="6413" max="6413" width="13.85546875" style="1" customWidth="1"/>
    <col min="6414" max="6414" width="18.7109375" style="1" customWidth="1"/>
    <col min="6415" max="6415" width="14.7109375" style="1" customWidth="1"/>
    <col min="6416" max="6420" width="13.28515625" style="1" customWidth="1"/>
    <col min="6421" max="6421" width="14.140625" style="1" customWidth="1"/>
    <col min="6422" max="6422" width="14.85546875" style="1" customWidth="1"/>
    <col min="6423" max="6425" width="13.28515625" style="1" customWidth="1"/>
    <col min="6426" max="6426" width="15" style="1" customWidth="1"/>
    <col min="6427" max="6427" width="14.42578125" style="1" customWidth="1"/>
    <col min="6428" max="6430" width="13.28515625" style="1" customWidth="1"/>
    <col min="6431" max="6431" width="14.5703125" style="1" customWidth="1"/>
    <col min="6432" max="6432" width="15" style="1" customWidth="1"/>
    <col min="6433" max="6433" width="10.85546875" style="1" customWidth="1"/>
    <col min="6434" max="6434" width="11.85546875" style="1" customWidth="1"/>
    <col min="6435" max="6435" width="13.140625" style="1" customWidth="1"/>
    <col min="6436" max="6436" width="14" style="1" customWidth="1"/>
    <col min="6437" max="6437" width="13" style="1" customWidth="1"/>
    <col min="6438" max="6440" width="16" style="1" customWidth="1"/>
    <col min="6441" max="6441" width="10.42578125" style="1" customWidth="1"/>
    <col min="6442" max="6444" width="11.140625" style="1" customWidth="1"/>
    <col min="6445" max="6445" width="11.42578125" style="1" customWidth="1"/>
    <col min="6446" max="6453" width="11.140625" style="1" customWidth="1"/>
    <col min="6454" max="6454" width="10" style="1" customWidth="1"/>
    <col min="6455" max="6455" width="12.28515625" style="1" customWidth="1"/>
    <col min="6456" max="6456" width="13.140625" style="1" customWidth="1"/>
    <col min="6457" max="6457" width="10.7109375" style="1" customWidth="1"/>
    <col min="6458" max="6458" width="9.28515625" style="1" customWidth="1"/>
    <col min="6459" max="6459" width="13" style="1" customWidth="1"/>
    <col min="6460" max="6460" width="12.140625" style="1" customWidth="1"/>
    <col min="6461" max="6461" width="13.85546875" style="1" customWidth="1"/>
    <col min="6462" max="6462" width="13.42578125" style="1" customWidth="1"/>
    <col min="6463" max="6463" width="14.7109375" style="1" customWidth="1"/>
    <col min="6464" max="6464" width="12.7109375" style="1" customWidth="1"/>
    <col min="6465" max="6465" width="13.28515625" style="1" customWidth="1"/>
    <col min="6466" max="6466" width="17.140625" style="1" customWidth="1"/>
    <col min="6467" max="6655" width="9.140625" style="1"/>
    <col min="6656" max="6656" width="4.140625" style="1" customWidth="1"/>
    <col min="6657" max="6657" width="4.5703125" style="1" customWidth="1"/>
    <col min="6658" max="6658" width="19.140625" style="1" customWidth="1"/>
    <col min="6659" max="6659" width="15.7109375" style="1" customWidth="1"/>
    <col min="6660" max="6660" width="13.85546875" style="1" customWidth="1"/>
    <col min="6661" max="6661" width="15.28515625" style="1" customWidth="1"/>
    <col min="6662" max="6664" width="13.85546875" style="1" customWidth="1"/>
    <col min="6665" max="6665" width="14.7109375" style="1" customWidth="1"/>
    <col min="6666" max="6666" width="12.42578125" style="1" customWidth="1"/>
    <col min="6667" max="6667" width="10.140625" style="1" customWidth="1"/>
    <col min="6668" max="6668" width="11.42578125" style="1" customWidth="1"/>
    <col min="6669" max="6669" width="13.85546875" style="1" customWidth="1"/>
    <col min="6670" max="6670" width="18.7109375" style="1" customWidth="1"/>
    <col min="6671" max="6671" width="14.7109375" style="1" customWidth="1"/>
    <col min="6672" max="6676" width="13.28515625" style="1" customWidth="1"/>
    <col min="6677" max="6677" width="14.140625" style="1" customWidth="1"/>
    <col min="6678" max="6678" width="14.85546875" style="1" customWidth="1"/>
    <col min="6679" max="6681" width="13.28515625" style="1" customWidth="1"/>
    <col min="6682" max="6682" width="15" style="1" customWidth="1"/>
    <col min="6683" max="6683" width="14.42578125" style="1" customWidth="1"/>
    <col min="6684" max="6686" width="13.28515625" style="1" customWidth="1"/>
    <col min="6687" max="6687" width="14.5703125" style="1" customWidth="1"/>
    <col min="6688" max="6688" width="15" style="1" customWidth="1"/>
    <col min="6689" max="6689" width="10.85546875" style="1" customWidth="1"/>
    <col min="6690" max="6690" width="11.85546875" style="1" customWidth="1"/>
    <col min="6691" max="6691" width="13.140625" style="1" customWidth="1"/>
    <col min="6692" max="6692" width="14" style="1" customWidth="1"/>
    <col min="6693" max="6693" width="13" style="1" customWidth="1"/>
    <col min="6694" max="6696" width="16" style="1" customWidth="1"/>
    <col min="6697" max="6697" width="10.42578125" style="1" customWidth="1"/>
    <col min="6698" max="6700" width="11.140625" style="1" customWidth="1"/>
    <col min="6701" max="6701" width="11.42578125" style="1" customWidth="1"/>
    <col min="6702" max="6709" width="11.140625" style="1" customWidth="1"/>
    <col min="6710" max="6710" width="10" style="1" customWidth="1"/>
    <col min="6711" max="6711" width="12.28515625" style="1" customWidth="1"/>
    <col min="6712" max="6712" width="13.140625" style="1" customWidth="1"/>
    <col min="6713" max="6713" width="10.7109375" style="1" customWidth="1"/>
    <col min="6714" max="6714" width="9.28515625" style="1" customWidth="1"/>
    <col min="6715" max="6715" width="13" style="1" customWidth="1"/>
    <col min="6716" max="6716" width="12.140625" style="1" customWidth="1"/>
    <col min="6717" max="6717" width="13.85546875" style="1" customWidth="1"/>
    <col min="6718" max="6718" width="13.42578125" style="1" customWidth="1"/>
    <col min="6719" max="6719" width="14.7109375" style="1" customWidth="1"/>
    <col min="6720" max="6720" width="12.7109375" style="1" customWidth="1"/>
    <col min="6721" max="6721" width="13.28515625" style="1" customWidth="1"/>
    <col min="6722" max="6722" width="17.140625" style="1" customWidth="1"/>
    <col min="6723" max="6911" width="9.140625" style="1"/>
    <col min="6912" max="6912" width="4.140625" style="1" customWidth="1"/>
    <col min="6913" max="6913" width="4.5703125" style="1" customWidth="1"/>
    <col min="6914" max="6914" width="19.140625" style="1" customWidth="1"/>
    <col min="6915" max="6915" width="15.7109375" style="1" customWidth="1"/>
    <col min="6916" max="6916" width="13.85546875" style="1" customWidth="1"/>
    <col min="6917" max="6917" width="15.28515625" style="1" customWidth="1"/>
    <col min="6918" max="6920" width="13.85546875" style="1" customWidth="1"/>
    <col min="6921" max="6921" width="14.7109375" style="1" customWidth="1"/>
    <col min="6922" max="6922" width="12.42578125" style="1" customWidth="1"/>
    <col min="6923" max="6923" width="10.140625" style="1" customWidth="1"/>
    <col min="6924" max="6924" width="11.42578125" style="1" customWidth="1"/>
    <col min="6925" max="6925" width="13.85546875" style="1" customWidth="1"/>
    <col min="6926" max="6926" width="18.7109375" style="1" customWidth="1"/>
    <col min="6927" max="6927" width="14.7109375" style="1" customWidth="1"/>
    <col min="6928" max="6932" width="13.28515625" style="1" customWidth="1"/>
    <col min="6933" max="6933" width="14.140625" style="1" customWidth="1"/>
    <col min="6934" max="6934" width="14.85546875" style="1" customWidth="1"/>
    <col min="6935" max="6937" width="13.28515625" style="1" customWidth="1"/>
    <col min="6938" max="6938" width="15" style="1" customWidth="1"/>
    <col min="6939" max="6939" width="14.42578125" style="1" customWidth="1"/>
    <col min="6940" max="6942" width="13.28515625" style="1" customWidth="1"/>
    <col min="6943" max="6943" width="14.5703125" style="1" customWidth="1"/>
    <col min="6944" max="6944" width="15" style="1" customWidth="1"/>
    <col min="6945" max="6945" width="10.85546875" style="1" customWidth="1"/>
    <col min="6946" max="6946" width="11.85546875" style="1" customWidth="1"/>
    <col min="6947" max="6947" width="13.140625" style="1" customWidth="1"/>
    <col min="6948" max="6948" width="14" style="1" customWidth="1"/>
    <col min="6949" max="6949" width="13" style="1" customWidth="1"/>
    <col min="6950" max="6952" width="16" style="1" customWidth="1"/>
    <col min="6953" max="6953" width="10.42578125" style="1" customWidth="1"/>
    <col min="6954" max="6956" width="11.140625" style="1" customWidth="1"/>
    <col min="6957" max="6957" width="11.42578125" style="1" customWidth="1"/>
    <col min="6958" max="6965" width="11.140625" style="1" customWidth="1"/>
    <col min="6966" max="6966" width="10" style="1" customWidth="1"/>
    <col min="6967" max="6967" width="12.28515625" style="1" customWidth="1"/>
    <col min="6968" max="6968" width="13.140625" style="1" customWidth="1"/>
    <col min="6969" max="6969" width="10.7109375" style="1" customWidth="1"/>
    <col min="6970" max="6970" width="9.28515625" style="1" customWidth="1"/>
    <col min="6971" max="6971" width="13" style="1" customWidth="1"/>
    <col min="6972" max="6972" width="12.140625" style="1" customWidth="1"/>
    <col min="6973" max="6973" width="13.85546875" style="1" customWidth="1"/>
    <col min="6974" max="6974" width="13.42578125" style="1" customWidth="1"/>
    <col min="6975" max="6975" width="14.7109375" style="1" customWidth="1"/>
    <col min="6976" max="6976" width="12.7109375" style="1" customWidth="1"/>
    <col min="6977" max="6977" width="13.28515625" style="1" customWidth="1"/>
    <col min="6978" max="6978" width="17.140625" style="1" customWidth="1"/>
    <col min="6979" max="7167" width="9.140625" style="1"/>
    <col min="7168" max="7168" width="4.140625" style="1" customWidth="1"/>
    <col min="7169" max="7169" width="4.5703125" style="1" customWidth="1"/>
    <col min="7170" max="7170" width="19.140625" style="1" customWidth="1"/>
    <col min="7171" max="7171" width="15.7109375" style="1" customWidth="1"/>
    <col min="7172" max="7172" width="13.85546875" style="1" customWidth="1"/>
    <col min="7173" max="7173" width="15.28515625" style="1" customWidth="1"/>
    <col min="7174" max="7176" width="13.85546875" style="1" customWidth="1"/>
    <col min="7177" max="7177" width="14.7109375" style="1" customWidth="1"/>
    <col min="7178" max="7178" width="12.42578125" style="1" customWidth="1"/>
    <col min="7179" max="7179" width="10.140625" style="1" customWidth="1"/>
    <col min="7180" max="7180" width="11.42578125" style="1" customWidth="1"/>
    <col min="7181" max="7181" width="13.85546875" style="1" customWidth="1"/>
    <col min="7182" max="7182" width="18.7109375" style="1" customWidth="1"/>
    <col min="7183" max="7183" width="14.7109375" style="1" customWidth="1"/>
    <col min="7184" max="7188" width="13.28515625" style="1" customWidth="1"/>
    <col min="7189" max="7189" width="14.140625" style="1" customWidth="1"/>
    <col min="7190" max="7190" width="14.85546875" style="1" customWidth="1"/>
    <col min="7191" max="7193" width="13.28515625" style="1" customWidth="1"/>
    <col min="7194" max="7194" width="15" style="1" customWidth="1"/>
    <col min="7195" max="7195" width="14.42578125" style="1" customWidth="1"/>
    <col min="7196" max="7198" width="13.28515625" style="1" customWidth="1"/>
    <col min="7199" max="7199" width="14.5703125" style="1" customWidth="1"/>
    <col min="7200" max="7200" width="15" style="1" customWidth="1"/>
    <col min="7201" max="7201" width="10.85546875" style="1" customWidth="1"/>
    <col min="7202" max="7202" width="11.85546875" style="1" customWidth="1"/>
    <col min="7203" max="7203" width="13.140625" style="1" customWidth="1"/>
    <col min="7204" max="7204" width="14" style="1" customWidth="1"/>
    <col min="7205" max="7205" width="13" style="1" customWidth="1"/>
    <col min="7206" max="7208" width="16" style="1" customWidth="1"/>
    <col min="7209" max="7209" width="10.42578125" style="1" customWidth="1"/>
    <col min="7210" max="7212" width="11.140625" style="1" customWidth="1"/>
    <col min="7213" max="7213" width="11.42578125" style="1" customWidth="1"/>
    <col min="7214" max="7221" width="11.140625" style="1" customWidth="1"/>
    <col min="7222" max="7222" width="10" style="1" customWidth="1"/>
    <col min="7223" max="7223" width="12.28515625" style="1" customWidth="1"/>
    <col min="7224" max="7224" width="13.140625" style="1" customWidth="1"/>
    <col min="7225" max="7225" width="10.7109375" style="1" customWidth="1"/>
    <col min="7226" max="7226" width="9.28515625" style="1" customWidth="1"/>
    <col min="7227" max="7227" width="13" style="1" customWidth="1"/>
    <col min="7228" max="7228" width="12.140625" style="1" customWidth="1"/>
    <col min="7229" max="7229" width="13.85546875" style="1" customWidth="1"/>
    <col min="7230" max="7230" width="13.42578125" style="1" customWidth="1"/>
    <col min="7231" max="7231" width="14.7109375" style="1" customWidth="1"/>
    <col min="7232" max="7232" width="12.7109375" style="1" customWidth="1"/>
    <col min="7233" max="7233" width="13.28515625" style="1" customWidth="1"/>
    <col min="7234" max="7234" width="17.140625" style="1" customWidth="1"/>
    <col min="7235" max="7423" width="9.140625" style="1"/>
    <col min="7424" max="7424" width="4.140625" style="1" customWidth="1"/>
    <col min="7425" max="7425" width="4.5703125" style="1" customWidth="1"/>
    <col min="7426" max="7426" width="19.140625" style="1" customWidth="1"/>
    <col min="7427" max="7427" width="15.7109375" style="1" customWidth="1"/>
    <col min="7428" max="7428" width="13.85546875" style="1" customWidth="1"/>
    <col min="7429" max="7429" width="15.28515625" style="1" customWidth="1"/>
    <col min="7430" max="7432" width="13.85546875" style="1" customWidth="1"/>
    <col min="7433" max="7433" width="14.7109375" style="1" customWidth="1"/>
    <col min="7434" max="7434" width="12.42578125" style="1" customWidth="1"/>
    <col min="7435" max="7435" width="10.140625" style="1" customWidth="1"/>
    <col min="7436" max="7436" width="11.42578125" style="1" customWidth="1"/>
    <col min="7437" max="7437" width="13.85546875" style="1" customWidth="1"/>
    <col min="7438" max="7438" width="18.7109375" style="1" customWidth="1"/>
    <col min="7439" max="7439" width="14.7109375" style="1" customWidth="1"/>
    <col min="7440" max="7444" width="13.28515625" style="1" customWidth="1"/>
    <col min="7445" max="7445" width="14.140625" style="1" customWidth="1"/>
    <col min="7446" max="7446" width="14.85546875" style="1" customWidth="1"/>
    <col min="7447" max="7449" width="13.28515625" style="1" customWidth="1"/>
    <col min="7450" max="7450" width="15" style="1" customWidth="1"/>
    <col min="7451" max="7451" width="14.42578125" style="1" customWidth="1"/>
    <col min="7452" max="7454" width="13.28515625" style="1" customWidth="1"/>
    <col min="7455" max="7455" width="14.5703125" style="1" customWidth="1"/>
    <col min="7456" max="7456" width="15" style="1" customWidth="1"/>
    <col min="7457" max="7457" width="10.85546875" style="1" customWidth="1"/>
    <col min="7458" max="7458" width="11.85546875" style="1" customWidth="1"/>
    <col min="7459" max="7459" width="13.140625" style="1" customWidth="1"/>
    <col min="7460" max="7460" width="14" style="1" customWidth="1"/>
    <col min="7461" max="7461" width="13" style="1" customWidth="1"/>
    <col min="7462" max="7464" width="16" style="1" customWidth="1"/>
    <col min="7465" max="7465" width="10.42578125" style="1" customWidth="1"/>
    <col min="7466" max="7468" width="11.140625" style="1" customWidth="1"/>
    <col min="7469" max="7469" width="11.42578125" style="1" customWidth="1"/>
    <col min="7470" max="7477" width="11.140625" style="1" customWidth="1"/>
    <col min="7478" max="7478" width="10" style="1" customWidth="1"/>
    <col min="7479" max="7479" width="12.28515625" style="1" customWidth="1"/>
    <col min="7480" max="7480" width="13.140625" style="1" customWidth="1"/>
    <col min="7481" max="7481" width="10.7109375" style="1" customWidth="1"/>
    <col min="7482" max="7482" width="9.28515625" style="1" customWidth="1"/>
    <col min="7483" max="7483" width="13" style="1" customWidth="1"/>
    <col min="7484" max="7484" width="12.140625" style="1" customWidth="1"/>
    <col min="7485" max="7485" width="13.85546875" style="1" customWidth="1"/>
    <col min="7486" max="7486" width="13.42578125" style="1" customWidth="1"/>
    <col min="7487" max="7487" width="14.7109375" style="1" customWidth="1"/>
    <col min="7488" max="7488" width="12.7109375" style="1" customWidth="1"/>
    <col min="7489" max="7489" width="13.28515625" style="1" customWidth="1"/>
    <col min="7490" max="7490" width="17.140625" style="1" customWidth="1"/>
    <col min="7491" max="7679" width="9.140625" style="1"/>
    <col min="7680" max="7680" width="4.140625" style="1" customWidth="1"/>
    <col min="7681" max="7681" width="4.5703125" style="1" customWidth="1"/>
    <col min="7682" max="7682" width="19.140625" style="1" customWidth="1"/>
    <col min="7683" max="7683" width="15.7109375" style="1" customWidth="1"/>
    <col min="7684" max="7684" width="13.85546875" style="1" customWidth="1"/>
    <col min="7685" max="7685" width="15.28515625" style="1" customWidth="1"/>
    <col min="7686" max="7688" width="13.85546875" style="1" customWidth="1"/>
    <col min="7689" max="7689" width="14.7109375" style="1" customWidth="1"/>
    <col min="7690" max="7690" width="12.42578125" style="1" customWidth="1"/>
    <col min="7691" max="7691" width="10.140625" style="1" customWidth="1"/>
    <col min="7692" max="7692" width="11.42578125" style="1" customWidth="1"/>
    <col min="7693" max="7693" width="13.85546875" style="1" customWidth="1"/>
    <col min="7694" max="7694" width="18.7109375" style="1" customWidth="1"/>
    <col min="7695" max="7695" width="14.7109375" style="1" customWidth="1"/>
    <col min="7696" max="7700" width="13.28515625" style="1" customWidth="1"/>
    <col min="7701" max="7701" width="14.140625" style="1" customWidth="1"/>
    <col min="7702" max="7702" width="14.85546875" style="1" customWidth="1"/>
    <col min="7703" max="7705" width="13.28515625" style="1" customWidth="1"/>
    <col min="7706" max="7706" width="15" style="1" customWidth="1"/>
    <col min="7707" max="7707" width="14.42578125" style="1" customWidth="1"/>
    <col min="7708" max="7710" width="13.28515625" style="1" customWidth="1"/>
    <col min="7711" max="7711" width="14.5703125" style="1" customWidth="1"/>
    <col min="7712" max="7712" width="15" style="1" customWidth="1"/>
    <col min="7713" max="7713" width="10.85546875" style="1" customWidth="1"/>
    <col min="7714" max="7714" width="11.85546875" style="1" customWidth="1"/>
    <col min="7715" max="7715" width="13.140625" style="1" customWidth="1"/>
    <col min="7716" max="7716" width="14" style="1" customWidth="1"/>
    <col min="7717" max="7717" width="13" style="1" customWidth="1"/>
    <col min="7718" max="7720" width="16" style="1" customWidth="1"/>
    <col min="7721" max="7721" width="10.42578125" style="1" customWidth="1"/>
    <col min="7722" max="7724" width="11.140625" style="1" customWidth="1"/>
    <col min="7725" max="7725" width="11.42578125" style="1" customWidth="1"/>
    <col min="7726" max="7733" width="11.140625" style="1" customWidth="1"/>
    <col min="7734" max="7734" width="10" style="1" customWidth="1"/>
    <col min="7735" max="7735" width="12.28515625" style="1" customWidth="1"/>
    <col min="7736" max="7736" width="13.140625" style="1" customWidth="1"/>
    <col min="7737" max="7737" width="10.7109375" style="1" customWidth="1"/>
    <col min="7738" max="7738" width="9.28515625" style="1" customWidth="1"/>
    <col min="7739" max="7739" width="13" style="1" customWidth="1"/>
    <col min="7740" max="7740" width="12.140625" style="1" customWidth="1"/>
    <col min="7741" max="7741" width="13.85546875" style="1" customWidth="1"/>
    <col min="7742" max="7742" width="13.42578125" style="1" customWidth="1"/>
    <col min="7743" max="7743" width="14.7109375" style="1" customWidth="1"/>
    <col min="7744" max="7744" width="12.7109375" style="1" customWidth="1"/>
    <col min="7745" max="7745" width="13.28515625" style="1" customWidth="1"/>
    <col min="7746" max="7746" width="17.140625" style="1" customWidth="1"/>
    <col min="7747" max="7935" width="9.140625" style="1"/>
    <col min="7936" max="7936" width="4.140625" style="1" customWidth="1"/>
    <col min="7937" max="7937" width="4.5703125" style="1" customWidth="1"/>
    <col min="7938" max="7938" width="19.140625" style="1" customWidth="1"/>
    <col min="7939" max="7939" width="15.7109375" style="1" customWidth="1"/>
    <col min="7940" max="7940" width="13.85546875" style="1" customWidth="1"/>
    <col min="7941" max="7941" width="15.28515625" style="1" customWidth="1"/>
    <col min="7942" max="7944" width="13.85546875" style="1" customWidth="1"/>
    <col min="7945" max="7945" width="14.7109375" style="1" customWidth="1"/>
    <col min="7946" max="7946" width="12.42578125" style="1" customWidth="1"/>
    <col min="7947" max="7947" width="10.140625" style="1" customWidth="1"/>
    <col min="7948" max="7948" width="11.42578125" style="1" customWidth="1"/>
    <col min="7949" max="7949" width="13.85546875" style="1" customWidth="1"/>
    <col min="7950" max="7950" width="18.7109375" style="1" customWidth="1"/>
    <col min="7951" max="7951" width="14.7109375" style="1" customWidth="1"/>
    <col min="7952" max="7956" width="13.28515625" style="1" customWidth="1"/>
    <col min="7957" max="7957" width="14.140625" style="1" customWidth="1"/>
    <col min="7958" max="7958" width="14.85546875" style="1" customWidth="1"/>
    <col min="7959" max="7961" width="13.28515625" style="1" customWidth="1"/>
    <col min="7962" max="7962" width="15" style="1" customWidth="1"/>
    <col min="7963" max="7963" width="14.42578125" style="1" customWidth="1"/>
    <col min="7964" max="7966" width="13.28515625" style="1" customWidth="1"/>
    <col min="7967" max="7967" width="14.5703125" style="1" customWidth="1"/>
    <col min="7968" max="7968" width="15" style="1" customWidth="1"/>
    <col min="7969" max="7969" width="10.85546875" style="1" customWidth="1"/>
    <col min="7970" max="7970" width="11.85546875" style="1" customWidth="1"/>
    <col min="7971" max="7971" width="13.140625" style="1" customWidth="1"/>
    <col min="7972" max="7972" width="14" style="1" customWidth="1"/>
    <col min="7973" max="7973" width="13" style="1" customWidth="1"/>
    <col min="7974" max="7976" width="16" style="1" customWidth="1"/>
    <col min="7977" max="7977" width="10.42578125" style="1" customWidth="1"/>
    <col min="7978" max="7980" width="11.140625" style="1" customWidth="1"/>
    <col min="7981" max="7981" width="11.42578125" style="1" customWidth="1"/>
    <col min="7982" max="7989" width="11.140625" style="1" customWidth="1"/>
    <col min="7990" max="7990" width="10" style="1" customWidth="1"/>
    <col min="7991" max="7991" width="12.28515625" style="1" customWidth="1"/>
    <col min="7992" max="7992" width="13.140625" style="1" customWidth="1"/>
    <col min="7993" max="7993" width="10.7109375" style="1" customWidth="1"/>
    <col min="7994" max="7994" width="9.28515625" style="1" customWidth="1"/>
    <col min="7995" max="7995" width="13" style="1" customWidth="1"/>
    <col min="7996" max="7996" width="12.140625" style="1" customWidth="1"/>
    <col min="7997" max="7997" width="13.85546875" style="1" customWidth="1"/>
    <col min="7998" max="7998" width="13.42578125" style="1" customWidth="1"/>
    <col min="7999" max="7999" width="14.7109375" style="1" customWidth="1"/>
    <col min="8000" max="8000" width="12.7109375" style="1" customWidth="1"/>
    <col min="8001" max="8001" width="13.28515625" style="1" customWidth="1"/>
    <col min="8002" max="8002" width="17.140625" style="1" customWidth="1"/>
    <col min="8003" max="8191" width="9.140625" style="1"/>
    <col min="8192" max="8192" width="4.140625" style="1" customWidth="1"/>
    <col min="8193" max="8193" width="4.5703125" style="1" customWidth="1"/>
    <col min="8194" max="8194" width="19.140625" style="1" customWidth="1"/>
    <col min="8195" max="8195" width="15.7109375" style="1" customWidth="1"/>
    <col min="8196" max="8196" width="13.85546875" style="1" customWidth="1"/>
    <col min="8197" max="8197" width="15.28515625" style="1" customWidth="1"/>
    <col min="8198" max="8200" width="13.85546875" style="1" customWidth="1"/>
    <col min="8201" max="8201" width="14.7109375" style="1" customWidth="1"/>
    <col min="8202" max="8202" width="12.42578125" style="1" customWidth="1"/>
    <col min="8203" max="8203" width="10.140625" style="1" customWidth="1"/>
    <col min="8204" max="8204" width="11.42578125" style="1" customWidth="1"/>
    <col min="8205" max="8205" width="13.85546875" style="1" customWidth="1"/>
    <col min="8206" max="8206" width="18.7109375" style="1" customWidth="1"/>
    <col min="8207" max="8207" width="14.7109375" style="1" customWidth="1"/>
    <col min="8208" max="8212" width="13.28515625" style="1" customWidth="1"/>
    <col min="8213" max="8213" width="14.140625" style="1" customWidth="1"/>
    <col min="8214" max="8214" width="14.85546875" style="1" customWidth="1"/>
    <col min="8215" max="8217" width="13.28515625" style="1" customWidth="1"/>
    <col min="8218" max="8218" width="15" style="1" customWidth="1"/>
    <col min="8219" max="8219" width="14.42578125" style="1" customWidth="1"/>
    <col min="8220" max="8222" width="13.28515625" style="1" customWidth="1"/>
    <col min="8223" max="8223" width="14.5703125" style="1" customWidth="1"/>
    <col min="8224" max="8224" width="15" style="1" customWidth="1"/>
    <col min="8225" max="8225" width="10.85546875" style="1" customWidth="1"/>
    <col min="8226" max="8226" width="11.85546875" style="1" customWidth="1"/>
    <col min="8227" max="8227" width="13.140625" style="1" customWidth="1"/>
    <col min="8228" max="8228" width="14" style="1" customWidth="1"/>
    <col min="8229" max="8229" width="13" style="1" customWidth="1"/>
    <col min="8230" max="8232" width="16" style="1" customWidth="1"/>
    <col min="8233" max="8233" width="10.42578125" style="1" customWidth="1"/>
    <col min="8234" max="8236" width="11.140625" style="1" customWidth="1"/>
    <col min="8237" max="8237" width="11.42578125" style="1" customWidth="1"/>
    <col min="8238" max="8245" width="11.140625" style="1" customWidth="1"/>
    <col min="8246" max="8246" width="10" style="1" customWidth="1"/>
    <col min="8247" max="8247" width="12.28515625" style="1" customWidth="1"/>
    <col min="8248" max="8248" width="13.140625" style="1" customWidth="1"/>
    <col min="8249" max="8249" width="10.7109375" style="1" customWidth="1"/>
    <col min="8250" max="8250" width="9.28515625" style="1" customWidth="1"/>
    <col min="8251" max="8251" width="13" style="1" customWidth="1"/>
    <col min="8252" max="8252" width="12.140625" style="1" customWidth="1"/>
    <col min="8253" max="8253" width="13.85546875" style="1" customWidth="1"/>
    <col min="8254" max="8254" width="13.42578125" style="1" customWidth="1"/>
    <col min="8255" max="8255" width="14.7109375" style="1" customWidth="1"/>
    <col min="8256" max="8256" width="12.7109375" style="1" customWidth="1"/>
    <col min="8257" max="8257" width="13.28515625" style="1" customWidth="1"/>
    <col min="8258" max="8258" width="17.140625" style="1" customWidth="1"/>
    <col min="8259" max="8447" width="9.140625" style="1"/>
    <col min="8448" max="8448" width="4.140625" style="1" customWidth="1"/>
    <col min="8449" max="8449" width="4.5703125" style="1" customWidth="1"/>
    <col min="8450" max="8450" width="19.140625" style="1" customWidth="1"/>
    <col min="8451" max="8451" width="15.7109375" style="1" customWidth="1"/>
    <col min="8452" max="8452" width="13.85546875" style="1" customWidth="1"/>
    <col min="8453" max="8453" width="15.28515625" style="1" customWidth="1"/>
    <col min="8454" max="8456" width="13.85546875" style="1" customWidth="1"/>
    <col min="8457" max="8457" width="14.7109375" style="1" customWidth="1"/>
    <col min="8458" max="8458" width="12.42578125" style="1" customWidth="1"/>
    <col min="8459" max="8459" width="10.140625" style="1" customWidth="1"/>
    <col min="8460" max="8460" width="11.42578125" style="1" customWidth="1"/>
    <col min="8461" max="8461" width="13.85546875" style="1" customWidth="1"/>
    <col min="8462" max="8462" width="18.7109375" style="1" customWidth="1"/>
    <col min="8463" max="8463" width="14.7109375" style="1" customWidth="1"/>
    <col min="8464" max="8468" width="13.28515625" style="1" customWidth="1"/>
    <col min="8469" max="8469" width="14.140625" style="1" customWidth="1"/>
    <col min="8470" max="8470" width="14.85546875" style="1" customWidth="1"/>
    <col min="8471" max="8473" width="13.28515625" style="1" customWidth="1"/>
    <col min="8474" max="8474" width="15" style="1" customWidth="1"/>
    <col min="8475" max="8475" width="14.42578125" style="1" customWidth="1"/>
    <col min="8476" max="8478" width="13.28515625" style="1" customWidth="1"/>
    <col min="8479" max="8479" width="14.5703125" style="1" customWidth="1"/>
    <col min="8480" max="8480" width="15" style="1" customWidth="1"/>
    <col min="8481" max="8481" width="10.85546875" style="1" customWidth="1"/>
    <col min="8482" max="8482" width="11.85546875" style="1" customWidth="1"/>
    <col min="8483" max="8483" width="13.140625" style="1" customWidth="1"/>
    <col min="8484" max="8484" width="14" style="1" customWidth="1"/>
    <col min="8485" max="8485" width="13" style="1" customWidth="1"/>
    <col min="8486" max="8488" width="16" style="1" customWidth="1"/>
    <col min="8489" max="8489" width="10.42578125" style="1" customWidth="1"/>
    <col min="8490" max="8492" width="11.140625" style="1" customWidth="1"/>
    <col min="8493" max="8493" width="11.42578125" style="1" customWidth="1"/>
    <col min="8494" max="8501" width="11.140625" style="1" customWidth="1"/>
    <col min="8502" max="8502" width="10" style="1" customWidth="1"/>
    <col min="8503" max="8503" width="12.28515625" style="1" customWidth="1"/>
    <col min="8504" max="8504" width="13.140625" style="1" customWidth="1"/>
    <col min="8505" max="8505" width="10.7109375" style="1" customWidth="1"/>
    <col min="8506" max="8506" width="9.28515625" style="1" customWidth="1"/>
    <col min="8507" max="8507" width="13" style="1" customWidth="1"/>
    <col min="8508" max="8508" width="12.140625" style="1" customWidth="1"/>
    <col min="8509" max="8509" width="13.85546875" style="1" customWidth="1"/>
    <col min="8510" max="8510" width="13.42578125" style="1" customWidth="1"/>
    <col min="8511" max="8511" width="14.7109375" style="1" customWidth="1"/>
    <col min="8512" max="8512" width="12.7109375" style="1" customWidth="1"/>
    <col min="8513" max="8513" width="13.28515625" style="1" customWidth="1"/>
    <col min="8514" max="8514" width="17.140625" style="1" customWidth="1"/>
    <col min="8515" max="8703" width="9.140625" style="1"/>
    <col min="8704" max="8704" width="4.140625" style="1" customWidth="1"/>
    <col min="8705" max="8705" width="4.5703125" style="1" customWidth="1"/>
    <col min="8706" max="8706" width="19.140625" style="1" customWidth="1"/>
    <col min="8707" max="8707" width="15.7109375" style="1" customWidth="1"/>
    <col min="8708" max="8708" width="13.85546875" style="1" customWidth="1"/>
    <col min="8709" max="8709" width="15.28515625" style="1" customWidth="1"/>
    <col min="8710" max="8712" width="13.85546875" style="1" customWidth="1"/>
    <col min="8713" max="8713" width="14.7109375" style="1" customWidth="1"/>
    <col min="8714" max="8714" width="12.42578125" style="1" customWidth="1"/>
    <col min="8715" max="8715" width="10.140625" style="1" customWidth="1"/>
    <col min="8716" max="8716" width="11.42578125" style="1" customWidth="1"/>
    <col min="8717" max="8717" width="13.85546875" style="1" customWidth="1"/>
    <col min="8718" max="8718" width="18.7109375" style="1" customWidth="1"/>
    <col min="8719" max="8719" width="14.7109375" style="1" customWidth="1"/>
    <col min="8720" max="8724" width="13.28515625" style="1" customWidth="1"/>
    <col min="8725" max="8725" width="14.140625" style="1" customWidth="1"/>
    <col min="8726" max="8726" width="14.85546875" style="1" customWidth="1"/>
    <col min="8727" max="8729" width="13.28515625" style="1" customWidth="1"/>
    <col min="8730" max="8730" width="15" style="1" customWidth="1"/>
    <col min="8731" max="8731" width="14.42578125" style="1" customWidth="1"/>
    <col min="8732" max="8734" width="13.28515625" style="1" customWidth="1"/>
    <col min="8735" max="8735" width="14.5703125" style="1" customWidth="1"/>
    <col min="8736" max="8736" width="15" style="1" customWidth="1"/>
    <col min="8737" max="8737" width="10.85546875" style="1" customWidth="1"/>
    <col min="8738" max="8738" width="11.85546875" style="1" customWidth="1"/>
    <col min="8739" max="8739" width="13.140625" style="1" customWidth="1"/>
    <col min="8740" max="8740" width="14" style="1" customWidth="1"/>
    <col min="8741" max="8741" width="13" style="1" customWidth="1"/>
    <col min="8742" max="8744" width="16" style="1" customWidth="1"/>
    <col min="8745" max="8745" width="10.42578125" style="1" customWidth="1"/>
    <col min="8746" max="8748" width="11.140625" style="1" customWidth="1"/>
    <col min="8749" max="8749" width="11.42578125" style="1" customWidth="1"/>
    <col min="8750" max="8757" width="11.140625" style="1" customWidth="1"/>
    <col min="8758" max="8758" width="10" style="1" customWidth="1"/>
    <col min="8759" max="8759" width="12.28515625" style="1" customWidth="1"/>
    <col min="8760" max="8760" width="13.140625" style="1" customWidth="1"/>
    <col min="8761" max="8761" width="10.7109375" style="1" customWidth="1"/>
    <col min="8762" max="8762" width="9.28515625" style="1" customWidth="1"/>
    <col min="8763" max="8763" width="13" style="1" customWidth="1"/>
    <col min="8764" max="8764" width="12.140625" style="1" customWidth="1"/>
    <col min="8765" max="8765" width="13.85546875" style="1" customWidth="1"/>
    <col min="8766" max="8766" width="13.42578125" style="1" customWidth="1"/>
    <col min="8767" max="8767" width="14.7109375" style="1" customWidth="1"/>
    <col min="8768" max="8768" width="12.7109375" style="1" customWidth="1"/>
    <col min="8769" max="8769" width="13.28515625" style="1" customWidth="1"/>
    <col min="8770" max="8770" width="17.140625" style="1" customWidth="1"/>
    <col min="8771" max="8959" width="9.140625" style="1"/>
    <col min="8960" max="8960" width="4.140625" style="1" customWidth="1"/>
    <col min="8961" max="8961" width="4.5703125" style="1" customWidth="1"/>
    <col min="8962" max="8962" width="19.140625" style="1" customWidth="1"/>
    <col min="8963" max="8963" width="15.7109375" style="1" customWidth="1"/>
    <col min="8964" max="8964" width="13.85546875" style="1" customWidth="1"/>
    <col min="8965" max="8965" width="15.28515625" style="1" customWidth="1"/>
    <col min="8966" max="8968" width="13.85546875" style="1" customWidth="1"/>
    <col min="8969" max="8969" width="14.7109375" style="1" customWidth="1"/>
    <col min="8970" max="8970" width="12.42578125" style="1" customWidth="1"/>
    <col min="8971" max="8971" width="10.140625" style="1" customWidth="1"/>
    <col min="8972" max="8972" width="11.42578125" style="1" customWidth="1"/>
    <col min="8973" max="8973" width="13.85546875" style="1" customWidth="1"/>
    <col min="8974" max="8974" width="18.7109375" style="1" customWidth="1"/>
    <col min="8975" max="8975" width="14.7109375" style="1" customWidth="1"/>
    <col min="8976" max="8980" width="13.28515625" style="1" customWidth="1"/>
    <col min="8981" max="8981" width="14.140625" style="1" customWidth="1"/>
    <col min="8982" max="8982" width="14.85546875" style="1" customWidth="1"/>
    <col min="8983" max="8985" width="13.28515625" style="1" customWidth="1"/>
    <col min="8986" max="8986" width="15" style="1" customWidth="1"/>
    <col min="8987" max="8987" width="14.42578125" style="1" customWidth="1"/>
    <col min="8988" max="8990" width="13.28515625" style="1" customWidth="1"/>
    <col min="8991" max="8991" width="14.5703125" style="1" customWidth="1"/>
    <col min="8992" max="8992" width="15" style="1" customWidth="1"/>
    <col min="8993" max="8993" width="10.85546875" style="1" customWidth="1"/>
    <col min="8994" max="8994" width="11.85546875" style="1" customWidth="1"/>
    <col min="8995" max="8995" width="13.140625" style="1" customWidth="1"/>
    <col min="8996" max="8996" width="14" style="1" customWidth="1"/>
    <col min="8997" max="8997" width="13" style="1" customWidth="1"/>
    <col min="8998" max="9000" width="16" style="1" customWidth="1"/>
    <col min="9001" max="9001" width="10.42578125" style="1" customWidth="1"/>
    <col min="9002" max="9004" width="11.140625" style="1" customWidth="1"/>
    <col min="9005" max="9005" width="11.42578125" style="1" customWidth="1"/>
    <col min="9006" max="9013" width="11.140625" style="1" customWidth="1"/>
    <col min="9014" max="9014" width="10" style="1" customWidth="1"/>
    <col min="9015" max="9015" width="12.28515625" style="1" customWidth="1"/>
    <col min="9016" max="9016" width="13.140625" style="1" customWidth="1"/>
    <col min="9017" max="9017" width="10.7109375" style="1" customWidth="1"/>
    <col min="9018" max="9018" width="9.28515625" style="1" customWidth="1"/>
    <col min="9019" max="9019" width="13" style="1" customWidth="1"/>
    <col min="9020" max="9020" width="12.140625" style="1" customWidth="1"/>
    <col min="9021" max="9021" width="13.85546875" style="1" customWidth="1"/>
    <col min="9022" max="9022" width="13.42578125" style="1" customWidth="1"/>
    <col min="9023" max="9023" width="14.7109375" style="1" customWidth="1"/>
    <col min="9024" max="9024" width="12.7109375" style="1" customWidth="1"/>
    <col min="9025" max="9025" width="13.28515625" style="1" customWidth="1"/>
    <col min="9026" max="9026" width="17.140625" style="1" customWidth="1"/>
    <col min="9027" max="9215" width="9.140625" style="1"/>
    <col min="9216" max="9216" width="4.140625" style="1" customWidth="1"/>
    <col min="9217" max="9217" width="4.5703125" style="1" customWidth="1"/>
    <col min="9218" max="9218" width="19.140625" style="1" customWidth="1"/>
    <col min="9219" max="9219" width="15.7109375" style="1" customWidth="1"/>
    <col min="9220" max="9220" width="13.85546875" style="1" customWidth="1"/>
    <col min="9221" max="9221" width="15.28515625" style="1" customWidth="1"/>
    <col min="9222" max="9224" width="13.85546875" style="1" customWidth="1"/>
    <col min="9225" max="9225" width="14.7109375" style="1" customWidth="1"/>
    <col min="9226" max="9226" width="12.42578125" style="1" customWidth="1"/>
    <col min="9227" max="9227" width="10.140625" style="1" customWidth="1"/>
    <col min="9228" max="9228" width="11.42578125" style="1" customWidth="1"/>
    <col min="9229" max="9229" width="13.85546875" style="1" customWidth="1"/>
    <col min="9230" max="9230" width="18.7109375" style="1" customWidth="1"/>
    <col min="9231" max="9231" width="14.7109375" style="1" customWidth="1"/>
    <col min="9232" max="9236" width="13.28515625" style="1" customWidth="1"/>
    <col min="9237" max="9237" width="14.140625" style="1" customWidth="1"/>
    <col min="9238" max="9238" width="14.85546875" style="1" customWidth="1"/>
    <col min="9239" max="9241" width="13.28515625" style="1" customWidth="1"/>
    <col min="9242" max="9242" width="15" style="1" customWidth="1"/>
    <col min="9243" max="9243" width="14.42578125" style="1" customWidth="1"/>
    <col min="9244" max="9246" width="13.28515625" style="1" customWidth="1"/>
    <col min="9247" max="9247" width="14.5703125" style="1" customWidth="1"/>
    <col min="9248" max="9248" width="15" style="1" customWidth="1"/>
    <col min="9249" max="9249" width="10.85546875" style="1" customWidth="1"/>
    <col min="9250" max="9250" width="11.85546875" style="1" customWidth="1"/>
    <col min="9251" max="9251" width="13.140625" style="1" customWidth="1"/>
    <col min="9252" max="9252" width="14" style="1" customWidth="1"/>
    <col min="9253" max="9253" width="13" style="1" customWidth="1"/>
    <col min="9254" max="9256" width="16" style="1" customWidth="1"/>
    <col min="9257" max="9257" width="10.42578125" style="1" customWidth="1"/>
    <col min="9258" max="9260" width="11.140625" style="1" customWidth="1"/>
    <col min="9261" max="9261" width="11.42578125" style="1" customWidth="1"/>
    <col min="9262" max="9269" width="11.140625" style="1" customWidth="1"/>
    <col min="9270" max="9270" width="10" style="1" customWidth="1"/>
    <col min="9271" max="9271" width="12.28515625" style="1" customWidth="1"/>
    <col min="9272" max="9272" width="13.140625" style="1" customWidth="1"/>
    <col min="9273" max="9273" width="10.7109375" style="1" customWidth="1"/>
    <col min="9274" max="9274" width="9.28515625" style="1" customWidth="1"/>
    <col min="9275" max="9275" width="13" style="1" customWidth="1"/>
    <col min="9276" max="9276" width="12.140625" style="1" customWidth="1"/>
    <col min="9277" max="9277" width="13.85546875" style="1" customWidth="1"/>
    <col min="9278" max="9278" width="13.42578125" style="1" customWidth="1"/>
    <col min="9279" max="9279" width="14.7109375" style="1" customWidth="1"/>
    <col min="9280" max="9280" width="12.7109375" style="1" customWidth="1"/>
    <col min="9281" max="9281" width="13.28515625" style="1" customWidth="1"/>
    <col min="9282" max="9282" width="17.140625" style="1" customWidth="1"/>
    <col min="9283" max="9471" width="9.140625" style="1"/>
    <col min="9472" max="9472" width="4.140625" style="1" customWidth="1"/>
    <col min="9473" max="9473" width="4.5703125" style="1" customWidth="1"/>
    <col min="9474" max="9474" width="19.140625" style="1" customWidth="1"/>
    <col min="9475" max="9475" width="15.7109375" style="1" customWidth="1"/>
    <col min="9476" max="9476" width="13.85546875" style="1" customWidth="1"/>
    <col min="9477" max="9477" width="15.28515625" style="1" customWidth="1"/>
    <col min="9478" max="9480" width="13.85546875" style="1" customWidth="1"/>
    <col min="9481" max="9481" width="14.7109375" style="1" customWidth="1"/>
    <col min="9482" max="9482" width="12.42578125" style="1" customWidth="1"/>
    <col min="9483" max="9483" width="10.140625" style="1" customWidth="1"/>
    <col min="9484" max="9484" width="11.42578125" style="1" customWidth="1"/>
    <col min="9485" max="9485" width="13.85546875" style="1" customWidth="1"/>
    <col min="9486" max="9486" width="18.7109375" style="1" customWidth="1"/>
    <col min="9487" max="9487" width="14.7109375" style="1" customWidth="1"/>
    <col min="9488" max="9492" width="13.28515625" style="1" customWidth="1"/>
    <col min="9493" max="9493" width="14.140625" style="1" customWidth="1"/>
    <col min="9494" max="9494" width="14.85546875" style="1" customWidth="1"/>
    <col min="9495" max="9497" width="13.28515625" style="1" customWidth="1"/>
    <col min="9498" max="9498" width="15" style="1" customWidth="1"/>
    <col min="9499" max="9499" width="14.42578125" style="1" customWidth="1"/>
    <col min="9500" max="9502" width="13.28515625" style="1" customWidth="1"/>
    <col min="9503" max="9503" width="14.5703125" style="1" customWidth="1"/>
    <col min="9504" max="9504" width="15" style="1" customWidth="1"/>
    <col min="9505" max="9505" width="10.85546875" style="1" customWidth="1"/>
    <col min="9506" max="9506" width="11.85546875" style="1" customWidth="1"/>
    <col min="9507" max="9507" width="13.140625" style="1" customWidth="1"/>
    <col min="9508" max="9508" width="14" style="1" customWidth="1"/>
    <col min="9509" max="9509" width="13" style="1" customWidth="1"/>
    <col min="9510" max="9512" width="16" style="1" customWidth="1"/>
    <col min="9513" max="9513" width="10.42578125" style="1" customWidth="1"/>
    <col min="9514" max="9516" width="11.140625" style="1" customWidth="1"/>
    <col min="9517" max="9517" width="11.42578125" style="1" customWidth="1"/>
    <col min="9518" max="9525" width="11.140625" style="1" customWidth="1"/>
    <col min="9526" max="9526" width="10" style="1" customWidth="1"/>
    <col min="9527" max="9527" width="12.28515625" style="1" customWidth="1"/>
    <col min="9528" max="9528" width="13.140625" style="1" customWidth="1"/>
    <col min="9529" max="9529" width="10.7109375" style="1" customWidth="1"/>
    <col min="9530" max="9530" width="9.28515625" style="1" customWidth="1"/>
    <col min="9531" max="9531" width="13" style="1" customWidth="1"/>
    <col min="9532" max="9532" width="12.140625" style="1" customWidth="1"/>
    <col min="9533" max="9533" width="13.85546875" style="1" customWidth="1"/>
    <col min="9534" max="9534" width="13.42578125" style="1" customWidth="1"/>
    <col min="9535" max="9535" width="14.7109375" style="1" customWidth="1"/>
    <col min="9536" max="9536" width="12.7109375" style="1" customWidth="1"/>
    <col min="9537" max="9537" width="13.28515625" style="1" customWidth="1"/>
    <col min="9538" max="9538" width="17.140625" style="1" customWidth="1"/>
    <col min="9539" max="9727" width="9.140625" style="1"/>
    <col min="9728" max="9728" width="4.140625" style="1" customWidth="1"/>
    <col min="9729" max="9729" width="4.5703125" style="1" customWidth="1"/>
    <col min="9730" max="9730" width="19.140625" style="1" customWidth="1"/>
    <col min="9731" max="9731" width="15.7109375" style="1" customWidth="1"/>
    <col min="9732" max="9732" width="13.85546875" style="1" customWidth="1"/>
    <col min="9733" max="9733" width="15.28515625" style="1" customWidth="1"/>
    <col min="9734" max="9736" width="13.85546875" style="1" customWidth="1"/>
    <col min="9737" max="9737" width="14.7109375" style="1" customWidth="1"/>
    <col min="9738" max="9738" width="12.42578125" style="1" customWidth="1"/>
    <col min="9739" max="9739" width="10.140625" style="1" customWidth="1"/>
    <col min="9740" max="9740" width="11.42578125" style="1" customWidth="1"/>
    <col min="9741" max="9741" width="13.85546875" style="1" customWidth="1"/>
    <col min="9742" max="9742" width="18.7109375" style="1" customWidth="1"/>
    <col min="9743" max="9743" width="14.7109375" style="1" customWidth="1"/>
    <col min="9744" max="9748" width="13.28515625" style="1" customWidth="1"/>
    <col min="9749" max="9749" width="14.140625" style="1" customWidth="1"/>
    <col min="9750" max="9750" width="14.85546875" style="1" customWidth="1"/>
    <col min="9751" max="9753" width="13.28515625" style="1" customWidth="1"/>
    <col min="9754" max="9754" width="15" style="1" customWidth="1"/>
    <col min="9755" max="9755" width="14.42578125" style="1" customWidth="1"/>
    <col min="9756" max="9758" width="13.28515625" style="1" customWidth="1"/>
    <col min="9759" max="9759" width="14.5703125" style="1" customWidth="1"/>
    <col min="9760" max="9760" width="15" style="1" customWidth="1"/>
    <col min="9761" max="9761" width="10.85546875" style="1" customWidth="1"/>
    <col min="9762" max="9762" width="11.85546875" style="1" customWidth="1"/>
    <col min="9763" max="9763" width="13.140625" style="1" customWidth="1"/>
    <col min="9764" max="9764" width="14" style="1" customWidth="1"/>
    <col min="9765" max="9765" width="13" style="1" customWidth="1"/>
    <col min="9766" max="9768" width="16" style="1" customWidth="1"/>
    <col min="9769" max="9769" width="10.42578125" style="1" customWidth="1"/>
    <col min="9770" max="9772" width="11.140625" style="1" customWidth="1"/>
    <col min="9773" max="9773" width="11.42578125" style="1" customWidth="1"/>
    <col min="9774" max="9781" width="11.140625" style="1" customWidth="1"/>
    <col min="9782" max="9782" width="10" style="1" customWidth="1"/>
    <col min="9783" max="9783" width="12.28515625" style="1" customWidth="1"/>
    <col min="9784" max="9784" width="13.140625" style="1" customWidth="1"/>
    <col min="9785" max="9785" width="10.7109375" style="1" customWidth="1"/>
    <col min="9786" max="9786" width="9.28515625" style="1" customWidth="1"/>
    <col min="9787" max="9787" width="13" style="1" customWidth="1"/>
    <col min="9788" max="9788" width="12.140625" style="1" customWidth="1"/>
    <col min="9789" max="9789" width="13.85546875" style="1" customWidth="1"/>
    <col min="9790" max="9790" width="13.42578125" style="1" customWidth="1"/>
    <col min="9791" max="9791" width="14.7109375" style="1" customWidth="1"/>
    <col min="9792" max="9792" width="12.7109375" style="1" customWidth="1"/>
    <col min="9793" max="9793" width="13.28515625" style="1" customWidth="1"/>
    <col min="9794" max="9794" width="17.140625" style="1" customWidth="1"/>
    <col min="9795" max="9983" width="9.140625" style="1"/>
    <col min="9984" max="9984" width="4.140625" style="1" customWidth="1"/>
    <col min="9985" max="9985" width="4.5703125" style="1" customWidth="1"/>
    <col min="9986" max="9986" width="19.140625" style="1" customWidth="1"/>
    <col min="9987" max="9987" width="15.7109375" style="1" customWidth="1"/>
    <col min="9988" max="9988" width="13.85546875" style="1" customWidth="1"/>
    <col min="9989" max="9989" width="15.28515625" style="1" customWidth="1"/>
    <col min="9990" max="9992" width="13.85546875" style="1" customWidth="1"/>
    <col min="9993" max="9993" width="14.7109375" style="1" customWidth="1"/>
    <col min="9994" max="9994" width="12.42578125" style="1" customWidth="1"/>
    <col min="9995" max="9995" width="10.140625" style="1" customWidth="1"/>
    <col min="9996" max="9996" width="11.42578125" style="1" customWidth="1"/>
    <col min="9997" max="9997" width="13.85546875" style="1" customWidth="1"/>
    <col min="9998" max="9998" width="18.7109375" style="1" customWidth="1"/>
    <col min="9999" max="9999" width="14.7109375" style="1" customWidth="1"/>
    <col min="10000" max="10004" width="13.28515625" style="1" customWidth="1"/>
    <col min="10005" max="10005" width="14.140625" style="1" customWidth="1"/>
    <col min="10006" max="10006" width="14.85546875" style="1" customWidth="1"/>
    <col min="10007" max="10009" width="13.28515625" style="1" customWidth="1"/>
    <col min="10010" max="10010" width="15" style="1" customWidth="1"/>
    <col min="10011" max="10011" width="14.42578125" style="1" customWidth="1"/>
    <col min="10012" max="10014" width="13.28515625" style="1" customWidth="1"/>
    <col min="10015" max="10015" width="14.5703125" style="1" customWidth="1"/>
    <col min="10016" max="10016" width="15" style="1" customWidth="1"/>
    <col min="10017" max="10017" width="10.85546875" style="1" customWidth="1"/>
    <col min="10018" max="10018" width="11.85546875" style="1" customWidth="1"/>
    <col min="10019" max="10019" width="13.140625" style="1" customWidth="1"/>
    <col min="10020" max="10020" width="14" style="1" customWidth="1"/>
    <col min="10021" max="10021" width="13" style="1" customWidth="1"/>
    <col min="10022" max="10024" width="16" style="1" customWidth="1"/>
    <col min="10025" max="10025" width="10.42578125" style="1" customWidth="1"/>
    <col min="10026" max="10028" width="11.140625" style="1" customWidth="1"/>
    <col min="10029" max="10029" width="11.42578125" style="1" customWidth="1"/>
    <col min="10030" max="10037" width="11.140625" style="1" customWidth="1"/>
    <col min="10038" max="10038" width="10" style="1" customWidth="1"/>
    <col min="10039" max="10039" width="12.28515625" style="1" customWidth="1"/>
    <col min="10040" max="10040" width="13.140625" style="1" customWidth="1"/>
    <col min="10041" max="10041" width="10.7109375" style="1" customWidth="1"/>
    <col min="10042" max="10042" width="9.28515625" style="1" customWidth="1"/>
    <col min="10043" max="10043" width="13" style="1" customWidth="1"/>
    <col min="10044" max="10044" width="12.140625" style="1" customWidth="1"/>
    <col min="10045" max="10045" width="13.85546875" style="1" customWidth="1"/>
    <col min="10046" max="10046" width="13.42578125" style="1" customWidth="1"/>
    <col min="10047" max="10047" width="14.7109375" style="1" customWidth="1"/>
    <col min="10048" max="10048" width="12.7109375" style="1" customWidth="1"/>
    <col min="10049" max="10049" width="13.28515625" style="1" customWidth="1"/>
    <col min="10050" max="10050" width="17.140625" style="1" customWidth="1"/>
    <col min="10051" max="10239" width="9.140625" style="1"/>
    <col min="10240" max="10240" width="4.140625" style="1" customWidth="1"/>
    <col min="10241" max="10241" width="4.5703125" style="1" customWidth="1"/>
    <col min="10242" max="10242" width="19.140625" style="1" customWidth="1"/>
    <col min="10243" max="10243" width="15.7109375" style="1" customWidth="1"/>
    <col min="10244" max="10244" width="13.85546875" style="1" customWidth="1"/>
    <col min="10245" max="10245" width="15.28515625" style="1" customWidth="1"/>
    <col min="10246" max="10248" width="13.85546875" style="1" customWidth="1"/>
    <col min="10249" max="10249" width="14.7109375" style="1" customWidth="1"/>
    <col min="10250" max="10250" width="12.42578125" style="1" customWidth="1"/>
    <col min="10251" max="10251" width="10.140625" style="1" customWidth="1"/>
    <col min="10252" max="10252" width="11.42578125" style="1" customWidth="1"/>
    <col min="10253" max="10253" width="13.85546875" style="1" customWidth="1"/>
    <col min="10254" max="10254" width="18.7109375" style="1" customWidth="1"/>
    <col min="10255" max="10255" width="14.7109375" style="1" customWidth="1"/>
    <col min="10256" max="10260" width="13.28515625" style="1" customWidth="1"/>
    <col min="10261" max="10261" width="14.140625" style="1" customWidth="1"/>
    <col min="10262" max="10262" width="14.85546875" style="1" customWidth="1"/>
    <col min="10263" max="10265" width="13.28515625" style="1" customWidth="1"/>
    <col min="10266" max="10266" width="15" style="1" customWidth="1"/>
    <col min="10267" max="10267" width="14.42578125" style="1" customWidth="1"/>
    <col min="10268" max="10270" width="13.28515625" style="1" customWidth="1"/>
    <col min="10271" max="10271" width="14.5703125" style="1" customWidth="1"/>
    <col min="10272" max="10272" width="15" style="1" customWidth="1"/>
    <col min="10273" max="10273" width="10.85546875" style="1" customWidth="1"/>
    <col min="10274" max="10274" width="11.85546875" style="1" customWidth="1"/>
    <col min="10275" max="10275" width="13.140625" style="1" customWidth="1"/>
    <col min="10276" max="10276" width="14" style="1" customWidth="1"/>
    <col min="10277" max="10277" width="13" style="1" customWidth="1"/>
    <col min="10278" max="10280" width="16" style="1" customWidth="1"/>
    <col min="10281" max="10281" width="10.42578125" style="1" customWidth="1"/>
    <col min="10282" max="10284" width="11.140625" style="1" customWidth="1"/>
    <col min="10285" max="10285" width="11.42578125" style="1" customWidth="1"/>
    <col min="10286" max="10293" width="11.140625" style="1" customWidth="1"/>
    <col min="10294" max="10294" width="10" style="1" customWidth="1"/>
    <col min="10295" max="10295" width="12.28515625" style="1" customWidth="1"/>
    <col min="10296" max="10296" width="13.140625" style="1" customWidth="1"/>
    <col min="10297" max="10297" width="10.7109375" style="1" customWidth="1"/>
    <col min="10298" max="10298" width="9.28515625" style="1" customWidth="1"/>
    <col min="10299" max="10299" width="13" style="1" customWidth="1"/>
    <col min="10300" max="10300" width="12.140625" style="1" customWidth="1"/>
    <col min="10301" max="10301" width="13.85546875" style="1" customWidth="1"/>
    <col min="10302" max="10302" width="13.42578125" style="1" customWidth="1"/>
    <col min="10303" max="10303" width="14.7109375" style="1" customWidth="1"/>
    <col min="10304" max="10304" width="12.7109375" style="1" customWidth="1"/>
    <col min="10305" max="10305" width="13.28515625" style="1" customWidth="1"/>
    <col min="10306" max="10306" width="17.140625" style="1" customWidth="1"/>
    <col min="10307" max="10495" width="9.140625" style="1"/>
    <col min="10496" max="10496" width="4.140625" style="1" customWidth="1"/>
    <col min="10497" max="10497" width="4.5703125" style="1" customWidth="1"/>
    <col min="10498" max="10498" width="19.140625" style="1" customWidth="1"/>
    <col min="10499" max="10499" width="15.7109375" style="1" customWidth="1"/>
    <col min="10500" max="10500" width="13.85546875" style="1" customWidth="1"/>
    <col min="10501" max="10501" width="15.28515625" style="1" customWidth="1"/>
    <col min="10502" max="10504" width="13.85546875" style="1" customWidth="1"/>
    <col min="10505" max="10505" width="14.7109375" style="1" customWidth="1"/>
    <col min="10506" max="10506" width="12.42578125" style="1" customWidth="1"/>
    <col min="10507" max="10507" width="10.140625" style="1" customWidth="1"/>
    <col min="10508" max="10508" width="11.42578125" style="1" customWidth="1"/>
    <col min="10509" max="10509" width="13.85546875" style="1" customWidth="1"/>
    <col min="10510" max="10510" width="18.7109375" style="1" customWidth="1"/>
    <col min="10511" max="10511" width="14.7109375" style="1" customWidth="1"/>
    <col min="10512" max="10516" width="13.28515625" style="1" customWidth="1"/>
    <col min="10517" max="10517" width="14.140625" style="1" customWidth="1"/>
    <col min="10518" max="10518" width="14.85546875" style="1" customWidth="1"/>
    <col min="10519" max="10521" width="13.28515625" style="1" customWidth="1"/>
    <col min="10522" max="10522" width="15" style="1" customWidth="1"/>
    <col min="10523" max="10523" width="14.42578125" style="1" customWidth="1"/>
    <col min="10524" max="10526" width="13.28515625" style="1" customWidth="1"/>
    <col min="10527" max="10527" width="14.5703125" style="1" customWidth="1"/>
    <col min="10528" max="10528" width="15" style="1" customWidth="1"/>
    <col min="10529" max="10529" width="10.85546875" style="1" customWidth="1"/>
    <col min="10530" max="10530" width="11.85546875" style="1" customWidth="1"/>
    <col min="10531" max="10531" width="13.140625" style="1" customWidth="1"/>
    <col min="10532" max="10532" width="14" style="1" customWidth="1"/>
    <col min="10533" max="10533" width="13" style="1" customWidth="1"/>
    <col min="10534" max="10536" width="16" style="1" customWidth="1"/>
    <col min="10537" max="10537" width="10.42578125" style="1" customWidth="1"/>
    <col min="10538" max="10540" width="11.140625" style="1" customWidth="1"/>
    <col min="10541" max="10541" width="11.42578125" style="1" customWidth="1"/>
    <col min="10542" max="10549" width="11.140625" style="1" customWidth="1"/>
    <col min="10550" max="10550" width="10" style="1" customWidth="1"/>
    <col min="10551" max="10551" width="12.28515625" style="1" customWidth="1"/>
    <col min="10552" max="10552" width="13.140625" style="1" customWidth="1"/>
    <col min="10553" max="10553" width="10.7109375" style="1" customWidth="1"/>
    <col min="10554" max="10554" width="9.28515625" style="1" customWidth="1"/>
    <col min="10555" max="10555" width="13" style="1" customWidth="1"/>
    <col min="10556" max="10556" width="12.140625" style="1" customWidth="1"/>
    <col min="10557" max="10557" width="13.85546875" style="1" customWidth="1"/>
    <col min="10558" max="10558" width="13.42578125" style="1" customWidth="1"/>
    <col min="10559" max="10559" width="14.7109375" style="1" customWidth="1"/>
    <col min="10560" max="10560" width="12.7109375" style="1" customWidth="1"/>
    <col min="10561" max="10561" width="13.28515625" style="1" customWidth="1"/>
    <col min="10562" max="10562" width="17.140625" style="1" customWidth="1"/>
    <col min="10563" max="10751" width="9.140625" style="1"/>
    <col min="10752" max="10752" width="4.140625" style="1" customWidth="1"/>
    <col min="10753" max="10753" width="4.5703125" style="1" customWidth="1"/>
    <col min="10754" max="10754" width="19.140625" style="1" customWidth="1"/>
    <col min="10755" max="10755" width="15.7109375" style="1" customWidth="1"/>
    <col min="10756" max="10756" width="13.85546875" style="1" customWidth="1"/>
    <col min="10757" max="10757" width="15.28515625" style="1" customWidth="1"/>
    <col min="10758" max="10760" width="13.85546875" style="1" customWidth="1"/>
    <col min="10761" max="10761" width="14.7109375" style="1" customWidth="1"/>
    <col min="10762" max="10762" width="12.42578125" style="1" customWidth="1"/>
    <col min="10763" max="10763" width="10.140625" style="1" customWidth="1"/>
    <col min="10764" max="10764" width="11.42578125" style="1" customWidth="1"/>
    <col min="10765" max="10765" width="13.85546875" style="1" customWidth="1"/>
    <col min="10766" max="10766" width="18.7109375" style="1" customWidth="1"/>
    <col min="10767" max="10767" width="14.7109375" style="1" customWidth="1"/>
    <col min="10768" max="10772" width="13.28515625" style="1" customWidth="1"/>
    <col min="10773" max="10773" width="14.140625" style="1" customWidth="1"/>
    <col min="10774" max="10774" width="14.85546875" style="1" customWidth="1"/>
    <col min="10775" max="10777" width="13.28515625" style="1" customWidth="1"/>
    <col min="10778" max="10778" width="15" style="1" customWidth="1"/>
    <col min="10779" max="10779" width="14.42578125" style="1" customWidth="1"/>
    <col min="10780" max="10782" width="13.28515625" style="1" customWidth="1"/>
    <col min="10783" max="10783" width="14.5703125" style="1" customWidth="1"/>
    <col min="10784" max="10784" width="15" style="1" customWidth="1"/>
    <col min="10785" max="10785" width="10.85546875" style="1" customWidth="1"/>
    <col min="10786" max="10786" width="11.85546875" style="1" customWidth="1"/>
    <col min="10787" max="10787" width="13.140625" style="1" customWidth="1"/>
    <col min="10788" max="10788" width="14" style="1" customWidth="1"/>
    <col min="10789" max="10789" width="13" style="1" customWidth="1"/>
    <col min="10790" max="10792" width="16" style="1" customWidth="1"/>
    <col min="10793" max="10793" width="10.42578125" style="1" customWidth="1"/>
    <col min="10794" max="10796" width="11.140625" style="1" customWidth="1"/>
    <col min="10797" max="10797" width="11.42578125" style="1" customWidth="1"/>
    <col min="10798" max="10805" width="11.140625" style="1" customWidth="1"/>
    <col min="10806" max="10806" width="10" style="1" customWidth="1"/>
    <col min="10807" max="10807" width="12.28515625" style="1" customWidth="1"/>
    <col min="10808" max="10808" width="13.140625" style="1" customWidth="1"/>
    <col min="10809" max="10809" width="10.7109375" style="1" customWidth="1"/>
    <col min="10810" max="10810" width="9.28515625" style="1" customWidth="1"/>
    <col min="10811" max="10811" width="13" style="1" customWidth="1"/>
    <col min="10812" max="10812" width="12.140625" style="1" customWidth="1"/>
    <col min="10813" max="10813" width="13.85546875" style="1" customWidth="1"/>
    <col min="10814" max="10814" width="13.42578125" style="1" customWidth="1"/>
    <col min="10815" max="10815" width="14.7109375" style="1" customWidth="1"/>
    <col min="10816" max="10816" width="12.7109375" style="1" customWidth="1"/>
    <col min="10817" max="10817" width="13.28515625" style="1" customWidth="1"/>
    <col min="10818" max="10818" width="17.140625" style="1" customWidth="1"/>
    <col min="10819" max="11007" width="9.140625" style="1"/>
    <col min="11008" max="11008" width="4.140625" style="1" customWidth="1"/>
    <col min="11009" max="11009" width="4.5703125" style="1" customWidth="1"/>
    <col min="11010" max="11010" width="19.140625" style="1" customWidth="1"/>
    <col min="11011" max="11011" width="15.7109375" style="1" customWidth="1"/>
    <col min="11012" max="11012" width="13.85546875" style="1" customWidth="1"/>
    <col min="11013" max="11013" width="15.28515625" style="1" customWidth="1"/>
    <col min="11014" max="11016" width="13.85546875" style="1" customWidth="1"/>
    <col min="11017" max="11017" width="14.7109375" style="1" customWidth="1"/>
    <col min="11018" max="11018" width="12.42578125" style="1" customWidth="1"/>
    <col min="11019" max="11019" width="10.140625" style="1" customWidth="1"/>
    <col min="11020" max="11020" width="11.42578125" style="1" customWidth="1"/>
    <col min="11021" max="11021" width="13.85546875" style="1" customWidth="1"/>
    <col min="11022" max="11022" width="18.7109375" style="1" customWidth="1"/>
    <col min="11023" max="11023" width="14.7109375" style="1" customWidth="1"/>
    <col min="11024" max="11028" width="13.28515625" style="1" customWidth="1"/>
    <col min="11029" max="11029" width="14.140625" style="1" customWidth="1"/>
    <col min="11030" max="11030" width="14.85546875" style="1" customWidth="1"/>
    <col min="11031" max="11033" width="13.28515625" style="1" customWidth="1"/>
    <col min="11034" max="11034" width="15" style="1" customWidth="1"/>
    <col min="11035" max="11035" width="14.42578125" style="1" customWidth="1"/>
    <col min="11036" max="11038" width="13.28515625" style="1" customWidth="1"/>
    <col min="11039" max="11039" width="14.5703125" style="1" customWidth="1"/>
    <col min="11040" max="11040" width="15" style="1" customWidth="1"/>
    <col min="11041" max="11041" width="10.85546875" style="1" customWidth="1"/>
    <col min="11042" max="11042" width="11.85546875" style="1" customWidth="1"/>
    <col min="11043" max="11043" width="13.140625" style="1" customWidth="1"/>
    <col min="11044" max="11044" width="14" style="1" customWidth="1"/>
    <col min="11045" max="11045" width="13" style="1" customWidth="1"/>
    <col min="11046" max="11048" width="16" style="1" customWidth="1"/>
    <col min="11049" max="11049" width="10.42578125" style="1" customWidth="1"/>
    <col min="11050" max="11052" width="11.140625" style="1" customWidth="1"/>
    <col min="11053" max="11053" width="11.42578125" style="1" customWidth="1"/>
    <col min="11054" max="11061" width="11.140625" style="1" customWidth="1"/>
    <col min="11062" max="11062" width="10" style="1" customWidth="1"/>
    <col min="11063" max="11063" width="12.28515625" style="1" customWidth="1"/>
    <col min="11064" max="11064" width="13.140625" style="1" customWidth="1"/>
    <col min="11065" max="11065" width="10.7109375" style="1" customWidth="1"/>
    <col min="11066" max="11066" width="9.28515625" style="1" customWidth="1"/>
    <col min="11067" max="11067" width="13" style="1" customWidth="1"/>
    <col min="11068" max="11068" width="12.140625" style="1" customWidth="1"/>
    <col min="11069" max="11069" width="13.85546875" style="1" customWidth="1"/>
    <col min="11070" max="11070" width="13.42578125" style="1" customWidth="1"/>
    <col min="11071" max="11071" width="14.7109375" style="1" customWidth="1"/>
    <col min="11072" max="11072" width="12.7109375" style="1" customWidth="1"/>
    <col min="11073" max="11073" width="13.28515625" style="1" customWidth="1"/>
    <col min="11074" max="11074" width="17.140625" style="1" customWidth="1"/>
    <col min="11075" max="11263" width="9.140625" style="1"/>
    <col min="11264" max="11264" width="4.140625" style="1" customWidth="1"/>
    <col min="11265" max="11265" width="4.5703125" style="1" customWidth="1"/>
    <col min="11266" max="11266" width="19.140625" style="1" customWidth="1"/>
    <col min="11267" max="11267" width="15.7109375" style="1" customWidth="1"/>
    <col min="11268" max="11268" width="13.85546875" style="1" customWidth="1"/>
    <col min="11269" max="11269" width="15.28515625" style="1" customWidth="1"/>
    <col min="11270" max="11272" width="13.85546875" style="1" customWidth="1"/>
    <col min="11273" max="11273" width="14.7109375" style="1" customWidth="1"/>
    <col min="11274" max="11274" width="12.42578125" style="1" customWidth="1"/>
    <col min="11275" max="11275" width="10.140625" style="1" customWidth="1"/>
    <col min="11276" max="11276" width="11.42578125" style="1" customWidth="1"/>
    <col min="11277" max="11277" width="13.85546875" style="1" customWidth="1"/>
    <col min="11278" max="11278" width="18.7109375" style="1" customWidth="1"/>
    <col min="11279" max="11279" width="14.7109375" style="1" customWidth="1"/>
    <col min="11280" max="11284" width="13.28515625" style="1" customWidth="1"/>
    <col min="11285" max="11285" width="14.140625" style="1" customWidth="1"/>
    <col min="11286" max="11286" width="14.85546875" style="1" customWidth="1"/>
    <col min="11287" max="11289" width="13.28515625" style="1" customWidth="1"/>
    <col min="11290" max="11290" width="15" style="1" customWidth="1"/>
    <col min="11291" max="11291" width="14.42578125" style="1" customWidth="1"/>
    <col min="11292" max="11294" width="13.28515625" style="1" customWidth="1"/>
    <col min="11295" max="11295" width="14.5703125" style="1" customWidth="1"/>
    <col min="11296" max="11296" width="15" style="1" customWidth="1"/>
    <col min="11297" max="11297" width="10.85546875" style="1" customWidth="1"/>
    <col min="11298" max="11298" width="11.85546875" style="1" customWidth="1"/>
    <col min="11299" max="11299" width="13.140625" style="1" customWidth="1"/>
    <col min="11300" max="11300" width="14" style="1" customWidth="1"/>
    <col min="11301" max="11301" width="13" style="1" customWidth="1"/>
    <col min="11302" max="11304" width="16" style="1" customWidth="1"/>
    <col min="11305" max="11305" width="10.42578125" style="1" customWidth="1"/>
    <col min="11306" max="11308" width="11.140625" style="1" customWidth="1"/>
    <col min="11309" max="11309" width="11.42578125" style="1" customWidth="1"/>
    <col min="11310" max="11317" width="11.140625" style="1" customWidth="1"/>
    <col min="11318" max="11318" width="10" style="1" customWidth="1"/>
    <col min="11319" max="11319" width="12.28515625" style="1" customWidth="1"/>
    <col min="11320" max="11320" width="13.140625" style="1" customWidth="1"/>
    <col min="11321" max="11321" width="10.7109375" style="1" customWidth="1"/>
    <col min="11322" max="11322" width="9.28515625" style="1" customWidth="1"/>
    <col min="11323" max="11323" width="13" style="1" customWidth="1"/>
    <col min="11324" max="11324" width="12.140625" style="1" customWidth="1"/>
    <col min="11325" max="11325" width="13.85546875" style="1" customWidth="1"/>
    <col min="11326" max="11326" width="13.42578125" style="1" customWidth="1"/>
    <col min="11327" max="11327" width="14.7109375" style="1" customWidth="1"/>
    <col min="11328" max="11328" width="12.7109375" style="1" customWidth="1"/>
    <col min="11329" max="11329" width="13.28515625" style="1" customWidth="1"/>
    <col min="11330" max="11330" width="17.140625" style="1" customWidth="1"/>
    <col min="11331" max="11519" width="9.140625" style="1"/>
    <col min="11520" max="11520" width="4.140625" style="1" customWidth="1"/>
    <col min="11521" max="11521" width="4.5703125" style="1" customWidth="1"/>
    <col min="11522" max="11522" width="19.140625" style="1" customWidth="1"/>
    <col min="11523" max="11523" width="15.7109375" style="1" customWidth="1"/>
    <col min="11524" max="11524" width="13.85546875" style="1" customWidth="1"/>
    <col min="11525" max="11525" width="15.28515625" style="1" customWidth="1"/>
    <col min="11526" max="11528" width="13.85546875" style="1" customWidth="1"/>
    <col min="11529" max="11529" width="14.7109375" style="1" customWidth="1"/>
    <col min="11530" max="11530" width="12.42578125" style="1" customWidth="1"/>
    <col min="11531" max="11531" width="10.140625" style="1" customWidth="1"/>
    <col min="11532" max="11532" width="11.42578125" style="1" customWidth="1"/>
    <col min="11533" max="11533" width="13.85546875" style="1" customWidth="1"/>
    <col min="11534" max="11534" width="18.7109375" style="1" customWidth="1"/>
    <col min="11535" max="11535" width="14.7109375" style="1" customWidth="1"/>
    <col min="11536" max="11540" width="13.28515625" style="1" customWidth="1"/>
    <col min="11541" max="11541" width="14.140625" style="1" customWidth="1"/>
    <col min="11542" max="11542" width="14.85546875" style="1" customWidth="1"/>
    <col min="11543" max="11545" width="13.28515625" style="1" customWidth="1"/>
    <col min="11546" max="11546" width="15" style="1" customWidth="1"/>
    <col min="11547" max="11547" width="14.42578125" style="1" customWidth="1"/>
    <col min="11548" max="11550" width="13.28515625" style="1" customWidth="1"/>
    <col min="11551" max="11551" width="14.5703125" style="1" customWidth="1"/>
    <col min="11552" max="11552" width="15" style="1" customWidth="1"/>
    <col min="11553" max="11553" width="10.85546875" style="1" customWidth="1"/>
    <col min="11554" max="11554" width="11.85546875" style="1" customWidth="1"/>
    <col min="11555" max="11555" width="13.140625" style="1" customWidth="1"/>
    <col min="11556" max="11556" width="14" style="1" customWidth="1"/>
    <col min="11557" max="11557" width="13" style="1" customWidth="1"/>
    <col min="11558" max="11560" width="16" style="1" customWidth="1"/>
    <col min="11561" max="11561" width="10.42578125" style="1" customWidth="1"/>
    <col min="11562" max="11564" width="11.140625" style="1" customWidth="1"/>
    <col min="11565" max="11565" width="11.42578125" style="1" customWidth="1"/>
    <col min="11566" max="11573" width="11.140625" style="1" customWidth="1"/>
    <col min="11574" max="11574" width="10" style="1" customWidth="1"/>
    <col min="11575" max="11575" width="12.28515625" style="1" customWidth="1"/>
    <col min="11576" max="11576" width="13.140625" style="1" customWidth="1"/>
    <col min="11577" max="11577" width="10.7109375" style="1" customWidth="1"/>
    <col min="11578" max="11578" width="9.28515625" style="1" customWidth="1"/>
    <col min="11579" max="11579" width="13" style="1" customWidth="1"/>
    <col min="11580" max="11580" width="12.140625" style="1" customWidth="1"/>
    <col min="11581" max="11581" width="13.85546875" style="1" customWidth="1"/>
    <col min="11582" max="11582" width="13.42578125" style="1" customWidth="1"/>
    <col min="11583" max="11583" width="14.7109375" style="1" customWidth="1"/>
    <col min="11584" max="11584" width="12.7109375" style="1" customWidth="1"/>
    <col min="11585" max="11585" width="13.28515625" style="1" customWidth="1"/>
    <col min="11586" max="11586" width="17.140625" style="1" customWidth="1"/>
    <col min="11587" max="11775" width="9.140625" style="1"/>
    <col min="11776" max="11776" width="4.140625" style="1" customWidth="1"/>
    <col min="11777" max="11777" width="4.5703125" style="1" customWidth="1"/>
    <col min="11778" max="11778" width="19.140625" style="1" customWidth="1"/>
    <col min="11779" max="11779" width="15.7109375" style="1" customWidth="1"/>
    <col min="11780" max="11780" width="13.85546875" style="1" customWidth="1"/>
    <col min="11781" max="11781" width="15.28515625" style="1" customWidth="1"/>
    <col min="11782" max="11784" width="13.85546875" style="1" customWidth="1"/>
    <col min="11785" max="11785" width="14.7109375" style="1" customWidth="1"/>
    <col min="11786" max="11786" width="12.42578125" style="1" customWidth="1"/>
    <col min="11787" max="11787" width="10.140625" style="1" customWidth="1"/>
    <col min="11788" max="11788" width="11.42578125" style="1" customWidth="1"/>
    <col min="11789" max="11789" width="13.85546875" style="1" customWidth="1"/>
    <col min="11790" max="11790" width="18.7109375" style="1" customWidth="1"/>
    <col min="11791" max="11791" width="14.7109375" style="1" customWidth="1"/>
    <col min="11792" max="11796" width="13.28515625" style="1" customWidth="1"/>
    <col min="11797" max="11797" width="14.140625" style="1" customWidth="1"/>
    <col min="11798" max="11798" width="14.85546875" style="1" customWidth="1"/>
    <col min="11799" max="11801" width="13.28515625" style="1" customWidth="1"/>
    <col min="11802" max="11802" width="15" style="1" customWidth="1"/>
    <col min="11803" max="11803" width="14.42578125" style="1" customWidth="1"/>
    <col min="11804" max="11806" width="13.28515625" style="1" customWidth="1"/>
    <col min="11807" max="11807" width="14.5703125" style="1" customWidth="1"/>
    <col min="11808" max="11808" width="15" style="1" customWidth="1"/>
    <col min="11809" max="11809" width="10.85546875" style="1" customWidth="1"/>
    <col min="11810" max="11810" width="11.85546875" style="1" customWidth="1"/>
    <col min="11811" max="11811" width="13.140625" style="1" customWidth="1"/>
    <col min="11812" max="11812" width="14" style="1" customWidth="1"/>
    <col min="11813" max="11813" width="13" style="1" customWidth="1"/>
    <col min="11814" max="11816" width="16" style="1" customWidth="1"/>
    <col min="11817" max="11817" width="10.42578125" style="1" customWidth="1"/>
    <col min="11818" max="11820" width="11.140625" style="1" customWidth="1"/>
    <col min="11821" max="11821" width="11.42578125" style="1" customWidth="1"/>
    <col min="11822" max="11829" width="11.140625" style="1" customWidth="1"/>
    <col min="11830" max="11830" width="10" style="1" customWidth="1"/>
    <col min="11831" max="11831" width="12.28515625" style="1" customWidth="1"/>
    <col min="11832" max="11832" width="13.140625" style="1" customWidth="1"/>
    <col min="11833" max="11833" width="10.7109375" style="1" customWidth="1"/>
    <col min="11834" max="11834" width="9.28515625" style="1" customWidth="1"/>
    <col min="11835" max="11835" width="13" style="1" customWidth="1"/>
    <col min="11836" max="11836" width="12.140625" style="1" customWidth="1"/>
    <col min="11837" max="11837" width="13.85546875" style="1" customWidth="1"/>
    <col min="11838" max="11838" width="13.42578125" style="1" customWidth="1"/>
    <col min="11839" max="11839" width="14.7109375" style="1" customWidth="1"/>
    <col min="11840" max="11840" width="12.7109375" style="1" customWidth="1"/>
    <col min="11841" max="11841" width="13.28515625" style="1" customWidth="1"/>
    <col min="11842" max="11842" width="17.140625" style="1" customWidth="1"/>
    <col min="11843" max="12031" width="9.140625" style="1"/>
    <col min="12032" max="12032" width="4.140625" style="1" customWidth="1"/>
    <col min="12033" max="12033" width="4.5703125" style="1" customWidth="1"/>
    <col min="12034" max="12034" width="19.140625" style="1" customWidth="1"/>
    <col min="12035" max="12035" width="15.7109375" style="1" customWidth="1"/>
    <col min="12036" max="12036" width="13.85546875" style="1" customWidth="1"/>
    <col min="12037" max="12037" width="15.28515625" style="1" customWidth="1"/>
    <col min="12038" max="12040" width="13.85546875" style="1" customWidth="1"/>
    <col min="12041" max="12041" width="14.7109375" style="1" customWidth="1"/>
    <col min="12042" max="12042" width="12.42578125" style="1" customWidth="1"/>
    <col min="12043" max="12043" width="10.140625" style="1" customWidth="1"/>
    <col min="12044" max="12044" width="11.42578125" style="1" customWidth="1"/>
    <col min="12045" max="12045" width="13.85546875" style="1" customWidth="1"/>
    <col min="12046" max="12046" width="18.7109375" style="1" customWidth="1"/>
    <col min="12047" max="12047" width="14.7109375" style="1" customWidth="1"/>
    <col min="12048" max="12052" width="13.28515625" style="1" customWidth="1"/>
    <col min="12053" max="12053" width="14.140625" style="1" customWidth="1"/>
    <col min="12054" max="12054" width="14.85546875" style="1" customWidth="1"/>
    <col min="12055" max="12057" width="13.28515625" style="1" customWidth="1"/>
    <col min="12058" max="12058" width="15" style="1" customWidth="1"/>
    <col min="12059" max="12059" width="14.42578125" style="1" customWidth="1"/>
    <col min="12060" max="12062" width="13.28515625" style="1" customWidth="1"/>
    <col min="12063" max="12063" width="14.5703125" style="1" customWidth="1"/>
    <col min="12064" max="12064" width="15" style="1" customWidth="1"/>
    <col min="12065" max="12065" width="10.85546875" style="1" customWidth="1"/>
    <col min="12066" max="12066" width="11.85546875" style="1" customWidth="1"/>
    <col min="12067" max="12067" width="13.140625" style="1" customWidth="1"/>
    <col min="12068" max="12068" width="14" style="1" customWidth="1"/>
    <col min="12069" max="12069" width="13" style="1" customWidth="1"/>
    <col min="12070" max="12072" width="16" style="1" customWidth="1"/>
    <col min="12073" max="12073" width="10.42578125" style="1" customWidth="1"/>
    <col min="12074" max="12076" width="11.140625" style="1" customWidth="1"/>
    <col min="12077" max="12077" width="11.42578125" style="1" customWidth="1"/>
    <col min="12078" max="12085" width="11.140625" style="1" customWidth="1"/>
    <col min="12086" max="12086" width="10" style="1" customWidth="1"/>
    <col min="12087" max="12087" width="12.28515625" style="1" customWidth="1"/>
    <col min="12088" max="12088" width="13.140625" style="1" customWidth="1"/>
    <col min="12089" max="12089" width="10.7109375" style="1" customWidth="1"/>
    <col min="12090" max="12090" width="9.28515625" style="1" customWidth="1"/>
    <col min="12091" max="12091" width="13" style="1" customWidth="1"/>
    <col min="12092" max="12092" width="12.140625" style="1" customWidth="1"/>
    <col min="12093" max="12093" width="13.85546875" style="1" customWidth="1"/>
    <col min="12094" max="12094" width="13.42578125" style="1" customWidth="1"/>
    <col min="12095" max="12095" width="14.7109375" style="1" customWidth="1"/>
    <col min="12096" max="12096" width="12.7109375" style="1" customWidth="1"/>
    <col min="12097" max="12097" width="13.28515625" style="1" customWidth="1"/>
    <col min="12098" max="12098" width="17.140625" style="1" customWidth="1"/>
    <col min="12099" max="12287" width="9.140625" style="1"/>
    <col min="12288" max="12288" width="4.140625" style="1" customWidth="1"/>
    <col min="12289" max="12289" width="4.5703125" style="1" customWidth="1"/>
    <col min="12290" max="12290" width="19.140625" style="1" customWidth="1"/>
    <col min="12291" max="12291" width="15.7109375" style="1" customWidth="1"/>
    <col min="12292" max="12292" width="13.85546875" style="1" customWidth="1"/>
    <col min="12293" max="12293" width="15.28515625" style="1" customWidth="1"/>
    <col min="12294" max="12296" width="13.85546875" style="1" customWidth="1"/>
    <col min="12297" max="12297" width="14.7109375" style="1" customWidth="1"/>
    <col min="12298" max="12298" width="12.42578125" style="1" customWidth="1"/>
    <col min="12299" max="12299" width="10.140625" style="1" customWidth="1"/>
    <col min="12300" max="12300" width="11.42578125" style="1" customWidth="1"/>
    <col min="12301" max="12301" width="13.85546875" style="1" customWidth="1"/>
    <col min="12302" max="12302" width="18.7109375" style="1" customWidth="1"/>
    <col min="12303" max="12303" width="14.7109375" style="1" customWidth="1"/>
    <col min="12304" max="12308" width="13.28515625" style="1" customWidth="1"/>
    <col min="12309" max="12309" width="14.140625" style="1" customWidth="1"/>
    <col min="12310" max="12310" width="14.85546875" style="1" customWidth="1"/>
    <col min="12311" max="12313" width="13.28515625" style="1" customWidth="1"/>
    <col min="12314" max="12314" width="15" style="1" customWidth="1"/>
    <col min="12315" max="12315" width="14.42578125" style="1" customWidth="1"/>
    <col min="12316" max="12318" width="13.28515625" style="1" customWidth="1"/>
    <col min="12319" max="12319" width="14.5703125" style="1" customWidth="1"/>
    <col min="12320" max="12320" width="15" style="1" customWidth="1"/>
    <col min="12321" max="12321" width="10.85546875" style="1" customWidth="1"/>
    <col min="12322" max="12322" width="11.85546875" style="1" customWidth="1"/>
    <col min="12323" max="12323" width="13.140625" style="1" customWidth="1"/>
    <col min="12324" max="12324" width="14" style="1" customWidth="1"/>
    <col min="12325" max="12325" width="13" style="1" customWidth="1"/>
    <col min="12326" max="12328" width="16" style="1" customWidth="1"/>
    <col min="12329" max="12329" width="10.42578125" style="1" customWidth="1"/>
    <col min="12330" max="12332" width="11.140625" style="1" customWidth="1"/>
    <col min="12333" max="12333" width="11.42578125" style="1" customWidth="1"/>
    <col min="12334" max="12341" width="11.140625" style="1" customWidth="1"/>
    <col min="12342" max="12342" width="10" style="1" customWidth="1"/>
    <col min="12343" max="12343" width="12.28515625" style="1" customWidth="1"/>
    <col min="12344" max="12344" width="13.140625" style="1" customWidth="1"/>
    <col min="12345" max="12345" width="10.7109375" style="1" customWidth="1"/>
    <col min="12346" max="12346" width="9.28515625" style="1" customWidth="1"/>
    <col min="12347" max="12347" width="13" style="1" customWidth="1"/>
    <col min="12348" max="12348" width="12.140625" style="1" customWidth="1"/>
    <col min="12349" max="12349" width="13.85546875" style="1" customWidth="1"/>
    <col min="12350" max="12350" width="13.42578125" style="1" customWidth="1"/>
    <col min="12351" max="12351" width="14.7109375" style="1" customWidth="1"/>
    <col min="12352" max="12352" width="12.7109375" style="1" customWidth="1"/>
    <col min="12353" max="12353" width="13.28515625" style="1" customWidth="1"/>
    <col min="12354" max="12354" width="17.140625" style="1" customWidth="1"/>
    <col min="12355" max="12543" width="9.140625" style="1"/>
    <col min="12544" max="12544" width="4.140625" style="1" customWidth="1"/>
    <col min="12545" max="12545" width="4.5703125" style="1" customWidth="1"/>
    <col min="12546" max="12546" width="19.140625" style="1" customWidth="1"/>
    <col min="12547" max="12547" width="15.7109375" style="1" customWidth="1"/>
    <col min="12548" max="12548" width="13.85546875" style="1" customWidth="1"/>
    <col min="12549" max="12549" width="15.28515625" style="1" customWidth="1"/>
    <col min="12550" max="12552" width="13.85546875" style="1" customWidth="1"/>
    <col min="12553" max="12553" width="14.7109375" style="1" customWidth="1"/>
    <col min="12554" max="12554" width="12.42578125" style="1" customWidth="1"/>
    <col min="12555" max="12555" width="10.140625" style="1" customWidth="1"/>
    <col min="12556" max="12556" width="11.42578125" style="1" customWidth="1"/>
    <col min="12557" max="12557" width="13.85546875" style="1" customWidth="1"/>
    <col min="12558" max="12558" width="18.7109375" style="1" customWidth="1"/>
    <col min="12559" max="12559" width="14.7109375" style="1" customWidth="1"/>
    <col min="12560" max="12564" width="13.28515625" style="1" customWidth="1"/>
    <col min="12565" max="12565" width="14.140625" style="1" customWidth="1"/>
    <col min="12566" max="12566" width="14.85546875" style="1" customWidth="1"/>
    <col min="12567" max="12569" width="13.28515625" style="1" customWidth="1"/>
    <col min="12570" max="12570" width="15" style="1" customWidth="1"/>
    <col min="12571" max="12571" width="14.42578125" style="1" customWidth="1"/>
    <col min="12572" max="12574" width="13.28515625" style="1" customWidth="1"/>
    <col min="12575" max="12575" width="14.5703125" style="1" customWidth="1"/>
    <col min="12576" max="12576" width="15" style="1" customWidth="1"/>
    <col min="12577" max="12577" width="10.85546875" style="1" customWidth="1"/>
    <col min="12578" max="12578" width="11.85546875" style="1" customWidth="1"/>
    <col min="12579" max="12579" width="13.140625" style="1" customWidth="1"/>
    <col min="12580" max="12580" width="14" style="1" customWidth="1"/>
    <col min="12581" max="12581" width="13" style="1" customWidth="1"/>
    <col min="12582" max="12584" width="16" style="1" customWidth="1"/>
    <col min="12585" max="12585" width="10.42578125" style="1" customWidth="1"/>
    <col min="12586" max="12588" width="11.140625" style="1" customWidth="1"/>
    <col min="12589" max="12589" width="11.42578125" style="1" customWidth="1"/>
    <col min="12590" max="12597" width="11.140625" style="1" customWidth="1"/>
    <col min="12598" max="12598" width="10" style="1" customWidth="1"/>
    <col min="12599" max="12599" width="12.28515625" style="1" customWidth="1"/>
    <col min="12600" max="12600" width="13.140625" style="1" customWidth="1"/>
    <col min="12601" max="12601" width="10.7109375" style="1" customWidth="1"/>
    <col min="12602" max="12602" width="9.28515625" style="1" customWidth="1"/>
    <col min="12603" max="12603" width="13" style="1" customWidth="1"/>
    <col min="12604" max="12604" width="12.140625" style="1" customWidth="1"/>
    <col min="12605" max="12605" width="13.85546875" style="1" customWidth="1"/>
    <col min="12606" max="12606" width="13.42578125" style="1" customWidth="1"/>
    <col min="12607" max="12607" width="14.7109375" style="1" customWidth="1"/>
    <col min="12608" max="12608" width="12.7109375" style="1" customWidth="1"/>
    <col min="12609" max="12609" width="13.28515625" style="1" customWidth="1"/>
    <col min="12610" max="12610" width="17.140625" style="1" customWidth="1"/>
    <col min="12611" max="12799" width="9.140625" style="1"/>
    <col min="12800" max="12800" width="4.140625" style="1" customWidth="1"/>
    <col min="12801" max="12801" width="4.5703125" style="1" customWidth="1"/>
    <col min="12802" max="12802" width="19.140625" style="1" customWidth="1"/>
    <col min="12803" max="12803" width="15.7109375" style="1" customWidth="1"/>
    <col min="12804" max="12804" width="13.85546875" style="1" customWidth="1"/>
    <col min="12805" max="12805" width="15.28515625" style="1" customWidth="1"/>
    <col min="12806" max="12808" width="13.85546875" style="1" customWidth="1"/>
    <col min="12809" max="12809" width="14.7109375" style="1" customWidth="1"/>
    <col min="12810" max="12810" width="12.42578125" style="1" customWidth="1"/>
    <col min="12811" max="12811" width="10.140625" style="1" customWidth="1"/>
    <col min="12812" max="12812" width="11.42578125" style="1" customWidth="1"/>
    <col min="12813" max="12813" width="13.85546875" style="1" customWidth="1"/>
    <col min="12814" max="12814" width="18.7109375" style="1" customWidth="1"/>
    <col min="12815" max="12815" width="14.7109375" style="1" customWidth="1"/>
    <col min="12816" max="12820" width="13.28515625" style="1" customWidth="1"/>
    <col min="12821" max="12821" width="14.140625" style="1" customWidth="1"/>
    <col min="12822" max="12822" width="14.85546875" style="1" customWidth="1"/>
    <col min="12823" max="12825" width="13.28515625" style="1" customWidth="1"/>
    <col min="12826" max="12826" width="15" style="1" customWidth="1"/>
    <col min="12827" max="12827" width="14.42578125" style="1" customWidth="1"/>
    <col min="12828" max="12830" width="13.28515625" style="1" customWidth="1"/>
    <col min="12831" max="12831" width="14.5703125" style="1" customWidth="1"/>
    <col min="12832" max="12832" width="15" style="1" customWidth="1"/>
    <col min="12833" max="12833" width="10.85546875" style="1" customWidth="1"/>
    <col min="12834" max="12834" width="11.85546875" style="1" customWidth="1"/>
    <col min="12835" max="12835" width="13.140625" style="1" customWidth="1"/>
    <col min="12836" max="12836" width="14" style="1" customWidth="1"/>
    <col min="12837" max="12837" width="13" style="1" customWidth="1"/>
    <col min="12838" max="12840" width="16" style="1" customWidth="1"/>
    <col min="12841" max="12841" width="10.42578125" style="1" customWidth="1"/>
    <col min="12842" max="12844" width="11.140625" style="1" customWidth="1"/>
    <col min="12845" max="12845" width="11.42578125" style="1" customWidth="1"/>
    <col min="12846" max="12853" width="11.140625" style="1" customWidth="1"/>
    <col min="12854" max="12854" width="10" style="1" customWidth="1"/>
    <col min="12855" max="12855" width="12.28515625" style="1" customWidth="1"/>
    <col min="12856" max="12856" width="13.140625" style="1" customWidth="1"/>
    <col min="12857" max="12857" width="10.7109375" style="1" customWidth="1"/>
    <col min="12858" max="12858" width="9.28515625" style="1" customWidth="1"/>
    <col min="12859" max="12859" width="13" style="1" customWidth="1"/>
    <col min="12860" max="12860" width="12.140625" style="1" customWidth="1"/>
    <col min="12861" max="12861" width="13.85546875" style="1" customWidth="1"/>
    <col min="12862" max="12862" width="13.42578125" style="1" customWidth="1"/>
    <col min="12863" max="12863" width="14.7109375" style="1" customWidth="1"/>
    <col min="12864" max="12864" width="12.7109375" style="1" customWidth="1"/>
    <col min="12865" max="12865" width="13.28515625" style="1" customWidth="1"/>
    <col min="12866" max="12866" width="17.140625" style="1" customWidth="1"/>
    <col min="12867" max="13055" width="9.140625" style="1"/>
    <col min="13056" max="13056" width="4.140625" style="1" customWidth="1"/>
    <col min="13057" max="13057" width="4.5703125" style="1" customWidth="1"/>
    <col min="13058" max="13058" width="19.140625" style="1" customWidth="1"/>
    <col min="13059" max="13059" width="15.7109375" style="1" customWidth="1"/>
    <col min="13060" max="13060" width="13.85546875" style="1" customWidth="1"/>
    <col min="13061" max="13061" width="15.28515625" style="1" customWidth="1"/>
    <col min="13062" max="13064" width="13.85546875" style="1" customWidth="1"/>
    <col min="13065" max="13065" width="14.7109375" style="1" customWidth="1"/>
    <col min="13066" max="13066" width="12.42578125" style="1" customWidth="1"/>
    <col min="13067" max="13067" width="10.140625" style="1" customWidth="1"/>
    <col min="13068" max="13068" width="11.42578125" style="1" customWidth="1"/>
    <col min="13069" max="13069" width="13.85546875" style="1" customWidth="1"/>
    <col min="13070" max="13070" width="18.7109375" style="1" customWidth="1"/>
    <col min="13071" max="13071" width="14.7109375" style="1" customWidth="1"/>
    <col min="13072" max="13076" width="13.28515625" style="1" customWidth="1"/>
    <col min="13077" max="13077" width="14.140625" style="1" customWidth="1"/>
    <col min="13078" max="13078" width="14.85546875" style="1" customWidth="1"/>
    <col min="13079" max="13081" width="13.28515625" style="1" customWidth="1"/>
    <col min="13082" max="13082" width="15" style="1" customWidth="1"/>
    <col min="13083" max="13083" width="14.42578125" style="1" customWidth="1"/>
    <col min="13084" max="13086" width="13.28515625" style="1" customWidth="1"/>
    <col min="13087" max="13087" width="14.5703125" style="1" customWidth="1"/>
    <col min="13088" max="13088" width="15" style="1" customWidth="1"/>
    <col min="13089" max="13089" width="10.85546875" style="1" customWidth="1"/>
    <col min="13090" max="13090" width="11.85546875" style="1" customWidth="1"/>
    <col min="13091" max="13091" width="13.140625" style="1" customWidth="1"/>
    <col min="13092" max="13092" width="14" style="1" customWidth="1"/>
    <col min="13093" max="13093" width="13" style="1" customWidth="1"/>
    <col min="13094" max="13096" width="16" style="1" customWidth="1"/>
    <col min="13097" max="13097" width="10.42578125" style="1" customWidth="1"/>
    <col min="13098" max="13100" width="11.140625" style="1" customWidth="1"/>
    <col min="13101" max="13101" width="11.42578125" style="1" customWidth="1"/>
    <col min="13102" max="13109" width="11.140625" style="1" customWidth="1"/>
    <col min="13110" max="13110" width="10" style="1" customWidth="1"/>
    <col min="13111" max="13111" width="12.28515625" style="1" customWidth="1"/>
    <col min="13112" max="13112" width="13.140625" style="1" customWidth="1"/>
    <col min="13113" max="13113" width="10.7109375" style="1" customWidth="1"/>
    <col min="13114" max="13114" width="9.28515625" style="1" customWidth="1"/>
    <col min="13115" max="13115" width="13" style="1" customWidth="1"/>
    <col min="13116" max="13116" width="12.140625" style="1" customWidth="1"/>
    <col min="13117" max="13117" width="13.85546875" style="1" customWidth="1"/>
    <col min="13118" max="13118" width="13.42578125" style="1" customWidth="1"/>
    <col min="13119" max="13119" width="14.7109375" style="1" customWidth="1"/>
    <col min="13120" max="13120" width="12.7109375" style="1" customWidth="1"/>
    <col min="13121" max="13121" width="13.28515625" style="1" customWidth="1"/>
    <col min="13122" max="13122" width="17.140625" style="1" customWidth="1"/>
    <col min="13123" max="13311" width="9.140625" style="1"/>
    <col min="13312" max="13312" width="4.140625" style="1" customWidth="1"/>
    <col min="13313" max="13313" width="4.5703125" style="1" customWidth="1"/>
    <col min="13314" max="13314" width="19.140625" style="1" customWidth="1"/>
    <col min="13315" max="13315" width="15.7109375" style="1" customWidth="1"/>
    <col min="13316" max="13316" width="13.85546875" style="1" customWidth="1"/>
    <col min="13317" max="13317" width="15.28515625" style="1" customWidth="1"/>
    <col min="13318" max="13320" width="13.85546875" style="1" customWidth="1"/>
    <col min="13321" max="13321" width="14.7109375" style="1" customWidth="1"/>
    <col min="13322" max="13322" width="12.42578125" style="1" customWidth="1"/>
    <col min="13323" max="13323" width="10.140625" style="1" customWidth="1"/>
    <col min="13324" max="13324" width="11.42578125" style="1" customWidth="1"/>
    <col min="13325" max="13325" width="13.85546875" style="1" customWidth="1"/>
    <col min="13326" max="13326" width="18.7109375" style="1" customWidth="1"/>
    <col min="13327" max="13327" width="14.7109375" style="1" customWidth="1"/>
    <col min="13328" max="13332" width="13.28515625" style="1" customWidth="1"/>
    <col min="13333" max="13333" width="14.140625" style="1" customWidth="1"/>
    <col min="13334" max="13334" width="14.85546875" style="1" customWidth="1"/>
    <col min="13335" max="13337" width="13.28515625" style="1" customWidth="1"/>
    <col min="13338" max="13338" width="15" style="1" customWidth="1"/>
    <col min="13339" max="13339" width="14.42578125" style="1" customWidth="1"/>
    <col min="13340" max="13342" width="13.28515625" style="1" customWidth="1"/>
    <col min="13343" max="13343" width="14.5703125" style="1" customWidth="1"/>
    <col min="13344" max="13344" width="15" style="1" customWidth="1"/>
    <col min="13345" max="13345" width="10.85546875" style="1" customWidth="1"/>
    <col min="13346" max="13346" width="11.85546875" style="1" customWidth="1"/>
    <col min="13347" max="13347" width="13.140625" style="1" customWidth="1"/>
    <col min="13348" max="13348" width="14" style="1" customWidth="1"/>
    <col min="13349" max="13349" width="13" style="1" customWidth="1"/>
    <col min="13350" max="13352" width="16" style="1" customWidth="1"/>
    <col min="13353" max="13353" width="10.42578125" style="1" customWidth="1"/>
    <col min="13354" max="13356" width="11.140625" style="1" customWidth="1"/>
    <col min="13357" max="13357" width="11.42578125" style="1" customWidth="1"/>
    <col min="13358" max="13365" width="11.140625" style="1" customWidth="1"/>
    <col min="13366" max="13366" width="10" style="1" customWidth="1"/>
    <col min="13367" max="13367" width="12.28515625" style="1" customWidth="1"/>
    <col min="13368" max="13368" width="13.140625" style="1" customWidth="1"/>
    <col min="13369" max="13369" width="10.7109375" style="1" customWidth="1"/>
    <col min="13370" max="13370" width="9.28515625" style="1" customWidth="1"/>
    <col min="13371" max="13371" width="13" style="1" customWidth="1"/>
    <col min="13372" max="13372" width="12.140625" style="1" customWidth="1"/>
    <col min="13373" max="13373" width="13.85546875" style="1" customWidth="1"/>
    <col min="13374" max="13374" width="13.42578125" style="1" customWidth="1"/>
    <col min="13375" max="13375" width="14.7109375" style="1" customWidth="1"/>
    <col min="13376" max="13376" width="12.7109375" style="1" customWidth="1"/>
    <col min="13377" max="13377" width="13.28515625" style="1" customWidth="1"/>
    <col min="13378" max="13378" width="17.140625" style="1" customWidth="1"/>
    <col min="13379" max="13567" width="9.140625" style="1"/>
    <col min="13568" max="13568" width="4.140625" style="1" customWidth="1"/>
    <col min="13569" max="13569" width="4.5703125" style="1" customWidth="1"/>
    <col min="13570" max="13570" width="19.140625" style="1" customWidth="1"/>
    <col min="13571" max="13571" width="15.7109375" style="1" customWidth="1"/>
    <col min="13572" max="13572" width="13.85546875" style="1" customWidth="1"/>
    <col min="13573" max="13573" width="15.28515625" style="1" customWidth="1"/>
    <col min="13574" max="13576" width="13.85546875" style="1" customWidth="1"/>
    <col min="13577" max="13577" width="14.7109375" style="1" customWidth="1"/>
    <col min="13578" max="13578" width="12.42578125" style="1" customWidth="1"/>
    <col min="13579" max="13579" width="10.140625" style="1" customWidth="1"/>
    <col min="13580" max="13580" width="11.42578125" style="1" customWidth="1"/>
    <col min="13581" max="13581" width="13.85546875" style="1" customWidth="1"/>
    <col min="13582" max="13582" width="18.7109375" style="1" customWidth="1"/>
    <col min="13583" max="13583" width="14.7109375" style="1" customWidth="1"/>
    <col min="13584" max="13588" width="13.28515625" style="1" customWidth="1"/>
    <col min="13589" max="13589" width="14.140625" style="1" customWidth="1"/>
    <col min="13590" max="13590" width="14.85546875" style="1" customWidth="1"/>
    <col min="13591" max="13593" width="13.28515625" style="1" customWidth="1"/>
    <col min="13594" max="13594" width="15" style="1" customWidth="1"/>
    <col min="13595" max="13595" width="14.42578125" style="1" customWidth="1"/>
    <col min="13596" max="13598" width="13.28515625" style="1" customWidth="1"/>
    <col min="13599" max="13599" width="14.5703125" style="1" customWidth="1"/>
    <col min="13600" max="13600" width="15" style="1" customWidth="1"/>
    <col min="13601" max="13601" width="10.85546875" style="1" customWidth="1"/>
    <col min="13602" max="13602" width="11.85546875" style="1" customWidth="1"/>
    <col min="13603" max="13603" width="13.140625" style="1" customWidth="1"/>
    <col min="13604" max="13604" width="14" style="1" customWidth="1"/>
    <col min="13605" max="13605" width="13" style="1" customWidth="1"/>
    <col min="13606" max="13608" width="16" style="1" customWidth="1"/>
    <col min="13609" max="13609" width="10.42578125" style="1" customWidth="1"/>
    <col min="13610" max="13612" width="11.140625" style="1" customWidth="1"/>
    <col min="13613" max="13613" width="11.42578125" style="1" customWidth="1"/>
    <col min="13614" max="13621" width="11.140625" style="1" customWidth="1"/>
    <col min="13622" max="13622" width="10" style="1" customWidth="1"/>
    <col min="13623" max="13623" width="12.28515625" style="1" customWidth="1"/>
    <col min="13624" max="13624" width="13.140625" style="1" customWidth="1"/>
    <col min="13625" max="13625" width="10.7109375" style="1" customWidth="1"/>
    <col min="13626" max="13626" width="9.28515625" style="1" customWidth="1"/>
    <col min="13627" max="13627" width="13" style="1" customWidth="1"/>
    <col min="13628" max="13628" width="12.140625" style="1" customWidth="1"/>
    <col min="13629" max="13629" width="13.85546875" style="1" customWidth="1"/>
    <col min="13630" max="13630" width="13.42578125" style="1" customWidth="1"/>
    <col min="13631" max="13631" width="14.7109375" style="1" customWidth="1"/>
    <col min="13632" max="13632" width="12.7109375" style="1" customWidth="1"/>
    <col min="13633" max="13633" width="13.28515625" style="1" customWidth="1"/>
    <col min="13634" max="13634" width="17.140625" style="1" customWidth="1"/>
    <col min="13635" max="13823" width="9.140625" style="1"/>
    <col min="13824" max="13824" width="4.140625" style="1" customWidth="1"/>
    <col min="13825" max="13825" width="4.5703125" style="1" customWidth="1"/>
    <col min="13826" max="13826" width="19.140625" style="1" customWidth="1"/>
    <col min="13827" max="13827" width="15.7109375" style="1" customWidth="1"/>
    <col min="13828" max="13828" width="13.85546875" style="1" customWidth="1"/>
    <col min="13829" max="13829" width="15.28515625" style="1" customWidth="1"/>
    <col min="13830" max="13832" width="13.85546875" style="1" customWidth="1"/>
    <col min="13833" max="13833" width="14.7109375" style="1" customWidth="1"/>
    <col min="13834" max="13834" width="12.42578125" style="1" customWidth="1"/>
    <col min="13835" max="13835" width="10.140625" style="1" customWidth="1"/>
    <col min="13836" max="13836" width="11.42578125" style="1" customWidth="1"/>
    <col min="13837" max="13837" width="13.85546875" style="1" customWidth="1"/>
    <col min="13838" max="13838" width="18.7109375" style="1" customWidth="1"/>
    <col min="13839" max="13839" width="14.7109375" style="1" customWidth="1"/>
    <col min="13840" max="13844" width="13.28515625" style="1" customWidth="1"/>
    <col min="13845" max="13845" width="14.140625" style="1" customWidth="1"/>
    <col min="13846" max="13846" width="14.85546875" style="1" customWidth="1"/>
    <col min="13847" max="13849" width="13.28515625" style="1" customWidth="1"/>
    <col min="13850" max="13850" width="15" style="1" customWidth="1"/>
    <col min="13851" max="13851" width="14.42578125" style="1" customWidth="1"/>
    <col min="13852" max="13854" width="13.28515625" style="1" customWidth="1"/>
    <col min="13855" max="13855" width="14.5703125" style="1" customWidth="1"/>
    <col min="13856" max="13856" width="15" style="1" customWidth="1"/>
    <col min="13857" max="13857" width="10.85546875" style="1" customWidth="1"/>
    <col min="13858" max="13858" width="11.85546875" style="1" customWidth="1"/>
    <col min="13859" max="13859" width="13.140625" style="1" customWidth="1"/>
    <col min="13860" max="13860" width="14" style="1" customWidth="1"/>
    <col min="13861" max="13861" width="13" style="1" customWidth="1"/>
    <col min="13862" max="13864" width="16" style="1" customWidth="1"/>
    <col min="13865" max="13865" width="10.42578125" style="1" customWidth="1"/>
    <col min="13866" max="13868" width="11.140625" style="1" customWidth="1"/>
    <col min="13869" max="13869" width="11.42578125" style="1" customWidth="1"/>
    <col min="13870" max="13877" width="11.140625" style="1" customWidth="1"/>
    <col min="13878" max="13878" width="10" style="1" customWidth="1"/>
    <col min="13879" max="13879" width="12.28515625" style="1" customWidth="1"/>
    <col min="13880" max="13880" width="13.140625" style="1" customWidth="1"/>
    <col min="13881" max="13881" width="10.7109375" style="1" customWidth="1"/>
    <col min="13882" max="13882" width="9.28515625" style="1" customWidth="1"/>
    <col min="13883" max="13883" width="13" style="1" customWidth="1"/>
    <col min="13884" max="13884" width="12.140625" style="1" customWidth="1"/>
    <col min="13885" max="13885" width="13.85546875" style="1" customWidth="1"/>
    <col min="13886" max="13886" width="13.42578125" style="1" customWidth="1"/>
    <col min="13887" max="13887" width="14.7109375" style="1" customWidth="1"/>
    <col min="13888" max="13888" width="12.7109375" style="1" customWidth="1"/>
    <col min="13889" max="13889" width="13.28515625" style="1" customWidth="1"/>
    <col min="13890" max="13890" width="17.140625" style="1" customWidth="1"/>
    <col min="13891" max="14079" width="9.140625" style="1"/>
    <col min="14080" max="14080" width="4.140625" style="1" customWidth="1"/>
    <col min="14081" max="14081" width="4.5703125" style="1" customWidth="1"/>
    <col min="14082" max="14082" width="19.140625" style="1" customWidth="1"/>
    <col min="14083" max="14083" width="15.7109375" style="1" customWidth="1"/>
    <col min="14084" max="14084" width="13.85546875" style="1" customWidth="1"/>
    <col min="14085" max="14085" width="15.28515625" style="1" customWidth="1"/>
    <col min="14086" max="14088" width="13.85546875" style="1" customWidth="1"/>
    <col min="14089" max="14089" width="14.7109375" style="1" customWidth="1"/>
    <col min="14090" max="14090" width="12.42578125" style="1" customWidth="1"/>
    <col min="14091" max="14091" width="10.140625" style="1" customWidth="1"/>
    <col min="14092" max="14092" width="11.42578125" style="1" customWidth="1"/>
    <col min="14093" max="14093" width="13.85546875" style="1" customWidth="1"/>
    <col min="14094" max="14094" width="18.7109375" style="1" customWidth="1"/>
    <col min="14095" max="14095" width="14.7109375" style="1" customWidth="1"/>
    <col min="14096" max="14100" width="13.28515625" style="1" customWidth="1"/>
    <col min="14101" max="14101" width="14.140625" style="1" customWidth="1"/>
    <col min="14102" max="14102" width="14.85546875" style="1" customWidth="1"/>
    <col min="14103" max="14105" width="13.28515625" style="1" customWidth="1"/>
    <col min="14106" max="14106" width="15" style="1" customWidth="1"/>
    <col min="14107" max="14107" width="14.42578125" style="1" customWidth="1"/>
    <col min="14108" max="14110" width="13.28515625" style="1" customWidth="1"/>
    <col min="14111" max="14111" width="14.5703125" style="1" customWidth="1"/>
    <col min="14112" max="14112" width="15" style="1" customWidth="1"/>
    <col min="14113" max="14113" width="10.85546875" style="1" customWidth="1"/>
    <col min="14114" max="14114" width="11.85546875" style="1" customWidth="1"/>
    <col min="14115" max="14115" width="13.140625" style="1" customWidth="1"/>
    <col min="14116" max="14116" width="14" style="1" customWidth="1"/>
    <col min="14117" max="14117" width="13" style="1" customWidth="1"/>
    <col min="14118" max="14120" width="16" style="1" customWidth="1"/>
    <col min="14121" max="14121" width="10.42578125" style="1" customWidth="1"/>
    <col min="14122" max="14124" width="11.140625" style="1" customWidth="1"/>
    <col min="14125" max="14125" width="11.42578125" style="1" customWidth="1"/>
    <col min="14126" max="14133" width="11.140625" style="1" customWidth="1"/>
    <col min="14134" max="14134" width="10" style="1" customWidth="1"/>
    <col min="14135" max="14135" width="12.28515625" style="1" customWidth="1"/>
    <col min="14136" max="14136" width="13.140625" style="1" customWidth="1"/>
    <col min="14137" max="14137" width="10.7109375" style="1" customWidth="1"/>
    <col min="14138" max="14138" width="9.28515625" style="1" customWidth="1"/>
    <col min="14139" max="14139" width="13" style="1" customWidth="1"/>
    <col min="14140" max="14140" width="12.140625" style="1" customWidth="1"/>
    <col min="14141" max="14141" width="13.85546875" style="1" customWidth="1"/>
    <col min="14142" max="14142" width="13.42578125" style="1" customWidth="1"/>
    <col min="14143" max="14143" width="14.7109375" style="1" customWidth="1"/>
    <col min="14144" max="14144" width="12.7109375" style="1" customWidth="1"/>
    <col min="14145" max="14145" width="13.28515625" style="1" customWidth="1"/>
    <col min="14146" max="14146" width="17.140625" style="1" customWidth="1"/>
    <col min="14147" max="14335" width="9.140625" style="1"/>
    <col min="14336" max="14336" width="4.140625" style="1" customWidth="1"/>
    <col min="14337" max="14337" width="4.5703125" style="1" customWidth="1"/>
    <col min="14338" max="14338" width="19.140625" style="1" customWidth="1"/>
    <col min="14339" max="14339" width="15.7109375" style="1" customWidth="1"/>
    <col min="14340" max="14340" width="13.85546875" style="1" customWidth="1"/>
    <col min="14341" max="14341" width="15.28515625" style="1" customWidth="1"/>
    <col min="14342" max="14344" width="13.85546875" style="1" customWidth="1"/>
    <col min="14345" max="14345" width="14.7109375" style="1" customWidth="1"/>
    <col min="14346" max="14346" width="12.42578125" style="1" customWidth="1"/>
    <col min="14347" max="14347" width="10.140625" style="1" customWidth="1"/>
    <col min="14348" max="14348" width="11.42578125" style="1" customWidth="1"/>
    <col min="14349" max="14349" width="13.85546875" style="1" customWidth="1"/>
    <col min="14350" max="14350" width="18.7109375" style="1" customWidth="1"/>
    <col min="14351" max="14351" width="14.7109375" style="1" customWidth="1"/>
    <col min="14352" max="14356" width="13.28515625" style="1" customWidth="1"/>
    <col min="14357" max="14357" width="14.140625" style="1" customWidth="1"/>
    <col min="14358" max="14358" width="14.85546875" style="1" customWidth="1"/>
    <col min="14359" max="14361" width="13.28515625" style="1" customWidth="1"/>
    <col min="14362" max="14362" width="15" style="1" customWidth="1"/>
    <col min="14363" max="14363" width="14.42578125" style="1" customWidth="1"/>
    <col min="14364" max="14366" width="13.28515625" style="1" customWidth="1"/>
    <col min="14367" max="14367" width="14.5703125" style="1" customWidth="1"/>
    <col min="14368" max="14368" width="15" style="1" customWidth="1"/>
    <col min="14369" max="14369" width="10.85546875" style="1" customWidth="1"/>
    <col min="14370" max="14370" width="11.85546875" style="1" customWidth="1"/>
    <col min="14371" max="14371" width="13.140625" style="1" customWidth="1"/>
    <col min="14372" max="14372" width="14" style="1" customWidth="1"/>
    <col min="14373" max="14373" width="13" style="1" customWidth="1"/>
    <col min="14374" max="14376" width="16" style="1" customWidth="1"/>
    <col min="14377" max="14377" width="10.42578125" style="1" customWidth="1"/>
    <col min="14378" max="14380" width="11.140625" style="1" customWidth="1"/>
    <col min="14381" max="14381" width="11.42578125" style="1" customWidth="1"/>
    <col min="14382" max="14389" width="11.140625" style="1" customWidth="1"/>
    <col min="14390" max="14390" width="10" style="1" customWidth="1"/>
    <col min="14391" max="14391" width="12.28515625" style="1" customWidth="1"/>
    <col min="14392" max="14392" width="13.140625" style="1" customWidth="1"/>
    <col min="14393" max="14393" width="10.7109375" style="1" customWidth="1"/>
    <col min="14394" max="14394" width="9.28515625" style="1" customWidth="1"/>
    <col min="14395" max="14395" width="13" style="1" customWidth="1"/>
    <col min="14396" max="14396" width="12.140625" style="1" customWidth="1"/>
    <col min="14397" max="14397" width="13.85546875" style="1" customWidth="1"/>
    <col min="14398" max="14398" width="13.42578125" style="1" customWidth="1"/>
    <col min="14399" max="14399" width="14.7109375" style="1" customWidth="1"/>
    <col min="14400" max="14400" width="12.7109375" style="1" customWidth="1"/>
    <col min="14401" max="14401" width="13.28515625" style="1" customWidth="1"/>
    <col min="14402" max="14402" width="17.140625" style="1" customWidth="1"/>
    <col min="14403" max="14591" width="9.140625" style="1"/>
    <col min="14592" max="14592" width="4.140625" style="1" customWidth="1"/>
    <col min="14593" max="14593" width="4.5703125" style="1" customWidth="1"/>
    <col min="14594" max="14594" width="19.140625" style="1" customWidth="1"/>
    <col min="14595" max="14595" width="15.7109375" style="1" customWidth="1"/>
    <col min="14596" max="14596" width="13.85546875" style="1" customWidth="1"/>
    <col min="14597" max="14597" width="15.28515625" style="1" customWidth="1"/>
    <col min="14598" max="14600" width="13.85546875" style="1" customWidth="1"/>
    <col min="14601" max="14601" width="14.7109375" style="1" customWidth="1"/>
    <col min="14602" max="14602" width="12.42578125" style="1" customWidth="1"/>
    <col min="14603" max="14603" width="10.140625" style="1" customWidth="1"/>
    <col min="14604" max="14604" width="11.42578125" style="1" customWidth="1"/>
    <col min="14605" max="14605" width="13.85546875" style="1" customWidth="1"/>
    <col min="14606" max="14606" width="18.7109375" style="1" customWidth="1"/>
    <col min="14607" max="14607" width="14.7109375" style="1" customWidth="1"/>
    <col min="14608" max="14612" width="13.28515625" style="1" customWidth="1"/>
    <col min="14613" max="14613" width="14.140625" style="1" customWidth="1"/>
    <col min="14614" max="14614" width="14.85546875" style="1" customWidth="1"/>
    <col min="14615" max="14617" width="13.28515625" style="1" customWidth="1"/>
    <col min="14618" max="14618" width="15" style="1" customWidth="1"/>
    <col min="14619" max="14619" width="14.42578125" style="1" customWidth="1"/>
    <col min="14620" max="14622" width="13.28515625" style="1" customWidth="1"/>
    <col min="14623" max="14623" width="14.5703125" style="1" customWidth="1"/>
    <col min="14624" max="14624" width="15" style="1" customWidth="1"/>
    <col min="14625" max="14625" width="10.85546875" style="1" customWidth="1"/>
    <col min="14626" max="14626" width="11.85546875" style="1" customWidth="1"/>
    <col min="14627" max="14627" width="13.140625" style="1" customWidth="1"/>
    <col min="14628" max="14628" width="14" style="1" customWidth="1"/>
    <col min="14629" max="14629" width="13" style="1" customWidth="1"/>
    <col min="14630" max="14632" width="16" style="1" customWidth="1"/>
    <col min="14633" max="14633" width="10.42578125" style="1" customWidth="1"/>
    <col min="14634" max="14636" width="11.140625" style="1" customWidth="1"/>
    <col min="14637" max="14637" width="11.42578125" style="1" customWidth="1"/>
    <col min="14638" max="14645" width="11.140625" style="1" customWidth="1"/>
    <col min="14646" max="14646" width="10" style="1" customWidth="1"/>
    <col min="14647" max="14647" width="12.28515625" style="1" customWidth="1"/>
    <col min="14648" max="14648" width="13.140625" style="1" customWidth="1"/>
    <col min="14649" max="14649" width="10.7109375" style="1" customWidth="1"/>
    <col min="14650" max="14650" width="9.28515625" style="1" customWidth="1"/>
    <col min="14651" max="14651" width="13" style="1" customWidth="1"/>
    <col min="14652" max="14652" width="12.140625" style="1" customWidth="1"/>
    <col min="14653" max="14653" width="13.85546875" style="1" customWidth="1"/>
    <col min="14654" max="14654" width="13.42578125" style="1" customWidth="1"/>
    <col min="14655" max="14655" width="14.7109375" style="1" customWidth="1"/>
    <col min="14656" max="14656" width="12.7109375" style="1" customWidth="1"/>
    <col min="14657" max="14657" width="13.28515625" style="1" customWidth="1"/>
    <col min="14658" max="14658" width="17.140625" style="1" customWidth="1"/>
    <col min="14659" max="14847" width="9.140625" style="1"/>
    <col min="14848" max="14848" width="4.140625" style="1" customWidth="1"/>
    <col min="14849" max="14849" width="4.5703125" style="1" customWidth="1"/>
    <col min="14850" max="14850" width="19.140625" style="1" customWidth="1"/>
    <col min="14851" max="14851" width="15.7109375" style="1" customWidth="1"/>
    <col min="14852" max="14852" width="13.85546875" style="1" customWidth="1"/>
    <col min="14853" max="14853" width="15.28515625" style="1" customWidth="1"/>
    <col min="14854" max="14856" width="13.85546875" style="1" customWidth="1"/>
    <col min="14857" max="14857" width="14.7109375" style="1" customWidth="1"/>
    <col min="14858" max="14858" width="12.42578125" style="1" customWidth="1"/>
    <col min="14859" max="14859" width="10.140625" style="1" customWidth="1"/>
    <col min="14860" max="14860" width="11.42578125" style="1" customWidth="1"/>
    <col min="14861" max="14861" width="13.85546875" style="1" customWidth="1"/>
    <col min="14862" max="14862" width="18.7109375" style="1" customWidth="1"/>
    <col min="14863" max="14863" width="14.7109375" style="1" customWidth="1"/>
    <col min="14864" max="14868" width="13.28515625" style="1" customWidth="1"/>
    <col min="14869" max="14869" width="14.140625" style="1" customWidth="1"/>
    <col min="14870" max="14870" width="14.85546875" style="1" customWidth="1"/>
    <col min="14871" max="14873" width="13.28515625" style="1" customWidth="1"/>
    <col min="14874" max="14874" width="15" style="1" customWidth="1"/>
    <col min="14875" max="14875" width="14.42578125" style="1" customWidth="1"/>
    <col min="14876" max="14878" width="13.28515625" style="1" customWidth="1"/>
    <col min="14879" max="14879" width="14.5703125" style="1" customWidth="1"/>
    <col min="14880" max="14880" width="15" style="1" customWidth="1"/>
    <col min="14881" max="14881" width="10.85546875" style="1" customWidth="1"/>
    <col min="14882" max="14882" width="11.85546875" style="1" customWidth="1"/>
    <col min="14883" max="14883" width="13.140625" style="1" customWidth="1"/>
    <col min="14884" max="14884" width="14" style="1" customWidth="1"/>
    <col min="14885" max="14885" width="13" style="1" customWidth="1"/>
    <col min="14886" max="14888" width="16" style="1" customWidth="1"/>
    <col min="14889" max="14889" width="10.42578125" style="1" customWidth="1"/>
    <col min="14890" max="14892" width="11.140625" style="1" customWidth="1"/>
    <col min="14893" max="14893" width="11.42578125" style="1" customWidth="1"/>
    <col min="14894" max="14901" width="11.140625" style="1" customWidth="1"/>
    <col min="14902" max="14902" width="10" style="1" customWidth="1"/>
    <col min="14903" max="14903" width="12.28515625" style="1" customWidth="1"/>
    <col min="14904" max="14904" width="13.140625" style="1" customWidth="1"/>
    <col min="14905" max="14905" width="10.7109375" style="1" customWidth="1"/>
    <col min="14906" max="14906" width="9.28515625" style="1" customWidth="1"/>
    <col min="14907" max="14907" width="13" style="1" customWidth="1"/>
    <col min="14908" max="14908" width="12.140625" style="1" customWidth="1"/>
    <col min="14909" max="14909" width="13.85546875" style="1" customWidth="1"/>
    <col min="14910" max="14910" width="13.42578125" style="1" customWidth="1"/>
    <col min="14911" max="14911" width="14.7109375" style="1" customWidth="1"/>
    <col min="14912" max="14912" width="12.7109375" style="1" customWidth="1"/>
    <col min="14913" max="14913" width="13.28515625" style="1" customWidth="1"/>
    <col min="14914" max="14914" width="17.140625" style="1" customWidth="1"/>
    <col min="14915" max="15103" width="9.140625" style="1"/>
    <col min="15104" max="15104" width="4.140625" style="1" customWidth="1"/>
    <col min="15105" max="15105" width="4.5703125" style="1" customWidth="1"/>
    <col min="15106" max="15106" width="19.140625" style="1" customWidth="1"/>
    <col min="15107" max="15107" width="15.7109375" style="1" customWidth="1"/>
    <col min="15108" max="15108" width="13.85546875" style="1" customWidth="1"/>
    <col min="15109" max="15109" width="15.28515625" style="1" customWidth="1"/>
    <col min="15110" max="15112" width="13.85546875" style="1" customWidth="1"/>
    <col min="15113" max="15113" width="14.7109375" style="1" customWidth="1"/>
    <col min="15114" max="15114" width="12.42578125" style="1" customWidth="1"/>
    <col min="15115" max="15115" width="10.140625" style="1" customWidth="1"/>
    <col min="15116" max="15116" width="11.42578125" style="1" customWidth="1"/>
    <col min="15117" max="15117" width="13.85546875" style="1" customWidth="1"/>
    <col min="15118" max="15118" width="18.7109375" style="1" customWidth="1"/>
    <col min="15119" max="15119" width="14.7109375" style="1" customWidth="1"/>
    <col min="15120" max="15124" width="13.28515625" style="1" customWidth="1"/>
    <col min="15125" max="15125" width="14.140625" style="1" customWidth="1"/>
    <col min="15126" max="15126" width="14.85546875" style="1" customWidth="1"/>
    <col min="15127" max="15129" width="13.28515625" style="1" customWidth="1"/>
    <col min="15130" max="15130" width="15" style="1" customWidth="1"/>
    <col min="15131" max="15131" width="14.42578125" style="1" customWidth="1"/>
    <col min="15132" max="15134" width="13.28515625" style="1" customWidth="1"/>
    <col min="15135" max="15135" width="14.5703125" style="1" customWidth="1"/>
    <col min="15136" max="15136" width="15" style="1" customWidth="1"/>
    <col min="15137" max="15137" width="10.85546875" style="1" customWidth="1"/>
    <col min="15138" max="15138" width="11.85546875" style="1" customWidth="1"/>
    <col min="15139" max="15139" width="13.140625" style="1" customWidth="1"/>
    <col min="15140" max="15140" width="14" style="1" customWidth="1"/>
    <col min="15141" max="15141" width="13" style="1" customWidth="1"/>
    <col min="15142" max="15144" width="16" style="1" customWidth="1"/>
    <col min="15145" max="15145" width="10.42578125" style="1" customWidth="1"/>
    <col min="15146" max="15148" width="11.140625" style="1" customWidth="1"/>
    <col min="15149" max="15149" width="11.42578125" style="1" customWidth="1"/>
    <col min="15150" max="15157" width="11.140625" style="1" customWidth="1"/>
    <col min="15158" max="15158" width="10" style="1" customWidth="1"/>
    <col min="15159" max="15159" width="12.28515625" style="1" customWidth="1"/>
    <col min="15160" max="15160" width="13.140625" style="1" customWidth="1"/>
    <col min="15161" max="15161" width="10.7109375" style="1" customWidth="1"/>
    <col min="15162" max="15162" width="9.28515625" style="1" customWidth="1"/>
    <col min="15163" max="15163" width="13" style="1" customWidth="1"/>
    <col min="15164" max="15164" width="12.140625" style="1" customWidth="1"/>
    <col min="15165" max="15165" width="13.85546875" style="1" customWidth="1"/>
    <col min="15166" max="15166" width="13.42578125" style="1" customWidth="1"/>
    <col min="15167" max="15167" width="14.7109375" style="1" customWidth="1"/>
    <col min="15168" max="15168" width="12.7109375" style="1" customWidth="1"/>
    <col min="15169" max="15169" width="13.28515625" style="1" customWidth="1"/>
    <col min="15170" max="15170" width="17.140625" style="1" customWidth="1"/>
    <col min="15171" max="15359" width="9.140625" style="1"/>
    <col min="15360" max="15360" width="4.140625" style="1" customWidth="1"/>
    <col min="15361" max="15361" width="4.5703125" style="1" customWidth="1"/>
    <col min="15362" max="15362" width="19.140625" style="1" customWidth="1"/>
    <col min="15363" max="15363" width="15.7109375" style="1" customWidth="1"/>
    <col min="15364" max="15364" width="13.85546875" style="1" customWidth="1"/>
    <col min="15365" max="15365" width="15.28515625" style="1" customWidth="1"/>
    <col min="15366" max="15368" width="13.85546875" style="1" customWidth="1"/>
    <col min="15369" max="15369" width="14.7109375" style="1" customWidth="1"/>
    <col min="15370" max="15370" width="12.42578125" style="1" customWidth="1"/>
    <col min="15371" max="15371" width="10.140625" style="1" customWidth="1"/>
    <col min="15372" max="15372" width="11.42578125" style="1" customWidth="1"/>
    <col min="15373" max="15373" width="13.85546875" style="1" customWidth="1"/>
    <col min="15374" max="15374" width="18.7109375" style="1" customWidth="1"/>
    <col min="15375" max="15375" width="14.7109375" style="1" customWidth="1"/>
    <col min="15376" max="15380" width="13.28515625" style="1" customWidth="1"/>
    <col min="15381" max="15381" width="14.140625" style="1" customWidth="1"/>
    <col min="15382" max="15382" width="14.85546875" style="1" customWidth="1"/>
    <col min="15383" max="15385" width="13.28515625" style="1" customWidth="1"/>
    <col min="15386" max="15386" width="15" style="1" customWidth="1"/>
    <col min="15387" max="15387" width="14.42578125" style="1" customWidth="1"/>
    <col min="15388" max="15390" width="13.28515625" style="1" customWidth="1"/>
    <col min="15391" max="15391" width="14.5703125" style="1" customWidth="1"/>
    <col min="15392" max="15392" width="15" style="1" customWidth="1"/>
    <col min="15393" max="15393" width="10.85546875" style="1" customWidth="1"/>
    <col min="15394" max="15394" width="11.85546875" style="1" customWidth="1"/>
    <col min="15395" max="15395" width="13.140625" style="1" customWidth="1"/>
    <col min="15396" max="15396" width="14" style="1" customWidth="1"/>
    <col min="15397" max="15397" width="13" style="1" customWidth="1"/>
    <col min="15398" max="15400" width="16" style="1" customWidth="1"/>
    <col min="15401" max="15401" width="10.42578125" style="1" customWidth="1"/>
    <col min="15402" max="15404" width="11.140625" style="1" customWidth="1"/>
    <col min="15405" max="15405" width="11.42578125" style="1" customWidth="1"/>
    <col min="15406" max="15413" width="11.140625" style="1" customWidth="1"/>
    <col min="15414" max="15414" width="10" style="1" customWidth="1"/>
    <col min="15415" max="15415" width="12.28515625" style="1" customWidth="1"/>
    <col min="15416" max="15416" width="13.140625" style="1" customWidth="1"/>
    <col min="15417" max="15417" width="10.7109375" style="1" customWidth="1"/>
    <col min="15418" max="15418" width="9.28515625" style="1" customWidth="1"/>
    <col min="15419" max="15419" width="13" style="1" customWidth="1"/>
    <col min="15420" max="15420" width="12.140625" style="1" customWidth="1"/>
    <col min="15421" max="15421" width="13.85546875" style="1" customWidth="1"/>
    <col min="15422" max="15422" width="13.42578125" style="1" customWidth="1"/>
    <col min="15423" max="15423" width="14.7109375" style="1" customWidth="1"/>
    <col min="15424" max="15424" width="12.7109375" style="1" customWidth="1"/>
    <col min="15425" max="15425" width="13.28515625" style="1" customWidth="1"/>
    <col min="15426" max="15426" width="17.140625" style="1" customWidth="1"/>
    <col min="15427" max="15615" width="9.140625" style="1"/>
    <col min="15616" max="15616" width="4.140625" style="1" customWidth="1"/>
    <col min="15617" max="15617" width="4.5703125" style="1" customWidth="1"/>
    <col min="15618" max="15618" width="19.140625" style="1" customWidth="1"/>
    <col min="15619" max="15619" width="15.7109375" style="1" customWidth="1"/>
    <col min="15620" max="15620" width="13.85546875" style="1" customWidth="1"/>
    <col min="15621" max="15621" width="15.28515625" style="1" customWidth="1"/>
    <col min="15622" max="15624" width="13.85546875" style="1" customWidth="1"/>
    <col min="15625" max="15625" width="14.7109375" style="1" customWidth="1"/>
    <col min="15626" max="15626" width="12.42578125" style="1" customWidth="1"/>
    <col min="15627" max="15627" width="10.140625" style="1" customWidth="1"/>
    <col min="15628" max="15628" width="11.42578125" style="1" customWidth="1"/>
    <col min="15629" max="15629" width="13.85546875" style="1" customWidth="1"/>
    <col min="15630" max="15630" width="18.7109375" style="1" customWidth="1"/>
    <col min="15631" max="15631" width="14.7109375" style="1" customWidth="1"/>
    <col min="15632" max="15636" width="13.28515625" style="1" customWidth="1"/>
    <col min="15637" max="15637" width="14.140625" style="1" customWidth="1"/>
    <col min="15638" max="15638" width="14.85546875" style="1" customWidth="1"/>
    <col min="15639" max="15641" width="13.28515625" style="1" customWidth="1"/>
    <col min="15642" max="15642" width="15" style="1" customWidth="1"/>
    <col min="15643" max="15643" width="14.42578125" style="1" customWidth="1"/>
    <col min="15644" max="15646" width="13.28515625" style="1" customWidth="1"/>
    <col min="15647" max="15647" width="14.5703125" style="1" customWidth="1"/>
    <col min="15648" max="15648" width="15" style="1" customWidth="1"/>
    <col min="15649" max="15649" width="10.85546875" style="1" customWidth="1"/>
    <col min="15650" max="15650" width="11.85546875" style="1" customWidth="1"/>
    <col min="15651" max="15651" width="13.140625" style="1" customWidth="1"/>
    <col min="15652" max="15652" width="14" style="1" customWidth="1"/>
    <col min="15653" max="15653" width="13" style="1" customWidth="1"/>
    <col min="15654" max="15656" width="16" style="1" customWidth="1"/>
    <col min="15657" max="15657" width="10.42578125" style="1" customWidth="1"/>
    <col min="15658" max="15660" width="11.140625" style="1" customWidth="1"/>
    <col min="15661" max="15661" width="11.42578125" style="1" customWidth="1"/>
    <col min="15662" max="15669" width="11.140625" style="1" customWidth="1"/>
    <col min="15670" max="15670" width="10" style="1" customWidth="1"/>
    <col min="15671" max="15671" width="12.28515625" style="1" customWidth="1"/>
    <col min="15672" max="15672" width="13.140625" style="1" customWidth="1"/>
    <col min="15673" max="15673" width="10.7109375" style="1" customWidth="1"/>
    <col min="15674" max="15674" width="9.28515625" style="1" customWidth="1"/>
    <col min="15675" max="15675" width="13" style="1" customWidth="1"/>
    <col min="15676" max="15676" width="12.140625" style="1" customWidth="1"/>
    <col min="15677" max="15677" width="13.85546875" style="1" customWidth="1"/>
    <col min="15678" max="15678" width="13.42578125" style="1" customWidth="1"/>
    <col min="15679" max="15679" width="14.7109375" style="1" customWidth="1"/>
    <col min="15680" max="15680" width="12.7109375" style="1" customWidth="1"/>
    <col min="15681" max="15681" width="13.28515625" style="1" customWidth="1"/>
    <col min="15682" max="15682" width="17.140625" style="1" customWidth="1"/>
    <col min="15683" max="15871" width="9.140625" style="1"/>
    <col min="15872" max="15872" width="4.140625" style="1" customWidth="1"/>
    <col min="15873" max="15873" width="4.5703125" style="1" customWidth="1"/>
    <col min="15874" max="15874" width="19.140625" style="1" customWidth="1"/>
    <col min="15875" max="15875" width="15.7109375" style="1" customWidth="1"/>
    <col min="15876" max="15876" width="13.85546875" style="1" customWidth="1"/>
    <col min="15877" max="15877" width="15.28515625" style="1" customWidth="1"/>
    <col min="15878" max="15880" width="13.85546875" style="1" customWidth="1"/>
    <col min="15881" max="15881" width="14.7109375" style="1" customWidth="1"/>
    <col min="15882" max="15882" width="12.42578125" style="1" customWidth="1"/>
    <col min="15883" max="15883" width="10.140625" style="1" customWidth="1"/>
    <col min="15884" max="15884" width="11.42578125" style="1" customWidth="1"/>
    <col min="15885" max="15885" width="13.85546875" style="1" customWidth="1"/>
    <col min="15886" max="15886" width="18.7109375" style="1" customWidth="1"/>
    <col min="15887" max="15887" width="14.7109375" style="1" customWidth="1"/>
    <col min="15888" max="15892" width="13.28515625" style="1" customWidth="1"/>
    <col min="15893" max="15893" width="14.140625" style="1" customWidth="1"/>
    <col min="15894" max="15894" width="14.85546875" style="1" customWidth="1"/>
    <col min="15895" max="15897" width="13.28515625" style="1" customWidth="1"/>
    <col min="15898" max="15898" width="15" style="1" customWidth="1"/>
    <col min="15899" max="15899" width="14.42578125" style="1" customWidth="1"/>
    <col min="15900" max="15902" width="13.28515625" style="1" customWidth="1"/>
    <col min="15903" max="15903" width="14.5703125" style="1" customWidth="1"/>
    <col min="15904" max="15904" width="15" style="1" customWidth="1"/>
    <col min="15905" max="15905" width="10.85546875" style="1" customWidth="1"/>
    <col min="15906" max="15906" width="11.85546875" style="1" customWidth="1"/>
    <col min="15907" max="15907" width="13.140625" style="1" customWidth="1"/>
    <col min="15908" max="15908" width="14" style="1" customWidth="1"/>
    <col min="15909" max="15909" width="13" style="1" customWidth="1"/>
    <col min="15910" max="15912" width="16" style="1" customWidth="1"/>
    <col min="15913" max="15913" width="10.42578125" style="1" customWidth="1"/>
    <col min="15914" max="15916" width="11.140625" style="1" customWidth="1"/>
    <col min="15917" max="15917" width="11.42578125" style="1" customWidth="1"/>
    <col min="15918" max="15925" width="11.140625" style="1" customWidth="1"/>
    <col min="15926" max="15926" width="10" style="1" customWidth="1"/>
    <col min="15927" max="15927" width="12.28515625" style="1" customWidth="1"/>
    <col min="15928" max="15928" width="13.140625" style="1" customWidth="1"/>
    <col min="15929" max="15929" width="10.7109375" style="1" customWidth="1"/>
    <col min="15930" max="15930" width="9.28515625" style="1" customWidth="1"/>
    <col min="15931" max="15931" width="13" style="1" customWidth="1"/>
    <col min="15932" max="15932" width="12.140625" style="1" customWidth="1"/>
    <col min="15933" max="15933" width="13.85546875" style="1" customWidth="1"/>
    <col min="15934" max="15934" width="13.42578125" style="1" customWidth="1"/>
    <col min="15935" max="15935" width="14.7109375" style="1" customWidth="1"/>
    <col min="15936" max="15936" width="12.7109375" style="1" customWidth="1"/>
    <col min="15937" max="15937" width="13.28515625" style="1" customWidth="1"/>
    <col min="15938" max="15938" width="17.140625" style="1" customWidth="1"/>
    <col min="15939" max="16127" width="9.140625" style="1"/>
    <col min="16128" max="16128" width="4.140625" style="1" customWidth="1"/>
    <col min="16129" max="16129" width="4.5703125" style="1" customWidth="1"/>
    <col min="16130" max="16130" width="19.140625" style="1" customWidth="1"/>
    <col min="16131" max="16131" width="15.7109375" style="1" customWidth="1"/>
    <col min="16132" max="16132" width="13.85546875" style="1" customWidth="1"/>
    <col min="16133" max="16133" width="15.28515625" style="1" customWidth="1"/>
    <col min="16134" max="16136" width="13.85546875" style="1" customWidth="1"/>
    <col min="16137" max="16137" width="14.7109375" style="1" customWidth="1"/>
    <col min="16138" max="16138" width="12.42578125" style="1" customWidth="1"/>
    <col min="16139" max="16139" width="10.140625" style="1" customWidth="1"/>
    <col min="16140" max="16140" width="11.42578125" style="1" customWidth="1"/>
    <col min="16141" max="16141" width="13.85546875" style="1" customWidth="1"/>
    <col min="16142" max="16142" width="18.7109375" style="1" customWidth="1"/>
    <col min="16143" max="16143" width="14.7109375" style="1" customWidth="1"/>
    <col min="16144" max="16148" width="13.28515625" style="1" customWidth="1"/>
    <col min="16149" max="16149" width="14.140625" style="1" customWidth="1"/>
    <col min="16150" max="16150" width="14.85546875" style="1" customWidth="1"/>
    <col min="16151" max="16153" width="13.28515625" style="1" customWidth="1"/>
    <col min="16154" max="16154" width="15" style="1" customWidth="1"/>
    <col min="16155" max="16155" width="14.42578125" style="1" customWidth="1"/>
    <col min="16156" max="16158" width="13.28515625" style="1" customWidth="1"/>
    <col min="16159" max="16159" width="14.5703125" style="1" customWidth="1"/>
    <col min="16160" max="16160" width="15" style="1" customWidth="1"/>
    <col min="16161" max="16161" width="10.85546875" style="1" customWidth="1"/>
    <col min="16162" max="16162" width="11.85546875" style="1" customWidth="1"/>
    <col min="16163" max="16163" width="13.140625" style="1" customWidth="1"/>
    <col min="16164" max="16164" width="14" style="1" customWidth="1"/>
    <col min="16165" max="16165" width="13" style="1" customWidth="1"/>
    <col min="16166" max="16168" width="16" style="1" customWidth="1"/>
    <col min="16169" max="16169" width="10.42578125" style="1" customWidth="1"/>
    <col min="16170" max="16172" width="11.140625" style="1" customWidth="1"/>
    <col min="16173" max="16173" width="11.42578125" style="1" customWidth="1"/>
    <col min="16174" max="16181" width="11.140625" style="1" customWidth="1"/>
    <col min="16182" max="16182" width="10" style="1" customWidth="1"/>
    <col min="16183" max="16183" width="12.28515625" style="1" customWidth="1"/>
    <col min="16184" max="16184" width="13.140625" style="1" customWidth="1"/>
    <col min="16185" max="16185" width="10.7109375" style="1" customWidth="1"/>
    <col min="16186" max="16186" width="9.28515625" style="1" customWidth="1"/>
    <col min="16187" max="16187" width="13" style="1" customWidth="1"/>
    <col min="16188" max="16188" width="12.140625" style="1" customWidth="1"/>
    <col min="16189" max="16189" width="13.85546875" style="1" customWidth="1"/>
    <col min="16190" max="16190" width="13.42578125" style="1" customWidth="1"/>
    <col min="16191" max="16191" width="14.7109375" style="1" customWidth="1"/>
    <col min="16192" max="16192" width="12.7109375" style="1" customWidth="1"/>
    <col min="16193" max="16193" width="13.28515625" style="1" customWidth="1"/>
    <col min="16194" max="16194" width="17.140625" style="1" customWidth="1"/>
    <col min="16195" max="16384" width="9.140625" style="1"/>
  </cols>
  <sheetData>
    <row r="1" spans="1:66" ht="30" customHeight="1" x14ac:dyDescent="0.3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</row>
    <row r="2" spans="1:66" ht="13.5" customHeight="1" x14ac:dyDescent="0.3">
      <c r="I2" s="29"/>
      <c r="J2" s="29"/>
      <c r="K2" s="29"/>
      <c r="L2" s="29"/>
      <c r="M2" s="29"/>
      <c r="N2" s="29"/>
      <c r="O2" s="30"/>
      <c r="P2" s="31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</row>
    <row r="3" spans="1:66" s="33" customFormat="1" ht="15" customHeight="1" x14ac:dyDescent="0.25">
      <c r="A3" s="77" t="s">
        <v>0</v>
      </c>
      <c r="B3" s="78" t="s">
        <v>1</v>
      </c>
      <c r="C3" s="81" t="s">
        <v>101</v>
      </c>
      <c r="D3" s="82"/>
      <c r="E3" s="82"/>
      <c r="F3" s="82"/>
      <c r="G3" s="82"/>
      <c r="H3" s="83"/>
      <c r="I3" s="87" t="s">
        <v>102</v>
      </c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9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</row>
    <row r="4" spans="1:66" s="33" customFormat="1" ht="25.5" customHeight="1" x14ac:dyDescent="0.25">
      <c r="A4" s="77"/>
      <c r="B4" s="79"/>
      <c r="C4" s="84"/>
      <c r="D4" s="85"/>
      <c r="E4" s="85"/>
      <c r="F4" s="85"/>
      <c r="G4" s="85"/>
      <c r="H4" s="86"/>
      <c r="I4" s="102" t="s">
        <v>103</v>
      </c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4"/>
      <c r="BC4" s="105" t="s">
        <v>104</v>
      </c>
      <c r="BD4" s="106"/>
      <c r="BE4" s="106"/>
      <c r="BF4" s="106"/>
      <c r="BG4" s="106"/>
      <c r="BH4" s="106"/>
      <c r="BI4" s="107" t="s">
        <v>105</v>
      </c>
      <c r="BJ4" s="107"/>
      <c r="BK4" s="107"/>
      <c r="BL4" s="107"/>
      <c r="BM4" s="107"/>
      <c r="BN4" s="107"/>
    </row>
    <row r="5" spans="1:66" s="33" customFormat="1" ht="0.75" hidden="1" customHeight="1" x14ac:dyDescent="0.25">
      <c r="A5" s="77"/>
      <c r="B5" s="79"/>
      <c r="C5" s="84"/>
      <c r="D5" s="85"/>
      <c r="E5" s="85"/>
      <c r="F5" s="85"/>
      <c r="G5" s="85"/>
      <c r="H5" s="86"/>
      <c r="I5" s="108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10"/>
      <c r="BC5" s="108"/>
      <c r="BD5" s="109"/>
      <c r="BE5" s="109"/>
      <c r="BF5" s="109"/>
      <c r="BG5" s="107" t="s">
        <v>106</v>
      </c>
      <c r="BH5" s="107"/>
      <c r="BI5" s="107" t="s">
        <v>107</v>
      </c>
      <c r="BJ5" s="107"/>
      <c r="BK5" s="107" t="s">
        <v>108</v>
      </c>
      <c r="BL5" s="107"/>
      <c r="BM5" s="107"/>
      <c r="BN5" s="107"/>
    </row>
    <row r="6" spans="1:66" s="33" customFormat="1" ht="43.5" customHeight="1" x14ac:dyDescent="0.25">
      <c r="A6" s="77"/>
      <c r="B6" s="79"/>
      <c r="C6" s="84"/>
      <c r="D6" s="85"/>
      <c r="E6" s="85"/>
      <c r="F6" s="85"/>
      <c r="G6" s="85"/>
      <c r="H6" s="86"/>
      <c r="I6" s="107" t="s">
        <v>109</v>
      </c>
      <c r="J6" s="107"/>
      <c r="K6" s="107"/>
      <c r="L6" s="107"/>
      <c r="M6" s="90" t="s">
        <v>110</v>
      </c>
      <c r="N6" s="91"/>
      <c r="O6" s="94" t="s">
        <v>111</v>
      </c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6"/>
      <c r="AE6" s="97" t="s">
        <v>112</v>
      </c>
      <c r="AF6" s="98"/>
      <c r="AG6" s="97" t="s">
        <v>113</v>
      </c>
      <c r="AH6" s="98"/>
      <c r="AI6" s="114" t="s">
        <v>10</v>
      </c>
      <c r="AJ6" s="116"/>
      <c r="AK6" s="120" t="s">
        <v>114</v>
      </c>
      <c r="AL6" s="62"/>
      <c r="AM6" s="114" t="s">
        <v>10</v>
      </c>
      <c r="AN6" s="116"/>
      <c r="AO6" s="121" t="s">
        <v>115</v>
      </c>
      <c r="AP6" s="121"/>
      <c r="AQ6" s="111" t="s">
        <v>116</v>
      </c>
      <c r="AR6" s="112"/>
      <c r="AS6" s="112"/>
      <c r="AT6" s="112"/>
      <c r="AU6" s="112"/>
      <c r="AV6" s="113"/>
      <c r="AW6" s="114" t="s">
        <v>117</v>
      </c>
      <c r="AX6" s="115"/>
      <c r="AY6" s="115"/>
      <c r="AZ6" s="115"/>
      <c r="BA6" s="115"/>
      <c r="BB6" s="116"/>
      <c r="BC6" s="125" t="s">
        <v>118</v>
      </c>
      <c r="BD6" s="126"/>
      <c r="BE6" s="125" t="s">
        <v>119</v>
      </c>
      <c r="BF6" s="126"/>
      <c r="BG6" s="107"/>
      <c r="BH6" s="107"/>
      <c r="BI6" s="107"/>
      <c r="BJ6" s="107"/>
      <c r="BK6" s="107"/>
      <c r="BL6" s="107"/>
      <c r="BM6" s="107"/>
      <c r="BN6" s="107"/>
    </row>
    <row r="7" spans="1:66" s="33" customFormat="1" ht="112.5" customHeight="1" x14ac:dyDescent="0.25">
      <c r="A7" s="77"/>
      <c r="B7" s="79"/>
      <c r="C7" s="119" t="s">
        <v>120</v>
      </c>
      <c r="D7" s="119"/>
      <c r="E7" s="129" t="s">
        <v>36</v>
      </c>
      <c r="F7" s="129"/>
      <c r="G7" s="130" t="s">
        <v>37</v>
      </c>
      <c r="H7" s="130"/>
      <c r="I7" s="62" t="s">
        <v>121</v>
      </c>
      <c r="J7" s="62"/>
      <c r="K7" s="62" t="s">
        <v>122</v>
      </c>
      <c r="L7" s="62"/>
      <c r="M7" s="92"/>
      <c r="N7" s="93"/>
      <c r="O7" s="114" t="s">
        <v>123</v>
      </c>
      <c r="P7" s="116"/>
      <c r="Q7" s="117" t="s">
        <v>124</v>
      </c>
      <c r="R7" s="118"/>
      <c r="S7" s="114" t="s">
        <v>125</v>
      </c>
      <c r="T7" s="116"/>
      <c r="U7" s="114" t="s">
        <v>126</v>
      </c>
      <c r="V7" s="116"/>
      <c r="W7" s="114" t="s">
        <v>127</v>
      </c>
      <c r="X7" s="116"/>
      <c r="Y7" s="123" t="s">
        <v>128</v>
      </c>
      <c r="Z7" s="124"/>
      <c r="AA7" s="114" t="s">
        <v>129</v>
      </c>
      <c r="AB7" s="116"/>
      <c r="AC7" s="114" t="s">
        <v>130</v>
      </c>
      <c r="AD7" s="116"/>
      <c r="AE7" s="99"/>
      <c r="AF7" s="100"/>
      <c r="AG7" s="99"/>
      <c r="AH7" s="100"/>
      <c r="AI7" s="117" t="s">
        <v>131</v>
      </c>
      <c r="AJ7" s="118"/>
      <c r="AK7" s="62"/>
      <c r="AL7" s="62"/>
      <c r="AM7" s="117" t="s">
        <v>132</v>
      </c>
      <c r="AN7" s="118"/>
      <c r="AO7" s="121"/>
      <c r="AP7" s="121"/>
      <c r="AQ7" s="119" t="s">
        <v>120</v>
      </c>
      <c r="AR7" s="119"/>
      <c r="AS7" s="119" t="s">
        <v>36</v>
      </c>
      <c r="AT7" s="119"/>
      <c r="AU7" s="119" t="s">
        <v>37</v>
      </c>
      <c r="AV7" s="119"/>
      <c r="AW7" s="119" t="s">
        <v>133</v>
      </c>
      <c r="AX7" s="119"/>
      <c r="AY7" s="131" t="s">
        <v>134</v>
      </c>
      <c r="AZ7" s="132"/>
      <c r="BA7" s="133" t="s">
        <v>135</v>
      </c>
      <c r="BB7" s="134"/>
      <c r="BC7" s="127"/>
      <c r="BD7" s="128"/>
      <c r="BE7" s="127"/>
      <c r="BF7" s="128"/>
      <c r="BG7" s="107"/>
      <c r="BH7" s="107"/>
      <c r="BI7" s="107"/>
      <c r="BJ7" s="107"/>
      <c r="BK7" s="107" t="s">
        <v>136</v>
      </c>
      <c r="BL7" s="107"/>
      <c r="BM7" s="107" t="s">
        <v>137</v>
      </c>
      <c r="BN7" s="107"/>
    </row>
    <row r="8" spans="1:66" s="33" customFormat="1" ht="30" customHeight="1" x14ac:dyDescent="0.25">
      <c r="A8" s="77"/>
      <c r="B8" s="80"/>
      <c r="C8" s="34" t="s">
        <v>39</v>
      </c>
      <c r="D8" s="35" t="s">
        <v>40</v>
      </c>
      <c r="E8" s="34" t="s">
        <v>39</v>
      </c>
      <c r="F8" s="35" t="s">
        <v>40</v>
      </c>
      <c r="G8" s="34" t="s">
        <v>39</v>
      </c>
      <c r="H8" s="35" t="s">
        <v>40</v>
      </c>
      <c r="I8" s="34" t="s">
        <v>39</v>
      </c>
      <c r="J8" s="35" t="s">
        <v>40</v>
      </c>
      <c r="K8" s="34" t="s">
        <v>39</v>
      </c>
      <c r="L8" s="35" t="s">
        <v>40</v>
      </c>
      <c r="M8" s="34" t="s">
        <v>39</v>
      </c>
      <c r="N8" s="35" t="s">
        <v>40</v>
      </c>
      <c r="O8" s="34" t="s">
        <v>39</v>
      </c>
      <c r="P8" s="35" t="s">
        <v>40</v>
      </c>
      <c r="Q8" s="34" t="s">
        <v>39</v>
      </c>
      <c r="R8" s="35" t="s">
        <v>40</v>
      </c>
      <c r="S8" s="34" t="s">
        <v>39</v>
      </c>
      <c r="T8" s="35" t="s">
        <v>40</v>
      </c>
      <c r="U8" s="34" t="s">
        <v>39</v>
      </c>
      <c r="V8" s="35" t="s">
        <v>40</v>
      </c>
      <c r="W8" s="34" t="s">
        <v>39</v>
      </c>
      <c r="X8" s="35" t="s">
        <v>40</v>
      </c>
      <c r="Y8" s="34" t="s">
        <v>39</v>
      </c>
      <c r="Z8" s="35" t="s">
        <v>40</v>
      </c>
      <c r="AA8" s="34" t="s">
        <v>39</v>
      </c>
      <c r="AB8" s="35" t="s">
        <v>40</v>
      </c>
      <c r="AC8" s="34" t="s">
        <v>39</v>
      </c>
      <c r="AD8" s="35" t="s">
        <v>40</v>
      </c>
      <c r="AE8" s="34" t="s">
        <v>39</v>
      </c>
      <c r="AF8" s="35" t="s">
        <v>40</v>
      </c>
      <c r="AG8" s="34" t="s">
        <v>39</v>
      </c>
      <c r="AH8" s="35" t="s">
        <v>40</v>
      </c>
      <c r="AI8" s="34" t="s">
        <v>39</v>
      </c>
      <c r="AJ8" s="35" t="s">
        <v>40</v>
      </c>
      <c r="AK8" s="34" t="s">
        <v>39</v>
      </c>
      <c r="AL8" s="35" t="s">
        <v>40</v>
      </c>
      <c r="AM8" s="34" t="s">
        <v>39</v>
      </c>
      <c r="AN8" s="35" t="s">
        <v>40</v>
      </c>
      <c r="AO8" s="34" t="s">
        <v>39</v>
      </c>
      <c r="AP8" s="35" t="s">
        <v>40</v>
      </c>
      <c r="AQ8" s="34" t="s">
        <v>39</v>
      </c>
      <c r="AR8" s="35" t="s">
        <v>40</v>
      </c>
      <c r="AS8" s="34" t="s">
        <v>39</v>
      </c>
      <c r="AT8" s="35" t="s">
        <v>40</v>
      </c>
      <c r="AU8" s="34" t="s">
        <v>39</v>
      </c>
      <c r="AV8" s="35" t="s">
        <v>40</v>
      </c>
      <c r="AW8" s="34" t="s">
        <v>39</v>
      </c>
      <c r="AX8" s="35" t="s">
        <v>40</v>
      </c>
      <c r="AY8" s="34" t="s">
        <v>39</v>
      </c>
      <c r="AZ8" s="35" t="s">
        <v>40</v>
      </c>
      <c r="BA8" s="34" t="s">
        <v>39</v>
      </c>
      <c r="BB8" s="35" t="s">
        <v>40</v>
      </c>
      <c r="BC8" s="34" t="s">
        <v>39</v>
      </c>
      <c r="BD8" s="35" t="s">
        <v>40</v>
      </c>
      <c r="BE8" s="34" t="s">
        <v>39</v>
      </c>
      <c r="BF8" s="35" t="s">
        <v>40</v>
      </c>
      <c r="BG8" s="34" t="s">
        <v>39</v>
      </c>
      <c r="BH8" s="35" t="s">
        <v>40</v>
      </c>
      <c r="BI8" s="34" t="s">
        <v>39</v>
      </c>
      <c r="BJ8" s="35" t="s">
        <v>40</v>
      </c>
      <c r="BK8" s="34" t="s">
        <v>39</v>
      </c>
      <c r="BL8" s="35" t="s">
        <v>40</v>
      </c>
      <c r="BM8" s="34" t="s">
        <v>39</v>
      </c>
      <c r="BN8" s="35" t="s">
        <v>40</v>
      </c>
    </row>
    <row r="9" spans="1:66" s="33" customFormat="1" ht="10.5" customHeight="1" x14ac:dyDescent="0.25">
      <c r="A9" s="36"/>
      <c r="B9" s="36">
        <v>1</v>
      </c>
      <c r="C9" s="36">
        <v>2</v>
      </c>
      <c r="D9" s="36">
        <v>3</v>
      </c>
      <c r="E9" s="36">
        <v>4</v>
      </c>
      <c r="F9" s="36">
        <v>5</v>
      </c>
      <c r="G9" s="36">
        <v>6</v>
      </c>
      <c r="H9" s="36">
        <v>7</v>
      </c>
      <c r="I9" s="36">
        <v>8</v>
      </c>
      <c r="J9" s="36">
        <v>9</v>
      </c>
      <c r="K9" s="36">
        <v>10</v>
      </c>
      <c r="L9" s="36">
        <v>11</v>
      </c>
      <c r="M9" s="36">
        <v>12</v>
      </c>
      <c r="N9" s="36">
        <v>13</v>
      </c>
      <c r="O9" s="36">
        <v>14</v>
      </c>
      <c r="P9" s="36">
        <v>15</v>
      </c>
      <c r="Q9" s="36">
        <v>16</v>
      </c>
      <c r="R9" s="36">
        <v>17</v>
      </c>
      <c r="S9" s="36">
        <v>18</v>
      </c>
      <c r="T9" s="36">
        <v>19</v>
      </c>
      <c r="U9" s="36">
        <v>20</v>
      </c>
      <c r="V9" s="36">
        <v>21</v>
      </c>
      <c r="W9" s="36">
        <v>22</v>
      </c>
      <c r="X9" s="36">
        <v>23</v>
      </c>
      <c r="Y9" s="36">
        <v>24</v>
      </c>
      <c r="Z9" s="36">
        <v>25</v>
      </c>
      <c r="AA9" s="36">
        <v>26</v>
      </c>
      <c r="AB9" s="36">
        <v>27</v>
      </c>
      <c r="AC9" s="36">
        <v>28</v>
      </c>
      <c r="AD9" s="36">
        <v>29</v>
      </c>
      <c r="AE9" s="36">
        <v>30</v>
      </c>
      <c r="AF9" s="36">
        <v>31</v>
      </c>
      <c r="AG9" s="36">
        <v>32</v>
      </c>
      <c r="AH9" s="36">
        <v>33</v>
      </c>
      <c r="AI9" s="36">
        <v>34</v>
      </c>
      <c r="AJ9" s="36">
        <v>35</v>
      </c>
      <c r="AK9" s="36">
        <v>36</v>
      </c>
      <c r="AL9" s="36">
        <v>37</v>
      </c>
      <c r="AM9" s="36">
        <v>38</v>
      </c>
      <c r="AN9" s="36">
        <v>39</v>
      </c>
      <c r="AO9" s="36">
        <v>40</v>
      </c>
      <c r="AP9" s="36">
        <v>41</v>
      </c>
      <c r="AQ9" s="36">
        <v>42</v>
      </c>
      <c r="AR9" s="36">
        <v>43</v>
      </c>
      <c r="AS9" s="36">
        <v>44</v>
      </c>
      <c r="AT9" s="36">
        <v>45</v>
      </c>
      <c r="AU9" s="36">
        <v>46</v>
      </c>
      <c r="AV9" s="36">
        <v>47</v>
      </c>
      <c r="AW9" s="36">
        <v>48</v>
      </c>
      <c r="AX9" s="36">
        <v>49</v>
      </c>
      <c r="AY9" s="36">
        <v>50</v>
      </c>
      <c r="AZ9" s="36">
        <v>51</v>
      </c>
      <c r="BA9" s="36">
        <v>52</v>
      </c>
      <c r="BB9" s="36">
        <v>53</v>
      </c>
      <c r="BC9" s="36">
        <v>54</v>
      </c>
      <c r="BD9" s="36">
        <v>55</v>
      </c>
      <c r="BE9" s="36">
        <v>56</v>
      </c>
      <c r="BF9" s="36">
        <v>57</v>
      </c>
      <c r="BG9" s="36">
        <v>58</v>
      </c>
      <c r="BH9" s="36">
        <v>59</v>
      </c>
      <c r="BI9" s="36">
        <v>60</v>
      </c>
      <c r="BJ9" s="36">
        <v>61</v>
      </c>
      <c r="BK9" s="36">
        <v>62</v>
      </c>
      <c r="BL9" s="36">
        <v>63</v>
      </c>
      <c r="BM9" s="36">
        <v>64</v>
      </c>
      <c r="BN9" s="36">
        <v>65</v>
      </c>
    </row>
    <row r="10" spans="1:66" s="39" customFormat="1" ht="19.5" customHeight="1" x14ac:dyDescent="0.25">
      <c r="A10" s="37">
        <v>1</v>
      </c>
      <c r="B10" s="27" t="s">
        <v>42</v>
      </c>
      <c r="C10" s="38">
        <f t="shared" ref="C10:C57" si="0">E10+G10-BA10</f>
        <v>516230.57300000009</v>
      </c>
      <c r="D10" s="38">
        <f t="shared" ref="D10:D57" si="1">F10+H10-BB10</f>
        <v>375012.734</v>
      </c>
      <c r="E10" s="38">
        <f t="shared" ref="E10:E57" si="2">I10+K10+M10+AE10+AG10+AK10+AO10+AS10</f>
        <v>527903.80000000005</v>
      </c>
      <c r="F10" s="38">
        <f t="shared" ref="F10:F57" si="3">J10+L10+N10+AF10+AH10+AL10+AP10+AT10</f>
        <v>371740.33399999997</v>
      </c>
      <c r="G10" s="38">
        <f t="shared" ref="G10:G57" si="4">AY10+BC10+BE10+BG10+BI10+BK10+BM10</f>
        <v>65320.272999999986</v>
      </c>
      <c r="H10" s="38">
        <f t="shared" ref="H10:H57" si="5">AZ10+BD10+BF10+BH10+BJ10+BL10+BN10</f>
        <v>39880.737000000001</v>
      </c>
      <c r="I10" s="38">
        <v>118438</v>
      </c>
      <c r="J10" s="38">
        <v>83062.955000000002</v>
      </c>
      <c r="K10" s="38">
        <v>0</v>
      </c>
      <c r="L10" s="38">
        <v>0</v>
      </c>
      <c r="M10" s="38">
        <v>318732.3</v>
      </c>
      <c r="N10" s="38">
        <v>245196.29199999999</v>
      </c>
      <c r="O10" s="38">
        <v>6950</v>
      </c>
      <c r="P10" s="38">
        <v>5018.6080000000002</v>
      </c>
      <c r="Q10" s="38">
        <v>61474</v>
      </c>
      <c r="R10" s="38">
        <v>48002.400000000001</v>
      </c>
      <c r="S10" s="38">
        <v>667</v>
      </c>
      <c r="T10" s="38">
        <v>411.75900000000001</v>
      </c>
      <c r="U10" s="38">
        <v>650</v>
      </c>
      <c r="V10" s="38">
        <v>460</v>
      </c>
      <c r="W10" s="38">
        <v>236895</v>
      </c>
      <c r="X10" s="38">
        <v>182197.90299999999</v>
      </c>
      <c r="Y10" s="38">
        <v>234985</v>
      </c>
      <c r="Z10" s="38">
        <v>180795.54500000001</v>
      </c>
      <c r="AA10" s="38">
        <v>320</v>
      </c>
      <c r="AB10" s="38">
        <v>274.10000000000002</v>
      </c>
      <c r="AC10" s="38">
        <v>10476.299999999999</v>
      </c>
      <c r="AD10" s="38">
        <v>7866.5219999999999</v>
      </c>
      <c r="AE10" s="38">
        <v>0</v>
      </c>
      <c r="AF10" s="38">
        <v>0</v>
      </c>
      <c r="AG10" s="38">
        <v>0</v>
      </c>
      <c r="AH10" s="38">
        <v>0</v>
      </c>
      <c r="AI10" s="38">
        <v>0</v>
      </c>
      <c r="AJ10" s="38">
        <v>0</v>
      </c>
      <c r="AK10" s="38">
        <v>0</v>
      </c>
      <c r="AL10" s="38">
        <v>0</v>
      </c>
      <c r="AM10" s="38">
        <v>0</v>
      </c>
      <c r="AN10" s="38">
        <v>0</v>
      </c>
      <c r="AO10" s="38">
        <v>4240</v>
      </c>
      <c r="AP10" s="38">
        <v>2662</v>
      </c>
      <c r="AQ10" s="38">
        <f t="shared" ref="AQ10:AQ57" si="6">AS10+AU10-BA10</f>
        <v>9500</v>
      </c>
      <c r="AR10" s="38">
        <f t="shared" ref="AR10:AR57" si="7">AT10+AV10-BB10</f>
        <v>4210.75</v>
      </c>
      <c r="AS10" s="38">
        <v>86493.5</v>
      </c>
      <c r="AT10" s="38">
        <v>40819.087</v>
      </c>
      <c r="AU10" s="38">
        <v>0</v>
      </c>
      <c r="AV10" s="38">
        <v>0</v>
      </c>
      <c r="AW10" s="38">
        <v>85993.5</v>
      </c>
      <c r="AX10" s="38">
        <v>40513.786999999997</v>
      </c>
      <c r="AY10" s="38">
        <v>0</v>
      </c>
      <c r="AZ10" s="38">
        <v>0</v>
      </c>
      <c r="BA10" s="38">
        <v>76993.5</v>
      </c>
      <c r="BB10" s="38">
        <v>36608.337</v>
      </c>
      <c r="BC10" s="38">
        <v>413599.92300000001</v>
      </c>
      <c r="BD10" s="38">
        <v>20099.237000000001</v>
      </c>
      <c r="BE10" s="38">
        <v>35281.35</v>
      </c>
      <c r="BF10" s="38">
        <v>21395</v>
      </c>
      <c r="BG10" s="38">
        <v>0</v>
      </c>
      <c r="BH10" s="38">
        <v>0</v>
      </c>
      <c r="BI10" s="38">
        <v>0</v>
      </c>
      <c r="BJ10" s="38">
        <v>0</v>
      </c>
      <c r="BK10" s="38">
        <v>-383561</v>
      </c>
      <c r="BL10" s="38">
        <v>-1613.5</v>
      </c>
      <c r="BM10" s="38">
        <v>0</v>
      </c>
      <c r="BN10" s="38">
        <v>0</v>
      </c>
    </row>
    <row r="11" spans="1:66" s="39" customFormat="1" ht="18.75" customHeight="1" x14ac:dyDescent="0.25">
      <c r="A11" s="37">
        <v>2</v>
      </c>
      <c r="B11" s="27" t="s">
        <v>43</v>
      </c>
      <c r="C11" s="38">
        <f t="shared" si="0"/>
        <v>581600.40690000006</v>
      </c>
      <c r="D11" s="38">
        <f t="shared" si="1"/>
        <v>220894.5956</v>
      </c>
      <c r="E11" s="38">
        <f t="shared" si="2"/>
        <v>442120.2</v>
      </c>
      <c r="F11" s="38">
        <f t="shared" si="3"/>
        <v>146527.9712</v>
      </c>
      <c r="G11" s="38">
        <f t="shared" si="4"/>
        <v>227904.20690000002</v>
      </c>
      <c r="H11" s="38">
        <f t="shared" si="5"/>
        <v>74366.624400000001</v>
      </c>
      <c r="I11" s="38">
        <v>130235.4</v>
      </c>
      <c r="J11" s="38">
        <v>96109.573000000004</v>
      </c>
      <c r="K11" s="38">
        <v>0</v>
      </c>
      <c r="L11" s="38">
        <v>0</v>
      </c>
      <c r="M11" s="38">
        <v>196418.4</v>
      </c>
      <c r="N11" s="38">
        <v>39673.570200000002</v>
      </c>
      <c r="O11" s="38">
        <v>15000</v>
      </c>
      <c r="P11" s="38">
        <v>4956.2353999999996</v>
      </c>
      <c r="Q11" s="38">
        <v>16606.3</v>
      </c>
      <c r="R11" s="38">
        <v>2850.2280000000001</v>
      </c>
      <c r="S11" s="38">
        <v>3000</v>
      </c>
      <c r="T11" s="38">
        <v>889.53</v>
      </c>
      <c r="U11" s="38">
        <v>1000</v>
      </c>
      <c r="V11" s="38">
        <v>246</v>
      </c>
      <c r="W11" s="38">
        <v>68500</v>
      </c>
      <c r="X11" s="38">
        <v>10593.556</v>
      </c>
      <c r="Y11" s="38">
        <v>64000</v>
      </c>
      <c r="Z11" s="38">
        <v>10033.005999999999</v>
      </c>
      <c r="AA11" s="38">
        <v>20000</v>
      </c>
      <c r="AB11" s="38">
        <v>699.2</v>
      </c>
      <c r="AC11" s="38">
        <v>64812.1</v>
      </c>
      <c r="AD11" s="38">
        <v>18723.820800000001</v>
      </c>
      <c r="AE11" s="38">
        <v>0</v>
      </c>
      <c r="AF11" s="38">
        <v>0</v>
      </c>
      <c r="AG11" s="38">
        <v>0</v>
      </c>
      <c r="AH11" s="38">
        <v>0</v>
      </c>
      <c r="AI11" s="38">
        <v>0</v>
      </c>
      <c r="AJ11" s="38">
        <v>0</v>
      </c>
      <c r="AK11" s="38">
        <v>15000</v>
      </c>
      <c r="AL11" s="38">
        <v>5462.8280000000004</v>
      </c>
      <c r="AM11" s="38">
        <v>0</v>
      </c>
      <c r="AN11" s="38">
        <v>0</v>
      </c>
      <c r="AO11" s="38">
        <v>8842.4</v>
      </c>
      <c r="AP11" s="38">
        <v>5090</v>
      </c>
      <c r="AQ11" s="38">
        <f t="shared" si="6"/>
        <v>3200</v>
      </c>
      <c r="AR11" s="38">
        <f t="shared" si="7"/>
        <v>192</v>
      </c>
      <c r="AS11" s="38">
        <v>91624</v>
      </c>
      <c r="AT11" s="38">
        <v>192</v>
      </c>
      <c r="AU11" s="38">
        <v>0</v>
      </c>
      <c r="AV11" s="38">
        <v>0</v>
      </c>
      <c r="AW11" s="38">
        <v>88424</v>
      </c>
      <c r="AX11" s="38">
        <v>0</v>
      </c>
      <c r="AY11" s="38">
        <v>0</v>
      </c>
      <c r="AZ11" s="38">
        <v>0</v>
      </c>
      <c r="BA11" s="38">
        <v>88424</v>
      </c>
      <c r="BB11" s="38">
        <v>0</v>
      </c>
      <c r="BC11" s="38">
        <v>182404.17</v>
      </c>
      <c r="BD11" s="38">
        <v>57722.538</v>
      </c>
      <c r="BE11" s="38">
        <v>45500.036899999999</v>
      </c>
      <c r="BF11" s="38">
        <v>25313.079699999998</v>
      </c>
      <c r="BG11" s="38">
        <v>0</v>
      </c>
      <c r="BH11" s="38">
        <v>0</v>
      </c>
      <c r="BI11" s="38">
        <v>0</v>
      </c>
      <c r="BJ11" s="38">
        <v>0</v>
      </c>
      <c r="BK11" s="38">
        <v>0</v>
      </c>
      <c r="BL11" s="38">
        <v>-8668.9933000000001</v>
      </c>
      <c r="BM11" s="38">
        <v>0</v>
      </c>
      <c r="BN11" s="38">
        <v>0</v>
      </c>
    </row>
    <row r="12" spans="1:66" ht="16.5" customHeight="1" x14ac:dyDescent="0.3">
      <c r="A12" s="37">
        <v>3</v>
      </c>
      <c r="B12" s="27" t="s">
        <v>44</v>
      </c>
      <c r="C12" s="38">
        <f t="shared" si="0"/>
        <v>88734.169399999999</v>
      </c>
      <c r="D12" s="38">
        <f t="shared" si="1"/>
        <v>45565.434300000001</v>
      </c>
      <c r="E12" s="38">
        <f t="shared" si="2"/>
        <v>81286.600000000006</v>
      </c>
      <c r="F12" s="38">
        <f t="shared" si="3"/>
        <v>42516.963300000003</v>
      </c>
      <c r="G12" s="38">
        <f t="shared" si="4"/>
        <v>21051.169399999999</v>
      </c>
      <c r="H12" s="38">
        <f t="shared" si="5"/>
        <v>3048.4710000000005</v>
      </c>
      <c r="I12" s="38">
        <v>30116</v>
      </c>
      <c r="J12" s="38">
        <v>19502.595000000001</v>
      </c>
      <c r="K12" s="38">
        <v>0</v>
      </c>
      <c r="L12" s="38">
        <v>0</v>
      </c>
      <c r="M12" s="38">
        <v>35210</v>
      </c>
      <c r="N12" s="38">
        <v>21437.368299999998</v>
      </c>
      <c r="O12" s="38">
        <v>3000</v>
      </c>
      <c r="P12" s="38">
        <v>2110.8425000000002</v>
      </c>
      <c r="Q12" s="38">
        <v>1660</v>
      </c>
      <c r="R12" s="38">
        <v>1140</v>
      </c>
      <c r="S12" s="38">
        <v>140</v>
      </c>
      <c r="T12" s="38">
        <v>72.125799999999998</v>
      </c>
      <c r="U12" s="38">
        <v>250</v>
      </c>
      <c r="V12" s="38">
        <v>124</v>
      </c>
      <c r="W12" s="38">
        <v>23010</v>
      </c>
      <c r="X12" s="38">
        <v>12829.8</v>
      </c>
      <c r="Y12" s="38">
        <v>22410</v>
      </c>
      <c r="Z12" s="38">
        <v>12753</v>
      </c>
      <c r="AA12" s="38">
        <v>2700</v>
      </c>
      <c r="AB12" s="38">
        <v>2438</v>
      </c>
      <c r="AC12" s="38">
        <v>4200</v>
      </c>
      <c r="AD12" s="38">
        <v>2722.6</v>
      </c>
      <c r="AE12" s="38">
        <v>0</v>
      </c>
      <c r="AF12" s="38">
        <v>0</v>
      </c>
      <c r="AG12" s="38">
        <v>0</v>
      </c>
      <c r="AH12" s="38">
        <v>0</v>
      </c>
      <c r="AI12" s="38">
        <v>0</v>
      </c>
      <c r="AJ12" s="38">
        <v>0</v>
      </c>
      <c r="AK12" s="38">
        <v>300</v>
      </c>
      <c r="AL12" s="38">
        <v>300</v>
      </c>
      <c r="AM12" s="38">
        <v>0</v>
      </c>
      <c r="AN12" s="38">
        <v>0</v>
      </c>
      <c r="AO12" s="38">
        <v>1952</v>
      </c>
      <c r="AP12" s="38">
        <v>1277</v>
      </c>
      <c r="AQ12" s="38">
        <f t="shared" si="6"/>
        <v>105</v>
      </c>
      <c r="AR12" s="38">
        <f t="shared" si="7"/>
        <v>0</v>
      </c>
      <c r="AS12" s="38">
        <v>13708.6</v>
      </c>
      <c r="AT12" s="38">
        <v>0</v>
      </c>
      <c r="AU12" s="38">
        <v>0</v>
      </c>
      <c r="AV12" s="38">
        <v>0</v>
      </c>
      <c r="AW12" s="38">
        <v>13608.6</v>
      </c>
      <c r="AX12" s="38">
        <v>0</v>
      </c>
      <c r="AY12" s="38">
        <v>0</v>
      </c>
      <c r="AZ12" s="38">
        <v>0</v>
      </c>
      <c r="BA12" s="38">
        <v>13603.6</v>
      </c>
      <c r="BB12" s="38">
        <v>0</v>
      </c>
      <c r="BC12" s="38">
        <v>16571.169399999999</v>
      </c>
      <c r="BD12" s="38">
        <v>989.7</v>
      </c>
      <c r="BE12" s="38">
        <v>4480</v>
      </c>
      <c r="BF12" s="38">
        <v>2058.7710000000002</v>
      </c>
      <c r="BG12" s="38">
        <v>0</v>
      </c>
      <c r="BH12" s="38">
        <v>0</v>
      </c>
      <c r="BI12" s="38">
        <v>0</v>
      </c>
      <c r="BJ12" s="38">
        <v>0</v>
      </c>
      <c r="BK12" s="38">
        <v>0</v>
      </c>
      <c r="BL12" s="38">
        <v>0</v>
      </c>
      <c r="BM12" s="38">
        <v>0</v>
      </c>
      <c r="BN12" s="38">
        <v>0</v>
      </c>
    </row>
    <row r="13" spans="1:66" ht="16.5" customHeight="1" x14ac:dyDescent="0.3">
      <c r="A13" s="37">
        <v>4</v>
      </c>
      <c r="B13" s="27" t="s">
        <v>45</v>
      </c>
      <c r="C13" s="38">
        <f t="shared" si="0"/>
        <v>28353.589499999995</v>
      </c>
      <c r="D13" s="38">
        <f t="shared" si="1"/>
        <v>18060.919200000004</v>
      </c>
      <c r="E13" s="38">
        <f t="shared" si="2"/>
        <v>19153.8</v>
      </c>
      <c r="F13" s="38">
        <f t="shared" si="3"/>
        <v>11479.217700000001</v>
      </c>
      <c r="G13" s="38">
        <f t="shared" si="4"/>
        <v>13647.1895</v>
      </c>
      <c r="H13" s="38">
        <f t="shared" si="5"/>
        <v>7410.6120000000001</v>
      </c>
      <c r="I13" s="38">
        <v>12000</v>
      </c>
      <c r="J13" s="38">
        <v>8949.5020000000004</v>
      </c>
      <c r="K13" s="38">
        <v>0</v>
      </c>
      <c r="L13" s="38">
        <v>0</v>
      </c>
      <c r="M13" s="38">
        <v>2456.4</v>
      </c>
      <c r="N13" s="38">
        <v>1674.8052</v>
      </c>
      <c r="O13" s="38">
        <v>1300</v>
      </c>
      <c r="P13" s="38">
        <v>1120.6602</v>
      </c>
      <c r="Q13" s="38">
        <v>500.4</v>
      </c>
      <c r="R13" s="38">
        <v>150</v>
      </c>
      <c r="S13" s="38">
        <v>0</v>
      </c>
      <c r="T13" s="38">
        <v>0</v>
      </c>
      <c r="U13" s="38">
        <v>0</v>
      </c>
      <c r="V13" s="38">
        <v>0</v>
      </c>
      <c r="W13" s="38">
        <v>176</v>
      </c>
      <c r="X13" s="38">
        <v>100</v>
      </c>
      <c r="Y13" s="38">
        <v>169</v>
      </c>
      <c r="Z13" s="38">
        <v>100</v>
      </c>
      <c r="AA13" s="38">
        <v>0</v>
      </c>
      <c r="AB13" s="38">
        <v>0</v>
      </c>
      <c r="AC13" s="38">
        <v>330</v>
      </c>
      <c r="AD13" s="38">
        <v>188.4</v>
      </c>
      <c r="AE13" s="38">
        <v>0</v>
      </c>
      <c r="AF13" s="38">
        <v>0</v>
      </c>
      <c r="AG13" s="38">
        <v>0</v>
      </c>
      <c r="AH13" s="38">
        <v>0</v>
      </c>
      <c r="AI13" s="38">
        <v>0</v>
      </c>
      <c r="AJ13" s="38">
        <v>0</v>
      </c>
      <c r="AK13" s="38">
        <v>0</v>
      </c>
      <c r="AL13" s="38">
        <v>0</v>
      </c>
      <c r="AM13" s="38">
        <v>0</v>
      </c>
      <c r="AN13" s="38">
        <v>0</v>
      </c>
      <c r="AO13" s="38">
        <v>200</v>
      </c>
      <c r="AP13" s="38">
        <v>0</v>
      </c>
      <c r="AQ13" s="38">
        <f t="shared" si="6"/>
        <v>50</v>
      </c>
      <c r="AR13" s="38">
        <f t="shared" si="7"/>
        <v>26</v>
      </c>
      <c r="AS13" s="38">
        <v>4497.3999999999996</v>
      </c>
      <c r="AT13" s="38">
        <v>854.91049999999996</v>
      </c>
      <c r="AU13" s="38">
        <v>0</v>
      </c>
      <c r="AV13" s="38">
        <v>0</v>
      </c>
      <c r="AW13" s="38">
        <v>4447.3999999999996</v>
      </c>
      <c r="AX13" s="38">
        <v>828.91049999999996</v>
      </c>
      <c r="AY13" s="38">
        <v>0</v>
      </c>
      <c r="AZ13" s="38">
        <v>0</v>
      </c>
      <c r="BA13" s="38">
        <v>4447.3999999999996</v>
      </c>
      <c r="BB13" s="38">
        <v>828.91049999999996</v>
      </c>
      <c r="BC13" s="38">
        <v>13647.1895</v>
      </c>
      <c r="BD13" s="38">
        <v>7410.6120000000001</v>
      </c>
      <c r="BE13" s="38">
        <v>0</v>
      </c>
      <c r="BF13" s="38">
        <v>0</v>
      </c>
      <c r="BG13" s="38">
        <v>0</v>
      </c>
      <c r="BH13" s="38">
        <v>0</v>
      </c>
      <c r="BI13" s="38">
        <v>0</v>
      </c>
      <c r="BJ13" s="38">
        <v>0</v>
      </c>
      <c r="BK13" s="38">
        <v>0</v>
      </c>
      <c r="BL13" s="38">
        <v>0</v>
      </c>
      <c r="BM13" s="38">
        <v>0</v>
      </c>
      <c r="BN13" s="38">
        <v>0</v>
      </c>
    </row>
    <row r="14" spans="1:66" s="39" customFormat="1" ht="19.5" customHeight="1" x14ac:dyDescent="0.25">
      <c r="A14" s="37">
        <v>5</v>
      </c>
      <c r="B14" s="27" t="s">
        <v>46</v>
      </c>
      <c r="C14" s="38">
        <f t="shared" si="0"/>
        <v>24101.036999999997</v>
      </c>
      <c r="D14" s="38">
        <f t="shared" si="1"/>
        <v>17689.623100000001</v>
      </c>
      <c r="E14" s="38">
        <f t="shared" si="2"/>
        <v>14209.236499999999</v>
      </c>
      <c r="F14" s="38">
        <f t="shared" si="3"/>
        <v>7797.8226000000004</v>
      </c>
      <c r="G14" s="38">
        <f t="shared" si="4"/>
        <v>12291.800499999999</v>
      </c>
      <c r="H14" s="38">
        <f t="shared" si="5"/>
        <v>10133.36</v>
      </c>
      <c r="I14" s="38">
        <v>10150</v>
      </c>
      <c r="J14" s="38">
        <v>6887.2</v>
      </c>
      <c r="K14" s="38">
        <v>0</v>
      </c>
      <c r="L14" s="38">
        <v>0</v>
      </c>
      <c r="M14" s="38">
        <v>1230</v>
      </c>
      <c r="N14" s="38">
        <v>459.06310000000002</v>
      </c>
      <c r="O14" s="38">
        <v>420</v>
      </c>
      <c r="P14" s="38">
        <v>239.8631</v>
      </c>
      <c r="Q14" s="38">
        <v>60</v>
      </c>
      <c r="R14" s="38">
        <v>0</v>
      </c>
      <c r="S14" s="38">
        <v>0</v>
      </c>
      <c r="T14" s="38">
        <v>0</v>
      </c>
      <c r="U14" s="38">
        <v>100</v>
      </c>
      <c r="V14" s="38">
        <v>0</v>
      </c>
      <c r="W14" s="38">
        <v>470</v>
      </c>
      <c r="X14" s="38">
        <v>153</v>
      </c>
      <c r="Y14" s="38">
        <v>210</v>
      </c>
      <c r="Z14" s="38">
        <v>135</v>
      </c>
      <c r="AA14" s="38">
        <v>0</v>
      </c>
      <c r="AB14" s="38">
        <v>0</v>
      </c>
      <c r="AC14" s="38">
        <v>180</v>
      </c>
      <c r="AD14" s="38">
        <v>66.2</v>
      </c>
      <c r="AE14" s="38">
        <v>0</v>
      </c>
      <c r="AF14" s="38">
        <v>0</v>
      </c>
      <c r="AG14" s="38">
        <v>0</v>
      </c>
      <c r="AH14" s="38">
        <v>0</v>
      </c>
      <c r="AI14" s="38">
        <v>0</v>
      </c>
      <c r="AJ14" s="38">
        <v>0</v>
      </c>
      <c r="AK14" s="38">
        <v>0</v>
      </c>
      <c r="AL14" s="38">
        <v>0</v>
      </c>
      <c r="AM14" s="38">
        <v>0</v>
      </c>
      <c r="AN14" s="38">
        <v>0</v>
      </c>
      <c r="AO14" s="38">
        <v>300</v>
      </c>
      <c r="AP14" s="38">
        <v>210</v>
      </c>
      <c r="AQ14" s="38">
        <f t="shared" si="6"/>
        <v>129.23649999999998</v>
      </c>
      <c r="AR14" s="38">
        <f t="shared" si="7"/>
        <v>0</v>
      </c>
      <c r="AS14" s="38">
        <v>2529.2365</v>
      </c>
      <c r="AT14" s="38">
        <v>241.55950000000001</v>
      </c>
      <c r="AU14" s="38">
        <v>0</v>
      </c>
      <c r="AV14" s="38">
        <v>0</v>
      </c>
      <c r="AW14" s="38">
        <v>2529.2365</v>
      </c>
      <c r="AX14" s="38">
        <v>241.55950000000001</v>
      </c>
      <c r="AY14" s="38">
        <v>0</v>
      </c>
      <c r="AZ14" s="38">
        <v>0</v>
      </c>
      <c r="BA14" s="38">
        <v>2400</v>
      </c>
      <c r="BB14" s="38">
        <v>241.55950000000001</v>
      </c>
      <c r="BC14" s="38">
        <v>11991.800499999999</v>
      </c>
      <c r="BD14" s="38">
        <v>9903.36</v>
      </c>
      <c r="BE14" s="38">
        <v>300</v>
      </c>
      <c r="BF14" s="38">
        <v>230</v>
      </c>
      <c r="BG14" s="38">
        <v>0</v>
      </c>
      <c r="BH14" s="38">
        <v>0</v>
      </c>
      <c r="BI14" s="38">
        <v>0</v>
      </c>
      <c r="BJ14" s="38">
        <v>0</v>
      </c>
      <c r="BK14" s="38">
        <v>0</v>
      </c>
      <c r="BL14" s="38">
        <v>0</v>
      </c>
      <c r="BM14" s="38">
        <v>0</v>
      </c>
      <c r="BN14" s="38">
        <v>0</v>
      </c>
    </row>
    <row r="15" spans="1:66" ht="16.5" customHeight="1" x14ac:dyDescent="0.3">
      <c r="A15" s="37">
        <v>6</v>
      </c>
      <c r="B15" s="27" t="s">
        <v>47</v>
      </c>
      <c r="C15" s="38">
        <f t="shared" si="0"/>
        <v>41911.099099999992</v>
      </c>
      <c r="D15" s="38">
        <f t="shared" si="1"/>
        <v>25330.592699999997</v>
      </c>
      <c r="E15" s="38">
        <f t="shared" si="2"/>
        <v>34218.299999999996</v>
      </c>
      <c r="F15" s="38">
        <f t="shared" si="3"/>
        <v>19335.912599999996</v>
      </c>
      <c r="G15" s="38">
        <f t="shared" si="4"/>
        <v>13192.7991</v>
      </c>
      <c r="H15" s="38">
        <f t="shared" si="5"/>
        <v>9960.3809999999994</v>
      </c>
      <c r="I15" s="38">
        <v>18000</v>
      </c>
      <c r="J15" s="38">
        <v>11292.781999999999</v>
      </c>
      <c r="K15" s="38">
        <v>0</v>
      </c>
      <c r="L15" s="38">
        <v>0</v>
      </c>
      <c r="M15" s="38">
        <v>8419.6</v>
      </c>
      <c r="N15" s="38">
        <v>2535.6896999999999</v>
      </c>
      <c r="O15" s="38">
        <v>1800</v>
      </c>
      <c r="P15" s="38">
        <v>801.39070000000004</v>
      </c>
      <c r="Q15" s="38">
        <v>650</v>
      </c>
      <c r="R15" s="38">
        <v>425.935</v>
      </c>
      <c r="S15" s="38">
        <v>200</v>
      </c>
      <c r="T15" s="38">
        <v>120.98</v>
      </c>
      <c r="U15" s="38">
        <v>250</v>
      </c>
      <c r="V15" s="38">
        <v>0</v>
      </c>
      <c r="W15" s="38">
        <v>2250</v>
      </c>
      <c r="X15" s="38">
        <v>226.3</v>
      </c>
      <c r="Y15" s="38">
        <v>1500</v>
      </c>
      <c r="Z15" s="38">
        <v>79</v>
      </c>
      <c r="AA15" s="38">
        <v>1019</v>
      </c>
      <c r="AB15" s="38">
        <v>0</v>
      </c>
      <c r="AC15" s="38">
        <v>1850.6</v>
      </c>
      <c r="AD15" s="38">
        <v>956.08399999999995</v>
      </c>
      <c r="AE15" s="38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38">
        <v>0</v>
      </c>
      <c r="AN15" s="38">
        <v>0</v>
      </c>
      <c r="AO15" s="38">
        <v>855</v>
      </c>
      <c r="AP15" s="38">
        <v>325</v>
      </c>
      <c r="AQ15" s="38">
        <f t="shared" si="6"/>
        <v>1443.6999999999998</v>
      </c>
      <c r="AR15" s="38">
        <f t="shared" si="7"/>
        <v>1216.7399999999998</v>
      </c>
      <c r="AS15" s="38">
        <v>6943.7</v>
      </c>
      <c r="AT15" s="38">
        <v>5182.4408999999996</v>
      </c>
      <c r="AU15" s="38">
        <v>0</v>
      </c>
      <c r="AV15" s="38">
        <v>0</v>
      </c>
      <c r="AW15" s="38">
        <v>6843.7</v>
      </c>
      <c r="AX15" s="38">
        <v>5182.4408999999996</v>
      </c>
      <c r="AY15" s="38">
        <v>0</v>
      </c>
      <c r="AZ15" s="38">
        <v>0</v>
      </c>
      <c r="BA15" s="38">
        <v>5500</v>
      </c>
      <c r="BB15" s="38">
        <v>3965.7008999999998</v>
      </c>
      <c r="BC15" s="38">
        <v>12732.7991</v>
      </c>
      <c r="BD15" s="38">
        <v>9565.3809999999994</v>
      </c>
      <c r="BE15" s="38">
        <v>460</v>
      </c>
      <c r="BF15" s="38">
        <v>395</v>
      </c>
      <c r="BG15" s="38">
        <v>0</v>
      </c>
      <c r="BH15" s="38">
        <v>0</v>
      </c>
      <c r="BI15" s="38">
        <v>0</v>
      </c>
      <c r="BJ15" s="38">
        <v>0</v>
      </c>
      <c r="BK15" s="38">
        <v>0</v>
      </c>
      <c r="BL15" s="38">
        <v>0</v>
      </c>
      <c r="BM15" s="38">
        <v>0</v>
      </c>
      <c r="BN15" s="38">
        <v>0</v>
      </c>
    </row>
    <row r="16" spans="1:66" ht="16.5" customHeight="1" x14ac:dyDescent="0.3">
      <c r="A16" s="37">
        <v>7</v>
      </c>
      <c r="B16" s="28" t="s">
        <v>48</v>
      </c>
      <c r="C16" s="38">
        <f t="shared" si="0"/>
        <v>12456.099999999999</v>
      </c>
      <c r="D16" s="38">
        <f t="shared" si="1"/>
        <v>5429.9432999999999</v>
      </c>
      <c r="E16" s="38">
        <f t="shared" si="2"/>
        <v>11238.699999999999</v>
      </c>
      <c r="F16" s="38">
        <f t="shared" si="3"/>
        <v>5429.9432999999999</v>
      </c>
      <c r="G16" s="38">
        <f t="shared" si="4"/>
        <v>1217.4000000000001</v>
      </c>
      <c r="H16" s="38">
        <f t="shared" si="5"/>
        <v>0</v>
      </c>
      <c r="I16" s="38">
        <v>7910</v>
      </c>
      <c r="J16" s="38">
        <v>5265.2006000000001</v>
      </c>
      <c r="K16" s="38">
        <v>0</v>
      </c>
      <c r="L16" s="38">
        <v>0</v>
      </c>
      <c r="M16" s="38">
        <v>2503.3000000000002</v>
      </c>
      <c r="N16" s="38">
        <v>164.74270000000001</v>
      </c>
      <c r="O16" s="38">
        <v>200</v>
      </c>
      <c r="P16" s="38">
        <v>9.7426999999999992</v>
      </c>
      <c r="Q16" s="38">
        <v>180</v>
      </c>
      <c r="R16" s="38">
        <v>0</v>
      </c>
      <c r="S16" s="38">
        <v>0</v>
      </c>
      <c r="T16" s="38">
        <v>0</v>
      </c>
      <c r="U16" s="38">
        <v>100</v>
      </c>
      <c r="V16" s="38">
        <v>0</v>
      </c>
      <c r="W16" s="38">
        <f>1393.302+280+186.92+186.92-23.842</f>
        <v>2023.3</v>
      </c>
      <c r="X16" s="38">
        <v>120</v>
      </c>
      <c r="Y16" s="38">
        <v>1580.2190000000001</v>
      </c>
      <c r="Z16" s="38">
        <v>0</v>
      </c>
      <c r="AA16" s="38">
        <v>0</v>
      </c>
      <c r="AB16" s="38">
        <v>0</v>
      </c>
      <c r="AC16" s="38">
        <v>350</v>
      </c>
      <c r="AD16" s="38">
        <v>35</v>
      </c>
      <c r="AE16" s="38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120</v>
      </c>
      <c r="AP16" s="38">
        <v>0</v>
      </c>
      <c r="AQ16" s="38">
        <f t="shared" si="6"/>
        <v>705.4</v>
      </c>
      <c r="AR16" s="38">
        <f t="shared" si="7"/>
        <v>0</v>
      </c>
      <c r="AS16" s="38">
        <v>705.4</v>
      </c>
      <c r="AT16" s="38">
        <v>0</v>
      </c>
      <c r="AU16" s="38">
        <v>0</v>
      </c>
      <c r="AV16" s="38">
        <v>0</v>
      </c>
      <c r="AW16" s="38">
        <v>689.5</v>
      </c>
      <c r="AX16" s="38">
        <v>0</v>
      </c>
      <c r="AY16" s="38">
        <v>0</v>
      </c>
      <c r="AZ16" s="38">
        <v>0</v>
      </c>
      <c r="BA16" s="38">
        <v>0</v>
      </c>
      <c r="BB16" s="38">
        <v>0</v>
      </c>
      <c r="BC16" s="38">
        <v>914.6</v>
      </c>
      <c r="BD16" s="38">
        <v>0</v>
      </c>
      <c r="BE16" s="38">
        <v>302.8</v>
      </c>
      <c r="BF16" s="38">
        <v>0</v>
      </c>
      <c r="BG16" s="38">
        <v>0</v>
      </c>
      <c r="BH16" s="38">
        <v>0</v>
      </c>
      <c r="BI16" s="38">
        <v>0</v>
      </c>
      <c r="BJ16" s="38">
        <v>0</v>
      </c>
      <c r="BK16" s="38">
        <v>0</v>
      </c>
      <c r="BL16" s="38">
        <v>0</v>
      </c>
      <c r="BM16" s="38">
        <v>0</v>
      </c>
      <c r="BN16" s="38">
        <v>0</v>
      </c>
    </row>
    <row r="17" spans="1:66" ht="16.5" customHeight="1" x14ac:dyDescent="0.3">
      <c r="A17" s="37">
        <v>8</v>
      </c>
      <c r="B17" s="27" t="s">
        <v>49</v>
      </c>
      <c r="C17" s="38">
        <f t="shared" si="0"/>
        <v>54218.254400000005</v>
      </c>
      <c r="D17" s="38">
        <f t="shared" si="1"/>
        <v>36957.8727</v>
      </c>
      <c r="E17" s="38">
        <f t="shared" si="2"/>
        <v>38808.5</v>
      </c>
      <c r="F17" s="38">
        <f t="shared" si="3"/>
        <v>21277.440300000002</v>
      </c>
      <c r="G17" s="38">
        <f t="shared" si="4"/>
        <v>21409.754400000002</v>
      </c>
      <c r="H17" s="38">
        <f t="shared" si="5"/>
        <v>16899.899799999999</v>
      </c>
      <c r="I17" s="38">
        <v>21000</v>
      </c>
      <c r="J17" s="38">
        <v>16477.567999999999</v>
      </c>
      <c r="K17" s="38">
        <v>0</v>
      </c>
      <c r="L17" s="38">
        <v>0</v>
      </c>
      <c r="M17" s="38">
        <v>9720</v>
      </c>
      <c r="N17" s="38">
        <v>2925.4049</v>
      </c>
      <c r="O17" s="38">
        <v>800</v>
      </c>
      <c r="P17" s="38">
        <v>543.1549</v>
      </c>
      <c r="Q17" s="38">
        <v>420</v>
      </c>
      <c r="R17" s="38">
        <v>0</v>
      </c>
      <c r="S17" s="38">
        <v>400</v>
      </c>
      <c r="T17" s="38">
        <v>175.5</v>
      </c>
      <c r="U17" s="38">
        <v>400</v>
      </c>
      <c r="V17" s="38">
        <v>69</v>
      </c>
      <c r="W17" s="38">
        <v>3500</v>
      </c>
      <c r="X17" s="38">
        <v>1871.1</v>
      </c>
      <c r="Y17" s="38">
        <v>3000</v>
      </c>
      <c r="Z17" s="38">
        <v>1848</v>
      </c>
      <c r="AA17" s="38">
        <v>2000</v>
      </c>
      <c r="AB17" s="38">
        <v>0</v>
      </c>
      <c r="AC17" s="38">
        <v>2100</v>
      </c>
      <c r="AD17" s="38">
        <v>266.64999999999998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1600</v>
      </c>
      <c r="AP17" s="38">
        <v>585</v>
      </c>
      <c r="AQ17" s="38">
        <f t="shared" si="6"/>
        <v>488.5</v>
      </c>
      <c r="AR17" s="38">
        <f t="shared" si="7"/>
        <v>70</v>
      </c>
      <c r="AS17" s="38">
        <v>6488.5</v>
      </c>
      <c r="AT17" s="38">
        <v>1289.4674</v>
      </c>
      <c r="AU17" s="38">
        <v>0</v>
      </c>
      <c r="AV17" s="38">
        <v>0</v>
      </c>
      <c r="AW17" s="38">
        <v>6388.5</v>
      </c>
      <c r="AX17" s="38">
        <v>1219.4674</v>
      </c>
      <c r="AY17" s="38">
        <v>0</v>
      </c>
      <c r="AZ17" s="38">
        <v>0</v>
      </c>
      <c r="BA17" s="38">
        <v>6000</v>
      </c>
      <c r="BB17" s="38">
        <v>1219.4674</v>
      </c>
      <c r="BC17" s="38">
        <v>20909.754400000002</v>
      </c>
      <c r="BD17" s="38">
        <v>17237.358</v>
      </c>
      <c r="BE17" s="38">
        <v>500</v>
      </c>
      <c r="BF17" s="38">
        <v>210</v>
      </c>
      <c r="BG17" s="38">
        <v>0</v>
      </c>
      <c r="BH17" s="38">
        <v>0</v>
      </c>
      <c r="BI17" s="38">
        <v>0</v>
      </c>
      <c r="BJ17" s="38">
        <v>0</v>
      </c>
      <c r="BK17" s="38">
        <v>0</v>
      </c>
      <c r="BL17" s="38">
        <v>-547.45820000000003</v>
      </c>
      <c r="BM17" s="38">
        <v>0</v>
      </c>
      <c r="BN17" s="38">
        <v>0</v>
      </c>
    </row>
    <row r="18" spans="1:66" ht="16.5" customHeight="1" x14ac:dyDescent="0.3">
      <c r="A18" s="37">
        <v>9</v>
      </c>
      <c r="B18" s="27" t="s">
        <v>50</v>
      </c>
      <c r="C18" s="38">
        <f t="shared" si="0"/>
        <v>50411.0291</v>
      </c>
      <c r="D18" s="38">
        <f t="shared" si="1"/>
        <v>34141.938099999999</v>
      </c>
      <c r="E18" s="38">
        <f t="shared" si="2"/>
        <v>49761.5</v>
      </c>
      <c r="F18" s="38">
        <f t="shared" si="3"/>
        <v>33492.409</v>
      </c>
      <c r="G18" s="38">
        <f t="shared" si="4"/>
        <v>4649.5290999999997</v>
      </c>
      <c r="H18" s="38">
        <f t="shared" si="5"/>
        <v>2076.5405999999998</v>
      </c>
      <c r="I18" s="38">
        <v>23100</v>
      </c>
      <c r="J18" s="38">
        <v>16082.788</v>
      </c>
      <c r="K18" s="38">
        <v>0</v>
      </c>
      <c r="L18" s="38">
        <v>0</v>
      </c>
      <c r="M18" s="38">
        <v>15630</v>
      </c>
      <c r="N18" s="38">
        <v>10729.9095</v>
      </c>
      <c r="O18" s="38">
        <v>2500</v>
      </c>
      <c r="P18" s="38">
        <v>1617.0245</v>
      </c>
      <c r="Q18" s="38">
        <v>500</v>
      </c>
      <c r="R18" s="38">
        <v>0</v>
      </c>
      <c r="S18" s="38">
        <v>260</v>
      </c>
      <c r="T18" s="38">
        <v>186.93799999999999</v>
      </c>
      <c r="U18" s="38">
        <v>250</v>
      </c>
      <c r="V18" s="38">
        <v>145</v>
      </c>
      <c r="W18" s="38">
        <v>8350</v>
      </c>
      <c r="X18" s="38">
        <v>6088.4170000000004</v>
      </c>
      <c r="Y18" s="38">
        <v>8170</v>
      </c>
      <c r="Z18" s="38">
        <v>5943.817</v>
      </c>
      <c r="AA18" s="38">
        <v>1170</v>
      </c>
      <c r="AB18" s="38">
        <v>520.79999999999995</v>
      </c>
      <c r="AC18" s="38">
        <v>2600</v>
      </c>
      <c r="AD18" s="38">
        <v>2171.73</v>
      </c>
      <c r="AE18" s="38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465</v>
      </c>
      <c r="AL18" s="38">
        <v>465</v>
      </c>
      <c r="AM18" s="38">
        <v>465</v>
      </c>
      <c r="AN18" s="38">
        <v>465</v>
      </c>
      <c r="AO18" s="38">
        <v>1000</v>
      </c>
      <c r="AP18" s="38">
        <v>730</v>
      </c>
      <c r="AQ18" s="38">
        <f t="shared" si="6"/>
        <v>5566.5</v>
      </c>
      <c r="AR18" s="38">
        <f t="shared" si="7"/>
        <v>4057.7000000000003</v>
      </c>
      <c r="AS18" s="38">
        <v>9566.5</v>
      </c>
      <c r="AT18" s="38">
        <v>5484.7115000000003</v>
      </c>
      <c r="AU18" s="38">
        <v>0</v>
      </c>
      <c r="AV18" s="38">
        <v>0</v>
      </c>
      <c r="AW18" s="38">
        <v>9301.5</v>
      </c>
      <c r="AX18" s="38">
        <v>5353.2115000000003</v>
      </c>
      <c r="AY18" s="38">
        <v>0</v>
      </c>
      <c r="AZ18" s="38">
        <v>0</v>
      </c>
      <c r="BA18" s="38">
        <v>4000</v>
      </c>
      <c r="BB18" s="38">
        <v>1427.0115000000001</v>
      </c>
      <c r="BC18" s="38">
        <v>3398</v>
      </c>
      <c r="BD18" s="38">
        <v>1539.2475999999999</v>
      </c>
      <c r="BE18" s="38">
        <v>1251.5291</v>
      </c>
      <c r="BF18" s="38">
        <v>583.70000000000005</v>
      </c>
      <c r="BG18" s="38">
        <v>0</v>
      </c>
      <c r="BH18" s="38">
        <v>0</v>
      </c>
      <c r="BI18" s="38">
        <v>0</v>
      </c>
      <c r="BJ18" s="38">
        <v>0</v>
      </c>
      <c r="BK18" s="38">
        <v>0</v>
      </c>
      <c r="BL18" s="38">
        <v>-46.406999999999996</v>
      </c>
      <c r="BM18" s="38">
        <v>0</v>
      </c>
      <c r="BN18" s="38">
        <v>0</v>
      </c>
    </row>
    <row r="19" spans="1:66" ht="16.5" customHeight="1" x14ac:dyDescent="0.3">
      <c r="A19" s="37">
        <v>10</v>
      </c>
      <c r="B19" s="27" t="s">
        <v>51</v>
      </c>
      <c r="C19" s="38">
        <f t="shared" si="0"/>
        <v>29168.556800000002</v>
      </c>
      <c r="D19" s="38">
        <f t="shared" si="1"/>
        <v>21257.6878</v>
      </c>
      <c r="E19" s="38">
        <f t="shared" si="2"/>
        <v>17670.2</v>
      </c>
      <c r="F19" s="38">
        <f t="shared" si="3"/>
        <v>10301.8068</v>
      </c>
      <c r="G19" s="38">
        <f t="shared" si="4"/>
        <v>15032.356800000001</v>
      </c>
      <c r="H19" s="38">
        <f t="shared" si="5"/>
        <v>12955.880999999999</v>
      </c>
      <c r="I19" s="38">
        <v>10650</v>
      </c>
      <c r="J19" s="38">
        <v>7323.7030000000004</v>
      </c>
      <c r="K19" s="38">
        <v>0</v>
      </c>
      <c r="L19" s="38">
        <v>0</v>
      </c>
      <c r="M19" s="38">
        <v>3066.2</v>
      </c>
      <c r="N19" s="38">
        <v>867.7038</v>
      </c>
      <c r="O19" s="38">
        <v>360</v>
      </c>
      <c r="P19" s="38">
        <v>129.75380000000001</v>
      </c>
      <c r="Q19" s="38">
        <v>278.3</v>
      </c>
      <c r="R19" s="38">
        <v>0</v>
      </c>
      <c r="S19" s="38">
        <v>100</v>
      </c>
      <c r="T19" s="38">
        <v>49.5</v>
      </c>
      <c r="U19" s="38">
        <v>100</v>
      </c>
      <c r="V19" s="38">
        <v>0</v>
      </c>
      <c r="W19" s="38">
        <v>800</v>
      </c>
      <c r="X19" s="38">
        <v>97.5</v>
      </c>
      <c r="Y19" s="38">
        <v>600</v>
      </c>
      <c r="Z19" s="38">
        <v>90</v>
      </c>
      <c r="AA19" s="38">
        <v>500</v>
      </c>
      <c r="AB19" s="38">
        <v>0</v>
      </c>
      <c r="AC19" s="38">
        <v>927.9</v>
      </c>
      <c r="AD19" s="38">
        <v>590.95000000000005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320</v>
      </c>
      <c r="AP19" s="38">
        <v>100</v>
      </c>
      <c r="AQ19" s="38">
        <f t="shared" si="6"/>
        <v>100</v>
      </c>
      <c r="AR19" s="38">
        <f t="shared" si="7"/>
        <v>10.400000000000091</v>
      </c>
      <c r="AS19" s="38">
        <v>3634</v>
      </c>
      <c r="AT19" s="38">
        <v>2010.4</v>
      </c>
      <c r="AU19" s="38">
        <v>0</v>
      </c>
      <c r="AV19" s="38">
        <v>0</v>
      </c>
      <c r="AW19" s="38">
        <v>3534</v>
      </c>
      <c r="AX19" s="38">
        <v>2000</v>
      </c>
      <c r="AY19" s="38">
        <v>0</v>
      </c>
      <c r="AZ19" s="38">
        <v>0</v>
      </c>
      <c r="BA19" s="38">
        <v>3534</v>
      </c>
      <c r="BB19" s="38">
        <v>2000</v>
      </c>
      <c r="BC19" s="38">
        <v>14681.7</v>
      </c>
      <c r="BD19" s="38">
        <v>12955.880999999999</v>
      </c>
      <c r="BE19" s="38">
        <v>350.65679999999998</v>
      </c>
      <c r="BF19" s="38">
        <v>0</v>
      </c>
      <c r="BG19" s="38">
        <v>0</v>
      </c>
      <c r="BH19" s="38">
        <v>0</v>
      </c>
      <c r="BI19" s="38">
        <v>0</v>
      </c>
      <c r="BJ19" s="38">
        <v>0</v>
      </c>
      <c r="BK19" s="38">
        <v>0</v>
      </c>
      <c r="BL19" s="38">
        <v>0</v>
      </c>
      <c r="BM19" s="38">
        <v>0</v>
      </c>
      <c r="BN19" s="38">
        <v>0</v>
      </c>
    </row>
    <row r="20" spans="1:66" ht="16.5" customHeight="1" x14ac:dyDescent="0.3">
      <c r="A20" s="37">
        <v>11</v>
      </c>
      <c r="B20" s="27" t="s">
        <v>52</v>
      </c>
      <c r="C20" s="38">
        <f t="shared" si="0"/>
        <v>8504.4158000000007</v>
      </c>
      <c r="D20" s="38">
        <f t="shared" si="1"/>
        <v>4998.3100000000004</v>
      </c>
      <c r="E20" s="38">
        <f t="shared" si="2"/>
        <v>8109.6</v>
      </c>
      <c r="F20" s="38">
        <f t="shared" si="3"/>
        <v>4741.21</v>
      </c>
      <c r="G20" s="38">
        <f t="shared" si="4"/>
        <v>394.81579999999997</v>
      </c>
      <c r="H20" s="38">
        <f t="shared" si="5"/>
        <v>257.10000000000002</v>
      </c>
      <c r="I20" s="38">
        <v>6285</v>
      </c>
      <c r="J20" s="38">
        <v>4424.71</v>
      </c>
      <c r="K20" s="38">
        <v>0</v>
      </c>
      <c r="L20" s="38">
        <v>0</v>
      </c>
      <c r="M20" s="38">
        <v>722</v>
      </c>
      <c r="N20" s="38">
        <v>246.5</v>
      </c>
      <c r="O20" s="38">
        <v>0</v>
      </c>
      <c r="P20" s="38">
        <v>0</v>
      </c>
      <c r="Q20" s="38">
        <v>70</v>
      </c>
      <c r="R20" s="38">
        <v>0</v>
      </c>
      <c r="S20" s="38">
        <v>102</v>
      </c>
      <c r="T20" s="38">
        <v>76.5</v>
      </c>
      <c r="U20" s="38">
        <v>130</v>
      </c>
      <c r="V20" s="38">
        <v>0</v>
      </c>
      <c r="W20" s="38">
        <v>320</v>
      </c>
      <c r="X20" s="38">
        <v>135</v>
      </c>
      <c r="Y20" s="38">
        <v>300</v>
      </c>
      <c r="Z20" s="38">
        <v>135</v>
      </c>
      <c r="AA20" s="38">
        <v>0</v>
      </c>
      <c r="AB20" s="38">
        <v>0</v>
      </c>
      <c r="AC20" s="38">
        <v>100</v>
      </c>
      <c r="AD20" s="38">
        <v>35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200</v>
      </c>
      <c r="AP20" s="38">
        <v>70</v>
      </c>
      <c r="AQ20" s="38">
        <f t="shared" si="6"/>
        <v>902.6</v>
      </c>
      <c r="AR20" s="38">
        <f t="shared" si="7"/>
        <v>0</v>
      </c>
      <c r="AS20" s="38">
        <v>902.6</v>
      </c>
      <c r="AT20" s="38">
        <v>0</v>
      </c>
      <c r="AU20" s="38">
        <v>0</v>
      </c>
      <c r="AV20" s="38">
        <v>0</v>
      </c>
      <c r="AW20" s="38">
        <v>882.6</v>
      </c>
      <c r="AX20" s="38">
        <v>0</v>
      </c>
      <c r="AY20" s="38">
        <v>0</v>
      </c>
      <c r="AZ20" s="38">
        <v>0</v>
      </c>
      <c r="BA20" s="38">
        <v>0</v>
      </c>
      <c r="BB20" s="38">
        <v>0</v>
      </c>
      <c r="BC20" s="38">
        <v>303.2158</v>
      </c>
      <c r="BD20" s="38">
        <v>257.10000000000002</v>
      </c>
      <c r="BE20" s="38">
        <v>91.6</v>
      </c>
      <c r="BF20" s="38">
        <v>0</v>
      </c>
      <c r="BG20" s="38">
        <v>0</v>
      </c>
      <c r="BH20" s="38">
        <v>0</v>
      </c>
      <c r="BI20" s="38">
        <v>0</v>
      </c>
      <c r="BJ20" s="38">
        <v>0</v>
      </c>
      <c r="BK20" s="38">
        <v>0</v>
      </c>
      <c r="BL20" s="38">
        <v>0</v>
      </c>
      <c r="BM20" s="38">
        <v>0</v>
      </c>
      <c r="BN20" s="38">
        <v>0</v>
      </c>
    </row>
    <row r="21" spans="1:66" ht="16.5" customHeight="1" x14ac:dyDescent="0.3">
      <c r="A21" s="37">
        <v>12</v>
      </c>
      <c r="B21" s="27" t="s">
        <v>53</v>
      </c>
      <c r="C21" s="38">
        <f t="shared" si="0"/>
        <v>137975.9295</v>
      </c>
      <c r="D21" s="38">
        <f t="shared" si="1"/>
        <v>71214.874199999991</v>
      </c>
      <c r="E21" s="38">
        <f t="shared" si="2"/>
        <v>96088.5</v>
      </c>
      <c r="F21" s="38">
        <f t="shared" si="3"/>
        <v>53564.775999999998</v>
      </c>
      <c r="G21" s="38">
        <f t="shared" si="4"/>
        <v>59705.129500000003</v>
      </c>
      <c r="H21" s="38">
        <f t="shared" si="5"/>
        <v>27722.6037</v>
      </c>
      <c r="I21" s="38">
        <v>31464</v>
      </c>
      <c r="J21" s="38">
        <v>19380.955000000002</v>
      </c>
      <c r="K21" s="38">
        <v>0</v>
      </c>
      <c r="L21" s="38">
        <v>0</v>
      </c>
      <c r="M21" s="38">
        <v>41706.800000000003</v>
      </c>
      <c r="N21" s="38">
        <v>22580.875499999998</v>
      </c>
      <c r="O21" s="38">
        <v>4500</v>
      </c>
      <c r="P21" s="38">
        <v>3115.989</v>
      </c>
      <c r="Q21" s="38">
        <v>1639.2</v>
      </c>
      <c r="R21" s="38">
        <v>810</v>
      </c>
      <c r="S21" s="38">
        <v>300</v>
      </c>
      <c r="T21" s="38">
        <v>219.203</v>
      </c>
      <c r="U21" s="38">
        <v>100</v>
      </c>
      <c r="V21" s="38">
        <v>38</v>
      </c>
      <c r="W21" s="38">
        <v>23483.1</v>
      </c>
      <c r="X21" s="38">
        <v>13609.6</v>
      </c>
      <c r="Y21" s="38">
        <v>22983.1</v>
      </c>
      <c r="Z21" s="38">
        <v>13379</v>
      </c>
      <c r="AA21" s="38">
        <v>7469.5</v>
      </c>
      <c r="AB21" s="38">
        <v>2188.9699999999998</v>
      </c>
      <c r="AC21" s="38">
        <v>3215</v>
      </c>
      <c r="AD21" s="38">
        <v>2400.7134999999998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1000</v>
      </c>
      <c r="AL21" s="38">
        <v>0</v>
      </c>
      <c r="AM21" s="38">
        <v>0</v>
      </c>
      <c r="AN21" s="38">
        <v>0</v>
      </c>
      <c r="AO21" s="38">
        <v>2100</v>
      </c>
      <c r="AP21" s="38">
        <v>785</v>
      </c>
      <c r="AQ21" s="38">
        <f t="shared" si="6"/>
        <v>2000</v>
      </c>
      <c r="AR21" s="38">
        <f t="shared" si="7"/>
        <v>745.44000000000051</v>
      </c>
      <c r="AS21" s="38">
        <v>19817.7</v>
      </c>
      <c r="AT21" s="38">
        <v>10817.9455</v>
      </c>
      <c r="AU21" s="38">
        <v>0</v>
      </c>
      <c r="AV21" s="38">
        <v>0</v>
      </c>
      <c r="AW21" s="38">
        <v>19217.7</v>
      </c>
      <c r="AX21" s="38">
        <v>10362.505499999999</v>
      </c>
      <c r="AY21" s="38">
        <v>0</v>
      </c>
      <c r="AZ21" s="38">
        <v>0</v>
      </c>
      <c r="BA21" s="38">
        <v>17817.7</v>
      </c>
      <c r="BB21" s="38">
        <v>10072.505499999999</v>
      </c>
      <c r="BC21" s="38">
        <v>51805.129500000003</v>
      </c>
      <c r="BD21" s="38">
        <v>25634.5687</v>
      </c>
      <c r="BE21" s="38">
        <v>12400</v>
      </c>
      <c r="BF21" s="38">
        <v>6415.9470000000001</v>
      </c>
      <c r="BG21" s="38">
        <v>0</v>
      </c>
      <c r="BH21" s="38">
        <v>0</v>
      </c>
      <c r="BI21" s="38">
        <v>0</v>
      </c>
      <c r="BJ21" s="38">
        <v>0</v>
      </c>
      <c r="BK21" s="38">
        <v>-4500</v>
      </c>
      <c r="BL21" s="38">
        <v>-4327.9120000000003</v>
      </c>
      <c r="BM21" s="38">
        <v>0</v>
      </c>
      <c r="BN21" s="38">
        <v>0</v>
      </c>
    </row>
    <row r="22" spans="1:66" s="39" customFormat="1" ht="19.5" customHeight="1" x14ac:dyDescent="0.25">
      <c r="A22" s="37">
        <v>13</v>
      </c>
      <c r="B22" s="27" t="s">
        <v>54</v>
      </c>
      <c r="C22" s="38">
        <f t="shared" si="0"/>
        <v>156542.29730000001</v>
      </c>
      <c r="D22" s="38">
        <f t="shared" si="1"/>
        <v>120609.25189999997</v>
      </c>
      <c r="E22" s="38">
        <f t="shared" si="2"/>
        <v>152256.70000000001</v>
      </c>
      <c r="F22" s="38">
        <f t="shared" si="3"/>
        <v>118323.65459999999</v>
      </c>
      <c r="G22" s="38">
        <f t="shared" si="4"/>
        <v>47196.597300000001</v>
      </c>
      <c r="H22" s="38">
        <f t="shared" si="5"/>
        <v>42675.9038</v>
      </c>
      <c r="I22" s="38">
        <v>42000</v>
      </c>
      <c r="J22" s="38">
        <v>29003.554</v>
      </c>
      <c r="K22" s="38">
        <v>0</v>
      </c>
      <c r="L22" s="38">
        <v>0</v>
      </c>
      <c r="M22" s="38">
        <v>51556.7</v>
      </c>
      <c r="N22" s="38">
        <v>43516.964099999997</v>
      </c>
      <c r="O22" s="38">
        <v>6000</v>
      </c>
      <c r="P22" s="38">
        <v>3274.9861000000001</v>
      </c>
      <c r="Q22" s="38">
        <v>2700</v>
      </c>
      <c r="R22" s="38">
        <v>2085</v>
      </c>
      <c r="S22" s="38">
        <v>300</v>
      </c>
      <c r="T22" s="38">
        <v>203.2</v>
      </c>
      <c r="U22" s="38">
        <v>500</v>
      </c>
      <c r="V22" s="38">
        <v>0</v>
      </c>
      <c r="W22" s="38">
        <v>7230</v>
      </c>
      <c r="X22" s="38">
        <v>6593.5</v>
      </c>
      <c r="Y22" s="38">
        <v>6430</v>
      </c>
      <c r="Z22" s="38">
        <v>6262</v>
      </c>
      <c r="AA22" s="38">
        <v>11180</v>
      </c>
      <c r="AB22" s="38">
        <v>11090.09</v>
      </c>
      <c r="AC22" s="38">
        <v>23186.7</v>
      </c>
      <c r="AD22" s="38">
        <v>19910.187999999998</v>
      </c>
      <c r="AE22" s="38">
        <v>0</v>
      </c>
      <c r="AF22" s="38">
        <v>0</v>
      </c>
      <c r="AG22" s="38">
        <v>11000</v>
      </c>
      <c r="AH22" s="38">
        <v>2139.23</v>
      </c>
      <c r="AI22" s="38">
        <v>11000</v>
      </c>
      <c r="AJ22" s="38">
        <v>2139.23</v>
      </c>
      <c r="AK22" s="38">
        <v>0</v>
      </c>
      <c r="AL22" s="38">
        <v>0</v>
      </c>
      <c r="AM22" s="38">
        <v>0</v>
      </c>
      <c r="AN22" s="38">
        <v>0</v>
      </c>
      <c r="AO22" s="38">
        <v>3200</v>
      </c>
      <c r="AP22" s="38">
        <v>2375</v>
      </c>
      <c r="AQ22" s="38">
        <f t="shared" si="6"/>
        <v>1589</v>
      </c>
      <c r="AR22" s="38">
        <f t="shared" si="7"/>
        <v>898.59999999999854</v>
      </c>
      <c r="AS22" s="38">
        <v>44500</v>
      </c>
      <c r="AT22" s="38">
        <v>41288.906499999997</v>
      </c>
      <c r="AU22" s="38">
        <v>0</v>
      </c>
      <c r="AV22" s="38">
        <v>0</v>
      </c>
      <c r="AW22" s="38">
        <v>44100</v>
      </c>
      <c r="AX22" s="38">
        <v>40910.306499999999</v>
      </c>
      <c r="AY22" s="38">
        <v>0</v>
      </c>
      <c r="AZ22" s="38">
        <v>0</v>
      </c>
      <c r="BA22" s="38">
        <v>42911</v>
      </c>
      <c r="BB22" s="38">
        <v>40390.306499999999</v>
      </c>
      <c r="BC22" s="38">
        <v>17816.597300000001</v>
      </c>
      <c r="BD22" s="38">
        <v>17765.8436</v>
      </c>
      <c r="BE22" s="38">
        <v>29380</v>
      </c>
      <c r="BF22" s="38">
        <v>28338.9372</v>
      </c>
      <c r="BG22" s="38">
        <v>0</v>
      </c>
      <c r="BH22" s="38">
        <v>0</v>
      </c>
      <c r="BI22" s="38">
        <v>0</v>
      </c>
      <c r="BJ22" s="38">
        <v>-2000</v>
      </c>
      <c r="BK22" s="38">
        <v>0</v>
      </c>
      <c r="BL22" s="38">
        <v>-1428.877</v>
      </c>
      <c r="BM22" s="38">
        <v>0</v>
      </c>
      <c r="BN22" s="38">
        <v>0</v>
      </c>
    </row>
    <row r="23" spans="1:66" ht="16.5" customHeight="1" x14ac:dyDescent="0.3">
      <c r="A23" s="37">
        <v>14</v>
      </c>
      <c r="B23" s="27" t="s">
        <v>55</v>
      </c>
      <c r="C23" s="38">
        <f t="shared" si="0"/>
        <v>19624.650799999999</v>
      </c>
      <c r="D23" s="38">
        <f t="shared" si="1"/>
        <v>10359.244000000001</v>
      </c>
      <c r="E23" s="38">
        <f t="shared" si="2"/>
        <v>16519.8</v>
      </c>
      <c r="F23" s="38">
        <f t="shared" si="3"/>
        <v>10142.244000000001</v>
      </c>
      <c r="G23" s="38">
        <f t="shared" si="4"/>
        <v>3104.8508000000002</v>
      </c>
      <c r="H23" s="38">
        <f t="shared" si="5"/>
        <v>217</v>
      </c>
      <c r="I23" s="38">
        <v>12800</v>
      </c>
      <c r="J23" s="38">
        <v>9428.3739999999998</v>
      </c>
      <c r="K23" s="38">
        <v>0</v>
      </c>
      <c r="L23" s="38">
        <v>0</v>
      </c>
      <c r="M23" s="38">
        <v>2670</v>
      </c>
      <c r="N23" s="38">
        <v>713.87</v>
      </c>
      <c r="O23" s="38">
        <v>450</v>
      </c>
      <c r="P23" s="38">
        <v>306.43599999999998</v>
      </c>
      <c r="Q23" s="38">
        <v>230</v>
      </c>
      <c r="R23" s="38">
        <v>0</v>
      </c>
      <c r="S23" s="38">
        <v>140</v>
      </c>
      <c r="T23" s="38">
        <v>61.433999999999997</v>
      </c>
      <c r="U23" s="38">
        <v>0</v>
      </c>
      <c r="V23" s="38">
        <v>0</v>
      </c>
      <c r="W23" s="38">
        <v>290</v>
      </c>
      <c r="X23" s="38">
        <v>36</v>
      </c>
      <c r="Y23" s="38">
        <v>240</v>
      </c>
      <c r="Z23" s="38">
        <v>36</v>
      </c>
      <c r="AA23" s="38">
        <v>600</v>
      </c>
      <c r="AB23" s="38">
        <v>250</v>
      </c>
      <c r="AC23" s="38">
        <v>300</v>
      </c>
      <c r="AD23" s="38">
        <v>60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f t="shared" si="6"/>
        <v>1049.8</v>
      </c>
      <c r="AR23" s="38">
        <f t="shared" si="7"/>
        <v>0</v>
      </c>
      <c r="AS23" s="38">
        <v>1049.8</v>
      </c>
      <c r="AT23" s="38">
        <v>0</v>
      </c>
      <c r="AU23" s="38">
        <v>0</v>
      </c>
      <c r="AV23" s="38">
        <v>0</v>
      </c>
      <c r="AW23" s="38">
        <v>1049.8</v>
      </c>
      <c r="AX23" s="38">
        <v>0</v>
      </c>
      <c r="AY23" s="38">
        <v>0</v>
      </c>
      <c r="AZ23" s="38">
        <v>0</v>
      </c>
      <c r="BA23" s="38">
        <v>0</v>
      </c>
      <c r="BB23" s="38">
        <v>0</v>
      </c>
      <c r="BC23" s="38">
        <v>2154.8508000000002</v>
      </c>
      <c r="BD23" s="38">
        <v>0</v>
      </c>
      <c r="BE23" s="38">
        <v>950</v>
      </c>
      <c r="BF23" s="38">
        <v>217</v>
      </c>
      <c r="BG23" s="38">
        <v>0</v>
      </c>
      <c r="BH23" s="38">
        <v>0</v>
      </c>
      <c r="BI23" s="38">
        <v>0</v>
      </c>
      <c r="BJ23" s="38">
        <v>0</v>
      </c>
      <c r="BK23" s="38">
        <v>0</v>
      </c>
      <c r="BL23" s="38">
        <v>0</v>
      </c>
      <c r="BM23" s="38">
        <v>0</v>
      </c>
      <c r="BN23" s="38">
        <v>0</v>
      </c>
    </row>
    <row r="24" spans="1:66" ht="16.5" customHeight="1" x14ac:dyDescent="0.3">
      <c r="A24" s="37">
        <v>15</v>
      </c>
      <c r="B24" s="27" t="s">
        <v>56</v>
      </c>
      <c r="C24" s="38">
        <f t="shared" si="0"/>
        <v>136124.88890000002</v>
      </c>
      <c r="D24" s="38">
        <f t="shared" si="1"/>
        <v>71015.561499999996</v>
      </c>
      <c r="E24" s="38">
        <f t="shared" si="2"/>
        <v>89358.200000000012</v>
      </c>
      <c r="F24" s="38">
        <f t="shared" si="3"/>
        <v>59552.707599999994</v>
      </c>
      <c r="G24" s="38">
        <f t="shared" si="4"/>
        <v>56766.688900000001</v>
      </c>
      <c r="H24" s="38">
        <f t="shared" si="5"/>
        <v>19961.338</v>
      </c>
      <c r="I24" s="38">
        <v>34936.1</v>
      </c>
      <c r="J24" s="38">
        <v>24472.28</v>
      </c>
      <c r="K24" s="38">
        <v>0</v>
      </c>
      <c r="L24" s="38">
        <v>0</v>
      </c>
      <c r="M24" s="38">
        <v>36220</v>
      </c>
      <c r="N24" s="38">
        <v>24207.4935</v>
      </c>
      <c r="O24" s="38">
        <v>3300</v>
      </c>
      <c r="P24" s="38">
        <v>1186.1975</v>
      </c>
      <c r="Q24" s="38">
        <v>680</v>
      </c>
      <c r="R24" s="38">
        <v>530</v>
      </c>
      <c r="S24" s="38">
        <v>450</v>
      </c>
      <c r="T24" s="38">
        <v>129.5</v>
      </c>
      <c r="U24" s="38">
        <v>845</v>
      </c>
      <c r="V24" s="38">
        <v>484</v>
      </c>
      <c r="W24" s="38">
        <v>25320</v>
      </c>
      <c r="X24" s="38">
        <v>18469.838</v>
      </c>
      <c r="Y24" s="38">
        <v>23920</v>
      </c>
      <c r="Z24" s="38">
        <v>18034.637999999999</v>
      </c>
      <c r="AA24" s="38">
        <v>1570</v>
      </c>
      <c r="AB24" s="38">
        <v>1367.2249999999999</v>
      </c>
      <c r="AC24" s="38">
        <v>3740</v>
      </c>
      <c r="AD24" s="38">
        <v>2040.7329999999999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3600</v>
      </c>
      <c r="AP24" s="38">
        <v>1965</v>
      </c>
      <c r="AQ24" s="38">
        <f t="shared" si="6"/>
        <v>4602.1000000000004</v>
      </c>
      <c r="AR24" s="38">
        <f t="shared" si="7"/>
        <v>409.45000000000073</v>
      </c>
      <c r="AS24" s="38">
        <v>14602.1</v>
      </c>
      <c r="AT24" s="38">
        <v>8907.9341000000004</v>
      </c>
      <c r="AU24" s="38">
        <v>0</v>
      </c>
      <c r="AV24" s="38">
        <v>0</v>
      </c>
      <c r="AW24" s="38">
        <v>14602.1</v>
      </c>
      <c r="AX24" s="38">
        <v>8907.9341000000004</v>
      </c>
      <c r="AY24" s="38">
        <v>0</v>
      </c>
      <c r="AZ24" s="38">
        <v>0</v>
      </c>
      <c r="BA24" s="38">
        <v>10000</v>
      </c>
      <c r="BB24" s="38">
        <v>8498.4840999999997</v>
      </c>
      <c r="BC24" s="38">
        <v>56766.688900000001</v>
      </c>
      <c r="BD24" s="38">
        <v>24844.718000000001</v>
      </c>
      <c r="BE24" s="38">
        <v>0</v>
      </c>
      <c r="BF24" s="38">
        <v>0</v>
      </c>
      <c r="BG24" s="38">
        <v>0</v>
      </c>
      <c r="BH24" s="38">
        <v>0</v>
      </c>
      <c r="BI24" s="38">
        <v>0</v>
      </c>
      <c r="BJ24" s="38">
        <v>0</v>
      </c>
      <c r="BK24" s="38">
        <v>0</v>
      </c>
      <c r="BL24" s="38">
        <v>-4883.38</v>
      </c>
      <c r="BM24" s="38">
        <v>0</v>
      </c>
      <c r="BN24" s="38">
        <v>0</v>
      </c>
    </row>
    <row r="25" spans="1:66" s="39" customFormat="1" ht="18" customHeight="1" x14ac:dyDescent="0.25">
      <c r="A25" s="37">
        <v>16</v>
      </c>
      <c r="B25" s="27" t="s">
        <v>57</v>
      </c>
      <c r="C25" s="38">
        <f t="shared" si="0"/>
        <v>1289960.8462</v>
      </c>
      <c r="D25" s="38">
        <f t="shared" si="1"/>
        <v>579318.31540000008</v>
      </c>
      <c r="E25" s="38">
        <f t="shared" si="2"/>
        <v>803758.87329999998</v>
      </c>
      <c r="F25" s="38">
        <f t="shared" si="3"/>
        <v>476723.15049999999</v>
      </c>
      <c r="G25" s="38">
        <f t="shared" si="4"/>
        <v>636201.97290000005</v>
      </c>
      <c r="H25" s="38">
        <f t="shared" si="5"/>
        <v>159771.94089999999</v>
      </c>
      <c r="I25" s="38">
        <v>100602.6</v>
      </c>
      <c r="J25" s="38">
        <v>64776.892999999996</v>
      </c>
      <c r="K25" s="38">
        <v>0</v>
      </c>
      <c r="L25" s="38">
        <v>0</v>
      </c>
      <c r="M25" s="38">
        <v>96766.173299999995</v>
      </c>
      <c r="N25" s="38">
        <v>61240.181499999999</v>
      </c>
      <c r="O25" s="38">
        <v>11660.1677</v>
      </c>
      <c r="P25" s="38">
        <v>6833.0151999999998</v>
      </c>
      <c r="Q25" s="38">
        <v>295</v>
      </c>
      <c r="R25" s="38">
        <v>149.52600000000001</v>
      </c>
      <c r="S25" s="38">
        <v>1760.7056</v>
      </c>
      <c r="T25" s="38">
        <v>740.30129999999997</v>
      </c>
      <c r="U25" s="38">
        <v>600</v>
      </c>
      <c r="V25" s="38">
        <v>64</v>
      </c>
      <c r="W25" s="38">
        <v>25199.1</v>
      </c>
      <c r="X25" s="38">
        <v>12360.184999999999</v>
      </c>
      <c r="Y25" s="38">
        <v>16300</v>
      </c>
      <c r="Z25" s="38">
        <v>6716.2</v>
      </c>
      <c r="AA25" s="38">
        <v>31940</v>
      </c>
      <c r="AB25" s="38">
        <v>29856.66</v>
      </c>
      <c r="AC25" s="38">
        <v>13990</v>
      </c>
      <c r="AD25" s="38">
        <v>4161.3959999999997</v>
      </c>
      <c r="AE25" s="38">
        <v>0</v>
      </c>
      <c r="AF25" s="38">
        <v>0</v>
      </c>
      <c r="AG25" s="38">
        <v>409602.5</v>
      </c>
      <c r="AH25" s="38">
        <v>263018.185</v>
      </c>
      <c r="AI25" s="38">
        <v>409602.5</v>
      </c>
      <c r="AJ25" s="38">
        <v>263018.185</v>
      </c>
      <c r="AK25" s="38">
        <v>9987.6</v>
      </c>
      <c r="AL25" s="38">
        <v>8603.6</v>
      </c>
      <c r="AM25" s="38">
        <v>3487.6</v>
      </c>
      <c r="AN25" s="38">
        <v>3487.6</v>
      </c>
      <c r="AO25" s="38">
        <v>10400</v>
      </c>
      <c r="AP25" s="38">
        <v>8962</v>
      </c>
      <c r="AQ25" s="38">
        <f t="shared" si="6"/>
        <v>26400</v>
      </c>
      <c r="AR25" s="38">
        <f t="shared" si="7"/>
        <v>12945.514999999999</v>
      </c>
      <c r="AS25" s="38">
        <v>176400</v>
      </c>
      <c r="AT25" s="38">
        <v>70122.290999999997</v>
      </c>
      <c r="AU25" s="38">
        <v>0</v>
      </c>
      <c r="AV25" s="38">
        <v>0</v>
      </c>
      <c r="AW25" s="38">
        <v>160000</v>
      </c>
      <c r="AX25" s="38">
        <v>62070.576000000001</v>
      </c>
      <c r="AY25" s="38">
        <v>0</v>
      </c>
      <c r="AZ25" s="38">
        <v>0</v>
      </c>
      <c r="BA25" s="38">
        <v>150000</v>
      </c>
      <c r="BB25" s="38">
        <v>57176.775999999998</v>
      </c>
      <c r="BC25" s="38">
        <v>613263.59</v>
      </c>
      <c r="BD25" s="38">
        <v>156817.3939</v>
      </c>
      <c r="BE25" s="38">
        <v>189591.7</v>
      </c>
      <c r="BF25" s="38">
        <v>21339.16</v>
      </c>
      <c r="BG25" s="38">
        <v>0</v>
      </c>
      <c r="BH25" s="38">
        <v>0</v>
      </c>
      <c r="BI25" s="38">
        <v>0</v>
      </c>
      <c r="BJ25" s="38">
        <v>-3381</v>
      </c>
      <c r="BK25" s="38">
        <v>-166653.31709999999</v>
      </c>
      <c r="BL25" s="38">
        <v>-15003.612999999999</v>
      </c>
      <c r="BM25" s="38">
        <v>0</v>
      </c>
      <c r="BN25" s="38">
        <v>0</v>
      </c>
    </row>
    <row r="26" spans="1:66" ht="16.5" customHeight="1" x14ac:dyDescent="0.3">
      <c r="A26" s="37">
        <v>17</v>
      </c>
      <c r="B26" s="27" t="s">
        <v>58</v>
      </c>
      <c r="C26" s="38">
        <f t="shared" si="0"/>
        <v>49905.641100000001</v>
      </c>
      <c r="D26" s="38">
        <f t="shared" si="1"/>
        <v>30028.373100000001</v>
      </c>
      <c r="E26" s="38">
        <f t="shared" si="2"/>
        <v>36570.300000000003</v>
      </c>
      <c r="F26" s="38">
        <f t="shared" si="3"/>
        <v>17755.373100000001</v>
      </c>
      <c r="G26" s="38">
        <f t="shared" si="4"/>
        <v>13335.3411</v>
      </c>
      <c r="H26" s="38">
        <f t="shared" si="5"/>
        <v>12273</v>
      </c>
      <c r="I26" s="38">
        <v>18385.400000000001</v>
      </c>
      <c r="J26" s="38">
        <v>11222.076999999999</v>
      </c>
      <c r="K26" s="38">
        <v>0</v>
      </c>
      <c r="L26" s="38">
        <v>0</v>
      </c>
      <c r="M26" s="38">
        <v>6110</v>
      </c>
      <c r="N26" s="38">
        <v>2093.4461000000001</v>
      </c>
      <c r="O26" s="38">
        <v>700</v>
      </c>
      <c r="P26" s="38">
        <v>342.30779999999999</v>
      </c>
      <c r="Q26" s="38">
        <v>1200</v>
      </c>
      <c r="R26" s="38">
        <v>784.94500000000005</v>
      </c>
      <c r="S26" s="38">
        <v>100</v>
      </c>
      <c r="T26" s="38">
        <v>33.4</v>
      </c>
      <c r="U26" s="38">
        <v>150</v>
      </c>
      <c r="V26" s="38">
        <v>10</v>
      </c>
      <c r="W26" s="38">
        <v>600</v>
      </c>
      <c r="X26" s="38">
        <v>60.8</v>
      </c>
      <c r="Y26" s="38">
        <v>0</v>
      </c>
      <c r="Z26" s="38">
        <v>0</v>
      </c>
      <c r="AA26" s="38">
        <v>1400</v>
      </c>
      <c r="AB26" s="38">
        <v>136.5</v>
      </c>
      <c r="AC26" s="38">
        <v>1650</v>
      </c>
      <c r="AD26" s="38">
        <v>649.49329999999998</v>
      </c>
      <c r="AE26" s="38">
        <v>0</v>
      </c>
      <c r="AF26" s="38">
        <v>0</v>
      </c>
      <c r="AG26" s="38">
        <v>5894</v>
      </c>
      <c r="AH26" s="38">
        <v>4245.8999999999996</v>
      </c>
      <c r="AI26" s="38">
        <v>5894</v>
      </c>
      <c r="AJ26" s="38">
        <v>4245.8999999999996</v>
      </c>
      <c r="AK26" s="38">
        <v>0</v>
      </c>
      <c r="AL26" s="38">
        <v>0</v>
      </c>
      <c r="AM26" s="38">
        <v>0</v>
      </c>
      <c r="AN26" s="38">
        <v>0</v>
      </c>
      <c r="AO26" s="38">
        <v>650</v>
      </c>
      <c r="AP26" s="38">
        <v>140</v>
      </c>
      <c r="AQ26" s="38">
        <f t="shared" si="6"/>
        <v>5530.9</v>
      </c>
      <c r="AR26" s="38">
        <f t="shared" si="7"/>
        <v>53.95</v>
      </c>
      <c r="AS26" s="38">
        <v>5530.9</v>
      </c>
      <c r="AT26" s="38">
        <v>53.95</v>
      </c>
      <c r="AU26" s="38">
        <v>0</v>
      </c>
      <c r="AV26" s="38">
        <v>0</v>
      </c>
      <c r="AW26" s="38">
        <v>5280.9</v>
      </c>
      <c r="AX26" s="38">
        <v>0</v>
      </c>
      <c r="AY26" s="38">
        <v>0</v>
      </c>
      <c r="AZ26" s="38">
        <v>0</v>
      </c>
      <c r="BA26" s="38">
        <v>0</v>
      </c>
      <c r="BB26" s="38">
        <v>0</v>
      </c>
      <c r="BC26" s="38">
        <v>12425.3411</v>
      </c>
      <c r="BD26" s="38">
        <v>11363</v>
      </c>
      <c r="BE26" s="38">
        <v>910</v>
      </c>
      <c r="BF26" s="38">
        <v>910</v>
      </c>
      <c r="BG26" s="38">
        <v>0</v>
      </c>
      <c r="BH26" s="38">
        <v>0</v>
      </c>
      <c r="BI26" s="38">
        <v>0</v>
      </c>
      <c r="BJ26" s="38">
        <v>0</v>
      </c>
      <c r="BK26" s="38">
        <v>0</v>
      </c>
      <c r="BL26" s="38">
        <v>0</v>
      </c>
      <c r="BM26" s="38">
        <v>0</v>
      </c>
      <c r="BN26" s="38">
        <v>0</v>
      </c>
    </row>
    <row r="27" spans="1:66" ht="16.5" customHeight="1" x14ac:dyDescent="0.3">
      <c r="A27" s="37">
        <v>18</v>
      </c>
      <c r="B27" s="27" t="s">
        <v>59</v>
      </c>
      <c r="C27" s="38">
        <f t="shared" si="0"/>
        <v>25955.005799999999</v>
      </c>
      <c r="D27" s="38">
        <f t="shared" si="1"/>
        <v>11716.246999999999</v>
      </c>
      <c r="E27" s="38">
        <f t="shared" si="2"/>
        <v>22774</v>
      </c>
      <c r="F27" s="38">
        <f t="shared" si="3"/>
        <v>11716.246999999999</v>
      </c>
      <c r="G27" s="38">
        <f t="shared" si="4"/>
        <v>3981.0057999999999</v>
      </c>
      <c r="H27" s="38">
        <f t="shared" si="5"/>
        <v>0</v>
      </c>
      <c r="I27" s="38">
        <v>13156</v>
      </c>
      <c r="J27" s="38">
        <v>8827</v>
      </c>
      <c r="K27" s="38">
        <v>0</v>
      </c>
      <c r="L27" s="38">
        <v>0</v>
      </c>
      <c r="M27" s="38">
        <v>6789.8</v>
      </c>
      <c r="N27" s="38">
        <v>2563.2469999999998</v>
      </c>
      <c r="O27" s="38">
        <v>1500</v>
      </c>
      <c r="P27" s="38">
        <v>989.447</v>
      </c>
      <c r="Q27" s="38">
        <v>1522.2</v>
      </c>
      <c r="R27" s="38">
        <v>315</v>
      </c>
      <c r="S27" s="38">
        <v>58.5</v>
      </c>
      <c r="T27" s="38">
        <v>40.5</v>
      </c>
      <c r="U27" s="38">
        <v>0</v>
      </c>
      <c r="V27" s="38">
        <v>0</v>
      </c>
      <c r="W27" s="38">
        <v>455.6</v>
      </c>
      <c r="X27" s="38">
        <v>135.80000000000001</v>
      </c>
      <c r="Y27" s="38">
        <v>0</v>
      </c>
      <c r="Z27" s="38">
        <v>0</v>
      </c>
      <c r="AA27" s="38">
        <v>2200</v>
      </c>
      <c r="AB27" s="38">
        <v>845</v>
      </c>
      <c r="AC27" s="38">
        <v>703.5</v>
      </c>
      <c r="AD27" s="38">
        <v>237.5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820</v>
      </c>
      <c r="AL27" s="38">
        <v>0</v>
      </c>
      <c r="AM27" s="38">
        <v>120</v>
      </c>
      <c r="AN27" s="38">
        <v>0</v>
      </c>
      <c r="AO27" s="38">
        <v>690</v>
      </c>
      <c r="AP27" s="38">
        <v>290</v>
      </c>
      <c r="AQ27" s="38">
        <f t="shared" si="6"/>
        <v>518.20000000000005</v>
      </c>
      <c r="AR27" s="38">
        <f t="shared" si="7"/>
        <v>36</v>
      </c>
      <c r="AS27" s="38">
        <v>1318.2</v>
      </c>
      <c r="AT27" s="38">
        <v>36</v>
      </c>
      <c r="AU27" s="38">
        <v>0</v>
      </c>
      <c r="AV27" s="38">
        <v>0</v>
      </c>
      <c r="AW27" s="38">
        <v>1260</v>
      </c>
      <c r="AX27" s="38">
        <v>0</v>
      </c>
      <c r="AY27" s="38">
        <v>0</v>
      </c>
      <c r="AZ27" s="38">
        <v>0</v>
      </c>
      <c r="BA27" s="38">
        <v>800</v>
      </c>
      <c r="BB27" s="38">
        <v>0</v>
      </c>
      <c r="BC27" s="38">
        <v>2650</v>
      </c>
      <c r="BD27" s="38">
        <v>0</v>
      </c>
      <c r="BE27" s="38">
        <v>1331.0057999999999</v>
      </c>
      <c r="BF27" s="38">
        <v>0</v>
      </c>
      <c r="BG27" s="38">
        <v>0</v>
      </c>
      <c r="BH27" s="38">
        <v>0</v>
      </c>
      <c r="BI27" s="38">
        <v>0</v>
      </c>
      <c r="BJ27" s="38">
        <v>0</v>
      </c>
      <c r="BK27" s="38">
        <v>0</v>
      </c>
      <c r="BL27" s="38">
        <v>0</v>
      </c>
      <c r="BM27" s="38">
        <v>0</v>
      </c>
      <c r="BN27" s="38">
        <v>0</v>
      </c>
    </row>
    <row r="28" spans="1:66" ht="16.5" customHeight="1" x14ac:dyDescent="0.3">
      <c r="A28" s="37">
        <v>19</v>
      </c>
      <c r="B28" s="27" t="s">
        <v>60</v>
      </c>
      <c r="C28" s="38">
        <f t="shared" si="0"/>
        <v>34233.035100000008</v>
      </c>
      <c r="D28" s="38">
        <f t="shared" si="1"/>
        <v>22896.7857</v>
      </c>
      <c r="E28" s="38">
        <f t="shared" si="2"/>
        <v>26127.200000000001</v>
      </c>
      <c r="F28" s="38">
        <f t="shared" si="3"/>
        <v>16482.2857</v>
      </c>
      <c r="G28" s="38">
        <f t="shared" si="4"/>
        <v>10805.535100000001</v>
      </c>
      <c r="H28" s="38">
        <f t="shared" si="5"/>
        <v>9114.2000000000007</v>
      </c>
      <c r="I28" s="38">
        <v>15995.367</v>
      </c>
      <c r="J28" s="38">
        <v>9540.1630000000005</v>
      </c>
      <c r="K28" s="38">
        <v>0</v>
      </c>
      <c r="L28" s="38">
        <v>0</v>
      </c>
      <c r="M28" s="38">
        <v>6222.2</v>
      </c>
      <c r="N28" s="38">
        <v>3543.0697</v>
      </c>
      <c r="O28" s="38">
        <v>1800</v>
      </c>
      <c r="P28" s="38">
        <v>939.96069999999997</v>
      </c>
      <c r="Q28" s="38">
        <v>1390</v>
      </c>
      <c r="R28" s="38">
        <v>586.77499999999998</v>
      </c>
      <c r="S28" s="38">
        <v>200</v>
      </c>
      <c r="T28" s="38">
        <v>18</v>
      </c>
      <c r="U28" s="38">
        <v>0</v>
      </c>
      <c r="V28" s="38">
        <v>0</v>
      </c>
      <c r="W28" s="38">
        <v>229.5</v>
      </c>
      <c r="X28" s="38">
        <v>74.099999999999994</v>
      </c>
      <c r="Y28" s="38">
        <v>120</v>
      </c>
      <c r="Z28" s="38">
        <v>0</v>
      </c>
      <c r="AA28" s="38">
        <v>800</v>
      </c>
      <c r="AB28" s="38">
        <v>700</v>
      </c>
      <c r="AC28" s="38">
        <v>1490.7</v>
      </c>
      <c r="AD28" s="38">
        <v>1179.2339999999999</v>
      </c>
      <c r="AE28" s="38">
        <v>0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473.43299999999999</v>
      </c>
      <c r="AL28" s="38">
        <v>473.43299999999999</v>
      </c>
      <c r="AM28" s="38">
        <v>0</v>
      </c>
      <c r="AN28" s="38">
        <v>0</v>
      </c>
      <c r="AO28" s="38">
        <v>522.5</v>
      </c>
      <c r="AP28" s="38">
        <v>120</v>
      </c>
      <c r="AQ28" s="38">
        <f t="shared" si="6"/>
        <v>214</v>
      </c>
      <c r="AR28" s="38">
        <f t="shared" si="7"/>
        <v>105.92000000000007</v>
      </c>
      <c r="AS28" s="38">
        <v>2913.7</v>
      </c>
      <c r="AT28" s="38">
        <v>2805.62</v>
      </c>
      <c r="AU28" s="38">
        <v>0</v>
      </c>
      <c r="AV28" s="38">
        <v>0</v>
      </c>
      <c r="AW28" s="38">
        <v>2699.7</v>
      </c>
      <c r="AX28" s="38">
        <v>2699.7</v>
      </c>
      <c r="AY28" s="38">
        <v>0</v>
      </c>
      <c r="AZ28" s="38">
        <v>0</v>
      </c>
      <c r="BA28" s="38">
        <v>2699.7</v>
      </c>
      <c r="BB28" s="38">
        <v>2699.7</v>
      </c>
      <c r="BC28" s="38">
        <v>9853.5</v>
      </c>
      <c r="BD28" s="38">
        <v>7853</v>
      </c>
      <c r="BE28" s="38">
        <v>2240.8350999999998</v>
      </c>
      <c r="BF28" s="38">
        <v>2150</v>
      </c>
      <c r="BG28" s="38">
        <v>0</v>
      </c>
      <c r="BH28" s="38">
        <v>0</v>
      </c>
      <c r="BI28" s="38">
        <v>0</v>
      </c>
      <c r="BJ28" s="38">
        <v>0</v>
      </c>
      <c r="BK28" s="38">
        <v>-1288.8</v>
      </c>
      <c r="BL28" s="38">
        <v>-888.8</v>
      </c>
      <c r="BM28" s="38">
        <v>0</v>
      </c>
      <c r="BN28" s="38">
        <v>0</v>
      </c>
    </row>
    <row r="29" spans="1:66" s="39" customFormat="1" ht="21" customHeight="1" x14ac:dyDescent="0.25">
      <c r="A29" s="37">
        <v>20</v>
      </c>
      <c r="B29" s="27" t="s">
        <v>61</v>
      </c>
      <c r="C29" s="38">
        <f t="shared" si="0"/>
        <v>11605.555200000001</v>
      </c>
      <c r="D29" s="38">
        <f t="shared" si="1"/>
        <v>4278.1036000000004</v>
      </c>
      <c r="E29" s="38">
        <f t="shared" si="2"/>
        <v>9585.1</v>
      </c>
      <c r="F29" s="38">
        <f t="shared" si="3"/>
        <v>4929.0036</v>
      </c>
      <c r="G29" s="38">
        <f t="shared" si="4"/>
        <v>2020.4551999999999</v>
      </c>
      <c r="H29" s="38">
        <f t="shared" si="5"/>
        <v>-650.9</v>
      </c>
      <c r="I29" s="38">
        <v>6480</v>
      </c>
      <c r="J29" s="38">
        <v>3802.4160000000002</v>
      </c>
      <c r="K29" s="38">
        <v>0</v>
      </c>
      <c r="L29" s="38">
        <v>0</v>
      </c>
      <c r="M29" s="38">
        <v>2443.6999999999998</v>
      </c>
      <c r="N29" s="38">
        <v>1002.8876</v>
      </c>
      <c r="O29" s="38">
        <v>200</v>
      </c>
      <c r="P29" s="38">
        <v>126.95</v>
      </c>
      <c r="Q29" s="38">
        <v>424.8</v>
      </c>
      <c r="R29" s="38">
        <v>281.68900000000002</v>
      </c>
      <c r="S29" s="38">
        <v>60</v>
      </c>
      <c r="T29" s="38">
        <v>34.505299999999998</v>
      </c>
      <c r="U29" s="38">
        <v>0</v>
      </c>
      <c r="V29" s="38">
        <v>0</v>
      </c>
      <c r="W29" s="38">
        <v>79.400000000000006</v>
      </c>
      <c r="X29" s="38">
        <v>24.6</v>
      </c>
      <c r="Y29" s="38">
        <v>0</v>
      </c>
      <c r="Z29" s="38">
        <v>0</v>
      </c>
      <c r="AA29" s="38">
        <v>874.5</v>
      </c>
      <c r="AB29" s="38">
        <v>324</v>
      </c>
      <c r="AC29" s="38">
        <v>570</v>
      </c>
      <c r="AD29" s="38">
        <v>178.14330000000001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200</v>
      </c>
      <c r="AP29" s="38">
        <v>100</v>
      </c>
      <c r="AQ29" s="38">
        <f t="shared" si="6"/>
        <v>461.4</v>
      </c>
      <c r="AR29" s="38">
        <f t="shared" si="7"/>
        <v>23.7</v>
      </c>
      <c r="AS29" s="38">
        <v>461.4</v>
      </c>
      <c r="AT29" s="38">
        <v>23.7</v>
      </c>
      <c r="AU29" s="38">
        <v>0</v>
      </c>
      <c r="AV29" s="38">
        <v>0</v>
      </c>
      <c r="AW29" s="38">
        <v>186.4</v>
      </c>
      <c r="AX29" s="38">
        <v>0</v>
      </c>
      <c r="AY29" s="38">
        <v>0</v>
      </c>
      <c r="AZ29" s="38">
        <v>0</v>
      </c>
      <c r="BA29" s="38">
        <v>0</v>
      </c>
      <c r="BB29" s="38">
        <v>0</v>
      </c>
      <c r="BC29" s="38">
        <v>2606.4551999999999</v>
      </c>
      <c r="BD29" s="38">
        <v>0</v>
      </c>
      <c r="BE29" s="38">
        <v>505</v>
      </c>
      <c r="BF29" s="38">
        <v>440.1</v>
      </c>
      <c r="BG29" s="38">
        <v>0</v>
      </c>
      <c r="BH29" s="38">
        <v>0</v>
      </c>
      <c r="BI29" s="38">
        <v>0</v>
      </c>
      <c r="BJ29" s="38">
        <v>0</v>
      </c>
      <c r="BK29" s="38">
        <v>-1091</v>
      </c>
      <c r="BL29" s="38">
        <v>-1091</v>
      </c>
      <c r="BM29" s="38">
        <v>0</v>
      </c>
      <c r="BN29" s="38">
        <v>0</v>
      </c>
    </row>
    <row r="30" spans="1:66" ht="16.5" customHeight="1" x14ac:dyDescent="0.3">
      <c r="A30" s="37">
        <v>21</v>
      </c>
      <c r="B30" s="27" t="s">
        <v>62</v>
      </c>
      <c r="C30" s="38">
        <f t="shared" si="0"/>
        <v>78681.414799999999</v>
      </c>
      <c r="D30" s="38">
        <f t="shared" si="1"/>
        <v>47654.083900000005</v>
      </c>
      <c r="E30" s="38">
        <f t="shared" si="2"/>
        <v>59363.3</v>
      </c>
      <c r="F30" s="38">
        <f t="shared" si="3"/>
        <v>34529.383900000001</v>
      </c>
      <c r="G30" s="38">
        <f t="shared" si="4"/>
        <v>26730.414799999999</v>
      </c>
      <c r="H30" s="38">
        <f t="shared" si="5"/>
        <v>16332.800000000003</v>
      </c>
      <c r="I30" s="38">
        <v>21395.3</v>
      </c>
      <c r="J30" s="38">
        <v>14654.425999999999</v>
      </c>
      <c r="K30" s="38">
        <v>0</v>
      </c>
      <c r="L30" s="38">
        <v>0</v>
      </c>
      <c r="M30" s="38">
        <v>11962</v>
      </c>
      <c r="N30" s="38">
        <v>4874.8579</v>
      </c>
      <c r="O30" s="38">
        <v>1750</v>
      </c>
      <c r="P30" s="38">
        <v>1137.3649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382</v>
      </c>
      <c r="X30" s="38">
        <v>208.92</v>
      </c>
      <c r="Y30" s="38">
        <v>150</v>
      </c>
      <c r="Z30" s="38">
        <v>114.12</v>
      </c>
      <c r="AA30" s="38">
        <v>7630</v>
      </c>
      <c r="AB30" s="38">
        <v>2397.4</v>
      </c>
      <c r="AC30" s="38">
        <v>1790</v>
      </c>
      <c r="AD30" s="38">
        <v>943.6</v>
      </c>
      <c r="AE30" s="38">
        <v>0</v>
      </c>
      <c r="AF30" s="38">
        <v>0</v>
      </c>
      <c r="AG30" s="38">
        <v>11600</v>
      </c>
      <c r="AH30" s="38">
        <v>8683</v>
      </c>
      <c r="AI30" s="38">
        <v>11600</v>
      </c>
      <c r="AJ30" s="38">
        <v>8683</v>
      </c>
      <c r="AK30" s="38">
        <v>2500</v>
      </c>
      <c r="AL30" s="38">
        <v>2370</v>
      </c>
      <c r="AM30" s="38">
        <v>0</v>
      </c>
      <c r="AN30" s="38">
        <v>0</v>
      </c>
      <c r="AO30" s="38">
        <v>1600</v>
      </c>
      <c r="AP30" s="38">
        <v>680</v>
      </c>
      <c r="AQ30" s="38">
        <f t="shared" si="6"/>
        <v>2893.7</v>
      </c>
      <c r="AR30" s="38">
        <f t="shared" si="7"/>
        <v>59</v>
      </c>
      <c r="AS30" s="38">
        <v>10306</v>
      </c>
      <c r="AT30" s="38">
        <v>3267.1</v>
      </c>
      <c r="AU30" s="38">
        <v>0</v>
      </c>
      <c r="AV30" s="38">
        <v>0</v>
      </c>
      <c r="AW30" s="38">
        <v>10001</v>
      </c>
      <c r="AX30" s="38">
        <v>3208.1</v>
      </c>
      <c r="AY30" s="38">
        <v>0</v>
      </c>
      <c r="AZ30" s="38">
        <v>0</v>
      </c>
      <c r="BA30" s="38">
        <v>7412.3</v>
      </c>
      <c r="BB30" s="38">
        <v>3208.1</v>
      </c>
      <c r="BC30" s="38">
        <v>25982.7</v>
      </c>
      <c r="BD30" s="38">
        <v>16122.7</v>
      </c>
      <c r="BE30" s="38">
        <v>6440.2147999999997</v>
      </c>
      <c r="BF30" s="38">
        <v>5902.6</v>
      </c>
      <c r="BG30" s="38">
        <v>0</v>
      </c>
      <c r="BH30" s="38">
        <v>0</v>
      </c>
      <c r="BI30" s="38">
        <v>0</v>
      </c>
      <c r="BJ30" s="38">
        <v>0</v>
      </c>
      <c r="BK30" s="38">
        <v>-5692.5</v>
      </c>
      <c r="BL30" s="38">
        <v>-5692.5</v>
      </c>
      <c r="BM30" s="38">
        <v>0</v>
      </c>
      <c r="BN30" s="38">
        <v>0</v>
      </c>
    </row>
    <row r="31" spans="1:66" ht="16.5" customHeight="1" x14ac:dyDescent="0.3">
      <c r="A31" s="37">
        <v>22</v>
      </c>
      <c r="B31" s="27" t="s">
        <v>63</v>
      </c>
      <c r="C31" s="38">
        <f t="shared" si="0"/>
        <v>219721.37609999999</v>
      </c>
      <c r="D31" s="38">
        <f t="shared" si="1"/>
        <v>121810.97149999999</v>
      </c>
      <c r="E31" s="38">
        <f t="shared" si="2"/>
        <v>211262</v>
      </c>
      <c r="F31" s="38">
        <f t="shared" si="3"/>
        <v>114363.9553</v>
      </c>
      <c r="G31" s="38">
        <f t="shared" si="4"/>
        <v>50459.376100000001</v>
      </c>
      <c r="H31" s="38">
        <f t="shared" si="5"/>
        <v>22610.016199999998</v>
      </c>
      <c r="I31" s="38">
        <v>53461.8</v>
      </c>
      <c r="J31" s="38">
        <v>37282.129000000001</v>
      </c>
      <c r="K31" s="38">
        <v>0</v>
      </c>
      <c r="L31" s="38">
        <v>0</v>
      </c>
      <c r="M31" s="38">
        <v>38042</v>
      </c>
      <c r="N31" s="38">
        <v>19713.639299999999</v>
      </c>
      <c r="O31" s="38">
        <v>7240</v>
      </c>
      <c r="P31" s="38">
        <v>2670.1273000000001</v>
      </c>
      <c r="Q31" s="38">
        <v>9092</v>
      </c>
      <c r="R31" s="38">
        <v>6387.4089999999997</v>
      </c>
      <c r="S31" s="38">
        <v>400</v>
      </c>
      <c r="T31" s="38">
        <v>80</v>
      </c>
      <c r="U31" s="38">
        <v>300</v>
      </c>
      <c r="V31" s="38">
        <v>124</v>
      </c>
      <c r="W31" s="38">
        <v>1550</v>
      </c>
      <c r="X31" s="38">
        <v>569.04999999999995</v>
      </c>
      <c r="Y31" s="38">
        <v>150</v>
      </c>
      <c r="Z31" s="38">
        <v>0</v>
      </c>
      <c r="AA31" s="38">
        <v>10000</v>
      </c>
      <c r="AB31" s="38">
        <v>4935.8599999999997</v>
      </c>
      <c r="AC31" s="38">
        <v>6460</v>
      </c>
      <c r="AD31" s="38">
        <v>4363.26</v>
      </c>
      <c r="AE31" s="38">
        <v>0</v>
      </c>
      <c r="AF31" s="38">
        <v>0</v>
      </c>
      <c r="AG31" s="38">
        <v>54598.3</v>
      </c>
      <c r="AH31" s="38">
        <v>36243.387000000002</v>
      </c>
      <c r="AI31" s="38">
        <v>54598.3</v>
      </c>
      <c r="AJ31" s="38">
        <v>36243.387000000002</v>
      </c>
      <c r="AK31" s="38">
        <v>1961.7</v>
      </c>
      <c r="AL31" s="38">
        <v>784.5</v>
      </c>
      <c r="AM31" s="38">
        <v>1961.7</v>
      </c>
      <c r="AN31" s="38">
        <v>784.5</v>
      </c>
      <c r="AO31" s="38">
        <v>3000</v>
      </c>
      <c r="AP31" s="38">
        <v>2490</v>
      </c>
      <c r="AQ31" s="38">
        <f t="shared" si="6"/>
        <v>18198.199999999997</v>
      </c>
      <c r="AR31" s="38">
        <f t="shared" si="7"/>
        <v>2687.2999999999993</v>
      </c>
      <c r="AS31" s="38">
        <v>60198.2</v>
      </c>
      <c r="AT31" s="38">
        <v>17850.3</v>
      </c>
      <c r="AU31" s="38">
        <v>0</v>
      </c>
      <c r="AV31" s="38">
        <v>0</v>
      </c>
      <c r="AW31" s="38">
        <v>58868.2</v>
      </c>
      <c r="AX31" s="38">
        <v>17751.8</v>
      </c>
      <c r="AY31" s="38">
        <v>0</v>
      </c>
      <c r="AZ31" s="38">
        <v>0</v>
      </c>
      <c r="BA31" s="38">
        <v>42000</v>
      </c>
      <c r="BB31" s="38">
        <v>15163</v>
      </c>
      <c r="BC31" s="38">
        <v>48432.376100000001</v>
      </c>
      <c r="BD31" s="38">
        <v>19127.700799999999</v>
      </c>
      <c r="BE31" s="38">
        <v>8027</v>
      </c>
      <c r="BF31" s="38">
        <v>6079.1624000000002</v>
      </c>
      <c r="BG31" s="38">
        <v>0</v>
      </c>
      <c r="BH31" s="38">
        <v>0</v>
      </c>
      <c r="BI31" s="38">
        <v>0</v>
      </c>
      <c r="BJ31" s="38">
        <v>0</v>
      </c>
      <c r="BK31" s="38">
        <v>-6000</v>
      </c>
      <c r="BL31" s="38">
        <v>-2596.8470000000002</v>
      </c>
      <c r="BM31" s="38">
        <v>0</v>
      </c>
      <c r="BN31" s="38">
        <v>0</v>
      </c>
    </row>
    <row r="32" spans="1:66" s="39" customFormat="1" ht="21" customHeight="1" x14ac:dyDescent="0.25">
      <c r="A32" s="37">
        <v>23</v>
      </c>
      <c r="B32" s="27" t="s">
        <v>64</v>
      </c>
      <c r="C32" s="38">
        <f t="shared" si="0"/>
        <v>154414.19520000002</v>
      </c>
      <c r="D32" s="38">
        <f t="shared" si="1"/>
        <v>105909.671</v>
      </c>
      <c r="E32" s="38">
        <f t="shared" si="2"/>
        <v>149441.60000000001</v>
      </c>
      <c r="F32" s="38">
        <f t="shared" si="3"/>
        <v>101170.32999999999</v>
      </c>
      <c r="G32" s="38">
        <f t="shared" si="4"/>
        <v>23271.995199999998</v>
      </c>
      <c r="H32" s="38">
        <f t="shared" si="5"/>
        <v>17289.336000000003</v>
      </c>
      <c r="I32" s="38">
        <v>34906</v>
      </c>
      <c r="J32" s="38">
        <v>26124.899000000001</v>
      </c>
      <c r="K32" s="38">
        <v>0</v>
      </c>
      <c r="L32" s="38">
        <v>0</v>
      </c>
      <c r="M32" s="38">
        <v>72851.7</v>
      </c>
      <c r="N32" s="38">
        <v>56910.536</v>
      </c>
      <c r="O32" s="38">
        <v>3700</v>
      </c>
      <c r="P32" s="38">
        <v>2596.4029999999998</v>
      </c>
      <c r="Q32" s="38">
        <v>8900</v>
      </c>
      <c r="R32" s="38">
        <v>5409.42</v>
      </c>
      <c r="S32" s="38">
        <v>138</v>
      </c>
      <c r="T32" s="38">
        <v>98.893000000000001</v>
      </c>
      <c r="U32" s="38">
        <v>150</v>
      </c>
      <c r="V32" s="38">
        <v>0</v>
      </c>
      <c r="W32" s="38">
        <v>45340.4</v>
      </c>
      <c r="X32" s="38">
        <v>38449.14</v>
      </c>
      <c r="Y32" s="38">
        <v>44700</v>
      </c>
      <c r="Z32" s="38">
        <v>37984.04</v>
      </c>
      <c r="AA32" s="38">
        <v>4500</v>
      </c>
      <c r="AB32" s="38">
        <v>3109.68</v>
      </c>
      <c r="AC32" s="38">
        <v>9575</v>
      </c>
      <c r="AD32" s="38">
        <v>6794.9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2628.6</v>
      </c>
      <c r="AL32" s="38">
        <v>1706.9</v>
      </c>
      <c r="AM32" s="38">
        <v>2628.6</v>
      </c>
      <c r="AN32" s="38">
        <v>1706.9</v>
      </c>
      <c r="AO32" s="38">
        <v>2888</v>
      </c>
      <c r="AP32" s="38">
        <v>2145</v>
      </c>
      <c r="AQ32" s="38">
        <f t="shared" si="6"/>
        <v>17867.900000000001</v>
      </c>
      <c r="AR32" s="38">
        <f t="shared" si="7"/>
        <v>1733</v>
      </c>
      <c r="AS32" s="38">
        <v>36167.300000000003</v>
      </c>
      <c r="AT32" s="38">
        <v>14282.995000000001</v>
      </c>
      <c r="AU32" s="38">
        <v>0</v>
      </c>
      <c r="AV32" s="38">
        <v>0</v>
      </c>
      <c r="AW32" s="38">
        <v>34269.300000000003</v>
      </c>
      <c r="AX32" s="38">
        <v>12549.995000000001</v>
      </c>
      <c r="AY32" s="38">
        <v>0</v>
      </c>
      <c r="AZ32" s="38">
        <v>0</v>
      </c>
      <c r="BA32" s="38">
        <v>18299.400000000001</v>
      </c>
      <c r="BB32" s="38">
        <v>12549.995000000001</v>
      </c>
      <c r="BC32" s="38">
        <v>21001.514999999999</v>
      </c>
      <c r="BD32" s="38">
        <v>16746.772000000001</v>
      </c>
      <c r="BE32" s="38">
        <v>7640.2402000000002</v>
      </c>
      <c r="BF32" s="38">
        <v>5912.3239999999996</v>
      </c>
      <c r="BG32" s="38">
        <v>0</v>
      </c>
      <c r="BH32" s="38">
        <v>0</v>
      </c>
      <c r="BI32" s="38">
        <v>0</v>
      </c>
      <c r="BJ32" s="38">
        <v>0</v>
      </c>
      <c r="BK32" s="38">
        <v>-5369.76</v>
      </c>
      <c r="BL32" s="38">
        <v>-5369.76</v>
      </c>
      <c r="BM32" s="38">
        <v>0</v>
      </c>
      <c r="BN32" s="38">
        <v>0</v>
      </c>
    </row>
    <row r="33" spans="1:66" ht="16.5" customHeight="1" x14ac:dyDescent="0.3">
      <c r="A33" s="37">
        <v>24</v>
      </c>
      <c r="B33" s="27" t="s">
        <v>65</v>
      </c>
      <c r="C33" s="38">
        <f t="shared" si="0"/>
        <v>263884.8173</v>
      </c>
      <c r="D33" s="38">
        <f t="shared" si="1"/>
        <v>157958.89760000003</v>
      </c>
      <c r="E33" s="38">
        <f t="shared" si="2"/>
        <v>247666.258</v>
      </c>
      <c r="F33" s="38">
        <f t="shared" si="3"/>
        <v>143674.75160000002</v>
      </c>
      <c r="G33" s="38">
        <f t="shared" si="4"/>
        <v>23668.559300000001</v>
      </c>
      <c r="H33" s="38">
        <f t="shared" si="5"/>
        <v>21734.146000000001</v>
      </c>
      <c r="I33" s="38">
        <v>68301</v>
      </c>
      <c r="J33" s="38">
        <v>48657.247000000003</v>
      </c>
      <c r="K33" s="38">
        <v>0</v>
      </c>
      <c r="L33" s="38">
        <v>0</v>
      </c>
      <c r="M33" s="38">
        <v>33077</v>
      </c>
      <c r="N33" s="38">
        <v>21864.6106</v>
      </c>
      <c r="O33" s="38">
        <v>13237</v>
      </c>
      <c r="P33" s="38">
        <v>7064.9814999999999</v>
      </c>
      <c r="Q33" s="38">
        <v>110</v>
      </c>
      <c r="R33" s="38">
        <v>0</v>
      </c>
      <c r="S33" s="38">
        <v>150</v>
      </c>
      <c r="T33" s="38">
        <v>33.6</v>
      </c>
      <c r="U33" s="38">
        <v>300</v>
      </c>
      <c r="V33" s="38">
        <v>23.4</v>
      </c>
      <c r="W33" s="38">
        <v>2430</v>
      </c>
      <c r="X33" s="38">
        <v>890.64400000000001</v>
      </c>
      <c r="Y33" s="38">
        <v>0</v>
      </c>
      <c r="Z33" s="38">
        <v>0</v>
      </c>
      <c r="AA33" s="38">
        <v>7480</v>
      </c>
      <c r="AB33" s="38">
        <v>7248.8</v>
      </c>
      <c r="AC33" s="38">
        <v>5350</v>
      </c>
      <c r="AD33" s="38">
        <v>3865.52</v>
      </c>
      <c r="AE33" s="38">
        <v>0</v>
      </c>
      <c r="AF33" s="38">
        <v>0</v>
      </c>
      <c r="AG33" s="38">
        <v>92708.1</v>
      </c>
      <c r="AH33" s="38">
        <v>59569.58</v>
      </c>
      <c r="AI33" s="38">
        <v>92708.1</v>
      </c>
      <c r="AJ33" s="38">
        <v>59569.58</v>
      </c>
      <c r="AK33" s="38">
        <v>3033.9</v>
      </c>
      <c r="AL33" s="38">
        <v>2023</v>
      </c>
      <c r="AM33" s="38">
        <v>3033.9</v>
      </c>
      <c r="AN33" s="38">
        <v>2023</v>
      </c>
      <c r="AO33" s="38">
        <v>4500</v>
      </c>
      <c r="AP33" s="38">
        <v>3775</v>
      </c>
      <c r="AQ33" s="38">
        <f t="shared" si="6"/>
        <v>38596.258000000002</v>
      </c>
      <c r="AR33" s="38">
        <f t="shared" si="7"/>
        <v>335.31400000000031</v>
      </c>
      <c r="AS33" s="38">
        <v>46046.258000000002</v>
      </c>
      <c r="AT33" s="38">
        <v>7785.3140000000003</v>
      </c>
      <c r="AU33" s="38">
        <v>0</v>
      </c>
      <c r="AV33" s="38">
        <v>0</v>
      </c>
      <c r="AW33" s="38">
        <v>39353.258000000002</v>
      </c>
      <c r="AX33" s="38">
        <v>7450</v>
      </c>
      <c r="AY33" s="38">
        <v>0</v>
      </c>
      <c r="AZ33" s="38">
        <v>0</v>
      </c>
      <c r="BA33" s="38">
        <v>7450</v>
      </c>
      <c r="BB33" s="38">
        <v>7450</v>
      </c>
      <c r="BC33" s="38">
        <v>16184.559300000001</v>
      </c>
      <c r="BD33" s="38">
        <v>13879.642</v>
      </c>
      <c r="BE33" s="38">
        <v>10484</v>
      </c>
      <c r="BF33" s="38">
        <v>9671</v>
      </c>
      <c r="BG33" s="38">
        <v>0</v>
      </c>
      <c r="BH33" s="38">
        <v>0</v>
      </c>
      <c r="BI33" s="38">
        <v>0</v>
      </c>
      <c r="BJ33" s="38">
        <v>-200</v>
      </c>
      <c r="BK33" s="38">
        <v>-3000</v>
      </c>
      <c r="BL33" s="38">
        <v>-1616.4960000000001</v>
      </c>
      <c r="BM33" s="38">
        <v>0</v>
      </c>
      <c r="BN33" s="38">
        <v>0</v>
      </c>
    </row>
    <row r="34" spans="1:66" ht="16.5" customHeight="1" x14ac:dyDescent="0.3">
      <c r="A34" s="37">
        <v>25</v>
      </c>
      <c r="B34" s="27" t="s">
        <v>66</v>
      </c>
      <c r="C34" s="38">
        <f t="shared" si="0"/>
        <v>86455.061600000001</v>
      </c>
      <c r="D34" s="38">
        <f t="shared" si="1"/>
        <v>53778.507900000004</v>
      </c>
      <c r="E34" s="38">
        <f t="shared" si="2"/>
        <v>80129.100000000006</v>
      </c>
      <c r="F34" s="38">
        <f t="shared" si="3"/>
        <v>47653.0579</v>
      </c>
      <c r="G34" s="38">
        <f t="shared" si="4"/>
        <v>19130.061600000001</v>
      </c>
      <c r="H34" s="38">
        <f t="shared" si="5"/>
        <v>7313.5309999999999</v>
      </c>
      <c r="I34" s="38">
        <v>36450</v>
      </c>
      <c r="J34" s="38">
        <v>26012.824000000001</v>
      </c>
      <c r="K34" s="38">
        <v>0</v>
      </c>
      <c r="L34" s="38">
        <v>0</v>
      </c>
      <c r="M34" s="38">
        <v>14060</v>
      </c>
      <c r="N34" s="38">
        <v>8057.4029</v>
      </c>
      <c r="O34" s="38">
        <v>1700</v>
      </c>
      <c r="P34" s="38">
        <v>863.25909999999999</v>
      </c>
      <c r="Q34" s="38">
        <v>2400</v>
      </c>
      <c r="R34" s="38">
        <v>1800</v>
      </c>
      <c r="S34" s="38">
        <v>300</v>
      </c>
      <c r="T34" s="38">
        <v>159.49279999999999</v>
      </c>
      <c r="U34" s="38">
        <v>150</v>
      </c>
      <c r="V34" s="38">
        <v>0</v>
      </c>
      <c r="W34" s="38">
        <v>1610</v>
      </c>
      <c r="X34" s="38">
        <v>948.99400000000003</v>
      </c>
      <c r="Y34" s="38">
        <v>990</v>
      </c>
      <c r="Z34" s="38">
        <v>682.09400000000005</v>
      </c>
      <c r="AA34" s="38">
        <v>2880</v>
      </c>
      <c r="AB34" s="38">
        <v>2052.4499999999998</v>
      </c>
      <c r="AC34" s="38">
        <v>3520</v>
      </c>
      <c r="AD34" s="38">
        <v>1894.95</v>
      </c>
      <c r="AE34" s="38">
        <v>0</v>
      </c>
      <c r="AF34" s="38">
        <v>0</v>
      </c>
      <c r="AG34" s="38">
        <v>14500</v>
      </c>
      <c r="AH34" s="38">
        <v>11128</v>
      </c>
      <c r="AI34" s="38">
        <v>14500</v>
      </c>
      <c r="AJ34" s="38">
        <v>11128</v>
      </c>
      <c r="AK34" s="38">
        <v>0</v>
      </c>
      <c r="AL34" s="38">
        <v>0</v>
      </c>
      <c r="AM34" s="38">
        <v>0</v>
      </c>
      <c r="AN34" s="38">
        <v>0</v>
      </c>
      <c r="AO34" s="38">
        <v>1600</v>
      </c>
      <c r="AP34" s="38">
        <v>1200</v>
      </c>
      <c r="AQ34" s="38">
        <f t="shared" si="6"/>
        <v>715</v>
      </c>
      <c r="AR34" s="38">
        <f t="shared" si="7"/>
        <v>66.75</v>
      </c>
      <c r="AS34" s="38">
        <v>13519.1</v>
      </c>
      <c r="AT34" s="38">
        <v>1254.8309999999999</v>
      </c>
      <c r="AU34" s="38">
        <v>0</v>
      </c>
      <c r="AV34" s="38">
        <v>0</v>
      </c>
      <c r="AW34" s="38">
        <v>13119.1</v>
      </c>
      <c r="AX34" s="38">
        <v>1188.0809999999999</v>
      </c>
      <c r="AY34" s="38">
        <v>0</v>
      </c>
      <c r="AZ34" s="38">
        <v>0</v>
      </c>
      <c r="BA34" s="38">
        <v>12804.1</v>
      </c>
      <c r="BB34" s="38">
        <v>1188.0809999999999</v>
      </c>
      <c r="BC34" s="38">
        <v>17417</v>
      </c>
      <c r="BD34" s="38">
        <v>6835.8310000000001</v>
      </c>
      <c r="BE34" s="38">
        <v>1713.0616</v>
      </c>
      <c r="BF34" s="38">
        <v>616</v>
      </c>
      <c r="BG34" s="38">
        <v>0</v>
      </c>
      <c r="BH34" s="38">
        <v>0</v>
      </c>
      <c r="BI34" s="38">
        <v>0</v>
      </c>
      <c r="BJ34" s="38">
        <v>0</v>
      </c>
      <c r="BK34" s="38">
        <v>0</v>
      </c>
      <c r="BL34" s="38">
        <v>-138.30000000000001</v>
      </c>
      <c r="BM34" s="38">
        <v>0</v>
      </c>
      <c r="BN34" s="38">
        <v>0</v>
      </c>
    </row>
    <row r="35" spans="1:66" ht="16.5" customHeight="1" x14ac:dyDescent="0.3">
      <c r="A35" s="37">
        <v>26</v>
      </c>
      <c r="B35" s="27" t="s">
        <v>67</v>
      </c>
      <c r="C35" s="38">
        <f t="shared" si="0"/>
        <v>90009.398300000001</v>
      </c>
      <c r="D35" s="38">
        <f t="shared" si="1"/>
        <v>16607.166000000001</v>
      </c>
      <c r="E35" s="38">
        <f t="shared" si="2"/>
        <v>68185.5</v>
      </c>
      <c r="F35" s="38">
        <f t="shared" si="3"/>
        <v>31065.362000000001</v>
      </c>
      <c r="G35" s="38">
        <f t="shared" si="4"/>
        <v>35323.898300000001</v>
      </c>
      <c r="H35" s="38">
        <f t="shared" si="5"/>
        <v>-14458.196</v>
      </c>
      <c r="I35" s="38">
        <v>29700</v>
      </c>
      <c r="J35" s="38">
        <v>20053.866000000002</v>
      </c>
      <c r="K35" s="38">
        <v>0</v>
      </c>
      <c r="L35" s="38">
        <v>0</v>
      </c>
      <c r="M35" s="38">
        <v>10130</v>
      </c>
      <c r="N35" s="38">
        <v>4007.2460000000001</v>
      </c>
      <c r="O35" s="38">
        <v>2000</v>
      </c>
      <c r="P35" s="38">
        <v>1542.991</v>
      </c>
      <c r="Q35" s="38">
        <v>1800</v>
      </c>
      <c r="R35" s="38">
        <v>1207.136</v>
      </c>
      <c r="S35" s="38">
        <v>130</v>
      </c>
      <c r="T35" s="38">
        <v>17</v>
      </c>
      <c r="U35" s="38">
        <v>200</v>
      </c>
      <c r="V35" s="38">
        <v>0</v>
      </c>
      <c r="W35" s="38">
        <v>500</v>
      </c>
      <c r="X35" s="38">
        <v>114.8</v>
      </c>
      <c r="Y35" s="38">
        <v>0</v>
      </c>
      <c r="Z35" s="38">
        <v>0</v>
      </c>
      <c r="AA35" s="38">
        <v>1730</v>
      </c>
      <c r="AB35" s="38">
        <v>230</v>
      </c>
      <c r="AC35" s="38">
        <v>3450</v>
      </c>
      <c r="AD35" s="38">
        <v>875.03599999999994</v>
      </c>
      <c r="AE35" s="38">
        <v>0</v>
      </c>
      <c r="AF35" s="38">
        <v>0</v>
      </c>
      <c r="AG35" s="38">
        <v>13218.5</v>
      </c>
      <c r="AH35" s="38">
        <v>6400</v>
      </c>
      <c r="AI35" s="38">
        <v>13218.5</v>
      </c>
      <c r="AJ35" s="38">
        <v>6400</v>
      </c>
      <c r="AK35" s="38">
        <v>0</v>
      </c>
      <c r="AL35" s="38">
        <v>0</v>
      </c>
      <c r="AM35" s="38">
        <v>0</v>
      </c>
      <c r="AN35" s="38">
        <v>0</v>
      </c>
      <c r="AO35" s="38">
        <v>1200</v>
      </c>
      <c r="AP35" s="38">
        <v>575</v>
      </c>
      <c r="AQ35" s="38">
        <f t="shared" si="6"/>
        <v>437</v>
      </c>
      <c r="AR35" s="38">
        <f t="shared" si="7"/>
        <v>29.25</v>
      </c>
      <c r="AS35" s="38">
        <v>13937</v>
      </c>
      <c r="AT35" s="38">
        <v>29.25</v>
      </c>
      <c r="AU35" s="38">
        <v>0</v>
      </c>
      <c r="AV35" s="38">
        <v>0</v>
      </c>
      <c r="AW35" s="38">
        <v>13637</v>
      </c>
      <c r="AX35" s="38">
        <v>0</v>
      </c>
      <c r="AY35" s="38">
        <v>0</v>
      </c>
      <c r="AZ35" s="38">
        <v>0</v>
      </c>
      <c r="BA35" s="38">
        <v>13500</v>
      </c>
      <c r="BB35" s="38">
        <v>0</v>
      </c>
      <c r="BC35" s="38">
        <v>51031.294300000001</v>
      </c>
      <c r="BD35" s="38">
        <v>1251</v>
      </c>
      <c r="BE35" s="38">
        <v>1276</v>
      </c>
      <c r="BF35" s="38">
        <v>1274.2</v>
      </c>
      <c r="BG35" s="38">
        <v>0</v>
      </c>
      <c r="BH35" s="38">
        <v>0</v>
      </c>
      <c r="BI35" s="38">
        <v>0</v>
      </c>
      <c r="BJ35" s="38">
        <v>0</v>
      </c>
      <c r="BK35" s="38">
        <v>-16983.396000000001</v>
      </c>
      <c r="BL35" s="38">
        <v>-16983.396000000001</v>
      </c>
      <c r="BM35" s="38">
        <v>0</v>
      </c>
      <c r="BN35" s="38">
        <v>0</v>
      </c>
    </row>
    <row r="36" spans="1:66" ht="16.5" customHeight="1" x14ac:dyDescent="0.3">
      <c r="A36" s="37">
        <v>27</v>
      </c>
      <c r="B36" s="27" t="s">
        <v>68</v>
      </c>
      <c r="C36" s="38">
        <f t="shared" si="0"/>
        <v>232994.00720000002</v>
      </c>
      <c r="D36" s="38">
        <f t="shared" si="1"/>
        <v>143820.21399999998</v>
      </c>
      <c r="E36" s="38">
        <f t="shared" si="2"/>
        <v>209456.4</v>
      </c>
      <c r="F36" s="38">
        <f t="shared" si="3"/>
        <v>125729.76999999999</v>
      </c>
      <c r="G36" s="38">
        <f t="shared" si="4"/>
        <v>57994.0072</v>
      </c>
      <c r="H36" s="38">
        <f t="shared" si="5"/>
        <v>19080.444</v>
      </c>
      <c r="I36" s="38">
        <v>43160</v>
      </c>
      <c r="J36" s="38">
        <v>32489.186000000002</v>
      </c>
      <c r="K36" s="38">
        <v>0</v>
      </c>
      <c r="L36" s="38">
        <v>0</v>
      </c>
      <c r="M36" s="38">
        <v>23162</v>
      </c>
      <c r="N36" s="38">
        <v>18102.883999999998</v>
      </c>
      <c r="O36" s="38">
        <v>5400</v>
      </c>
      <c r="P36" s="38">
        <v>3954.9479999999999</v>
      </c>
      <c r="Q36" s="38">
        <v>620</v>
      </c>
      <c r="R36" s="38">
        <v>608.721</v>
      </c>
      <c r="S36" s="38">
        <v>96</v>
      </c>
      <c r="T36" s="38">
        <v>64</v>
      </c>
      <c r="U36" s="38">
        <v>0</v>
      </c>
      <c r="V36" s="38">
        <v>0</v>
      </c>
      <c r="W36" s="38">
        <v>1255</v>
      </c>
      <c r="X36" s="38">
        <v>876</v>
      </c>
      <c r="Y36" s="38">
        <v>0</v>
      </c>
      <c r="Z36" s="38">
        <v>0</v>
      </c>
      <c r="AA36" s="38">
        <v>5660</v>
      </c>
      <c r="AB36" s="38">
        <v>5452.85</v>
      </c>
      <c r="AC36" s="38">
        <v>7005</v>
      </c>
      <c r="AD36" s="38">
        <v>4985.9650000000001</v>
      </c>
      <c r="AE36" s="38">
        <v>0</v>
      </c>
      <c r="AF36" s="38">
        <v>0</v>
      </c>
      <c r="AG36" s="38">
        <v>93477.6</v>
      </c>
      <c r="AH36" s="38">
        <v>62193.3</v>
      </c>
      <c r="AI36" s="38">
        <v>93477.6</v>
      </c>
      <c r="AJ36" s="38">
        <v>62193.3</v>
      </c>
      <c r="AK36" s="38">
        <v>3967.4</v>
      </c>
      <c r="AL36" s="38">
        <v>1729.4</v>
      </c>
      <c r="AM36" s="38">
        <v>3967.4</v>
      </c>
      <c r="AN36" s="38">
        <v>1729.4</v>
      </c>
      <c r="AO36" s="38">
        <v>10950</v>
      </c>
      <c r="AP36" s="38">
        <v>10225</v>
      </c>
      <c r="AQ36" s="38">
        <f t="shared" si="6"/>
        <v>283</v>
      </c>
      <c r="AR36" s="38">
        <f t="shared" si="7"/>
        <v>0</v>
      </c>
      <c r="AS36" s="38">
        <v>34739.4</v>
      </c>
      <c r="AT36" s="38">
        <v>990</v>
      </c>
      <c r="AU36" s="38">
        <v>0</v>
      </c>
      <c r="AV36" s="38">
        <v>0</v>
      </c>
      <c r="AW36" s="38">
        <v>34589.4</v>
      </c>
      <c r="AX36" s="38">
        <v>990</v>
      </c>
      <c r="AY36" s="38">
        <v>0</v>
      </c>
      <c r="AZ36" s="38">
        <v>0</v>
      </c>
      <c r="BA36" s="38">
        <v>34456.400000000001</v>
      </c>
      <c r="BB36" s="38">
        <v>990</v>
      </c>
      <c r="BC36" s="38">
        <v>59776.0072</v>
      </c>
      <c r="BD36" s="38">
        <v>16277.394</v>
      </c>
      <c r="BE36" s="38">
        <v>3418</v>
      </c>
      <c r="BF36" s="38">
        <v>3247.3</v>
      </c>
      <c r="BG36" s="38">
        <v>0</v>
      </c>
      <c r="BH36" s="38">
        <v>0</v>
      </c>
      <c r="BI36" s="38">
        <v>0</v>
      </c>
      <c r="BJ36" s="38">
        <v>0</v>
      </c>
      <c r="BK36" s="38">
        <v>-5200</v>
      </c>
      <c r="BL36" s="38">
        <v>-444.25</v>
      </c>
      <c r="BM36" s="38">
        <v>0</v>
      </c>
      <c r="BN36" s="38">
        <v>0</v>
      </c>
    </row>
    <row r="37" spans="1:66" s="39" customFormat="1" ht="18" customHeight="1" x14ac:dyDescent="0.25">
      <c r="A37" s="37">
        <v>28</v>
      </c>
      <c r="B37" s="27" t="s">
        <v>69</v>
      </c>
      <c r="C37" s="38">
        <f t="shared" si="0"/>
        <v>540593.77209999994</v>
      </c>
      <c r="D37" s="38">
        <f t="shared" si="1"/>
        <v>392395.89289999998</v>
      </c>
      <c r="E37" s="38">
        <f t="shared" si="2"/>
        <v>476848.5257</v>
      </c>
      <c r="F37" s="38">
        <f t="shared" si="3"/>
        <v>330293.9889</v>
      </c>
      <c r="G37" s="38">
        <f t="shared" si="4"/>
        <v>143433.74</v>
      </c>
      <c r="H37" s="38">
        <f t="shared" si="5"/>
        <v>112101.90399999999</v>
      </c>
      <c r="I37" s="38">
        <v>128255.3</v>
      </c>
      <c r="J37" s="38">
        <v>89983.403000000006</v>
      </c>
      <c r="K37" s="38">
        <v>0</v>
      </c>
      <c r="L37" s="38">
        <v>0</v>
      </c>
      <c r="M37" s="38">
        <v>60056</v>
      </c>
      <c r="N37" s="38">
        <v>38823.5409</v>
      </c>
      <c r="O37" s="38">
        <v>9150</v>
      </c>
      <c r="P37" s="38">
        <v>8032.4089999999997</v>
      </c>
      <c r="Q37" s="38">
        <v>195</v>
      </c>
      <c r="R37" s="38">
        <v>66.39</v>
      </c>
      <c r="S37" s="38">
        <v>1300</v>
      </c>
      <c r="T37" s="38">
        <v>913.28300000000002</v>
      </c>
      <c r="U37" s="38">
        <v>550</v>
      </c>
      <c r="V37" s="38">
        <v>0</v>
      </c>
      <c r="W37" s="38">
        <v>5216</v>
      </c>
      <c r="X37" s="38">
        <v>3858.6</v>
      </c>
      <c r="Y37" s="38">
        <v>3831</v>
      </c>
      <c r="Z37" s="38">
        <v>3201.8</v>
      </c>
      <c r="AA37" s="38">
        <v>12220</v>
      </c>
      <c r="AB37" s="38">
        <v>9389.0130000000008</v>
      </c>
      <c r="AC37" s="38">
        <v>29475</v>
      </c>
      <c r="AD37" s="38">
        <v>16055.7629</v>
      </c>
      <c r="AE37" s="38">
        <v>0</v>
      </c>
      <c r="AF37" s="38">
        <v>0</v>
      </c>
      <c r="AG37" s="38">
        <v>182598</v>
      </c>
      <c r="AH37" s="38">
        <v>142164.54500000001</v>
      </c>
      <c r="AI37" s="38">
        <v>182598</v>
      </c>
      <c r="AJ37" s="38">
        <v>142164.54500000001</v>
      </c>
      <c r="AK37" s="38">
        <v>8144</v>
      </c>
      <c r="AL37" s="38">
        <v>3733</v>
      </c>
      <c r="AM37" s="38">
        <v>1634</v>
      </c>
      <c r="AN37" s="38">
        <v>772</v>
      </c>
      <c r="AO37" s="38">
        <v>8900</v>
      </c>
      <c r="AP37" s="38">
        <v>4135</v>
      </c>
      <c r="AQ37" s="38">
        <f t="shared" si="6"/>
        <v>9206.7320999999938</v>
      </c>
      <c r="AR37" s="38">
        <f t="shared" si="7"/>
        <v>1454.5</v>
      </c>
      <c r="AS37" s="38">
        <v>88895.225699999995</v>
      </c>
      <c r="AT37" s="38">
        <v>51454.5</v>
      </c>
      <c r="AU37" s="38">
        <v>0</v>
      </c>
      <c r="AV37" s="38">
        <v>0</v>
      </c>
      <c r="AW37" s="38">
        <v>84245.225699999995</v>
      </c>
      <c r="AX37" s="38">
        <v>50000</v>
      </c>
      <c r="AY37" s="38">
        <v>0</v>
      </c>
      <c r="AZ37" s="38">
        <v>0</v>
      </c>
      <c r="BA37" s="38">
        <v>79688.493600000002</v>
      </c>
      <c r="BB37" s="38">
        <v>50000</v>
      </c>
      <c r="BC37" s="38">
        <v>157429.80499999999</v>
      </c>
      <c r="BD37" s="38">
        <v>114584.14599999999</v>
      </c>
      <c r="BE37" s="38">
        <v>16003.934999999999</v>
      </c>
      <c r="BF37" s="38">
        <v>8403.2690000000002</v>
      </c>
      <c r="BG37" s="38">
        <v>0</v>
      </c>
      <c r="BH37" s="38">
        <v>0</v>
      </c>
      <c r="BI37" s="38">
        <v>-10000</v>
      </c>
      <c r="BJ37" s="38">
        <v>-4103.9049999999997</v>
      </c>
      <c r="BK37" s="38">
        <v>-20000</v>
      </c>
      <c r="BL37" s="38">
        <v>-6781.6059999999998</v>
      </c>
      <c r="BM37" s="38">
        <v>0</v>
      </c>
      <c r="BN37" s="38">
        <v>0</v>
      </c>
    </row>
    <row r="38" spans="1:66" ht="16.5" customHeight="1" x14ac:dyDescent="0.3">
      <c r="A38" s="37">
        <v>29</v>
      </c>
      <c r="B38" s="27" t="s">
        <v>70</v>
      </c>
      <c r="C38" s="38">
        <f t="shared" si="0"/>
        <v>192266.53</v>
      </c>
      <c r="D38" s="38">
        <f t="shared" si="1"/>
        <v>58491.378399999994</v>
      </c>
      <c r="E38" s="38">
        <f t="shared" si="2"/>
        <v>153170</v>
      </c>
      <c r="F38" s="38">
        <f t="shared" si="3"/>
        <v>82078.659199999995</v>
      </c>
      <c r="G38" s="38">
        <f t="shared" si="4"/>
        <v>39096.53</v>
      </c>
      <c r="H38" s="38">
        <f t="shared" si="5"/>
        <v>-23587.2808</v>
      </c>
      <c r="I38" s="38">
        <v>56034</v>
      </c>
      <c r="J38" s="38">
        <v>33852.737999999998</v>
      </c>
      <c r="K38" s="38">
        <v>0</v>
      </c>
      <c r="L38" s="38">
        <v>0</v>
      </c>
      <c r="M38" s="38">
        <v>41450.339999999997</v>
      </c>
      <c r="N38" s="38">
        <v>14155.7212</v>
      </c>
      <c r="O38" s="38">
        <v>9345.2000000000007</v>
      </c>
      <c r="P38" s="38">
        <v>5889.4592000000002</v>
      </c>
      <c r="Q38" s="38">
        <v>2600</v>
      </c>
      <c r="R38" s="38">
        <v>0</v>
      </c>
      <c r="S38" s="38">
        <v>1131.0999999999999</v>
      </c>
      <c r="T38" s="38">
        <v>781.77499999999998</v>
      </c>
      <c r="U38" s="38">
        <v>600</v>
      </c>
      <c r="V38" s="38">
        <v>130</v>
      </c>
      <c r="W38" s="38">
        <v>4085</v>
      </c>
      <c r="X38" s="38">
        <v>1229.8</v>
      </c>
      <c r="Y38" s="38">
        <v>1095</v>
      </c>
      <c r="Z38" s="38">
        <v>145</v>
      </c>
      <c r="AA38" s="38">
        <v>5200</v>
      </c>
      <c r="AB38" s="38">
        <v>0</v>
      </c>
      <c r="AC38" s="38">
        <v>10534.44</v>
      </c>
      <c r="AD38" s="38">
        <v>3508.72</v>
      </c>
      <c r="AE38" s="38">
        <v>0</v>
      </c>
      <c r="AF38" s="38">
        <v>0</v>
      </c>
      <c r="AG38" s="38">
        <v>43000</v>
      </c>
      <c r="AH38" s="38">
        <v>31992.7</v>
      </c>
      <c r="AI38" s="38">
        <v>43000</v>
      </c>
      <c r="AJ38" s="38">
        <v>31992.7</v>
      </c>
      <c r="AK38" s="38">
        <v>0</v>
      </c>
      <c r="AL38" s="38">
        <v>0</v>
      </c>
      <c r="AM38" s="38">
        <v>0</v>
      </c>
      <c r="AN38" s="38">
        <v>0</v>
      </c>
      <c r="AO38" s="38">
        <v>2850</v>
      </c>
      <c r="AP38" s="38">
        <v>1740</v>
      </c>
      <c r="AQ38" s="38">
        <f t="shared" si="6"/>
        <v>13248.2444</v>
      </c>
      <c r="AR38" s="38">
        <f t="shared" si="7"/>
        <v>337.5</v>
      </c>
      <c r="AS38" s="38">
        <v>9835.66</v>
      </c>
      <c r="AT38" s="38">
        <v>337.5</v>
      </c>
      <c r="AU38" s="38">
        <v>3412.5844000000002</v>
      </c>
      <c r="AV38" s="38">
        <v>0</v>
      </c>
      <c r="AW38" s="38">
        <v>8635.66</v>
      </c>
      <c r="AX38" s="38">
        <v>0</v>
      </c>
      <c r="AY38" s="38">
        <v>3412.5844000000002</v>
      </c>
      <c r="AZ38" s="38">
        <v>0</v>
      </c>
      <c r="BA38" s="38">
        <v>0</v>
      </c>
      <c r="BB38" s="38">
        <v>0</v>
      </c>
      <c r="BC38" s="38">
        <v>100148.38800000001</v>
      </c>
      <c r="BD38" s="38">
        <v>49171.938000000002</v>
      </c>
      <c r="BE38" s="38">
        <v>19828.157599999999</v>
      </c>
      <c r="BF38" s="38">
        <v>13838.781199999999</v>
      </c>
      <c r="BG38" s="38">
        <v>0</v>
      </c>
      <c r="BH38" s="38">
        <v>0</v>
      </c>
      <c r="BI38" s="38">
        <v>-1500</v>
      </c>
      <c r="BJ38" s="38">
        <v>0</v>
      </c>
      <c r="BK38" s="38">
        <v>-82792.600000000006</v>
      </c>
      <c r="BL38" s="38">
        <v>-86598</v>
      </c>
      <c r="BM38" s="38">
        <v>0</v>
      </c>
      <c r="BN38" s="38">
        <v>0</v>
      </c>
    </row>
    <row r="39" spans="1:66" s="39" customFormat="1" ht="18" customHeight="1" x14ac:dyDescent="0.25">
      <c r="A39" s="37">
        <v>30</v>
      </c>
      <c r="B39" s="27" t="s">
        <v>71</v>
      </c>
      <c r="C39" s="38">
        <f t="shared" si="0"/>
        <v>576807.04079999996</v>
      </c>
      <c r="D39" s="38">
        <f t="shared" si="1"/>
        <v>292361.5649</v>
      </c>
      <c r="E39" s="38">
        <f t="shared" si="2"/>
        <v>489794.3</v>
      </c>
      <c r="F39" s="38">
        <f t="shared" si="3"/>
        <v>269594.7635</v>
      </c>
      <c r="G39" s="38">
        <f t="shared" si="4"/>
        <v>113655.7408</v>
      </c>
      <c r="H39" s="38">
        <f t="shared" si="5"/>
        <v>49409.801399999997</v>
      </c>
      <c r="I39" s="38">
        <v>85873.4</v>
      </c>
      <c r="J39" s="38">
        <v>54174.921999999999</v>
      </c>
      <c r="K39" s="38">
        <v>0</v>
      </c>
      <c r="L39" s="38">
        <v>0</v>
      </c>
      <c r="M39" s="38">
        <v>101179.9</v>
      </c>
      <c r="N39" s="38">
        <v>53201.087500000001</v>
      </c>
      <c r="O39" s="38">
        <v>7285</v>
      </c>
      <c r="P39" s="38">
        <v>4726.6244999999999</v>
      </c>
      <c r="Q39" s="38">
        <v>62496.9</v>
      </c>
      <c r="R39" s="38">
        <v>38930.334999999999</v>
      </c>
      <c r="S39" s="38">
        <v>864.5</v>
      </c>
      <c r="T39" s="38">
        <v>516.01</v>
      </c>
      <c r="U39" s="38">
        <v>2420</v>
      </c>
      <c r="V39" s="38">
        <v>156.6</v>
      </c>
      <c r="W39" s="38">
        <v>6484</v>
      </c>
      <c r="X39" s="38">
        <v>1676.2750000000001</v>
      </c>
      <c r="Y39" s="38">
        <v>3664</v>
      </c>
      <c r="Z39" s="38">
        <v>1020</v>
      </c>
      <c r="AA39" s="38">
        <v>3300</v>
      </c>
      <c r="AB39" s="38">
        <v>956.75</v>
      </c>
      <c r="AC39" s="38">
        <v>11102.5</v>
      </c>
      <c r="AD39" s="38">
        <v>4329.5</v>
      </c>
      <c r="AE39" s="38">
        <v>0</v>
      </c>
      <c r="AF39" s="38">
        <v>0</v>
      </c>
      <c r="AG39" s="38">
        <v>207829.5</v>
      </c>
      <c r="AH39" s="38">
        <v>130041.291</v>
      </c>
      <c r="AI39" s="38">
        <v>207829.5</v>
      </c>
      <c r="AJ39" s="38">
        <v>130041.291</v>
      </c>
      <c r="AK39" s="38">
        <v>0</v>
      </c>
      <c r="AL39" s="38">
        <v>0</v>
      </c>
      <c r="AM39" s="38">
        <v>0</v>
      </c>
      <c r="AN39" s="38">
        <v>0</v>
      </c>
      <c r="AO39" s="38">
        <v>7380</v>
      </c>
      <c r="AP39" s="38">
        <v>4817.2179999999998</v>
      </c>
      <c r="AQ39" s="38">
        <f t="shared" si="6"/>
        <v>60888.5</v>
      </c>
      <c r="AR39" s="38">
        <f t="shared" si="7"/>
        <v>717.24499999999898</v>
      </c>
      <c r="AS39" s="38">
        <v>87531.5</v>
      </c>
      <c r="AT39" s="38">
        <v>27360.244999999999</v>
      </c>
      <c r="AU39" s="38">
        <v>0</v>
      </c>
      <c r="AV39" s="38">
        <v>0</v>
      </c>
      <c r="AW39" s="38">
        <v>84181.5</v>
      </c>
      <c r="AX39" s="38">
        <v>26643</v>
      </c>
      <c r="AY39" s="38">
        <v>0</v>
      </c>
      <c r="AZ39" s="38">
        <v>0</v>
      </c>
      <c r="BA39" s="38">
        <v>26643</v>
      </c>
      <c r="BB39" s="38">
        <v>26643</v>
      </c>
      <c r="BC39" s="38">
        <v>103155.7408</v>
      </c>
      <c r="BD39" s="38">
        <v>43026.239999999998</v>
      </c>
      <c r="BE39" s="38">
        <v>10500</v>
      </c>
      <c r="BF39" s="38">
        <v>7544.7053999999998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-1161.144</v>
      </c>
      <c r="BM39" s="38">
        <v>0</v>
      </c>
      <c r="BN39" s="38">
        <v>0</v>
      </c>
    </row>
    <row r="40" spans="1:66" ht="16.5" customHeight="1" x14ac:dyDescent="0.3">
      <c r="A40" s="37">
        <v>31</v>
      </c>
      <c r="B40" s="27" t="s">
        <v>72</v>
      </c>
      <c r="C40" s="38">
        <f t="shared" si="0"/>
        <v>158629.16899999999</v>
      </c>
      <c r="D40" s="38">
        <f t="shared" si="1"/>
        <v>98263.135000000009</v>
      </c>
      <c r="E40" s="38">
        <f t="shared" si="2"/>
        <v>88979</v>
      </c>
      <c r="F40" s="38">
        <f t="shared" si="3"/>
        <v>40552.525000000001</v>
      </c>
      <c r="G40" s="38">
        <f t="shared" si="4"/>
        <v>69650.168999999994</v>
      </c>
      <c r="H40" s="38">
        <f t="shared" si="5"/>
        <v>57710.61</v>
      </c>
      <c r="I40" s="38">
        <v>34158.6</v>
      </c>
      <c r="J40" s="38">
        <v>20171.550999999999</v>
      </c>
      <c r="K40" s="38">
        <v>0</v>
      </c>
      <c r="L40" s="38">
        <v>0</v>
      </c>
      <c r="M40" s="38">
        <v>14217</v>
      </c>
      <c r="N40" s="38">
        <v>3425.4978000000001</v>
      </c>
      <c r="O40" s="38">
        <v>2000</v>
      </c>
      <c r="P40" s="38">
        <v>943.40560000000005</v>
      </c>
      <c r="Q40" s="38">
        <v>3358</v>
      </c>
      <c r="R40" s="38">
        <v>1620</v>
      </c>
      <c r="S40" s="38">
        <v>440</v>
      </c>
      <c r="T40" s="38">
        <v>188.79220000000001</v>
      </c>
      <c r="U40" s="38">
        <v>200</v>
      </c>
      <c r="V40" s="38">
        <v>0</v>
      </c>
      <c r="W40" s="38">
        <v>1370</v>
      </c>
      <c r="X40" s="38">
        <v>335.7</v>
      </c>
      <c r="Y40" s="38">
        <v>250</v>
      </c>
      <c r="Z40" s="38">
        <v>0</v>
      </c>
      <c r="AA40" s="38">
        <v>3160</v>
      </c>
      <c r="AB40" s="38">
        <v>36</v>
      </c>
      <c r="AC40" s="38">
        <v>3221</v>
      </c>
      <c r="AD40" s="38">
        <v>137.5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27268</v>
      </c>
      <c r="AL40" s="38">
        <v>16355.476199999999</v>
      </c>
      <c r="AM40" s="38">
        <v>26468</v>
      </c>
      <c r="AN40" s="38">
        <v>15885.5762</v>
      </c>
      <c r="AO40" s="38">
        <v>1200</v>
      </c>
      <c r="AP40" s="38">
        <v>600</v>
      </c>
      <c r="AQ40" s="38">
        <f t="shared" si="6"/>
        <v>12135.4</v>
      </c>
      <c r="AR40" s="38">
        <f t="shared" si="7"/>
        <v>0</v>
      </c>
      <c r="AS40" s="38">
        <v>12135.4</v>
      </c>
      <c r="AT40" s="38">
        <v>0</v>
      </c>
      <c r="AU40" s="38">
        <v>0</v>
      </c>
      <c r="AV40" s="38">
        <v>0</v>
      </c>
      <c r="AW40" s="38">
        <v>11356.4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68370.168999999994</v>
      </c>
      <c r="BD40" s="38">
        <v>56930.400000000001</v>
      </c>
      <c r="BE40" s="38">
        <v>1280</v>
      </c>
      <c r="BF40" s="38">
        <v>1018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-237.79</v>
      </c>
      <c r="BM40" s="38">
        <v>0</v>
      </c>
      <c r="BN40" s="38">
        <v>0</v>
      </c>
    </row>
    <row r="41" spans="1:66" ht="16.5" customHeight="1" x14ac:dyDescent="0.3">
      <c r="A41" s="37">
        <v>32</v>
      </c>
      <c r="B41" s="27" t="s">
        <v>73</v>
      </c>
      <c r="C41" s="38">
        <f t="shared" si="0"/>
        <v>42447.766300000003</v>
      </c>
      <c r="D41" s="38">
        <f t="shared" si="1"/>
        <v>24089.24</v>
      </c>
      <c r="E41" s="38">
        <f t="shared" si="2"/>
        <v>38218.700000000004</v>
      </c>
      <c r="F41" s="38">
        <f t="shared" si="3"/>
        <v>20119.440000000002</v>
      </c>
      <c r="G41" s="38">
        <f t="shared" si="4"/>
        <v>11272.8663</v>
      </c>
      <c r="H41" s="38">
        <f t="shared" si="5"/>
        <v>5969.8</v>
      </c>
      <c r="I41" s="38">
        <v>14312</v>
      </c>
      <c r="J41" s="38">
        <v>10752.428</v>
      </c>
      <c r="K41" s="38">
        <v>0</v>
      </c>
      <c r="L41" s="38">
        <v>0</v>
      </c>
      <c r="M41" s="38">
        <v>9541.9</v>
      </c>
      <c r="N41" s="38">
        <v>3365.4160000000002</v>
      </c>
      <c r="O41" s="38">
        <v>2500</v>
      </c>
      <c r="P41" s="38">
        <v>799.90200000000004</v>
      </c>
      <c r="Q41" s="38">
        <v>809.6</v>
      </c>
      <c r="R41" s="38">
        <v>12.5</v>
      </c>
      <c r="S41" s="38">
        <v>200</v>
      </c>
      <c r="T41" s="38">
        <v>82.214100000000002</v>
      </c>
      <c r="U41" s="38">
        <v>70</v>
      </c>
      <c r="V41" s="38">
        <v>38</v>
      </c>
      <c r="W41" s="38">
        <v>1164</v>
      </c>
      <c r="X41" s="38">
        <v>88.8</v>
      </c>
      <c r="Y41" s="38">
        <v>744</v>
      </c>
      <c r="Z41" s="38">
        <v>0</v>
      </c>
      <c r="AA41" s="38">
        <v>2792.3</v>
      </c>
      <c r="AB41" s="38">
        <v>1719</v>
      </c>
      <c r="AC41" s="38">
        <v>1726</v>
      </c>
      <c r="AD41" s="38">
        <v>578.99990000000003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6321</v>
      </c>
      <c r="AL41" s="38">
        <v>3661.596</v>
      </c>
      <c r="AM41" s="38">
        <v>0</v>
      </c>
      <c r="AN41" s="38">
        <v>0</v>
      </c>
      <c r="AO41" s="38">
        <v>0</v>
      </c>
      <c r="AP41" s="38">
        <v>0</v>
      </c>
      <c r="AQ41" s="38">
        <f t="shared" si="6"/>
        <v>1000</v>
      </c>
      <c r="AR41" s="38">
        <f t="shared" si="7"/>
        <v>340</v>
      </c>
      <c r="AS41" s="38">
        <v>8043.8</v>
      </c>
      <c r="AT41" s="38">
        <v>2340</v>
      </c>
      <c r="AU41" s="38">
        <v>0</v>
      </c>
      <c r="AV41" s="38">
        <v>0</v>
      </c>
      <c r="AW41" s="38">
        <v>7643.8</v>
      </c>
      <c r="AX41" s="38">
        <v>2340</v>
      </c>
      <c r="AY41" s="38">
        <v>0</v>
      </c>
      <c r="AZ41" s="38">
        <v>0</v>
      </c>
      <c r="BA41" s="38">
        <v>7043.8</v>
      </c>
      <c r="BB41" s="38">
        <v>2000</v>
      </c>
      <c r="BC41" s="38">
        <v>10144.8663</v>
      </c>
      <c r="BD41" s="38">
        <v>4867</v>
      </c>
      <c r="BE41" s="38">
        <v>1128</v>
      </c>
      <c r="BF41" s="38">
        <v>1102.8</v>
      </c>
      <c r="BG41" s="38">
        <v>0</v>
      </c>
      <c r="BH41" s="38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</row>
    <row r="42" spans="1:66" s="39" customFormat="1" ht="19.5" customHeight="1" x14ac:dyDescent="0.25">
      <c r="A42" s="37">
        <v>33</v>
      </c>
      <c r="B42" s="27" t="s">
        <v>74</v>
      </c>
      <c r="C42" s="38">
        <f t="shared" si="0"/>
        <v>126748.38709999999</v>
      </c>
      <c r="D42" s="38">
        <f t="shared" si="1"/>
        <v>53116.982300000003</v>
      </c>
      <c r="E42" s="38">
        <f t="shared" si="2"/>
        <v>101924.9</v>
      </c>
      <c r="F42" s="38">
        <f t="shared" si="3"/>
        <v>41388.166300000004</v>
      </c>
      <c r="G42" s="38">
        <f t="shared" si="4"/>
        <v>24823.487099999998</v>
      </c>
      <c r="H42" s="38">
        <f t="shared" si="5"/>
        <v>11728.816000000001</v>
      </c>
      <c r="I42" s="38">
        <v>39000</v>
      </c>
      <c r="J42" s="38">
        <v>24524.847000000002</v>
      </c>
      <c r="K42" s="38">
        <v>0</v>
      </c>
      <c r="L42" s="38">
        <v>0</v>
      </c>
      <c r="M42" s="38">
        <v>22129.9</v>
      </c>
      <c r="N42" s="38">
        <v>9555.3942999999999</v>
      </c>
      <c r="O42" s="38">
        <v>3470</v>
      </c>
      <c r="P42" s="38">
        <v>1385.3607</v>
      </c>
      <c r="Q42" s="38">
        <v>1600</v>
      </c>
      <c r="R42" s="38">
        <v>0</v>
      </c>
      <c r="S42" s="38">
        <v>340</v>
      </c>
      <c r="T42" s="38">
        <v>143.2936</v>
      </c>
      <c r="U42" s="38">
        <v>350</v>
      </c>
      <c r="V42" s="38">
        <v>0</v>
      </c>
      <c r="W42" s="38">
        <v>2640.9</v>
      </c>
      <c r="X42" s="38">
        <v>502.4</v>
      </c>
      <c r="Y42" s="38">
        <v>870.7</v>
      </c>
      <c r="Z42" s="38">
        <v>0</v>
      </c>
      <c r="AA42" s="38">
        <v>7156</v>
      </c>
      <c r="AB42" s="38">
        <v>4698.3999999999996</v>
      </c>
      <c r="AC42" s="38">
        <v>5443</v>
      </c>
      <c r="AD42" s="38">
        <v>2158.69</v>
      </c>
      <c r="AE42" s="38">
        <v>0</v>
      </c>
      <c r="AF42" s="38">
        <v>0</v>
      </c>
      <c r="AG42" s="38">
        <v>14665</v>
      </c>
      <c r="AH42" s="38">
        <v>2082</v>
      </c>
      <c r="AI42" s="38">
        <v>14665</v>
      </c>
      <c r="AJ42" s="38">
        <v>2082</v>
      </c>
      <c r="AK42" s="38">
        <v>8500</v>
      </c>
      <c r="AL42" s="38">
        <v>3000</v>
      </c>
      <c r="AM42" s="38">
        <v>0</v>
      </c>
      <c r="AN42" s="38">
        <v>0</v>
      </c>
      <c r="AO42" s="38">
        <v>0</v>
      </c>
      <c r="AP42" s="38">
        <v>0</v>
      </c>
      <c r="AQ42" s="38">
        <f t="shared" si="6"/>
        <v>17630</v>
      </c>
      <c r="AR42" s="38">
        <f t="shared" si="7"/>
        <v>2225.9250000000002</v>
      </c>
      <c r="AS42" s="38">
        <v>17630</v>
      </c>
      <c r="AT42" s="38">
        <v>2225.9250000000002</v>
      </c>
      <c r="AU42" s="38">
        <v>0</v>
      </c>
      <c r="AV42" s="38">
        <v>0</v>
      </c>
      <c r="AW42" s="38">
        <v>17196</v>
      </c>
      <c r="AX42" s="38">
        <v>2170</v>
      </c>
      <c r="AY42" s="38">
        <v>0</v>
      </c>
      <c r="AZ42" s="38">
        <v>0</v>
      </c>
      <c r="BA42" s="38">
        <v>0</v>
      </c>
      <c r="BB42" s="38">
        <v>0</v>
      </c>
      <c r="BC42" s="38">
        <v>24133.487099999998</v>
      </c>
      <c r="BD42" s="38">
        <v>11318.816000000001</v>
      </c>
      <c r="BE42" s="38">
        <v>690</v>
      </c>
      <c r="BF42" s="38">
        <v>410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</row>
    <row r="43" spans="1:66" ht="16.5" customHeight="1" x14ac:dyDescent="0.3">
      <c r="A43" s="37">
        <v>34</v>
      </c>
      <c r="B43" s="27" t="s">
        <v>75</v>
      </c>
      <c r="C43" s="38">
        <f t="shared" si="0"/>
        <v>353192.09860000003</v>
      </c>
      <c r="D43" s="38">
        <f t="shared" si="1"/>
        <v>184827.22279999999</v>
      </c>
      <c r="E43" s="38">
        <f t="shared" si="2"/>
        <v>238000</v>
      </c>
      <c r="F43" s="38">
        <f t="shared" si="3"/>
        <v>80353.287100000001</v>
      </c>
      <c r="G43" s="38">
        <f t="shared" si="4"/>
        <v>122292.0986</v>
      </c>
      <c r="H43" s="38">
        <f t="shared" si="5"/>
        <v>111573.9357</v>
      </c>
      <c r="I43" s="38">
        <v>77525.5</v>
      </c>
      <c r="J43" s="38">
        <v>49949.925000000003</v>
      </c>
      <c r="K43" s="38">
        <v>0</v>
      </c>
      <c r="L43" s="38">
        <v>0</v>
      </c>
      <c r="M43" s="38">
        <v>46839.48</v>
      </c>
      <c r="N43" s="38">
        <v>10455.3621</v>
      </c>
      <c r="O43" s="38">
        <v>4800</v>
      </c>
      <c r="P43" s="38">
        <v>1185.742</v>
      </c>
      <c r="Q43" s="38">
        <v>2400</v>
      </c>
      <c r="R43" s="38">
        <v>1740</v>
      </c>
      <c r="S43" s="38">
        <v>1000</v>
      </c>
      <c r="T43" s="38">
        <v>244.48849999999999</v>
      </c>
      <c r="U43" s="38">
        <v>1000</v>
      </c>
      <c r="V43" s="38">
        <v>0</v>
      </c>
      <c r="W43" s="38">
        <v>4700</v>
      </c>
      <c r="X43" s="38">
        <v>628.79999999999995</v>
      </c>
      <c r="Y43" s="38">
        <v>1700</v>
      </c>
      <c r="Z43" s="38">
        <v>350</v>
      </c>
      <c r="AA43" s="38">
        <v>13959.48</v>
      </c>
      <c r="AB43" s="38">
        <v>959.48</v>
      </c>
      <c r="AC43" s="38">
        <v>15200</v>
      </c>
      <c r="AD43" s="38">
        <v>4454.7515999999996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47505.02</v>
      </c>
      <c r="AL43" s="38">
        <v>0</v>
      </c>
      <c r="AM43" s="38">
        <v>0</v>
      </c>
      <c r="AN43" s="38">
        <v>0</v>
      </c>
      <c r="AO43" s="38">
        <v>16230</v>
      </c>
      <c r="AP43" s="38">
        <v>12830</v>
      </c>
      <c r="AQ43" s="38">
        <f t="shared" si="6"/>
        <v>42800</v>
      </c>
      <c r="AR43" s="38">
        <f t="shared" si="7"/>
        <v>18</v>
      </c>
      <c r="AS43" s="38">
        <v>49900</v>
      </c>
      <c r="AT43" s="38">
        <v>7118</v>
      </c>
      <c r="AU43" s="38">
        <v>0</v>
      </c>
      <c r="AV43" s="38">
        <v>0</v>
      </c>
      <c r="AW43" s="38">
        <v>47600</v>
      </c>
      <c r="AX43" s="38">
        <v>7100</v>
      </c>
      <c r="AY43" s="38">
        <v>0</v>
      </c>
      <c r="AZ43" s="38">
        <v>0</v>
      </c>
      <c r="BA43" s="38">
        <v>7100</v>
      </c>
      <c r="BB43" s="38">
        <v>7100</v>
      </c>
      <c r="BC43" s="38">
        <v>121897.0986</v>
      </c>
      <c r="BD43" s="38">
        <v>114803.4142</v>
      </c>
      <c r="BE43" s="38">
        <v>395</v>
      </c>
      <c r="BF43" s="38">
        <v>395</v>
      </c>
      <c r="BG43" s="38">
        <v>0</v>
      </c>
      <c r="BH43" s="38">
        <v>0</v>
      </c>
      <c r="BI43" s="38">
        <v>0</v>
      </c>
      <c r="BJ43" s="38">
        <v>-3624.4785000000002</v>
      </c>
      <c r="BK43" s="38">
        <v>0</v>
      </c>
      <c r="BL43" s="38">
        <v>0</v>
      </c>
      <c r="BM43" s="38">
        <v>0</v>
      </c>
      <c r="BN43" s="38">
        <v>0</v>
      </c>
    </row>
    <row r="44" spans="1:66" ht="16.5" customHeight="1" x14ac:dyDescent="0.3">
      <c r="A44" s="37">
        <v>35</v>
      </c>
      <c r="B44" s="27" t="s">
        <v>76</v>
      </c>
      <c r="C44" s="38">
        <f t="shared" si="0"/>
        <v>210000</v>
      </c>
      <c r="D44" s="38">
        <f t="shared" si="1"/>
        <v>107041.2436</v>
      </c>
      <c r="E44" s="38">
        <f t="shared" si="2"/>
        <v>169967.54700000002</v>
      </c>
      <c r="F44" s="38">
        <f t="shared" si="3"/>
        <v>87981.594599999997</v>
      </c>
      <c r="G44" s="38">
        <f t="shared" si="4"/>
        <v>73932.452999999994</v>
      </c>
      <c r="H44" s="38">
        <f t="shared" si="5"/>
        <v>39541.429000000004</v>
      </c>
      <c r="I44" s="38">
        <v>37674</v>
      </c>
      <c r="J44" s="38">
        <v>22105.923999999999</v>
      </c>
      <c r="K44" s="38">
        <v>0</v>
      </c>
      <c r="L44" s="38">
        <v>0</v>
      </c>
      <c r="M44" s="38">
        <v>30729.16</v>
      </c>
      <c r="N44" s="38">
        <v>9921.0396000000001</v>
      </c>
      <c r="O44" s="38">
        <v>4700</v>
      </c>
      <c r="P44" s="38">
        <v>1281.0195000000001</v>
      </c>
      <c r="Q44" s="38">
        <v>2619.16</v>
      </c>
      <c r="R44" s="38">
        <v>580</v>
      </c>
      <c r="S44" s="38">
        <v>150</v>
      </c>
      <c r="T44" s="38">
        <v>32.482300000000002</v>
      </c>
      <c r="U44" s="38">
        <v>200</v>
      </c>
      <c r="V44" s="38">
        <v>52</v>
      </c>
      <c r="W44" s="38">
        <v>2600</v>
      </c>
      <c r="X44" s="38">
        <v>352.4</v>
      </c>
      <c r="Y44" s="38">
        <v>900</v>
      </c>
      <c r="Z44" s="38">
        <v>0</v>
      </c>
      <c r="AA44" s="38">
        <v>12000</v>
      </c>
      <c r="AB44" s="38">
        <v>5025.6400000000003</v>
      </c>
      <c r="AC44" s="38">
        <v>5500</v>
      </c>
      <c r="AD44" s="38">
        <v>1536.4978000000001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62814.387000000002</v>
      </c>
      <c r="AL44" s="38">
        <v>32515.350999999999</v>
      </c>
      <c r="AM44" s="38">
        <v>0</v>
      </c>
      <c r="AN44" s="38">
        <v>0</v>
      </c>
      <c r="AO44" s="38">
        <v>4500</v>
      </c>
      <c r="AP44" s="38">
        <v>2925</v>
      </c>
      <c r="AQ44" s="38">
        <f t="shared" si="6"/>
        <v>350</v>
      </c>
      <c r="AR44" s="38">
        <f t="shared" si="7"/>
        <v>32.5</v>
      </c>
      <c r="AS44" s="38">
        <v>34250</v>
      </c>
      <c r="AT44" s="38">
        <v>20514.28</v>
      </c>
      <c r="AU44" s="38">
        <v>0</v>
      </c>
      <c r="AV44" s="38">
        <v>0</v>
      </c>
      <c r="AW44" s="38">
        <v>33900</v>
      </c>
      <c r="AX44" s="38">
        <v>20481.78</v>
      </c>
      <c r="AY44" s="38">
        <v>0</v>
      </c>
      <c r="AZ44" s="38">
        <v>0</v>
      </c>
      <c r="BA44" s="38">
        <v>33900</v>
      </c>
      <c r="BB44" s="38">
        <v>20481.78</v>
      </c>
      <c r="BC44" s="38">
        <v>66500</v>
      </c>
      <c r="BD44" s="38">
        <v>37688.029000000002</v>
      </c>
      <c r="BE44" s="38">
        <v>7432.4530000000004</v>
      </c>
      <c r="BF44" s="38">
        <v>1853.4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</row>
    <row r="45" spans="1:66" s="39" customFormat="1" ht="19.5" customHeight="1" x14ac:dyDescent="0.25">
      <c r="A45" s="37">
        <v>36</v>
      </c>
      <c r="B45" s="27" t="s">
        <v>77</v>
      </c>
      <c r="C45" s="38">
        <f t="shared" si="0"/>
        <v>190551.6678</v>
      </c>
      <c r="D45" s="38">
        <f t="shared" si="1"/>
        <v>67976.624599999996</v>
      </c>
      <c r="E45" s="38">
        <f t="shared" si="2"/>
        <v>154390.9</v>
      </c>
      <c r="F45" s="38">
        <f t="shared" si="3"/>
        <v>68024.477599999998</v>
      </c>
      <c r="G45" s="38">
        <f t="shared" si="4"/>
        <v>63160.767800000001</v>
      </c>
      <c r="H45" s="38">
        <f t="shared" si="5"/>
        <v>15643.140000000001</v>
      </c>
      <c r="I45" s="38">
        <v>45905</v>
      </c>
      <c r="J45" s="38">
        <v>29922.767</v>
      </c>
      <c r="K45" s="38">
        <v>0</v>
      </c>
      <c r="L45" s="38">
        <v>0</v>
      </c>
      <c r="M45" s="38">
        <v>23725.9</v>
      </c>
      <c r="N45" s="38">
        <v>7574.5875999999998</v>
      </c>
      <c r="O45" s="38">
        <v>2860.9</v>
      </c>
      <c r="P45" s="38">
        <v>956.90949999999998</v>
      </c>
      <c r="Q45" s="38">
        <v>2250</v>
      </c>
      <c r="R45" s="38">
        <v>1026.2</v>
      </c>
      <c r="S45" s="38">
        <v>460</v>
      </c>
      <c r="T45" s="38">
        <v>242.58600000000001</v>
      </c>
      <c r="U45" s="38">
        <v>270</v>
      </c>
      <c r="V45" s="38">
        <v>57.1</v>
      </c>
      <c r="W45" s="38">
        <v>2770</v>
      </c>
      <c r="X45" s="38">
        <v>500.2</v>
      </c>
      <c r="Y45" s="38">
        <v>210</v>
      </c>
      <c r="Z45" s="38">
        <v>0</v>
      </c>
      <c r="AA45" s="38">
        <v>7155</v>
      </c>
      <c r="AB45" s="38">
        <v>1574.82</v>
      </c>
      <c r="AC45" s="38">
        <v>6100</v>
      </c>
      <c r="AD45" s="38">
        <v>2816.7721000000001</v>
      </c>
      <c r="AE45" s="38">
        <v>0</v>
      </c>
      <c r="AF45" s="38">
        <v>0</v>
      </c>
      <c r="AG45" s="38">
        <v>19700</v>
      </c>
      <c r="AH45" s="38">
        <v>11818.865</v>
      </c>
      <c r="AI45" s="38">
        <v>19700</v>
      </c>
      <c r="AJ45" s="38">
        <v>11818.865</v>
      </c>
      <c r="AK45" s="38">
        <v>33750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f t="shared" si="6"/>
        <v>4310</v>
      </c>
      <c r="AR45" s="38">
        <f t="shared" si="7"/>
        <v>3017.2650000000012</v>
      </c>
      <c r="AS45" s="38">
        <v>31310</v>
      </c>
      <c r="AT45" s="38">
        <v>18708.258000000002</v>
      </c>
      <c r="AU45" s="38">
        <v>0</v>
      </c>
      <c r="AV45" s="38">
        <v>0</v>
      </c>
      <c r="AW45" s="38">
        <v>30860</v>
      </c>
      <c r="AX45" s="38">
        <v>18470.992999999999</v>
      </c>
      <c r="AY45" s="38">
        <v>0</v>
      </c>
      <c r="AZ45" s="38">
        <v>0</v>
      </c>
      <c r="BA45" s="38">
        <v>27000</v>
      </c>
      <c r="BB45" s="38">
        <v>15690.993</v>
      </c>
      <c r="BC45" s="38">
        <v>53295.767800000001</v>
      </c>
      <c r="BD45" s="38">
        <v>5861.5529999999999</v>
      </c>
      <c r="BE45" s="38">
        <v>1865</v>
      </c>
      <c r="BF45" s="38">
        <v>1829.44</v>
      </c>
      <c r="BG45" s="38">
        <v>8000</v>
      </c>
      <c r="BH45" s="38">
        <v>8000</v>
      </c>
      <c r="BI45" s="38">
        <v>0</v>
      </c>
      <c r="BJ45" s="38">
        <v>0</v>
      </c>
      <c r="BK45" s="38">
        <v>0</v>
      </c>
      <c r="BL45" s="38">
        <v>-47.853000000000002</v>
      </c>
      <c r="BM45" s="38">
        <v>0</v>
      </c>
      <c r="BN45" s="38">
        <v>0</v>
      </c>
    </row>
    <row r="46" spans="1:66" ht="16.5" customHeight="1" x14ac:dyDescent="0.3">
      <c r="A46" s="37">
        <v>37</v>
      </c>
      <c r="B46" s="27" t="s">
        <v>78</v>
      </c>
      <c r="C46" s="38">
        <f t="shared" si="0"/>
        <v>90821.60070000001</v>
      </c>
      <c r="D46" s="38">
        <f t="shared" si="1"/>
        <v>61579.153199999993</v>
      </c>
      <c r="E46" s="38">
        <f t="shared" si="2"/>
        <v>90356.06</v>
      </c>
      <c r="F46" s="38">
        <f t="shared" si="3"/>
        <v>61750.428199999995</v>
      </c>
      <c r="G46" s="38">
        <f t="shared" si="4"/>
        <v>6616.2206999999999</v>
      </c>
      <c r="H46" s="38">
        <f t="shared" si="5"/>
        <v>4177.4459999999999</v>
      </c>
      <c r="I46" s="38">
        <v>34672</v>
      </c>
      <c r="J46" s="38">
        <v>22152.637999999999</v>
      </c>
      <c r="K46" s="38">
        <v>0</v>
      </c>
      <c r="L46" s="38">
        <v>0</v>
      </c>
      <c r="M46" s="38">
        <v>18594</v>
      </c>
      <c r="N46" s="38">
        <v>14961.592199999999</v>
      </c>
      <c r="O46" s="38">
        <v>1900</v>
      </c>
      <c r="P46" s="38">
        <v>1479.9405999999999</v>
      </c>
      <c r="Q46" s="38">
        <v>0</v>
      </c>
      <c r="R46" s="38">
        <v>0</v>
      </c>
      <c r="S46" s="38">
        <v>204</v>
      </c>
      <c r="T46" s="38">
        <v>15.0298</v>
      </c>
      <c r="U46" s="38">
        <v>21</v>
      </c>
      <c r="V46" s="38">
        <v>20.399999999999999</v>
      </c>
      <c r="W46" s="38">
        <v>1100</v>
      </c>
      <c r="X46" s="38">
        <v>808.8</v>
      </c>
      <c r="Y46" s="38">
        <v>0</v>
      </c>
      <c r="Z46" s="38">
        <v>0</v>
      </c>
      <c r="AA46" s="38">
        <v>7800</v>
      </c>
      <c r="AB46" s="38">
        <v>6284.5883999999996</v>
      </c>
      <c r="AC46" s="38">
        <v>2120</v>
      </c>
      <c r="AD46" s="38">
        <v>1625.8334</v>
      </c>
      <c r="AE46" s="38">
        <v>0</v>
      </c>
      <c r="AF46" s="38">
        <v>0</v>
      </c>
      <c r="AG46" s="38">
        <v>26000</v>
      </c>
      <c r="AH46" s="38">
        <v>17930.476999999999</v>
      </c>
      <c r="AI46" s="38">
        <v>26000</v>
      </c>
      <c r="AJ46" s="38">
        <v>17930.476999999999</v>
      </c>
      <c r="AK46" s="38">
        <v>0</v>
      </c>
      <c r="AL46" s="38">
        <v>0</v>
      </c>
      <c r="AM46" s="38">
        <v>0</v>
      </c>
      <c r="AN46" s="38">
        <v>0</v>
      </c>
      <c r="AO46" s="38">
        <v>2700</v>
      </c>
      <c r="AP46" s="38">
        <v>2272</v>
      </c>
      <c r="AQ46" s="38">
        <f t="shared" si="6"/>
        <v>2239.3799999999992</v>
      </c>
      <c r="AR46" s="38">
        <f t="shared" si="7"/>
        <v>85</v>
      </c>
      <c r="AS46" s="38">
        <v>8390.06</v>
      </c>
      <c r="AT46" s="38">
        <v>4433.7209999999995</v>
      </c>
      <c r="AU46" s="38">
        <v>0</v>
      </c>
      <c r="AV46" s="38">
        <v>0</v>
      </c>
      <c r="AW46" s="38">
        <v>8190.06</v>
      </c>
      <c r="AX46" s="38">
        <v>4348.7209999999995</v>
      </c>
      <c r="AY46" s="38">
        <v>0</v>
      </c>
      <c r="AZ46" s="38">
        <v>0</v>
      </c>
      <c r="BA46" s="38">
        <v>6150.68</v>
      </c>
      <c r="BB46" s="38">
        <v>4348.7209999999995</v>
      </c>
      <c r="BC46" s="38">
        <v>2280.6799999999998</v>
      </c>
      <c r="BD46" s="38">
        <v>2280.6799999999998</v>
      </c>
      <c r="BE46" s="38">
        <v>5391.5856999999996</v>
      </c>
      <c r="BF46" s="38">
        <v>4083.7350000000001</v>
      </c>
      <c r="BG46" s="38">
        <v>0</v>
      </c>
      <c r="BH46" s="38">
        <v>0</v>
      </c>
      <c r="BI46" s="38">
        <v>0</v>
      </c>
      <c r="BJ46" s="38">
        <v>0</v>
      </c>
      <c r="BK46" s="38">
        <v>-1056.0450000000001</v>
      </c>
      <c r="BL46" s="38">
        <v>-2186.9690000000001</v>
      </c>
      <c r="BM46" s="38">
        <v>0</v>
      </c>
      <c r="BN46" s="38">
        <v>0</v>
      </c>
    </row>
    <row r="47" spans="1:66" ht="16.5" customHeight="1" x14ac:dyDescent="0.3">
      <c r="A47" s="37">
        <v>38</v>
      </c>
      <c r="B47" s="27" t="s">
        <v>79</v>
      </c>
      <c r="C47" s="38">
        <f t="shared" si="0"/>
        <v>555733.95069999993</v>
      </c>
      <c r="D47" s="38">
        <f t="shared" si="1"/>
        <v>280946.29019999999</v>
      </c>
      <c r="E47" s="38">
        <f t="shared" si="2"/>
        <v>280489</v>
      </c>
      <c r="F47" s="38">
        <f t="shared" si="3"/>
        <v>53185.6872</v>
      </c>
      <c r="G47" s="38">
        <f t="shared" si="4"/>
        <v>329244.95069999999</v>
      </c>
      <c r="H47" s="38">
        <f t="shared" si="5"/>
        <v>227760.603</v>
      </c>
      <c r="I47" s="38">
        <v>65394</v>
      </c>
      <c r="J47" s="38">
        <v>28776.080000000002</v>
      </c>
      <c r="K47" s="38">
        <v>0</v>
      </c>
      <c r="L47" s="38">
        <v>0</v>
      </c>
      <c r="M47" s="38">
        <v>62895</v>
      </c>
      <c r="N47" s="38">
        <v>8205.0972000000002</v>
      </c>
      <c r="O47" s="38">
        <v>8500</v>
      </c>
      <c r="P47" s="38">
        <v>4016.9747000000002</v>
      </c>
      <c r="Q47" s="38">
        <v>2780</v>
      </c>
      <c r="R47" s="38">
        <v>840</v>
      </c>
      <c r="S47" s="38">
        <v>500</v>
      </c>
      <c r="T47" s="38">
        <v>158.322</v>
      </c>
      <c r="U47" s="38">
        <v>700</v>
      </c>
      <c r="V47" s="38">
        <v>0</v>
      </c>
      <c r="W47" s="38">
        <v>8000</v>
      </c>
      <c r="X47" s="38">
        <v>443.1</v>
      </c>
      <c r="Y47" s="38">
        <v>3600</v>
      </c>
      <c r="Z47" s="38">
        <v>100</v>
      </c>
      <c r="AA47" s="38">
        <v>24200</v>
      </c>
      <c r="AB47" s="38">
        <v>479.28899999999999</v>
      </c>
      <c r="AC47" s="38">
        <v>10500</v>
      </c>
      <c r="AD47" s="38">
        <v>1937.5184999999999</v>
      </c>
      <c r="AE47" s="38">
        <v>0</v>
      </c>
      <c r="AF47" s="38">
        <v>0</v>
      </c>
      <c r="AG47" s="38">
        <v>43000</v>
      </c>
      <c r="AH47" s="38">
        <v>15558.48</v>
      </c>
      <c r="AI47" s="38">
        <v>43000</v>
      </c>
      <c r="AJ47" s="38">
        <v>15558.48</v>
      </c>
      <c r="AK47" s="38">
        <v>43600</v>
      </c>
      <c r="AL47" s="38">
        <v>0</v>
      </c>
      <c r="AM47" s="38">
        <v>0</v>
      </c>
      <c r="AN47" s="38">
        <v>0</v>
      </c>
      <c r="AO47" s="38">
        <v>3000</v>
      </c>
      <c r="AP47" s="38">
        <v>0</v>
      </c>
      <c r="AQ47" s="38">
        <f t="shared" si="6"/>
        <v>8600</v>
      </c>
      <c r="AR47" s="38">
        <f t="shared" si="7"/>
        <v>646.03</v>
      </c>
      <c r="AS47" s="38">
        <v>62600</v>
      </c>
      <c r="AT47" s="38">
        <v>646.03</v>
      </c>
      <c r="AU47" s="38">
        <v>0</v>
      </c>
      <c r="AV47" s="38">
        <v>0</v>
      </c>
      <c r="AW47" s="38">
        <v>56000</v>
      </c>
      <c r="AX47" s="38">
        <v>520</v>
      </c>
      <c r="AY47" s="38">
        <v>0</v>
      </c>
      <c r="AZ47" s="38">
        <v>0</v>
      </c>
      <c r="BA47" s="38">
        <v>54000</v>
      </c>
      <c r="BB47" s="38">
        <v>0</v>
      </c>
      <c r="BC47" s="38">
        <v>315898.7</v>
      </c>
      <c r="BD47" s="38">
        <v>223776.10500000001</v>
      </c>
      <c r="BE47" s="38">
        <v>13346.250700000001</v>
      </c>
      <c r="BF47" s="38">
        <v>4109</v>
      </c>
      <c r="BG47" s="38">
        <v>0</v>
      </c>
      <c r="BH47" s="38">
        <v>0</v>
      </c>
      <c r="BI47" s="38">
        <v>0</v>
      </c>
      <c r="BJ47" s="38">
        <v>0</v>
      </c>
      <c r="BK47" s="38">
        <v>0</v>
      </c>
      <c r="BL47" s="38">
        <v>-124.502</v>
      </c>
      <c r="BM47" s="38">
        <v>0</v>
      </c>
      <c r="BN47" s="38">
        <v>0</v>
      </c>
    </row>
    <row r="48" spans="1:66" ht="16.5" customHeight="1" x14ac:dyDescent="0.3">
      <c r="A48" s="37">
        <v>39</v>
      </c>
      <c r="B48" s="27" t="s">
        <v>80</v>
      </c>
      <c r="C48" s="38">
        <f t="shared" si="0"/>
        <v>332973.25640000001</v>
      </c>
      <c r="D48" s="38">
        <f t="shared" si="1"/>
        <v>139938.19330000001</v>
      </c>
      <c r="E48" s="38">
        <f t="shared" si="2"/>
        <v>214622.7</v>
      </c>
      <c r="F48" s="38">
        <f t="shared" si="3"/>
        <v>111253.4933</v>
      </c>
      <c r="G48" s="38">
        <f t="shared" si="4"/>
        <v>158350.5564</v>
      </c>
      <c r="H48" s="38">
        <f t="shared" si="5"/>
        <v>62014.700000000004</v>
      </c>
      <c r="I48" s="38">
        <v>43824</v>
      </c>
      <c r="J48" s="38">
        <v>26526.365000000002</v>
      </c>
      <c r="K48" s="38">
        <v>0</v>
      </c>
      <c r="L48" s="38">
        <v>0</v>
      </c>
      <c r="M48" s="38">
        <v>20210</v>
      </c>
      <c r="N48" s="38">
        <v>7619.6913000000004</v>
      </c>
      <c r="O48" s="38">
        <v>5100</v>
      </c>
      <c r="P48" s="38">
        <v>2195.4391000000001</v>
      </c>
      <c r="Q48" s="38">
        <v>0</v>
      </c>
      <c r="R48" s="38">
        <v>0</v>
      </c>
      <c r="S48" s="38">
        <v>600</v>
      </c>
      <c r="T48" s="38">
        <v>265.95299999999997</v>
      </c>
      <c r="U48" s="38">
        <v>300</v>
      </c>
      <c r="V48" s="38">
        <v>0</v>
      </c>
      <c r="W48" s="38">
        <v>1980</v>
      </c>
      <c r="X48" s="38">
        <v>849.88</v>
      </c>
      <c r="Y48" s="38">
        <v>0</v>
      </c>
      <c r="Z48" s="38">
        <v>0</v>
      </c>
      <c r="AA48" s="38">
        <v>4950</v>
      </c>
      <c r="AB48" s="38">
        <v>2406.8000000000002</v>
      </c>
      <c r="AC48" s="38">
        <v>4540</v>
      </c>
      <c r="AD48" s="38">
        <v>1443.1192000000001</v>
      </c>
      <c r="AE48" s="38">
        <v>0</v>
      </c>
      <c r="AF48" s="38">
        <v>0</v>
      </c>
      <c r="AG48" s="38">
        <v>67650</v>
      </c>
      <c r="AH48" s="38">
        <v>39161.936999999998</v>
      </c>
      <c r="AI48" s="38">
        <v>67650</v>
      </c>
      <c r="AJ48" s="38">
        <v>39161.936999999998</v>
      </c>
      <c r="AK48" s="38">
        <v>30888.7</v>
      </c>
      <c r="AL48" s="38">
        <v>0</v>
      </c>
      <c r="AM48" s="38">
        <v>0</v>
      </c>
      <c r="AN48" s="38">
        <v>0</v>
      </c>
      <c r="AO48" s="38">
        <v>4500</v>
      </c>
      <c r="AP48" s="38">
        <v>4500</v>
      </c>
      <c r="AQ48" s="38">
        <f t="shared" si="6"/>
        <v>7550</v>
      </c>
      <c r="AR48" s="38">
        <f t="shared" si="7"/>
        <v>115.5</v>
      </c>
      <c r="AS48" s="38">
        <v>47550</v>
      </c>
      <c r="AT48" s="38">
        <v>33445.5</v>
      </c>
      <c r="AU48" s="38">
        <v>0</v>
      </c>
      <c r="AV48" s="38">
        <v>0</v>
      </c>
      <c r="AW48" s="38">
        <v>42900</v>
      </c>
      <c r="AX48" s="38">
        <v>33330</v>
      </c>
      <c r="AY48" s="38">
        <v>0</v>
      </c>
      <c r="AZ48" s="38">
        <v>0</v>
      </c>
      <c r="BA48" s="38">
        <v>40000</v>
      </c>
      <c r="BB48" s="38">
        <v>33330</v>
      </c>
      <c r="BC48" s="38">
        <v>147984.196</v>
      </c>
      <c r="BD48" s="38">
        <v>55870.8</v>
      </c>
      <c r="BE48" s="38">
        <v>7566.3603999999996</v>
      </c>
      <c r="BF48" s="38">
        <v>3425</v>
      </c>
      <c r="BG48" s="38">
        <v>2800</v>
      </c>
      <c r="BH48" s="38">
        <v>2800</v>
      </c>
      <c r="BI48" s="38">
        <v>0</v>
      </c>
      <c r="BJ48" s="38">
        <v>0</v>
      </c>
      <c r="BK48" s="38">
        <v>0</v>
      </c>
      <c r="BL48" s="38">
        <v>-81.099999999999994</v>
      </c>
      <c r="BM48" s="38">
        <v>0</v>
      </c>
      <c r="BN48" s="38">
        <v>0</v>
      </c>
    </row>
    <row r="49" spans="1:66" ht="16.5" customHeight="1" x14ac:dyDescent="0.3">
      <c r="A49" s="37">
        <v>40</v>
      </c>
      <c r="B49" s="27" t="s">
        <v>81</v>
      </c>
      <c r="C49" s="38">
        <f t="shared" si="0"/>
        <v>369154.69709999999</v>
      </c>
      <c r="D49" s="38">
        <f t="shared" si="1"/>
        <v>162265.51449999999</v>
      </c>
      <c r="E49" s="38">
        <f t="shared" si="2"/>
        <v>286808</v>
      </c>
      <c r="F49" s="38">
        <f t="shared" si="3"/>
        <v>111228.2173</v>
      </c>
      <c r="G49" s="38">
        <f t="shared" si="4"/>
        <v>129946.6971</v>
      </c>
      <c r="H49" s="38">
        <f t="shared" si="5"/>
        <v>51037.297200000001</v>
      </c>
      <c r="I49" s="38">
        <v>47000</v>
      </c>
      <c r="J49" s="38">
        <v>29623.208999999999</v>
      </c>
      <c r="K49" s="38">
        <v>0</v>
      </c>
      <c r="L49" s="38">
        <v>0</v>
      </c>
      <c r="M49" s="38">
        <v>77008</v>
      </c>
      <c r="N49" s="38">
        <v>24468.599300000002</v>
      </c>
      <c r="O49" s="38">
        <v>12400</v>
      </c>
      <c r="P49" s="38">
        <v>7438.7808999999997</v>
      </c>
      <c r="Q49" s="38">
        <v>1900</v>
      </c>
      <c r="R49" s="38">
        <v>207.04</v>
      </c>
      <c r="S49" s="38">
        <v>530</v>
      </c>
      <c r="T49" s="38">
        <v>344.56389999999999</v>
      </c>
      <c r="U49" s="38">
        <v>600</v>
      </c>
      <c r="V49" s="38">
        <v>0</v>
      </c>
      <c r="W49" s="38">
        <v>5080</v>
      </c>
      <c r="X49" s="38">
        <v>561.07000000000005</v>
      </c>
      <c r="Y49" s="38">
        <v>800</v>
      </c>
      <c r="Z49" s="38">
        <v>0</v>
      </c>
      <c r="AA49" s="38">
        <v>26560</v>
      </c>
      <c r="AB49" s="38">
        <v>3891.7</v>
      </c>
      <c r="AC49" s="38">
        <v>23298</v>
      </c>
      <c r="AD49" s="38">
        <v>8775.2363000000005</v>
      </c>
      <c r="AE49" s="38">
        <v>0</v>
      </c>
      <c r="AF49" s="38">
        <v>0</v>
      </c>
      <c r="AG49" s="38">
        <v>57000</v>
      </c>
      <c r="AH49" s="38">
        <v>35965.409</v>
      </c>
      <c r="AI49" s="38">
        <v>57000</v>
      </c>
      <c r="AJ49" s="38">
        <v>35965.409</v>
      </c>
      <c r="AK49" s="38">
        <v>30000</v>
      </c>
      <c r="AL49" s="38">
        <v>20000</v>
      </c>
      <c r="AM49" s="38">
        <v>0</v>
      </c>
      <c r="AN49" s="38">
        <v>0</v>
      </c>
      <c r="AO49" s="38">
        <v>5000</v>
      </c>
      <c r="AP49" s="38">
        <v>1125</v>
      </c>
      <c r="AQ49" s="38">
        <f t="shared" si="6"/>
        <v>23200</v>
      </c>
      <c r="AR49" s="38">
        <f t="shared" si="7"/>
        <v>46</v>
      </c>
      <c r="AS49" s="38">
        <v>70800</v>
      </c>
      <c r="AT49" s="38">
        <v>46</v>
      </c>
      <c r="AU49" s="38">
        <v>0</v>
      </c>
      <c r="AV49" s="38">
        <v>0</v>
      </c>
      <c r="AW49" s="38">
        <v>57000</v>
      </c>
      <c r="AX49" s="38">
        <v>0</v>
      </c>
      <c r="AY49" s="38">
        <v>0</v>
      </c>
      <c r="AZ49" s="38">
        <v>0</v>
      </c>
      <c r="BA49" s="38">
        <v>47600</v>
      </c>
      <c r="BB49" s="38">
        <v>0</v>
      </c>
      <c r="BC49" s="38">
        <v>120846.6971</v>
      </c>
      <c r="BD49" s="38">
        <v>50979.984199999999</v>
      </c>
      <c r="BE49" s="38">
        <v>9100</v>
      </c>
      <c r="BF49" s="38">
        <v>3349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-3291.6869999999999</v>
      </c>
      <c r="BM49" s="38">
        <v>0</v>
      </c>
      <c r="BN49" s="38">
        <v>0</v>
      </c>
    </row>
    <row r="50" spans="1:66" ht="16.5" customHeight="1" x14ac:dyDescent="0.3">
      <c r="A50" s="37">
        <v>41</v>
      </c>
      <c r="B50" s="27" t="s">
        <v>82</v>
      </c>
      <c r="C50" s="38">
        <f t="shared" si="0"/>
        <v>240065.39300000001</v>
      </c>
      <c r="D50" s="38">
        <f t="shared" si="1"/>
        <v>76147.680200000003</v>
      </c>
      <c r="E50" s="38">
        <f t="shared" si="2"/>
        <v>172930.4</v>
      </c>
      <c r="F50" s="38">
        <f t="shared" si="3"/>
        <v>39483.9692</v>
      </c>
      <c r="G50" s="38">
        <f t="shared" si="4"/>
        <v>100903.768</v>
      </c>
      <c r="H50" s="38">
        <f t="shared" si="5"/>
        <v>37267.486000000004</v>
      </c>
      <c r="I50" s="38">
        <v>46200</v>
      </c>
      <c r="J50" s="38">
        <v>28834.758000000002</v>
      </c>
      <c r="K50" s="38">
        <v>0</v>
      </c>
      <c r="L50" s="38">
        <v>0</v>
      </c>
      <c r="M50" s="38">
        <v>58105.4</v>
      </c>
      <c r="N50" s="38">
        <v>8649.0262000000002</v>
      </c>
      <c r="O50" s="38">
        <v>4900</v>
      </c>
      <c r="P50" s="38">
        <v>1753.7233000000001</v>
      </c>
      <c r="Q50" s="38">
        <v>0</v>
      </c>
      <c r="R50" s="38">
        <v>0</v>
      </c>
      <c r="S50" s="38">
        <v>400</v>
      </c>
      <c r="T50" s="38">
        <v>61.798000000000002</v>
      </c>
      <c r="U50" s="38">
        <v>600</v>
      </c>
      <c r="V50" s="38">
        <v>0</v>
      </c>
      <c r="W50" s="38">
        <v>1940</v>
      </c>
      <c r="X50" s="38">
        <v>607.6</v>
      </c>
      <c r="Y50" s="38">
        <v>500</v>
      </c>
      <c r="Z50" s="38">
        <v>0</v>
      </c>
      <c r="AA50" s="38">
        <v>26435</v>
      </c>
      <c r="AB50" s="38">
        <v>72</v>
      </c>
      <c r="AC50" s="38">
        <v>17355.900000000001</v>
      </c>
      <c r="AD50" s="38">
        <v>2626.5399000000002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28760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f t="shared" si="6"/>
        <v>6096.2249999999985</v>
      </c>
      <c r="AR50" s="38">
        <f t="shared" si="7"/>
        <v>1396.4099999999999</v>
      </c>
      <c r="AS50" s="38">
        <v>39865</v>
      </c>
      <c r="AT50" s="38">
        <v>2000.1849999999999</v>
      </c>
      <c r="AU50" s="38">
        <v>0</v>
      </c>
      <c r="AV50" s="38">
        <v>0</v>
      </c>
      <c r="AW50" s="38">
        <v>37365</v>
      </c>
      <c r="AX50" s="38">
        <v>1953.7750000000001</v>
      </c>
      <c r="AY50" s="38">
        <v>0</v>
      </c>
      <c r="AZ50" s="38">
        <v>0</v>
      </c>
      <c r="BA50" s="38">
        <v>33768.775000000001</v>
      </c>
      <c r="BB50" s="38">
        <v>603.77499999999998</v>
      </c>
      <c r="BC50" s="38">
        <v>94803.767999999996</v>
      </c>
      <c r="BD50" s="38">
        <v>32582.486000000001</v>
      </c>
      <c r="BE50" s="38">
        <v>6100</v>
      </c>
      <c r="BF50" s="38">
        <v>4685</v>
      </c>
      <c r="BG50" s="38">
        <v>0</v>
      </c>
      <c r="BH50" s="38">
        <v>0</v>
      </c>
      <c r="BI50" s="38">
        <v>0</v>
      </c>
      <c r="BJ50" s="38">
        <v>0</v>
      </c>
      <c r="BK50" s="38">
        <v>0</v>
      </c>
      <c r="BL50" s="38">
        <v>0</v>
      </c>
      <c r="BM50" s="38">
        <v>0</v>
      </c>
      <c r="BN50" s="38">
        <v>0</v>
      </c>
    </row>
    <row r="51" spans="1:66" ht="16.5" customHeight="1" x14ac:dyDescent="0.3">
      <c r="A51" s="37">
        <v>42</v>
      </c>
      <c r="B51" s="27" t="s">
        <v>83</v>
      </c>
      <c r="C51" s="38">
        <f t="shared" si="0"/>
        <v>201555.8737</v>
      </c>
      <c r="D51" s="38">
        <f t="shared" si="1"/>
        <v>103697.80500000001</v>
      </c>
      <c r="E51" s="38">
        <f t="shared" si="2"/>
        <v>171995.6</v>
      </c>
      <c r="F51" s="38">
        <f t="shared" si="3"/>
        <v>79391.98000000001</v>
      </c>
      <c r="G51" s="38">
        <f t="shared" si="4"/>
        <v>59560.273699999998</v>
      </c>
      <c r="H51" s="38">
        <f t="shared" si="5"/>
        <v>24305.825000000001</v>
      </c>
      <c r="I51" s="38">
        <v>51700</v>
      </c>
      <c r="J51" s="38">
        <v>30293.453000000001</v>
      </c>
      <c r="K51" s="38">
        <v>0</v>
      </c>
      <c r="L51" s="38">
        <v>0</v>
      </c>
      <c r="M51" s="38">
        <v>24217.4</v>
      </c>
      <c r="N51" s="38">
        <v>10233.027</v>
      </c>
      <c r="O51" s="38">
        <v>4000</v>
      </c>
      <c r="P51" s="38">
        <v>2216.9780999999998</v>
      </c>
      <c r="Q51" s="38">
        <v>0</v>
      </c>
      <c r="R51" s="38">
        <v>0</v>
      </c>
      <c r="S51" s="38">
        <v>426</v>
      </c>
      <c r="T51" s="38">
        <v>215.40029999999999</v>
      </c>
      <c r="U51" s="38">
        <v>250</v>
      </c>
      <c r="V51" s="38">
        <v>0</v>
      </c>
      <c r="W51" s="38">
        <v>4427.3999999999996</v>
      </c>
      <c r="X51" s="38">
        <v>2057.5500000000002</v>
      </c>
      <c r="Y51" s="38">
        <v>2800</v>
      </c>
      <c r="Z51" s="38">
        <v>1670</v>
      </c>
      <c r="AA51" s="38">
        <v>8600</v>
      </c>
      <c r="AB51" s="38">
        <v>3439.32</v>
      </c>
      <c r="AC51" s="38">
        <v>3770</v>
      </c>
      <c r="AD51" s="38">
        <v>2223.6655999999998</v>
      </c>
      <c r="AE51" s="38">
        <v>0</v>
      </c>
      <c r="AF51" s="38">
        <v>0</v>
      </c>
      <c r="AG51" s="38">
        <v>55078.3</v>
      </c>
      <c r="AH51" s="38">
        <v>35400</v>
      </c>
      <c r="AI51" s="38">
        <v>55078.3</v>
      </c>
      <c r="AJ51" s="38">
        <v>35400</v>
      </c>
      <c r="AK51" s="38">
        <v>465</v>
      </c>
      <c r="AL51" s="38">
        <v>465</v>
      </c>
      <c r="AM51" s="38">
        <v>465</v>
      </c>
      <c r="AN51" s="38">
        <v>465</v>
      </c>
      <c r="AO51" s="38">
        <v>4000</v>
      </c>
      <c r="AP51" s="38">
        <v>2990</v>
      </c>
      <c r="AQ51" s="38">
        <f t="shared" si="6"/>
        <v>6534.9000000000015</v>
      </c>
      <c r="AR51" s="38">
        <f t="shared" si="7"/>
        <v>10.5</v>
      </c>
      <c r="AS51" s="38">
        <v>36534.9</v>
      </c>
      <c r="AT51" s="38">
        <v>10.5</v>
      </c>
      <c r="AU51" s="38">
        <v>0</v>
      </c>
      <c r="AV51" s="38">
        <v>0</v>
      </c>
      <c r="AW51" s="38">
        <v>34084.9</v>
      </c>
      <c r="AX51" s="38">
        <v>0</v>
      </c>
      <c r="AY51" s="38">
        <v>0</v>
      </c>
      <c r="AZ51" s="38">
        <v>0</v>
      </c>
      <c r="BA51" s="38">
        <v>30000</v>
      </c>
      <c r="BB51" s="38">
        <v>0</v>
      </c>
      <c r="BC51" s="38">
        <v>56132.773699999998</v>
      </c>
      <c r="BD51" s="38">
        <v>21152.723000000002</v>
      </c>
      <c r="BE51" s="38">
        <v>3427.5</v>
      </c>
      <c r="BF51" s="38">
        <v>3217.4450000000002</v>
      </c>
      <c r="BG51" s="38">
        <v>0</v>
      </c>
      <c r="BH51" s="38">
        <v>0</v>
      </c>
      <c r="BI51" s="38">
        <v>0</v>
      </c>
      <c r="BJ51" s="38">
        <v>0</v>
      </c>
      <c r="BK51" s="38">
        <v>0</v>
      </c>
      <c r="BL51" s="38">
        <v>-64.343000000000004</v>
      </c>
      <c r="BM51" s="38">
        <v>0</v>
      </c>
      <c r="BN51" s="38">
        <v>0</v>
      </c>
    </row>
    <row r="52" spans="1:66" ht="16.5" customHeight="1" x14ac:dyDescent="0.3">
      <c r="A52" s="37">
        <v>43</v>
      </c>
      <c r="B52" s="27" t="s">
        <v>84</v>
      </c>
      <c r="C52" s="38">
        <f t="shared" si="0"/>
        <v>195719.81080000001</v>
      </c>
      <c r="D52" s="38">
        <f t="shared" si="1"/>
        <v>105386.06169999999</v>
      </c>
      <c r="E52" s="38">
        <f t="shared" si="2"/>
        <v>155133.125</v>
      </c>
      <c r="F52" s="38">
        <f t="shared" si="3"/>
        <v>60357.717499999999</v>
      </c>
      <c r="G52" s="38">
        <f t="shared" si="4"/>
        <v>71532.685800000007</v>
      </c>
      <c r="H52" s="38">
        <f t="shared" si="5"/>
        <v>45028.3442</v>
      </c>
      <c r="I52" s="38">
        <v>53000</v>
      </c>
      <c r="J52" s="38">
        <v>30279.916000000001</v>
      </c>
      <c r="K52" s="38">
        <v>0</v>
      </c>
      <c r="L52" s="38">
        <v>0</v>
      </c>
      <c r="M52" s="38">
        <v>29550</v>
      </c>
      <c r="N52" s="38">
        <v>8084.7714999999998</v>
      </c>
      <c r="O52" s="38">
        <v>5300</v>
      </c>
      <c r="P52" s="38">
        <v>1780.3425</v>
      </c>
      <c r="Q52" s="38">
        <v>3050</v>
      </c>
      <c r="R52" s="38">
        <v>1618</v>
      </c>
      <c r="S52" s="38">
        <v>600</v>
      </c>
      <c r="T52" s="38">
        <v>150.08000000000001</v>
      </c>
      <c r="U52" s="38">
        <v>600</v>
      </c>
      <c r="V52" s="38">
        <v>0</v>
      </c>
      <c r="W52" s="38">
        <v>7600</v>
      </c>
      <c r="X52" s="38">
        <v>1558.884</v>
      </c>
      <c r="Y52" s="38">
        <v>5600</v>
      </c>
      <c r="Z52" s="38">
        <v>930.28399999999999</v>
      </c>
      <c r="AA52" s="38">
        <v>4400</v>
      </c>
      <c r="AB52" s="38">
        <v>1065.8630000000001</v>
      </c>
      <c r="AC52" s="38">
        <v>7000</v>
      </c>
      <c r="AD52" s="38">
        <v>1428.87</v>
      </c>
      <c r="AE52" s="38">
        <v>0</v>
      </c>
      <c r="AF52" s="38">
        <v>0</v>
      </c>
      <c r="AG52" s="38">
        <v>33000</v>
      </c>
      <c r="AH52" s="38">
        <v>17631</v>
      </c>
      <c r="AI52" s="38">
        <v>33000</v>
      </c>
      <c r="AJ52" s="38">
        <v>17631</v>
      </c>
      <c r="AK52" s="38">
        <v>0</v>
      </c>
      <c r="AL52" s="38">
        <v>0</v>
      </c>
      <c r="AM52" s="38">
        <v>0</v>
      </c>
      <c r="AN52" s="38">
        <v>0</v>
      </c>
      <c r="AO52" s="38">
        <v>4250</v>
      </c>
      <c r="AP52" s="38">
        <v>4140</v>
      </c>
      <c r="AQ52" s="38">
        <f t="shared" si="6"/>
        <v>4387.125</v>
      </c>
      <c r="AR52" s="38">
        <f t="shared" si="7"/>
        <v>222.03</v>
      </c>
      <c r="AS52" s="38">
        <v>35333.125</v>
      </c>
      <c r="AT52" s="38">
        <v>222.03</v>
      </c>
      <c r="AU52" s="38">
        <v>0</v>
      </c>
      <c r="AV52" s="38">
        <v>0</v>
      </c>
      <c r="AW52" s="38">
        <v>34283.125</v>
      </c>
      <c r="AX52" s="38">
        <v>0</v>
      </c>
      <c r="AY52" s="38">
        <v>0</v>
      </c>
      <c r="AZ52" s="38">
        <v>0</v>
      </c>
      <c r="BA52" s="38">
        <v>30946</v>
      </c>
      <c r="BB52" s="38">
        <v>0</v>
      </c>
      <c r="BC52" s="38">
        <v>68232.685800000007</v>
      </c>
      <c r="BD52" s="38">
        <v>42022.800999999999</v>
      </c>
      <c r="BE52" s="38">
        <v>3900</v>
      </c>
      <c r="BF52" s="38">
        <v>3564</v>
      </c>
      <c r="BG52" s="38">
        <v>0</v>
      </c>
      <c r="BH52" s="38">
        <v>0</v>
      </c>
      <c r="BI52" s="38">
        <v>-300</v>
      </c>
      <c r="BJ52" s="38">
        <v>-522.85379999999998</v>
      </c>
      <c r="BK52" s="38">
        <v>-300</v>
      </c>
      <c r="BL52" s="38">
        <v>-35.603000000000002</v>
      </c>
      <c r="BM52" s="38">
        <v>0</v>
      </c>
      <c r="BN52" s="38">
        <v>0</v>
      </c>
    </row>
    <row r="53" spans="1:66" ht="16.5" customHeight="1" x14ac:dyDescent="0.3">
      <c r="A53" s="37">
        <v>44</v>
      </c>
      <c r="B53" s="27" t="s">
        <v>85</v>
      </c>
      <c r="C53" s="38">
        <f t="shared" si="0"/>
        <v>200238.91</v>
      </c>
      <c r="D53" s="38">
        <f t="shared" si="1"/>
        <v>156494.3566</v>
      </c>
      <c r="E53" s="38">
        <f t="shared" si="2"/>
        <v>95524</v>
      </c>
      <c r="F53" s="38">
        <f t="shared" si="3"/>
        <v>51819.447999999997</v>
      </c>
      <c r="G53" s="38">
        <f t="shared" si="4"/>
        <v>123814.91</v>
      </c>
      <c r="H53" s="38">
        <f t="shared" si="5"/>
        <v>123298.3116</v>
      </c>
      <c r="I53" s="38">
        <v>38615.300000000003</v>
      </c>
      <c r="J53" s="38">
        <v>21099.330999999998</v>
      </c>
      <c r="K53" s="38">
        <v>0</v>
      </c>
      <c r="L53" s="38">
        <v>0</v>
      </c>
      <c r="M53" s="38">
        <v>30508.7</v>
      </c>
      <c r="N53" s="38">
        <v>9426.7139999999999</v>
      </c>
      <c r="O53" s="38">
        <v>3474.9</v>
      </c>
      <c r="P53" s="38">
        <v>1732.182</v>
      </c>
      <c r="Q53" s="38">
        <v>2275</v>
      </c>
      <c r="R53" s="38">
        <v>1250</v>
      </c>
      <c r="S53" s="38">
        <v>450</v>
      </c>
      <c r="T53" s="38">
        <v>180</v>
      </c>
      <c r="U53" s="38">
        <v>205</v>
      </c>
      <c r="V53" s="38">
        <v>0</v>
      </c>
      <c r="W53" s="38">
        <v>1045</v>
      </c>
      <c r="X53" s="38">
        <v>242.4</v>
      </c>
      <c r="Y53" s="38">
        <v>200</v>
      </c>
      <c r="Z53" s="38">
        <v>150</v>
      </c>
      <c r="AA53" s="38">
        <v>14693.8</v>
      </c>
      <c r="AB53" s="38">
        <v>3268.44</v>
      </c>
      <c r="AC53" s="38">
        <v>2370</v>
      </c>
      <c r="AD53" s="38">
        <v>764.4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1000</v>
      </c>
      <c r="AL53" s="38">
        <v>0</v>
      </c>
      <c r="AM53" s="38">
        <v>0</v>
      </c>
      <c r="AN53" s="38">
        <v>0</v>
      </c>
      <c r="AO53" s="38">
        <v>5800</v>
      </c>
      <c r="AP53" s="38">
        <v>2670</v>
      </c>
      <c r="AQ53" s="38">
        <f t="shared" si="6"/>
        <v>500</v>
      </c>
      <c r="AR53" s="38">
        <f t="shared" si="7"/>
        <v>0</v>
      </c>
      <c r="AS53" s="38">
        <v>19600</v>
      </c>
      <c r="AT53" s="38">
        <v>18623.402999999998</v>
      </c>
      <c r="AU53" s="38">
        <v>0</v>
      </c>
      <c r="AV53" s="38">
        <v>0</v>
      </c>
      <c r="AW53" s="38">
        <v>19100</v>
      </c>
      <c r="AX53" s="38">
        <v>18623.402999999998</v>
      </c>
      <c r="AY53" s="38">
        <v>0</v>
      </c>
      <c r="AZ53" s="38">
        <v>0</v>
      </c>
      <c r="BA53" s="38">
        <v>19100</v>
      </c>
      <c r="BB53" s="38">
        <v>18623.402999999998</v>
      </c>
      <c r="BC53" s="38">
        <v>123914.91</v>
      </c>
      <c r="BD53" s="38">
        <v>123298.3116</v>
      </c>
      <c r="BE53" s="38">
        <v>0</v>
      </c>
      <c r="BF53" s="38">
        <v>0</v>
      </c>
      <c r="BG53" s="38">
        <v>0</v>
      </c>
      <c r="BH53" s="38">
        <v>0</v>
      </c>
      <c r="BI53" s="38">
        <v>0</v>
      </c>
      <c r="BJ53" s="38">
        <v>0</v>
      </c>
      <c r="BK53" s="38">
        <v>-100</v>
      </c>
      <c r="BL53" s="38">
        <v>0</v>
      </c>
      <c r="BM53" s="38">
        <v>0</v>
      </c>
      <c r="BN53" s="38">
        <v>0</v>
      </c>
    </row>
    <row r="54" spans="1:66" ht="16.5" customHeight="1" x14ac:dyDescent="0.3">
      <c r="A54" s="37">
        <v>45</v>
      </c>
      <c r="B54" s="27" t="s">
        <v>86</v>
      </c>
      <c r="C54" s="38">
        <f t="shared" si="0"/>
        <v>279401.01060000004</v>
      </c>
      <c r="D54" s="38">
        <f t="shared" si="1"/>
        <v>98528.282699999996</v>
      </c>
      <c r="E54" s="38">
        <f t="shared" si="2"/>
        <v>143881.70000000001</v>
      </c>
      <c r="F54" s="38">
        <f t="shared" si="3"/>
        <v>58714.746699999996</v>
      </c>
      <c r="G54" s="38">
        <f t="shared" si="4"/>
        <v>151237.56160000002</v>
      </c>
      <c r="H54" s="38">
        <f t="shared" si="5"/>
        <v>39813.536</v>
      </c>
      <c r="I54" s="38">
        <v>35500</v>
      </c>
      <c r="J54" s="38">
        <v>23072.954000000002</v>
      </c>
      <c r="K54" s="38">
        <v>0</v>
      </c>
      <c r="L54" s="38">
        <v>0</v>
      </c>
      <c r="M54" s="38">
        <v>37765</v>
      </c>
      <c r="N54" s="38">
        <v>18287.9764</v>
      </c>
      <c r="O54" s="38">
        <v>2400</v>
      </c>
      <c r="P54" s="38">
        <v>1069.9159</v>
      </c>
      <c r="Q54" s="38">
        <v>0</v>
      </c>
      <c r="R54" s="38">
        <v>0</v>
      </c>
      <c r="S54" s="38">
        <v>400</v>
      </c>
      <c r="T54" s="38">
        <v>210.517</v>
      </c>
      <c r="U54" s="38">
        <v>500</v>
      </c>
      <c r="V54" s="38">
        <v>32.200000000000003</v>
      </c>
      <c r="W54" s="38">
        <v>2330</v>
      </c>
      <c r="X54" s="38">
        <v>894.7</v>
      </c>
      <c r="Y54" s="38">
        <v>500</v>
      </c>
      <c r="Z54" s="38">
        <v>0</v>
      </c>
      <c r="AA54" s="38">
        <v>3500</v>
      </c>
      <c r="AB54" s="38">
        <v>2495.0500000000002</v>
      </c>
      <c r="AC54" s="38">
        <v>25435</v>
      </c>
      <c r="AD54" s="38">
        <v>11983.693499999999</v>
      </c>
      <c r="AE54" s="38">
        <v>0</v>
      </c>
      <c r="AF54" s="38">
        <v>0</v>
      </c>
      <c r="AG54" s="38">
        <v>34994</v>
      </c>
      <c r="AH54" s="38">
        <v>13516.531999999999</v>
      </c>
      <c r="AI54" s="38">
        <v>34994</v>
      </c>
      <c r="AJ54" s="38">
        <v>13516.531999999999</v>
      </c>
      <c r="AK54" s="38">
        <v>0</v>
      </c>
      <c r="AL54" s="38">
        <v>0</v>
      </c>
      <c r="AM54" s="38">
        <v>0</v>
      </c>
      <c r="AN54" s="38">
        <v>0</v>
      </c>
      <c r="AO54" s="38">
        <v>400</v>
      </c>
      <c r="AP54" s="38">
        <v>395.4</v>
      </c>
      <c r="AQ54" s="38">
        <f t="shared" si="6"/>
        <v>19504.448999999997</v>
      </c>
      <c r="AR54" s="38">
        <f t="shared" si="7"/>
        <v>3441.8843000000002</v>
      </c>
      <c r="AS54" s="38">
        <v>35222.699999999997</v>
      </c>
      <c r="AT54" s="38">
        <v>3441.8843000000002</v>
      </c>
      <c r="AU54" s="38">
        <v>0</v>
      </c>
      <c r="AV54" s="38">
        <v>0</v>
      </c>
      <c r="AW54" s="38">
        <v>31801.7</v>
      </c>
      <c r="AX54" s="38">
        <v>2950</v>
      </c>
      <c r="AY54" s="38">
        <v>0</v>
      </c>
      <c r="AZ54" s="38">
        <v>0</v>
      </c>
      <c r="BA54" s="38">
        <v>15718.251</v>
      </c>
      <c r="BB54" s="38">
        <v>0</v>
      </c>
      <c r="BC54" s="38">
        <v>140475.3616</v>
      </c>
      <c r="BD54" s="38">
        <v>36704.769</v>
      </c>
      <c r="BE54" s="38">
        <v>10762.2</v>
      </c>
      <c r="BF54" s="38">
        <v>3108.7669999999998</v>
      </c>
      <c r="BG54" s="38">
        <v>0</v>
      </c>
      <c r="BH54" s="38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</row>
    <row r="55" spans="1:66" ht="16.5" customHeight="1" x14ac:dyDescent="0.3">
      <c r="A55" s="37">
        <v>46</v>
      </c>
      <c r="B55" s="27" t="s">
        <v>87</v>
      </c>
      <c r="C55" s="38">
        <f t="shared" si="0"/>
        <v>206688.7616</v>
      </c>
      <c r="D55" s="38">
        <f t="shared" si="1"/>
        <v>117176.32990000001</v>
      </c>
      <c r="E55" s="38">
        <f t="shared" si="2"/>
        <v>175320</v>
      </c>
      <c r="F55" s="38">
        <f t="shared" si="3"/>
        <v>94973.5239</v>
      </c>
      <c r="G55" s="38">
        <f t="shared" si="4"/>
        <v>52568.761599999998</v>
      </c>
      <c r="H55" s="38">
        <f t="shared" si="5"/>
        <v>38502.805999999997</v>
      </c>
      <c r="I55" s="38">
        <v>53973</v>
      </c>
      <c r="J55" s="38">
        <v>35207.796999999999</v>
      </c>
      <c r="K55" s="38">
        <v>0</v>
      </c>
      <c r="L55" s="38">
        <v>0</v>
      </c>
      <c r="M55" s="38">
        <v>22267</v>
      </c>
      <c r="N55" s="38">
        <v>7898.9539000000004</v>
      </c>
      <c r="O55" s="38">
        <v>2200</v>
      </c>
      <c r="P55" s="38">
        <v>1031.0518999999999</v>
      </c>
      <c r="Q55" s="38">
        <v>0</v>
      </c>
      <c r="R55" s="38">
        <v>0</v>
      </c>
      <c r="S55" s="38">
        <v>320</v>
      </c>
      <c r="T55" s="38">
        <v>141.31899999999999</v>
      </c>
      <c r="U55" s="38">
        <v>700</v>
      </c>
      <c r="V55" s="38">
        <v>110.8</v>
      </c>
      <c r="W55" s="38">
        <v>7431</v>
      </c>
      <c r="X55" s="38">
        <v>3407</v>
      </c>
      <c r="Y55" s="38">
        <v>4581</v>
      </c>
      <c r="Z55" s="38">
        <v>2378.8000000000002</v>
      </c>
      <c r="AA55" s="38">
        <v>5510</v>
      </c>
      <c r="AB55" s="38">
        <v>941.4</v>
      </c>
      <c r="AC55" s="38">
        <v>4740</v>
      </c>
      <c r="AD55" s="38">
        <v>2002.383</v>
      </c>
      <c r="AE55" s="38">
        <v>0</v>
      </c>
      <c r="AF55" s="38">
        <v>0</v>
      </c>
      <c r="AG55" s="38">
        <v>55830</v>
      </c>
      <c r="AH55" s="38">
        <v>32055.593000000001</v>
      </c>
      <c r="AI55" s="38">
        <v>55830</v>
      </c>
      <c r="AJ55" s="38">
        <v>32055.593000000001</v>
      </c>
      <c r="AK55" s="38">
        <v>6100</v>
      </c>
      <c r="AL55" s="38">
        <v>0</v>
      </c>
      <c r="AM55" s="38">
        <v>400</v>
      </c>
      <c r="AN55" s="38">
        <v>0</v>
      </c>
      <c r="AO55" s="38">
        <v>3500</v>
      </c>
      <c r="AP55" s="38">
        <v>3500</v>
      </c>
      <c r="AQ55" s="38">
        <f t="shared" si="6"/>
        <v>12450</v>
      </c>
      <c r="AR55" s="38">
        <f t="shared" si="7"/>
        <v>11.180000000000291</v>
      </c>
      <c r="AS55" s="38">
        <v>33650</v>
      </c>
      <c r="AT55" s="38">
        <v>16311.18</v>
      </c>
      <c r="AU55" s="38">
        <v>0</v>
      </c>
      <c r="AV55" s="38">
        <v>0</v>
      </c>
      <c r="AW55" s="38">
        <v>32500</v>
      </c>
      <c r="AX55" s="38">
        <v>16300</v>
      </c>
      <c r="AY55" s="38">
        <v>0</v>
      </c>
      <c r="AZ55" s="38">
        <v>0</v>
      </c>
      <c r="BA55" s="38">
        <v>21200</v>
      </c>
      <c r="BB55" s="38">
        <v>16300</v>
      </c>
      <c r="BC55" s="38">
        <v>49782.1</v>
      </c>
      <c r="BD55" s="38">
        <v>35722.106</v>
      </c>
      <c r="BE55" s="38">
        <v>2786.6615999999999</v>
      </c>
      <c r="BF55" s="38">
        <v>2780.7</v>
      </c>
      <c r="BG55" s="38">
        <v>0</v>
      </c>
      <c r="BH55" s="38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</row>
    <row r="56" spans="1:66" s="39" customFormat="1" ht="19.5" customHeight="1" x14ac:dyDescent="0.25">
      <c r="A56" s="37">
        <v>47</v>
      </c>
      <c r="B56" s="27" t="s">
        <v>88</v>
      </c>
      <c r="C56" s="38">
        <f t="shared" si="0"/>
        <v>766011.60880000005</v>
      </c>
      <c r="D56" s="38">
        <f t="shared" si="1"/>
        <v>546664.54100000008</v>
      </c>
      <c r="E56" s="38">
        <f t="shared" si="2"/>
        <v>704759</v>
      </c>
      <c r="F56" s="38">
        <f t="shared" si="3"/>
        <v>492762.86810000008</v>
      </c>
      <c r="G56" s="38">
        <f t="shared" si="4"/>
        <v>150011.60879999999</v>
      </c>
      <c r="H56" s="38">
        <f t="shared" si="5"/>
        <v>119901.67290000001</v>
      </c>
      <c r="I56" s="38">
        <v>91457.600000000006</v>
      </c>
      <c r="J56" s="38">
        <v>60359.553</v>
      </c>
      <c r="K56" s="38">
        <v>0</v>
      </c>
      <c r="L56" s="38">
        <v>0</v>
      </c>
      <c r="M56" s="38">
        <v>51992.4</v>
      </c>
      <c r="N56" s="38">
        <v>29213.105100000001</v>
      </c>
      <c r="O56" s="38">
        <v>25450</v>
      </c>
      <c r="P56" s="38">
        <v>17244.930100000001</v>
      </c>
      <c r="Q56" s="38">
        <v>1150</v>
      </c>
      <c r="R56" s="38">
        <v>111.879</v>
      </c>
      <c r="S56" s="38">
        <v>1300</v>
      </c>
      <c r="T56" s="38">
        <v>886.67399999999998</v>
      </c>
      <c r="U56" s="38">
        <v>650</v>
      </c>
      <c r="V56" s="38">
        <v>0</v>
      </c>
      <c r="W56" s="38">
        <v>9010</v>
      </c>
      <c r="X56" s="38">
        <v>3495.2</v>
      </c>
      <c r="Y56" s="38">
        <v>5400</v>
      </c>
      <c r="Z56" s="38">
        <v>635</v>
      </c>
      <c r="AA56" s="38">
        <v>3419.7</v>
      </c>
      <c r="AB56" s="38">
        <v>1652</v>
      </c>
      <c r="AC56" s="38">
        <v>7922.7</v>
      </c>
      <c r="AD56" s="38">
        <v>3709.9720000000002</v>
      </c>
      <c r="AE56" s="38">
        <v>0</v>
      </c>
      <c r="AF56" s="38">
        <v>0</v>
      </c>
      <c r="AG56" s="38">
        <v>449200</v>
      </c>
      <c r="AH56" s="38">
        <v>328507.71000000002</v>
      </c>
      <c r="AI56" s="38">
        <v>449200</v>
      </c>
      <c r="AJ56" s="38">
        <v>328507.71000000002</v>
      </c>
      <c r="AK56" s="38">
        <v>7700</v>
      </c>
      <c r="AL56" s="38">
        <v>1240</v>
      </c>
      <c r="AM56" s="38">
        <v>0</v>
      </c>
      <c r="AN56" s="38">
        <v>0</v>
      </c>
      <c r="AO56" s="38">
        <v>13500</v>
      </c>
      <c r="AP56" s="38">
        <v>7427.9</v>
      </c>
      <c r="AQ56" s="38">
        <f t="shared" si="6"/>
        <v>2150</v>
      </c>
      <c r="AR56" s="38">
        <f t="shared" si="7"/>
        <v>14.600000000005821</v>
      </c>
      <c r="AS56" s="38">
        <v>90909</v>
      </c>
      <c r="AT56" s="38">
        <v>66014.600000000006</v>
      </c>
      <c r="AU56" s="38">
        <v>0</v>
      </c>
      <c r="AV56" s="38">
        <v>0</v>
      </c>
      <c r="AW56" s="38">
        <v>88759</v>
      </c>
      <c r="AX56" s="38">
        <v>66000</v>
      </c>
      <c r="AY56" s="38">
        <v>0</v>
      </c>
      <c r="AZ56" s="38">
        <v>0</v>
      </c>
      <c r="BA56" s="38">
        <v>88759</v>
      </c>
      <c r="BB56" s="38">
        <v>66000</v>
      </c>
      <c r="BC56" s="38">
        <v>244473.75</v>
      </c>
      <c r="BD56" s="38">
        <v>149427.49100000001</v>
      </c>
      <c r="BE56" s="38">
        <v>12778.8588</v>
      </c>
      <c r="BF56" s="38">
        <v>3448.683</v>
      </c>
      <c r="BG56" s="38">
        <v>4000</v>
      </c>
      <c r="BH56" s="38">
        <v>0</v>
      </c>
      <c r="BI56" s="38">
        <v>0</v>
      </c>
      <c r="BJ56" s="38">
        <v>0</v>
      </c>
      <c r="BK56" s="38">
        <v>-111241</v>
      </c>
      <c r="BL56" s="38">
        <v>-32974.501100000001</v>
      </c>
      <c r="BM56" s="38">
        <v>0</v>
      </c>
      <c r="BN56" s="38">
        <v>0</v>
      </c>
    </row>
    <row r="57" spans="1:66" ht="16.5" customHeight="1" x14ac:dyDescent="0.3">
      <c r="A57" s="37">
        <v>48</v>
      </c>
      <c r="B57" s="27" t="s">
        <v>89</v>
      </c>
      <c r="C57" s="38">
        <f t="shared" si="0"/>
        <v>34035.339999999997</v>
      </c>
      <c r="D57" s="38">
        <f t="shared" si="1"/>
        <v>21218.234299999996</v>
      </c>
      <c r="E57" s="38">
        <f t="shared" si="2"/>
        <v>27660.146000000001</v>
      </c>
      <c r="F57" s="38">
        <f t="shared" si="3"/>
        <v>17008.180299999996</v>
      </c>
      <c r="G57" s="38">
        <f t="shared" si="4"/>
        <v>6375.1939999999995</v>
      </c>
      <c r="H57" s="38">
        <f t="shared" si="5"/>
        <v>4210.0539999999992</v>
      </c>
      <c r="I57" s="38">
        <v>12552</v>
      </c>
      <c r="J57" s="38">
        <v>6358.2269999999999</v>
      </c>
      <c r="K57" s="38">
        <v>0</v>
      </c>
      <c r="L57" s="38">
        <v>0</v>
      </c>
      <c r="M57" s="38">
        <v>12658.146000000001</v>
      </c>
      <c r="N57" s="38">
        <v>9519.3963000000003</v>
      </c>
      <c r="O57" s="38">
        <v>1400</v>
      </c>
      <c r="P57" s="38">
        <v>860.99419999999998</v>
      </c>
      <c r="Q57" s="38">
        <v>40</v>
      </c>
      <c r="R57" s="38">
        <v>0</v>
      </c>
      <c r="S57" s="38">
        <v>36</v>
      </c>
      <c r="T57" s="38">
        <v>14.821999999999999</v>
      </c>
      <c r="U57" s="38">
        <v>0</v>
      </c>
      <c r="V57" s="38">
        <v>0</v>
      </c>
      <c r="W57" s="38">
        <v>180</v>
      </c>
      <c r="X57" s="38">
        <v>67.8</v>
      </c>
      <c r="Y57" s="38">
        <v>0</v>
      </c>
      <c r="Z57" s="38">
        <v>0</v>
      </c>
      <c r="AA57" s="38">
        <v>9602.1460000000006</v>
      </c>
      <c r="AB57" s="38">
        <v>8184.4501</v>
      </c>
      <c r="AC57" s="38">
        <v>1100</v>
      </c>
      <c r="AD57" s="38">
        <v>190.4</v>
      </c>
      <c r="AE57" s="38">
        <v>0</v>
      </c>
      <c r="AF57" s="38">
        <v>0</v>
      </c>
      <c r="AG57" s="38">
        <v>2100</v>
      </c>
      <c r="AH57" s="38">
        <v>1120.4760000000001</v>
      </c>
      <c r="AI57" s="38">
        <v>2000</v>
      </c>
      <c r="AJ57" s="38">
        <v>1020.476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f t="shared" si="6"/>
        <v>350</v>
      </c>
      <c r="AR57" s="38">
        <f t="shared" si="7"/>
        <v>10.081</v>
      </c>
      <c r="AS57" s="38">
        <v>350</v>
      </c>
      <c r="AT57" s="38">
        <v>10.081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4370.6689999999999</v>
      </c>
      <c r="BD57" s="38">
        <v>4145.0479999999998</v>
      </c>
      <c r="BE57" s="38">
        <v>2004.5250000000001</v>
      </c>
      <c r="BF57" s="38">
        <v>690.01599999999996</v>
      </c>
      <c r="BG57" s="38">
        <v>0</v>
      </c>
      <c r="BH57" s="38">
        <v>0</v>
      </c>
      <c r="BI57" s="38">
        <v>0</v>
      </c>
      <c r="BJ57" s="38">
        <v>0</v>
      </c>
      <c r="BK57" s="38">
        <v>0</v>
      </c>
      <c r="BL57" s="38">
        <v>-625.01</v>
      </c>
      <c r="BM57" s="38">
        <v>0</v>
      </c>
      <c r="BN57" s="38">
        <v>0</v>
      </c>
    </row>
    <row r="58" spans="1:66" ht="16.5" customHeight="1" x14ac:dyDescent="0.3">
      <c r="A58" s="37">
        <v>49</v>
      </c>
      <c r="B58" s="27" t="s">
        <v>90</v>
      </c>
      <c r="C58" s="38">
        <f t="shared" ref="C58" si="8">E58+G58-BA58</f>
        <v>95147.615300000005</v>
      </c>
      <c r="D58" s="38">
        <f t="shared" ref="D58" si="9">F58+H58-BB58</f>
        <v>57970.091199999995</v>
      </c>
      <c r="E58" s="38">
        <f t="shared" ref="E58" si="10">I58+K58+M58+AE58+AG58+AK58+AO58+AS58</f>
        <v>56994.200000000004</v>
      </c>
      <c r="F58" s="38">
        <f t="shared" ref="F58" si="11">J58+L58+N58+AF58+AH58+AL58+AP58+AT58</f>
        <v>31102.853199999998</v>
      </c>
      <c r="G58" s="38">
        <f t="shared" ref="G58" si="12">AY58+BC58+BE58+BG58+BI58+BK58+BM58</f>
        <v>42383.415299999993</v>
      </c>
      <c r="H58" s="38">
        <f t="shared" ref="H58" si="13">AZ58+BD58+BF58+BH58+BJ58+BL58+BN58</f>
        <v>31097.237999999998</v>
      </c>
      <c r="I58" s="38">
        <v>18590</v>
      </c>
      <c r="J58" s="38">
        <v>13073.022000000001</v>
      </c>
      <c r="K58" s="38">
        <v>0</v>
      </c>
      <c r="L58" s="38">
        <v>0</v>
      </c>
      <c r="M58" s="38">
        <v>23923.4</v>
      </c>
      <c r="N58" s="38">
        <v>10338.5002</v>
      </c>
      <c r="O58" s="38">
        <v>4003.4</v>
      </c>
      <c r="P58" s="38">
        <v>1579.8572999999999</v>
      </c>
      <c r="Q58" s="38">
        <v>2030</v>
      </c>
      <c r="R58" s="38">
        <v>1222.5239999999999</v>
      </c>
      <c r="S58" s="38">
        <v>250</v>
      </c>
      <c r="T58" s="38">
        <v>144.876</v>
      </c>
      <c r="U58" s="38">
        <v>335</v>
      </c>
      <c r="V58" s="38">
        <v>0</v>
      </c>
      <c r="W58" s="38">
        <v>5600</v>
      </c>
      <c r="X58" s="38">
        <v>2575.1561999999999</v>
      </c>
      <c r="Y58" s="38">
        <v>4400</v>
      </c>
      <c r="Z58" s="38">
        <v>1932</v>
      </c>
      <c r="AA58" s="38">
        <v>3614</v>
      </c>
      <c r="AB58" s="38">
        <v>1162.9000000000001</v>
      </c>
      <c r="AC58" s="38">
        <v>6650</v>
      </c>
      <c r="AD58" s="38">
        <v>3510.7087000000001</v>
      </c>
      <c r="AE58" s="38">
        <v>0</v>
      </c>
      <c r="AF58" s="38">
        <v>0</v>
      </c>
      <c r="AG58" s="38">
        <v>7000</v>
      </c>
      <c r="AH58" s="38">
        <v>1922.681</v>
      </c>
      <c r="AI58" s="38">
        <v>7000</v>
      </c>
      <c r="AJ58" s="38">
        <v>1922.681</v>
      </c>
      <c r="AK58" s="38">
        <v>0</v>
      </c>
      <c r="AL58" s="38">
        <v>0</v>
      </c>
      <c r="AM58" s="38">
        <v>0</v>
      </c>
      <c r="AN58" s="38">
        <v>0</v>
      </c>
      <c r="AO58" s="38">
        <v>1600</v>
      </c>
      <c r="AP58" s="38">
        <v>1000</v>
      </c>
      <c r="AQ58" s="38">
        <f t="shared" ref="AQ58" si="14">AS58+AU58-BA58</f>
        <v>1650.8000000000002</v>
      </c>
      <c r="AR58" s="38">
        <f t="shared" ref="AR58" si="15">AT58+AV58-BB58</f>
        <v>538.64999999999964</v>
      </c>
      <c r="AS58" s="38">
        <v>5880.8</v>
      </c>
      <c r="AT58" s="38">
        <v>4768.6499999999996</v>
      </c>
      <c r="AU58" s="38">
        <v>0</v>
      </c>
      <c r="AV58" s="38">
        <v>0</v>
      </c>
      <c r="AW58" s="38">
        <v>4230.8</v>
      </c>
      <c r="AX58" s="38">
        <v>4230</v>
      </c>
      <c r="AY58" s="38">
        <v>0</v>
      </c>
      <c r="AZ58" s="38">
        <v>0</v>
      </c>
      <c r="BA58" s="38">
        <v>4230</v>
      </c>
      <c r="BB58" s="38">
        <v>4230</v>
      </c>
      <c r="BC58" s="38">
        <v>39971.861299999997</v>
      </c>
      <c r="BD58" s="38">
        <v>36210.144</v>
      </c>
      <c r="BE58" s="38">
        <v>5800</v>
      </c>
      <c r="BF58" s="38">
        <v>4695</v>
      </c>
      <c r="BG58" s="38">
        <v>0</v>
      </c>
      <c r="BH58" s="38">
        <v>0</v>
      </c>
      <c r="BI58" s="38">
        <v>0</v>
      </c>
      <c r="BJ58" s="38">
        <v>0</v>
      </c>
      <c r="BK58" s="38">
        <v>-3388.4459999999999</v>
      </c>
      <c r="BL58" s="38">
        <v>-9807.9060000000009</v>
      </c>
      <c r="BM58" s="38">
        <v>0</v>
      </c>
      <c r="BN58" s="38">
        <v>0</v>
      </c>
    </row>
    <row r="59" spans="1:66" ht="16.5" customHeight="1" x14ac:dyDescent="0.3">
      <c r="A59" s="37">
        <v>50</v>
      </c>
      <c r="B59" s="27" t="s">
        <v>91</v>
      </c>
      <c r="C59" s="38">
        <f t="shared" ref="C59:D65" si="16">E59+G59-BA59</f>
        <v>17353.307000000001</v>
      </c>
      <c r="D59" s="38">
        <f t="shared" si="16"/>
        <v>10585.6322</v>
      </c>
      <c r="E59" s="38">
        <f t="shared" ref="E59:F65" si="17">I59+K59+M59+AE59+AG59+AK59+AO59+AS59</f>
        <v>15775.933999999999</v>
      </c>
      <c r="F59" s="38">
        <f t="shared" si="17"/>
        <v>10232.6322</v>
      </c>
      <c r="G59" s="38">
        <f t="shared" ref="G59:H65" si="18">AY59+BC59+BE59+BG59+BI59+BK59+BM59</f>
        <v>1577.373</v>
      </c>
      <c r="H59" s="38">
        <f t="shared" si="18"/>
        <v>353</v>
      </c>
      <c r="I59" s="38">
        <v>9907</v>
      </c>
      <c r="J59" s="38">
        <v>7541.7960000000003</v>
      </c>
      <c r="K59" s="38">
        <v>0</v>
      </c>
      <c r="L59" s="38">
        <v>0</v>
      </c>
      <c r="M59" s="38">
        <v>4222</v>
      </c>
      <c r="N59" s="38">
        <v>2380.8362000000002</v>
      </c>
      <c r="O59" s="38">
        <v>1150</v>
      </c>
      <c r="P59" s="38">
        <v>601.38580000000002</v>
      </c>
      <c r="Q59" s="38">
        <v>525</v>
      </c>
      <c r="R59" s="38">
        <v>225.30600000000001</v>
      </c>
      <c r="S59" s="38">
        <v>130</v>
      </c>
      <c r="T59" s="38">
        <v>90</v>
      </c>
      <c r="U59" s="38">
        <v>0</v>
      </c>
      <c r="V59" s="38">
        <v>0</v>
      </c>
      <c r="W59" s="38">
        <v>123</v>
      </c>
      <c r="X59" s="38">
        <v>43.8</v>
      </c>
      <c r="Y59" s="38">
        <v>0</v>
      </c>
      <c r="Z59" s="38">
        <v>0</v>
      </c>
      <c r="AA59" s="38">
        <v>400</v>
      </c>
      <c r="AB59" s="38">
        <v>119.9</v>
      </c>
      <c r="AC59" s="38">
        <v>1760</v>
      </c>
      <c r="AD59" s="38">
        <v>1278.4204</v>
      </c>
      <c r="AE59" s="38">
        <v>0</v>
      </c>
      <c r="AF59" s="38">
        <v>0</v>
      </c>
      <c r="AG59" s="38">
        <v>100</v>
      </c>
      <c r="AH59" s="38">
        <v>100</v>
      </c>
      <c r="AI59" s="38">
        <v>100</v>
      </c>
      <c r="AJ59" s="38">
        <v>100</v>
      </c>
      <c r="AK59" s="38">
        <v>0</v>
      </c>
      <c r="AL59" s="38">
        <v>0</v>
      </c>
      <c r="AM59" s="38">
        <v>0</v>
      </c>
      <c r="AN59" s="38">
        <v>0</v>
      </c>
      <c r="AO59" s="38">
        <v>300</v>
      </c>
      <c r="AP59" s="38">
        <v>210</v>
      </c>
      <c r="AQ59" s="38">
        <f t="shared" ref="AQ59:AR65" si="19">AS59+AU59-BA59</f>
        <v>1246.934</v>
      </c>
      <c r="AR59" s="38">
        <f t="shared" si="19"/>
        <v>0</v>
      </c>
      <c r="AS59" s="38">
        <v>1246.934</v>
      </c>
      <c r="AT59" s="38">
        <v>0</v>
      </c>
      <c r="AU59" s="38">
        <v>0</v>
      </c>
      <c r="AV59" s="38">
        <v>0</v>
      </c>
      <c r="AW59" s="38">
        <v>1146.934</v>
      </c>
      <c r="AX59" s="38">
        <v>0</v>
      </c>
      <c r="AY59" s="38">
        <v>0</v>
      </c>
      <c r="AZ59" s="38">
        <v>0</v>
      </c>
      <c r="BA59" s="38">
        <v>0</v>
      </c>
      <c r="BB59" s="38">
        <v>0</v>
      </c>
      <c r="BC59" s="38">
        <v>1000</v>
      </c>
      <c r="BD59" s="38">
        <v>0</v>
      </c>
      <c r="BE59" s="38">
        <v>577.37300000000005</v>
      </c>
      <c r="BF59" s="38">
        <v>353</v>
      </c>
      <c r="BG59" s="38">
        <v>0</v>
      </c>
      <c r="BH59" s="38">
        <v>0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</row>
    <row r="60" spans="1:66" ht="16.5" customHeight="1" x14ac:dyDescent="0.3">
      <c r="A60" s="37">
        <v>51</v>
      </c>
      <c r="B60" s="27" t="s">
        <v>92</v>
      </c>
      <c r="C60" s="38">
        <f t="shared" si="16"/>
        <v>75409.793900000004</v>
      </c>
      <c r="D60" s="38">
        <f t="shared" si="16"/>
        <v>55579.630399999995</v>
      </c>
      <c r="E60" s="38">
        <f t="shared" si="17"/>
        <v>57938.400000000001</v>
      </c>
      <c r="F60" s="38">
        <f t="shared" si="17"/>
        <v>40659.950400000002</v>
      </c>
      <c r="G60" s="38">
        <f t="shared" si="18"/>
        <v>36471.393900000003</v>
      </c>
      <c r="H60" s="38">
        <f t="shared" si="18"/>
        <v>33919.68</v>
      </c>
      <c r="I60" s="38">
        <v>23000</v>
      </c>
      <c r="J60" s="38">
        <v>14877.4</v>
      </c>
      <c r="K60" s="38">
        <v>0</v>
      </c>
      <c r="L60" s="38">
        <v>0</v>
      </c>
      <c r="M60" s="38">
        <v>13595</v>
      </c>
      <c r="N60" s="38">
        <v>5369.2204000000002</v>
      </c>
      <c r="O60" s="38">
        <v>3660</v>
      </c>
      <c r="P60" s="38">
        <v>2058.8224</v>
      </c>
      <c r="Q60" s="38">
        <v>840</v>
      </c>
      <c r="R60" s="38">
        <v>630</v>
      </c>
      <c r="S60" s="38">
        <v>80</v>
      </c>
      <c r="T60" s="38">
        <v>58.5</v>
      </c>
      <c r="U60" s="38">
        <v>0</v>
      </c>
      <c r="V60" s="38">
        <v>0</v>
      </c>
      <c r="W60" s="38">
        <v>735</v>
      </c>
      <c r="X60" s="38">
        <v>185.8</v>
      </c>
      <c r="Y60" s="38">
        <v>0</v>
      </c>
      <c r="Z60" s="38">
        <v>0</v>
      </c>
      <c r="AA60" s="38">
        <v>3490</v>
      </c>
      <c r="AB60" s="38">
        <v>1106</v>
      </c>
      <c r="AC60" s="38">
        <v>3300</v>
      </c>
      <c r="AD60" s="38">
        <v>1048.6590000000001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1700</v>
      </c>
      <c r="AP60" s="38">
        <v>1310</v>
      </c>
      <c r="AQ60" s="38">
        <f t="shared" si="19"/>
        <v>643.40000000000146</v>
      </c>
      <c r="AR60" s="38">
        <f t="shared" si="19"/>
        <v>103.33000000000175</v>
      </c>
      <c r="AS60" s="38">
        <v>19643.400000000001</v>
      </c>
      <c r="AT60" s="38">
        <v>19103.330000000002</v>
      </c>
      <c r="AU60" s="38">
        <v>0</v>
      </c>
      <c r="AV60" s="38">
        <v>0</v>
      </c>
      <c r="AW60" s="38">
        <v>19000</v>
      </c>
      <c r="AX60" s="38">
        <v>19000</v>
      </c>
      <c r="AY60" s="38">
        <v>0</v>
      </c>
      <c r="AZ60" s="38">
        <v>0</v>
      </c>
      <c r="BA60" s="38">
        <v>19000</v>
      </c>
      <c r="BB60" s="38">
        <v>19000</v>
      </c>
      <c r="BC60" s="38">
        <v>80999.77</v>
      </c>
      <c r="BD60" s="38">
        <v>39996.68</v>
      </c>
      <c r="BE60" s="38">
        <v>2700</v>
      </c>
      <c r="BF60" s="38">
        <v>1315</v>
      </c>
      <c r="BG60" s="38">
        <v>0</v>
      </c>
      <c r="BH60" s="38">
        <v>0</v>
      </c>
      <c r="BI60" s="38">
        <v>0</v>
      </c>
      <c r="BJ60" s="38">
        <v>0</v>
      </c>
      <c r="BK60" s="38">
        <v>-47228.376100000001</v>
      </c>
      <c r="BL60" s="38">
        <v>-7392</v>
      </c>
      <c r="BM60" s="38">
        <v>0</v>
      </c>
      <c r="BN60" s="38">
        <v>0</v>
      </c>
    </row>
    <row r="61" spans="1:66" ht="16.5" customHeight="1" x14ac:dyDescent="0.3">
      <c r="A61" s="37">
        <v>52</v>
      </c>
      <c r="B61" s="27" t="s">
        <v>93</v>
      </c>
      <c r="C61" s="38">
        <f t="shared" si="16"/>
        <v>83662.502399999998</v>
      </c>
      <c r="D61" s="38">
        <f t="shared" si="16"/>
        <v>51163.788500000002</v>
      </c>
      <c r="E61" s="38">
        <f t="shared" si="17"/>
        <v>79000</v>
      </c>
      <c r="F61" s="38">
        <f t="shared" si="17"/>
        <v>47463.1685</v>
      </c>
      <c r="G61" s="38">
        <f t="shared" si="18"/>
        <v>16662.502399999998</v>
      </c>
      <c r="H61" s="38">
        <f t="shared" si="18"/>
        <v>6982.62</v>
      </c>
      <c r="I61" s="38">
        <v>26700</v>
      </c>
      <c r="J61" s="38">
        <v>18243.330000000002</v>
      </c>
      <c r="K61" s="38">
        <v>0</v>
      </c>
      <c r="L61" s="38">
        <v>0</v>
      </c>
      <c r="M61" s="38">
        <v>17265.5</v>
      </c>
      <c r="N61" s="38">
        <v>11814.5075</v>
      </c>
      <c r="O61" s="38">
        <v>3500</v>
      </c>
      <c r="P61" s="38">
        <v>2014.1005</v>
      </c>
      <c r="Q61" s="38">
        <v>3100</v>
      </c>
      <c r="R61" s="38">
        <v>2530</v>
      </c>
      <c r="S61" s="38">
        <v>65</v>
      </c>
      <c r="T61" s="38">
        <v>9.6</v>
      </c>
      <c r="U61" s="38">
        <v>100</v>
      </c>
      <c r="V61" s="38">
        <v>0</v>
      </c>
      <c r="W61" s="38">
        <v>1018</v>
      </c>
      <c r="X61" s="38">
        <v>364.75</v>
      </c>
      <c r="Y61" s="38">
        <v>0</v>
      </c>
      <c r="Z61" s="38">
        <v>0</v>
      </c>
      <c r="AA61" s="38">
        <v>2280.5</v>
      </c>
      <c r="AB61" s="38">
        <v>2124</v>
      </c>
      <c r="AC61" s="38">
        <v>5307</v>
      </c>
      <c r="AD61" s="38">
        <v>4125.1809999999996</v>
      </c>
      <c r="AE61" s="38">
        <v>0</v>
      </c>
      <c r="AF61" s="38">
        <v>0</v>
      </c>
      <c r="AG61" s="38">
        <v>19300</v>
      </c>
      <c r="AH61" s="38">
        <v>12000.981</v>
      </c>
      <c r="AI61" s="38">
        <v>19300</v>
      </c>
      <c r="AJ61" s="38">
        <v>12000.981</v>
      </c>
      <c r="AK61" s="38">
        <v>0</v>
      </c>
      <c r="AL61" s="38">
        <v>0</v>
      </c>
      <c r="AM61" s="38">
        <v>0</v>
      </c>
      <c r="AN61" s="38">
        <v>0</v>
      </c>
      <c r="AO61" s="38">
        <v>2300</v>
      </c>
      <c r="AP61" s="38">
        <v>1900</v>
      </c>
      <c r="AQ61" s="38">
        <f t="shared" si="19"/>
        <v>1434.5</v>
      </c>
      <c r="AR61" s="38">
        <f t="shared" si="19"/>
        <v>222.34999999999991</v>
      </c>
      <c r="AS61" s="38">
        <v>13434.5</v>
      </c>
      <c r="AT61" s="38">
        <v>3504.35</v>
      </c>
      <c r="AU61" s="38">
        <v>0</v>
      </c>
      <c r="AV61" s="38">
        <v>0</v>
      </c>
      <c r="AW61" s="38">
        <v>12704.5</v>
      </c>
      <c r="AX61" s="38">
        <v>3282</v>
      </c>
      <c r="AY61" s="38">
        <v>0</v>
      </c>
      <c r="AZ61" s="38">
        <v>0</v>
      </c>
      <c r="BA61" s="38">
        <v>12000</v>
      </c>
      <c r="BB61" s="38">
        <v>3282</v>
      </c>
      <c r="BC61" s="38">
        <v>14676.502399999999</v>
      </c>
      <c r="BD61" s="38">
        <v>5957.62</v>
      </c>
      <c r="BE61" s="38">
        <v>2446</v>
      </c>
      <c r="BF61" s="38">
        <v>1485</v>
      </c>
      <c r="BG61" s="38">
        <v>0</v>
      </c>
      <c r="BH61" s="38">
        <v>0</v>
      </c>
      <c r="BI61" s="38">
        <v>0</v>
      </c>
      <c r="BJ61" s="38">
        <v>0</v>
      </c>
      <c r="BK61" s="38">
        <v>-460</v>
      </c>
      <c r="BL61" s="38">
        <v>-460</v>
      </c>
      <c r="BM61" s="38">
        <v>0</v>
      </c>
      <c r="BN61" s="38">
        <v>0</v>
      </c>
    </row>
    <row r="62" spans="1:66" ht="16.5" customHeight="1" x14ac:dyDescent="0.3">
      <c r="A62" s="37">
        <v>53</v>
      </c>
      <c r="B62" s="27" t="s">
        <v>94</v>
      </c>
      <c r="C62" s="38">
        <f t="shared" si="16"/>
        <v>10301.393</v>
      </c>
      <c r="D62" s="38">
        <f t="shared" si="16"/>
        <v>4979.8078999999998</v>
      </c>
      <c r="E62" s="38">
        <f t="shared" si="17"/>
        <v>10024.1</v>
      </c>
      <c r="F62" s="38">
        <f t="shared" si="17"/>
        <v>5351.5038999999997</v>
      </c>
      <c r="G62" s="38">
        <f t="shared" si="18"/>
        <v>277.29299999999967</v>
      </c>
      <c r="H62" s="38">
        <f t="shared" si="18"/>
        <v>-371.69599999999991</v>
      </c>
      <c r="I62" s="38">
        <v>7883</v>
      </c>
      <c r="J62" s="38">
        <v>5022.2780000000002</v>
      </c>
      <c r="K62" s="38">
        <v>0</v>
      </c>
      <c r="L62" s="38">
        <v>0</v>
      </c>
      <c r="M62" s="38">
        <v>1305</v>
      </c>
      <c r="N62" s="38">
        <v>266.82589999999999</v>
      </c>
      <c r="O62" s="38">
        <v>300</v>
      </c>
      <c r="P62" s="38">
        <v>113.91589999999999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190</v>
      </c>
      <c r="X62" s="38">
        <v>53</v>
      </c>
      <c r="Y62" s="38">
        <v>160</v>
      </c>
      <c r="Z62" s="38">
        <v>30</v>
      </c>
      <c r="AA62" s="38">
        <v>80</v>
      </c>
      <c r="AB62" s="38">
        <v>3</v>
      </c>
      <c r="AC62" s="38">
        <v>555</v>
      </c>
      <c r="AD62" s="38">
        <v>88.11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250</v>
      </c>
      <c r="AP62" s="38">
        <v>0</v>
      </c>
      <c r="AQ62" s="38">
        <f t="shared" si="19"/>
        <v>586.1</v>
      </c>
      <c r="AR62" s="38">
        <f t="shared" si="19"/>
        <v>62.4</v>
      </c>
      <c r="AS62" s="38">
        <v>586.1</v>
      </c>
      <c r="AT62" s="38">
        <v>62.4</v>
      </c>
      <c r="AU62" s="38">
        <v>0</v>
      </c>
      <c r="AV62" s="38">
        <v>0</v>
      </c>
      <c r="AW62" s="38">
        <v>306.10000000000002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7073.61</v>
      </c>
      <c r="BD62" s="38">
        <v>6403.61</v>
      </c>
      <c r="BE62" s="38">
        <v>650</v>
      </c>
      <c r="BF62" s="38">
        <v>375.3</v>
      </c>
      <c r="BG62" s="38">
        <v>0</v>
      </c>
      <c r="BH62" s="38">
        <v>0</v>
      </c>
      <c r="BI62" s="38">
        <v>0</v>
      </c>
      <c r="BJ62" s="38">
        <v>0</v>
      </c>
      <c r="BK62" s="38">
        <v>-7446.317</v>
      </c>
      <c r="BL62" s="38">
        <v>-7150.6059999999998</v>
      </c>
      <c r="BM62" s="38">
        <v>0</v>
      </c>
      <c r="BN62" s="38">
        <v>0</v>
      </c>
    </row>
    <row r="63" spans="1:66" ht="16.5" customHeight="1" x14ac:dyDescent="0.3">
      <c r="A63" s="37">
        <v>54</v>
      </c>
      <c r="B63" s="27" t="s">
        <v>95</v>
      </c>
      <c r="C63" s="38">
        <f t="shared" si="16"/>
        <v>41655.966800000002</v>
      </c>
      <c r="D63" s="38">
        <f t="shared" si="16"/>
        <v>20134.565699999999</v>
      </c>
      <c r="E63" s="38">
        <f t="shared" si="17"/>
        <v>30785.8</v>
      </c>
      <c r="F63" s="38">
        <f t="shared" si="17"/>
        <v>18629.045699999999</v>
      </c>
      <c r="G63" s="38">
        <f t="shared" si="18"/>
        <v>10870.166800000001</v>
      </c>
      <c r="H63" s="38">
        <f t="shared" si="18"/>
        <v>1505.52</v>
      </c>
      <c r="I63" s="38">
        <v>21533.5</v>
      </c>
      <c r="J63" s="38">
        <v>16220.754000000001</v>
      </c>
      <c r="K63" s="38">
        <v>0</v>
      </c>
      <c r="L63" s="38">
        <v>0</v>
      </c>
      <c r="M63" s="38">
        <v>5891.5</v>
      </c>
      <c r="N63" s="38">
        <v>1874.1917000000001</v>
      </c>
      <c r="O63" s="38">
        <v>1670</v>
      </c>
      <c r="P63" s="38">
        <v>894.84220000000005</v>
      </c>
      <c r="Q63" s="38">
        <v>650</v>
      </c>
      <c r="R63" s="38">
        <v>400</v>
      </c>
      <c r="S63" s="38">
        <v>200</v>
      </c>
      <c r="T63" s="38">
        <v>64</v>
      </c>
      <c r="U63" s="38">
        <v>40</v>
      </c>
      <c r="V63" s="38">
        <v>26</v>
      </c>
      <c r="W63" s="38">
        <v>1641.5</v>
      </c>
      <c r="X63" s="38">
        <v>177.22</v>
      </c>
      <c r="Y63" s="38">
        <v>300</v>
      </c>
      <c r="Z63" s="38">
        <v>0</v>
      </c>
      <c r="AA63" s="38">
        <v>120</v>
      </c>
      <c r="AB63" s="38">
        <v>0</v>
      </c>
      <c r="AC63" s="38">
        <v>730</v>
      </c>
      <c r="AD63" s="38">
        <v>284.84050000000002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800</v>
      </c>
      <c r="AP63" s="38">
        <v>400</v>
      </c>
      <c r="AQ63" s="38">
        <f t="shared" si="19"/>
        <v>2560.8000000000002</v>
      </c>
      <c r="AR63" s="38">
        <f t="shared" si="19"/>
        <v>134.1</v>
      </c>
      <c r="AS63" s="38">
        <v>2560.8000000000002</v>
      </c>
      <c r="AT63" s="38">
        <v>134.1</v>
      </c>
      <c r="AU63" s="38">
        <v>0</v>
      </c>
      <c r="AV63" s="38">
        <v>0</v>
      </c>
      <c r="AW63" s="38">
        <v>1610.8</v>
      </c>
      <c r="AX63" s="38">
        <v>0</v>
      </c>
      <c r="AY63" s="38">
        <v>0</v>
      </c>
      <c r="AZ63" s="38">
        <v>0</v>
      </c>
      <c r="BA63" s="38">
        <v>0</v>
      </c>
      <c r="BB63" s="38">
        <v>0</v>
      </c>
      <c r="BC63" s="38">
        <v>10270.166800000001</v>
      </c>
      <c r="BD63" s="38">
        <v>1500</v>
      </c>
      <c r="BE63" s="38">
        <v>600</v>
      </c>
      <c r="BF63" s="38">
        <v>503.7</v>
      </c>
      <c r="BG63" s="38">
        <v>0</v>
      </c>
      <c r="BH63" s="38">
        <v>0</v>
      </c>
      <c r="BI63" s="38">
        <v>0</v>
      </c>
      <c r="BJ63" s="38">
        <v>0</v>
      </c>
      <c r="BK63" s="38">
        <v>0</v>
      </c>
      <c r="BL63" s="38">
        <v>-498.18</v>
      </c>
      <c r="BM63" s="38">
        <v>0</v>
      </c>
      <c r="BN63" s="38">
        <v>0</v>
      </c>
    </row>
    <row r="64" spans="1:66" ht="16.5" customHeight="1" x14ac:dyDescent="0.3">
      <c r="A64" s="37">
        <v>55</v>
      </c>
      <c r="B64" s="27" t="s">
        <v>96</v>
      </c>
      <c r="C64" s="38">
        <f t="shared" si="16"/>
        <v>219237.41459999999</v>
      </c>
      <c r="D64" s="38">
        <f t="shared" si="16"/>
        <v>72899.926699999996</v>
      </c>
      <c r="E64" s="38">
        <f t="shared" si="17"/>
        <v>164054.79999999999</v>
      </c>
      <c r="F64" s="38">
        <f t="shared" si="17"/>
        <v>55172.731699999997</v>
      </c>
      <c r="G64" s="38">
        <f t="shared" si="18"/>
        <v>87982.614600000001</v>
      </c>
      <c r="H64" s="38">
        <f t="shared" si="18"/>
        <v>17727.195</v>
      </c>
      <c r="I64" s="38">
        <v>20000</v>
      </c>
      <c r="J64" s="38">
        <v>13155.819</v>
      </c>
      <c r="K64" s="38">
        <v>0</v>
      </c>
      <c r="L64" s="38">
        <v>0</v>
      </c>
      <c r="M64" s="38">
        <v>63454.8</v>
      </c>
      <c r="N64" s="38">
        <v>20919.577700000002</v>
      </c>
      <c r="O64" s="38">
        <v>8000</v>
      </c>
      <c r="P64" s="38">
        <v>3016.4196999999999</v>
      </c>
      <c r="Q64" s="38">
        <v>6000</v>
      </c>
      <c r="R64" s="38">
        <v>3648.3</v>
      </c>
      <c r="S64" s="38">
        <v>100</v>
      </c>
      <c r="T64" s="38">
        <v>51.058</v>
      </c>
      <c r="U64" s="38">
        <v>0</v>
      </c>
      <c r="V64" s="38">
        <v>0</v>
      </c>
      <c r="W64" s="38">
        <v>5900</v>
      </c>
      <c r="X64" s="38">
        <v>425.3</v>
      </c>
      <c r="Y64" s="38">
        <v>3600</v>
      </c>
      <c r="Z64" s="38">
        <v>0</v>
      </c>
      <c r="AA64" s="38">
        <v>29454.799999999999</v>
      </c>
      <c r="AB64" s="38">
        <v>11914.1</v>
      </c>
      <c r="AC64" s="38">
        <v>7800</v>
      </c>
      <c r="AD64" s="38">
        <v>1319.8</v>
      </c>
      <c r="AE64" s="38">
        <v>0</v>
      </c>
      <c r="AF64" s="38">
        <v>0</v>
      </c>
      <c r="AG64" s="38">
        <v>35700</v>
      </c>
      <c r="AH64" s="38">
        <v>18318.334999999999</v>
      </c>
      <c r="AI64" s="38">
        <v>34500</v>
      </c>
      <c r="AJ64" s="38">
        <v>18318.334999999999</v>
      </c>
      <c r="AK64" s="38">
        <v>6000</v>
      </c>
      <c r="AL64" s="38">
        <v>0</v>
      </c>
      <c r="AM64" s="38">
        <v>0</v>
      </c>
      <c r="AN64" s="38">
        <v>0</v>
      </c>
      <c r="AO64" s="38">
        <v>4100</v>
      </c>
      <c r="AP64" s="38">
        <v>2740</v>
      </c>
      <c r="AQ64" s="38">
        <f t="shared" si="19"/>
        <v>2000</v>
      </c>
      <c r="AR64" s="38">
        <f t="shared" si="19"/>
        <v>39</v>
      </c>
      <c r="AS64" s="38">
        <v>34800</v>
      </c>
      <c r="AT64" s="38">
        <v>39</v>
      </c>
      <c r="AU64" s="38">
        <v>0</v>
      </c>
      <c r="AV64" s="38">
        <v>0</v>
      </c>
      <c r="AW64" s="38">
        <v>32800</v>
      </c>
      <c r="AX64" s="38">
        <v>0</v>
      </c>
      <c r="AY64" s="38">
        <v>0</v>
      </c>
      <c r="AZ64" s="38">
        <v>0</v>
      </c>
      <c r="BA64" s="38">
        <v>32800</v>
      </c>
      <c r="BB64" s="38">
        <v>0</v>
      </c>
      <c r="BC64" s="38">
        <v>86582.614600000001</v>
      </c>
      <c r="BD64" s="38">
        <v>20984.031999999999</v>
      </c>
      <c r="BE64" s="38">
        <v>1400</v>
      </c>
      <c r="BF64" s="38">
        <v>1279</v>
      </c>
      <c r="BG64" s="38">
        <v>0</v>
      </c>
      <c r="BH64" s="38">
        <v>0</v>
      </c>
      <c r="BI64" s="38">
        <v>0</v>
      </c>
      <c r="BJ64" s="38">
        <v>0</v>
      </c>
      <c r="BK64" s="38">
        <v>0</v>
      </c>
      <c r="BL64" s="38">
        <v>-4535.8370000000004</v>
      </c>
      <c r="BM64" s="38">
        <v>0</v>
      </c>
      <c r="BN64" s="38">
        <v>0</v>
      </c>
    </row>
    <row r="65" spans="1:66" ht="16.5" customHeight="1" x14ac:dyDescent="0.3">
      <c r="A65" s="37">
        <v>56</v>
      </c>
      <c r="B65" s="27" t="s">
        <v>97</v>
      </c>
      <c r="C65" s="38">
        <f t="shared" si="16"/>
        <v>208420.5</v>
      </c>
      <c r="D65" s="38">
        <f t="shared" si="16"/>
        <v>114192.4952</v>
      </c>
      <c r="E65" s="38">
        <f t="shared" si="17"/>
        <v>157700</v>
      </c>
      <c r="F65" s="38">
        <f t="shared" si="17"/>
        <v>100074.88620000001</v>
      </c>
      <c r="G65" s="38">
        <f t="shared" si="18"/>
        <v>50720.5</v>
      </c>
      <c r="H65" s="38">
        <f t="shared" si="18"/>
        <v>14117.609</v>
      </c>
      <c r="I65" s="38">
        <v>46200</v>
      </c>
      <c r="J65" s="38">
        <v>35593.553</v>
      </c>
      <c r="K65" s="38">
        <v>0</v>
      </c>
      <c r="L65" s="38">
        <v>0</v>
      </c>
      <c r="M65" s="38">
        <v>40360</v>
      </c>
      <c r="N65" s="38">
        <v>21823.833200000001</v>
      </c>
      <c r="O65" s="38">
        <v>8000</v>
      </c>
      <c r="P65" s="38">
        <v>4930.8720000000003</v>
      </c>
      <c r="Q65" s="38">
        <v>3870</v>
      </c>
      <c r="R65" s="38">
        <v>2395.3220000000001</v>
      </c>
      <c r="S65" s="38">
        <v>400</v>
      </c>
      <c r="T65" s="38">
        <v>236.70670000000001</v>
      </c>
      <c r="U65" s="38">
        <v>750</v>
      </c>
      <c r="V65" s="38">
        <v>142.19999999999999</v>
      </c>
      <c r="W65" s="38">
        <v>6750</v>
      </c>
      <c r="X65" s="38">
        <v>4021.97</v>
      </c>
      <c r="Y65" s="38">
        <v>3200</v>
      </c>
      <c r="Z65" s="38">
        <v>2377.8200000000002</v>
      </c>
      <c r="AA65" s="38">
        <v>7280</v>
      </c>
      <c r="AB65" s="38">
        <v>3408.59</v>
      </c>
      <c r="AC65" s="38">
        <v>12590</v>
      </c>
      <c r="AD65" s="38">
        <v>6602.1324999999997</v>
      </c>
      <c r="AE65" s="38">
        <v>0</v>
      </c>
      <c r="AF65" s="38">
        <v>0</v>
      </c>
      <c r="AG65" s="38">
        <v>60400</v>
      </c>
      <c r="AH65" s="38">
        <v>34525</v>
      </c>
      <c r="AI65" s="38">
        <v>60000</v>
      </c>
      <c r="AJ65" s="38">
        <v>34325</v>
      </c>
      <c r="AK65" s="38">
        <v>500</v>
      </c>
      <c r="AL65" s="38">
        <v>500</v>
      </c>
      <c r="AM65" s="38">
        <v>0</v>
      </c>
      <c r="AN65" s="38">
        <v>0</v>
      </c>
      <c r="AO65" s="38">
        <v>9100</v>
      </c>
      <c r="AP65" s="38">
        <v>7330</v>
      </c>
      <c r="AQ65" s="38">
        <f t="shared" si="19"/>
        <v>1140</v>
      </c>
      <c r="AR65" s="38">
        <f t="shared" si="19"/>
        <v>302.5</v>
      </c>
      <c r="AS65" s="38">
        <v>1140</v>
      </c>
      <c r="AT65" s="38">
        <v>302.5</v>
      </c>
      <c r="AU65" s="38">
        <v>0</v>
      </c>
      <c r="AV65" s="38">
        <v>0</v>
      </c>
      <c r="AW65" s="38">
        <v>400</v>
      </c>
      <c r="AX65" s="38">
        <v>0</v>
      </c>
      <c r="AY65" s="38">
        <v>0</v>
      </c>
      <c r="AZ65" s="38">
        <v>0</v>
      </c>
      <c r="BA65" s="38">
        <v>0</v>
      </c>
      <c r="BB65" s="38">
        <v>0</v>
      </c>
      <c r="BC65" s="38">
        <v>52486.6</v>
      </c>
      <c r="BD65" s="38">
        <v>26547.728999999999</v>
      </c>
      <c r="BE65" s="38">
        <v>8233.9</v>
      </c>
      <c r="BF65" s="38">
        <v>6223</v>
      </c>
      <c r="BG65" s="38">
        <v>0</v>
      </c>
      <c r="BH65" s="38">
        <v>0</v>
      </c>
      <c r="BI65" s="38">
        <v>0</v>
      </c>
      <c r="BJ65" s="38">
        <v>0</v>
      </c>
      <c r="BK65" s="38">
        <v>-10000</v>
      </c>
      <c r="BL65" s="38">
        <v>-18653.12</v>
      </c>
      <c r="BM65" s="38">
        <v>0</v>
      </c>
      <c r="BN65" s="38">
        <v>0</v>
      </c>
    </row>
    <row r="66" spans="1:66" ht="16.5" customHeight="1" x14ac:dyDescent="0.3">
      <c r="A66" s="37">
        <v>57</v>
      </c>
      <c r="B66" s="27" t="s">
        <v>98</v>
      </c>
      <c r="C66" s="38">
        <f t="shared" ref="C66:D66" si="20">E66+G66-BA66</f>
        <v>64539.381600000001</v>
      </c>
      <c r="D66" s="38">
        <f t="shared" si="20"/>
        <v>38598.032100000004</v>
      </c>
      <c r="E66" s="38">
        <f t="shared" ref="E66:F66" si="21">I66+K66+M66+AE66+AG66+AK66+AO66+AS66</f>
        <v>48200</v>
      </c>
      <c r="F66" s="38">
        <f t="shared" si="21"/>
        <v>27203.225100000003</v>
      </c>
      <c r="G66" s="38">
        <f t="shared" ref="G66:H66" si="22">AY66+BC66+BE66+BG66+BI66+BK66+BM66</f>
        <v>16339.381600000001</v>
      </c>
      <c r="H66" s="38">
        <f t="shared" si="22"/>
        <v>11394.806999999999</v>
      </c>
      <c r="I66" s="38">
        <v>23700</v>
      </c>
      <c r="J66" s="38">
        <v>15849.94</v>
      </c>
      <c r="K66" s="38">
        <v>0</v>
      </c>
      <c r="L66" s="38">
        <v>0</v>
      </c>
      <c r="M66" s="38">
        <v>14328</v>
      </c>
      <c r="N66" s="38">
        <v>6777.8851000000004</v>
      </c>
      <c r="O66" s="38">
        <v>3500</v>
      </c>
      <c r="P66" s="38">
        <v>1369.9966999999999</v>
      </c>
      <c r="Q66" s="38">
        <v>990</v>
      </c>
      <c r="R66" s="38">
        <v>742.5</v>
      </c>
      <c r="S66" s="38">
        <v>180</v>
      </c>
      <c r="T66" s="38">
        <v>109.05840000000001</v>
      </c>
      <c r="U66" s="38">
        <v>100</v>
      </c>
      <c r="V66" s="38">
        <v>0</v>
      </c>
      <c r="W66" s="38">
        <v>1282</v>
      </c>
      <c r="X66" s="38">
        <v>554.95000000000005</v>
      </c>
      <c r="Y66" s="38">
        <v>630</v>
      </c>
      <c r="Z66" s="38">
        <v>399.8</v>
      </c>
      <c r="AA66" s="38">
        <v>3700</v>
      </c>
      <c r="AB66" s="38">
        <v>2140.4499999999998</v>
      </c>
      <c r="AC66" s="38">
        <v>3900</v>
      </c>
      <c r="AD66" s="38">
        <v>1660.63</v>
      </c>
      <c r="AE66" s="38">
        <v>0</v>
      </c>
      <c r="AF66" s="38">
        <v>0</v>
      </c>
      <c r="AG66" s="38">
        <v>5320</v>
      </c>
      <c r="AH66" s="38">
        <v>3821</v>
      </c>
      <c r="AI66" s="38">
        <v>5320</v>
      </c>
      <c r="AJ66" s="38">
        <v>3821</v>
      </c>
      <c r="AK66" s="38">
        <v>0</v>
      </c>
      <c r="AL66" s="38">
        <v>0</v>
      </c>
      <c r="AM66" s="38">
        <v>0</v>
      </c>
      <c r="AN66" s="38">
        <v>0</v>
      </c>
      <c r="AO66" s="38">
        <v>1300</v>
      </c>
      <c r="AP66" s="38">
        <v>745</v>
      </c>
      <c r="AQ66" s="38">
        <f t="shared" ref="AQ66:AR66" si="23">AS66+AU66-BA66</f>
        <v>3552</v>
      </c>
      <c r="AR66" s="38">
        <f t="shared" si="23"/>
        <v>9.4</v>
      </c>
      <c r="AS66" s="38">
        <v>3552</v>
      </c>
      <c r="AT66" s="38">
        <v>9.4</v>
      </c>
      <c r="AU66" s="38">
        <v>0</v>
      </c>
      <c r="AV66" s="38">
        <v>0</v>
      </c>
      <c r="AW66" s="38">
        <v>3362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25520.5</v>
      </c>
      <c r="BD66" s="38">
        <v>10617.57</v>
      </c>
      <c r="BE66" s="38">
        <v>2198.8816000000002</v>
      </c>
      <c r="BF66" s="38">
        <v>881.9</v>
      </c>
      <c r="BG66" s="38">
        <v>0</v>
      </c>
      <c r="BH66" s="38">
        <v>0</v>
      </c>
      <c r="BI66" s="38">
        <v>0</v>
      </c>
      <c r="BJ66" s="38">
        <v>-104.663</v>
      </c>
      <c r="BK66" s="38">
        <v>-11380</v>
      </c>
      <c r="BL66" s="38">
        <v>0</v>
      </c>
      <c r="BM66" s="38">
        <v>0</v>
      </c>
      <c r="BN66" s="38">
        <v>0</v>
      </c>
    </row>
    <row r="67" spans="1:66" ht="16.5" customHeight="1" x14ac:dyDescent="0.3">
      <c r="A67" s="37"/>
      <c r="B67" s="40"/>
      <c r="C67" s="38">
        <f t="shared" ref="C67:D69" si="24">E67+G67-BA67</f>
        <v>0</v>
      </c>
      <c r="D67" s="38">
        <f t="shared" si="24"/>
        <v>0</v>
      </c>
      <c r="E67" s="38">
        <f t="shared" ref="E67:F69" si="25">I67+K67+M67+AE67+AG67+AK67+AO67+AS67</f>
        <v>0</v>
      </c>
      <c r="F67" s="38">
        <f t="shared" si="25"/>
        <v>0</v>
      </c>
      <c r="G67" s="38">
        <f t="shared" ref="G67:H69" si="26">AY67+BC67+BE67+BG67+BI67+BK67+BM67</f>
        <v>0</v>
      </c>
      <c r="H67" s="38">
        <f t="shared" si="26"/>
        <v>0</v>
      </c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>
        <f t="shared" ref="AQ67:AR69" si="27">AS67+AU67-BA67</f>
        <v>0</v>
      </c>
      <c r="AR67" s="38">
        <f t="shared" si="27"/>
        <v>0</v>
      </c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</row>
    <row r="68" spans="1:66" ht="16.5" customHeight="1" x14ac:dyDescent="0.3">
      <c r="A68" s="37"/>
      <c r="B68" s="40"/>
      <c r="C68" s="38">
        <f t="shared" si="24"/>
        <v>0</v>
      </c>
      <c r="D68" s="38">
        <f t="shared" si="24"/>
        <v>0</v>
      </c>
      <c r="E68" s="38">
        <f t="shared" si="25"/>
        <v>0</v>
      </c>
      <c r="F68" s="38">
        <f t="shared" si="25"/>
        <v>0</v>
      </c>
      <c r="G68" s="38">
        <f t="shared" si="26"/>
        <v>0</v>
      </c>
      <c r="H68" s="38">
        <f t="shared" si="26"/>
        <v>0</v>
      </c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>
        <f t="shared" si="27"/>
        <v>0</v>
      </c>
      <c r="AR68" s="38">
        <f t="shared" si="27"/>
        <v>0</v>
      </c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</row>
    <row r="69" spans="1:66" ht="16.5" customHeight="1" x14ac:dyDescent="0.3">
      <c r="A69" s="37"/>
      <c r="B69" s="40" t="s">
        <v>41</v>
      </c>
      <c r="C69" s="38">
        <f t="shared" si="24"/>
        <v>11103141.871099999</v>
      </c>
      <c r="D69" s="38">
        <f t="shared" si="24"/>
        <v>5949025.6160999993</v>
      </c>
      <c r="E69" s="38">
        <f t="shared" si="25"/>
        <v>8574270.1054999996</v>
      </c>
      <c r="F69" s="38">
        <f t="shared" si="25"/>
        <v>4630224.2423999999</v>
      </c>
      <c r="G69" s="38">
        <f t="shared" si="26"/>
        <v>3730572.8652000003</v>
      </c>
      <c r="H69" s="42">
        <f t="shared" si="26"/>
        <v>1812112.9805999999</v>
      </c>
      <c r="I69" s="38">
        <f>SUM(I10:I68)</f>
        <v>2241217.1670000004</v>
      </c>
      <c r="J69" s="38">
        <f t="shared" ref="J69:AP69" si="28">SUM(J10:J68)</f>
        <v>1478707.5436</v>
      </c>
      <c r="K69" s="38">
        <f t="shared" si="28"/>
        <v>0</v>
      </c>
      <c r="L69" s="38">
        <f t="shared" si="28"/>
        <v>0</v>
      </c>
      <c r="M69" s="38">
        <f t="shared" si="28"/>
        <v>2027864.0992999992</v>
      </c>
      <c r="N69" s="38">
        <f t="shared" si="28"/>
        <v>1009515.2364000001</v>
      </c>
      <c r="O69" s="38">
        <f t="shared" si="28"/>
        <v>254386.56769999999</v>
      </c>
      <c r="P69" s="38">
        <f t="shared" si="28"/>
        <v>138094.93770000001</v>
      </c>
      <c r="Q69" s="38">
        <f t="shared" si="28"/>
        <v>222930.86000000002</v>
      </c>
      <c r="R69" s="38">
        <f t="shared" si="28"/>
        <v>133320.48000000001</v>
      </c>
      <c r="S69" s="38">
        <f t="shared" si="28"/>
        <v>22508.8056</v>
      </c>
      <c r="T69" s="38">
        <f t="shared" si="28"/>
        <v>10469.065000000004</v>
      </c>
      <c r="U69" s="38">
        <f t="shared" si="28"/>
        <v>18636</v>
      </c>
      <c r="V69" s="38">
        <f t="shared" si="28"/>
        <v>2552.6999999999998</v>
      </c>
      <c r="W69" s="38">
        <f t="shared" si="28"/>
        <v>586641.20000000007</v>
      </c>
      <c r="X69" s="38">
        <f t="shared" si="28"/>
        <v>340403.45219999983</v>
      </c>
      <c r="Y69" s="38">
        <f t="shared" si="28"/>
        <v>502443.01899999997</v>
      </c>
      <c r="Z69" s="38">
        <f t="shared" si="28"/>
        <v>310440.96399999998</v>
      </c>
      <c r="AA69" s="38">
        <f t="shared" si="28"/>
        <v>382655.72600000002</v>
      </c>
      <c r="AB69" s="38">
        <f t="shared" si="28"/>
        <v>156636.52850000001</v>
      </c>
      <c r="AC69" s="38">
        <f t="shared" si="28"/>
        <v>414968.34</v>
      </c>
      <c r="AD69" s="38">
        <f t="shared" si="28"/>
        <v>182370.89669999998</v>
      </c>
      <c r="AE69" s="38">
        <f t="shared" si="28"/>
        <v>0</v>
      </c>
      <c r="AF69" s="38">
        <f t="shared" si="28"/>
        <v>0</v>
      </c>
      <c r="AG69" s="38">
        <f t="shared" si="28"/>
        <v>2126063.7999999998</v>
      </c>
      <c r="AH69" s="38">
        <f t="shared" si="28"/>
        <v>1379255.5939999998</v>
      </c>
      <c r="AI69" s="38">
        <f t="shared" si="28"/>
        <v>2124363.7999999998</v>
      </c>
      <c r="AJ69" s="38">
        <f t="shared" si="28"/>
        <v>1378955.5939999998</v>
      </c>
      <c r="AK69" s="38">
        <f t="shared" si="28"/>
        <v>391453.74</v>
      </c>
      <c r="AL69" s="38">
        <f t="shared" si="28"/>
        <v>105389.0842</v>
      </c>
      <c r="AM69" s="38">
        <f t="shared" si="28"/>
        <v>44631.199999999997</v>
      </c>
      <c r="AN69" s="38">
        <f t="shared" si="28"/>
        <v>27318.976199999997</v>
      </c>
      <c r="AO69" s="38">
        <f t="shared" si="28"/>
        <v>175889.9</v>
      </c>
      <c r="AP69" s="38">
        <f t="shared" si="28"/>
        <v>118578.51799999998</v>
      </c>
      <c r="AQ69" s="42">
        <f t="shared" si="27"/>
        <v>413492.88399999985</v>
      </c>
      <c r="AR69" s="42">
        <f t="shared" si="27"/>
        <v>45466.659299999883</v>
      </c>
      <c r="AS69" s="38">
        <f t="shared" ref="AS69" si="29">SUM(AS10:AS68)</f>
        <v>1611781.3992000001</v>
      </c>
      <c r="AT69" s="38">
        <f t="shared" ref="AT69" si="30">SUM(AT10:AT68)</f>
        <v>538778.26619999995</v>
      </c>
      <c r="AU69" s="38">
        <f t="shared" ref="AU69" si="31">SUM(AU10:AU68)</f>
        <v>3412.5844000000002</v>
      </c>
      <c r="AV69" s="38">
        <f t="shared" ref="AV69" si="32">SUM(AV10:AV68)</f>
        <v>0</v>
      </c>
      <c r="AW69" s="38">
        <f t="shared" ref="AW69" si="33">SUM(AW10:AW68)</f>
        <v>1518039.8992000001</v>
      </c>
      <c r="AX69" s="38">
        <f t="shared" ref="AX69" si="34">SUM(AX10:AX68)</f>
        <v>521172.04690000013</v>
      </c>
      <c r="AY69" s="38">
        <f t="shared" ref="AY69" si="35">SUM(AY10:AY68)</f>
        <v>3412.5844000000002</v>
      </c>
      <c r="AZ69" s="38">
        <f t="shared" ref="AZ69" si="36">SUM(AZ10:AZ68)</f>
        <v>0</v>
      </c>
      <c r="BA69" s="38">
        <f t="shared" ref="BA69" si="37">SUM(BA10:BA68)</f>
        <v>1201701.0996000003</v>
      </c>
      <c r="BB69" s="38">
        <f t="shared" ref="BB69" si="38">SUM(BB10:BB68)</f>
        <v>493311.60690000007</v>
      </c>
      <c r="BC69" s="38">
        <f t="shared" ref="BC69" si="39">SUM(BC10:BC68)</f>
        <v>4093175.1653000005</v>
      </c>
      <c r="BD69" s="38">
        <f t="shared" ref="BD69" si="40">SUM(BD10:BD68)</f>
        <v>1836632.2046000001</v>
      </c>
      <c r="BE69" s="38">
        <f t="shared" ref="BE69" si="41">SUM(BE10:BE68)</f>
        <v>525717.6727</v>
      </c>
      <c r="BF69" s="38">
        <f t="shared" ref="BF69" si="42">SUM(BF10:BF68)</f>
        <v>232666.92289999998</v>
      </c>
      <c r="BG69" s="38">
        <f t="shared" ref="BG69" si="43">SUM(BG10:BG68)</f>
        <v>14800</v>
      </c>
      <c r="BH69" s="38">
        <f t="shared" ref="BH69" si="44">SUM(BH10:BH68)</f>
        <v>10800</v>
      </c>
      <c r="BI69" s="38">
        <f t="shared" ref="BI69" si="45">SUM(BI10:BI68)</f>
        <v>-11800</v>
      </c>
      <c r="BJ69" s="38">
        <f t="shared" ref="BJ69" si="46">SUM(BJ10:BJ68)</f>
        <v>-13936.900300000001</v>
      </c>
      <c r="BK69" s="38">
        <f t="shared" ref="BK69" si="47">SUM(BK10:BK68)</f>
        <v>-894732.55720000004</v>
      </c>
      <c r="BL69" s="38">
        <f t="shared" ref="BL69" si="48">SUM(BL10:BL68)</f>
        <v>-254049.24660000001</v>
      </c>
      <c r="BM69" s="38">
        <f t="shared" ref="BM69" si="49">SUM(BM10:BM68)</f>
        <v>0</v>
      </c>
      <c r="BN69" s="38">
        <f t="shared" ref="BN69" si="50">SUM(BN10:BN68)</f>
        <v>0</v>
      </c>
    </row>
    <row r="70" spans="1:66" ht="18" customHeight="1" x14ac:dyDescent="0.3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  <c r="BM70" s="41"/>
      <c r="BN70" s="41"/>
    </row>
  </sheetData>
  <protectedRanges>
    <protectedRange sqref="BF16:BN16 AS10:BN15 AS17:BN68 AT16 AV16 AX16:BB16 BD16" name="Range3"/>
    <protectedRange sqref="B67:B69" name="Range1"/>
    <protectedRange sqref="AP16 I10:AP15 AS69:BN69 I17:AP69 I16:L16 N16 P16 R16:T16 V16 X16 Z16:AB16 AD16:AN16" name="Range2"/>
    <protectedRange sqref="B64:B65" name="Range1_1_2_2_1"/>
    <protectedRange sqref="B10:B66" name="Range1_1_1_1_2_1"/>
    <protectedRange sqref="M16" name="Range2_3"/>
    <protectedRange sqref="O16" name="Range2_1_1"/>
    <protectedRange sqref="Q16" name="Range2_2_1"/>
    <protectedRange sqref="U16" name="Range2_3_1"/>
    <protectedRange sqref="W16" name="Range2_4"/>
    <protectedRange sqref="Y16" name="Range2_5"/>
    <protectedRange sqref="AC16" name="Range2_3_1_1"/>
    <protectedRange sqref="AO16" name="Range2_4_1"/>
    <protectedRange sqref="AU16" name="Range3_1"/>
    <protectedRange sqref="AS16" name="Range3_1_1"/>
    <protectedRange sqref="AW16" name="Range3_2"/>
    <protectedRange sqref="BC16" name="Range3_3"/>
    <protectedRange sqref="BE16" name="Range3_4"/>
  </protectedRanges>
  <mergeCells count="50">
    <mergeCell ref="BK7:BL7"/>
    <mergeCell ref="BM7:BN7"/>
    <mergeCell ref="A1:BN1"/>
    <mergeCell ref="U7:V7"/>
    <mergeCell ref="W7:X7"/>
    <mergeCell ref="Y7:Z7"/>
    <mergeCell ref="AA7:AB7"/>
    <mergeCell ref="AC7:AD7"/>
    <mergeCell ref="AI7:AJ7"/>
    <mergeCell ref="BC6:BD7"/>
    <mergeCell ref="BE6:BF7"/>
    <mergeCell ref="C7:D7"/>
    <mergeCell ref="E7:F7"/>
    <mergeCell ref="G7:H7"/>
    <mergeCell ref="I7:J7"/>
    <mergeCell ref="K7:L7"/>
    <mergeCell ref="O7:P7"/>
    <mergeCell ref="Q7:R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AQ6:AV6"/>
    <mergeCell ref="AW6:BB6"/>
    <mergeCell ref="AM7:AN7"/>
    <mergeCell ref="AQ7:AR7"/>
    <mergeCell ref="AS7:AT7"/>
    <mergeCell ref="AU7:AV7"/>
    <mergeCell ref="A3:A8"/>
    <mergeCell ref="B3:B8"/>
    <mergeCell ref="C3:H6"/>
    <mergeCell ref="I3:BB3"/>
    <mergeCell ref="M6:N7"/>
    <mergeCell ref="O6:AD6"/>
    <mergeCell ref="AE6:AF7"/>
    <mergeCell ref="AG6:AH7"/>
    <mergeCell ref="S7:T7"/>
    <mergeCell ref="AI6:AJ6"/>
    <mergeCell ref="AK6:AL7"/>
    <mergeCell ref="AM6:AN6"/>
    <mergeCell ref="AO6:AP7"/>
    <mergeCell ref="AW7:AX7"/>
    <mergeCell ref="AY7:AZ7"/>
    <mergeCell ref="BA7:BB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Գործառնական 30.09.2021</vt:lpstr>
      <vt:lpstr>Տնտեսագիտական 30.09.2021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2021-10-29T11:12:01Z</dcterms:modified>
</cp:coreProperties>
</file>