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1.03.2022\"/>
    </mc:Choice>
  </mc:AlternateContent>
  <bookViews>
    <workbookView xWindow="0" yWindow="0" windowWidth="20490" windowHeight="7155" tabRatio="604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C22" i="5" l="1"/>
  <c r="EB22" i="5"/>
  <c r="EA22" i="5"/>
  <c r="CO22" i="5" l="1"/>
  <c r="CN22" i="5"/>
  <c r="CM22" i="5"/>
  <c r="BG22" i="5" l="1"/>
  <c r="AQ22" i="5"/>
  <c r="DZ22" i="5"/>
  <c r="DW22" i="5"/>
  <c r="DQ22" i="5"/>
  <c r="DN22" i="5"/>
  <c r="DG22" i="5"/>
  <c r="DA22" i="5"/>
  <c r="CX22" i="5"/>
  <c r="CR22" i="5"/>
  <c r="CQ22" i="5"/>
  <c r="CL22" i="5"/>
  <c r="CK22" i="5"/>
  <c r="CE22" i="5"/>
  <c r="CB22" i="5"/>
  <c r="BO22" i="5"/>
  <c r="BI22" i="5"/>
  <c r="BF22" i="5"/>
  <c r="BC22" i="5"/>
  <c r="AU22" i="5"/>
  <c r="AP22" i="5"/>
  <c r="CF22" i="5"/>
  <c r="CC22" i="5"/>
  <c r="BP22" i="5"/>
  <c r="BJ22" i="5"/>
  <c r="DY22" i="5"/>
  <c r="DV22" i="5"/>
  <c r="DP22" i="5"/>
  <c r="DM22" i="5"/>
  <c r="DF22" i="5"/>
  <c r="CZ22" i="5"/>
  <c r="CW22" i="5"/>
  <c r="DG12" i="5"/>
  <c r="DF12" i="5"/>
  <c r="DE12" i="5"/>
  <c r="DD12" i="5"/>
  <c r="DC12" i="5"/>
  <c r="DB12" i="5"/>
  <c r="DA12" i="5"/>
  <c r="CZ12" i="5"/>
  <c r="CY12" i="5"/>
  <c r="CU12" i="5"/>
  <c r="CT12" i="5"/>
  <c r="CS12" i="5"/>
  <c r="CR12" i="5"/>
  <c r="CQ12" i="5"/>
  <c r="CP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J12" i="5"/>
  <c r="AG12" i="5"/>
  <c r="AF12" i="5"/>
  <c r="AE12" i="5"/>
  <c r="AB12" i="5"/>
  <c r="AA12" i="5"/>
  <c r="Z12" i="5"/>
  <c r="R12" i="5"/>
  <c r="Q12" i="5"/>
  <c r="P12" i="5"/>
  <c r="EF22" i="5" l="1"/>
  <c r="L22" i="5"/>
  <c r="EG22" i="5"/>
  <c r="AO22" i="5"/>
  <c r="DE22" i="5" l="1"/>
  <c r="CY22" i="5"/>
  <c r="CP22" i="5"/>
  <c r="CV22" i="5"/>
  <c r="CJ22" i="5"/>
  <c r="CD22" i="5"/>
  <c r="CA22" i="5"/>
  <c r="BN22" i="5"/>
  <c r="DX22" i="5"/>
  <c r="DU22" i="5"/>
  <c r="DO22" i="5"/>
  <c r="EE11" i="5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DL22" i="5"/>
  <c r="BE22" i="5"/>
  <c r="BH22" i="5"/>
  <c r="EE22" i="5" l="1"/>
  <c r="BD22" i="5"/>
  <c r="BB22" i="5"/>
  <c r="AV22" i="5"/>
  <c r="AT22" i="5"/>
  <c r="AT23" i="5" s="1"/>
  <c r="AS22" i="5"/>
  <c r="DF21" i="5"/>
  <c r="DF20" i="5"/>
  <c r="DF19" i="5"/>
  <c r="DF18" i="5"/>
  <c r="DF17" i="5"/>
  <c r="DF16" i="5"/>
  <c r="DF15" i="5"/>
  <c r="DF14" i="5"/>
  <c r="DF13" i="5"/>
  <c r="DF11" i="5"/>
  <c r="DF10" i="5"/>
  <c r="DG21" i="5"/>
  <c r="DG20" i="5"/>
  <c r="DG19" i="5"/>
  <c r="DG18" i="5"/>
  <c r="DG17" i="5"/>
  <c r="DG16" i="5"/>
  <c r="DG15" i="5"/>
  <c r="DG14" i="5"/>
  <c r="DG13" i="5"/>
  <c r="DG11" i="5"/>
  <c r="DG10" i="5"/>
  <c r="DE21" i="5"/>
  <c r="DE20" i="5"/>
  <c r="DE19" i="5"/>
  <c r="DE18" i="5"/>
  <c r="DE17" i="5"/>
  <c r="DE16" i="5"/>
  <c r="DE15" i="5"/>
  <c r="DE14" i="5"/>
  <c r="DE13" i="5"/>
  <c r="DE11" i="5"/>
  <c r="DE10" i="5"/>
  <c r="DC21" i="5"/>
  <c r="DC20" i="5"/>
  <c r="DC19" i="5"/>
  <c r="DC18" i="5"/>
  <c r="DC17" i="5"/>
  <c r="DC16" i="5"/>
  <c r="DC15" i="5"/>
  <c r="DC14" i="5"/>
  <c r="DC13" i="5"/>
  <c r="DC11" i="5"/>
  <c r="DC10" i="5"/>
  <c r="DD21" i="5"/>
  <c r="DD20" i="5"/>
  <c r="DD19" i="5"/>
  <c r="DD18" i="5"/>
  <c r="DD17" i="5"/>
  <c r="DD16" i="5"/>
  <c r="DD15" i="5"/>
  <c r="DD14" i="5"/>
  <c r="DD13" i="5"/>
  <c r="DD11" i="5"/>
  <c r="DD10" i="5"/>
  <c r="DB21" i="5"/>
  <c r="DB20" i="5"/>
  <c r="DB19" i="5"/>
  <c r="DB18" i="5"/>
  <c r="DB17" i="5"/>
  <c r="DB16" i="5"/>
  <c r="DB15" i="5"/>
  <c r="DB14" i="5"/>
  <c r="DB13" i="5"/>
  <c r="DB11" i="5"/>
  <c r="DB10" i="5"/>
  <c r="CZ21" i="5"/>
  <c r="CZ20" i="5"/>
  <c r="CZ19" i="5"/>
  <c r="CZ18" i="5"/>
  <c r="CZ17" i="5"/>
  <c r="CZ16" i="5"/>
  <c r="CZ15" i="5"/>
  <c r="CZ14" i="5"/>
  <c r="CZ13" i="5"/>
  <c r="CZ11" i="5"/>
  <c r="CZ10" i="5"/>
  <c r="DA21" i="5"/>
  <c r="DA20" i="5"/>
  <c r="DA19" i="5"/>
  <c r="DA18" i="5"/>
  <c r="DA17" i="5"/>
  <c r="DA16" i="5"/>
  <c r="DA15" i="5"/>
  <c r="DA14" i="5"/>
  <c r="DA13" i="5"/>
  <c r="DA11" i="5"/>
  <c r="DA10" i="5"/>
  <c r="CY21" i="5"/>
  <c r="CY20" i="5"/>
  <c r="CY19" i="5"/>
  <c r="CY18" i="5"/>
  <c r="CY17" i="5"/>
  <c r="CY16" i="5"/>
  <c r="CY15" i="5"/>
  <c r="CY14" i="5"/>
  <c r="CY13" i="5"/>
  <c r="CY11" i="5"/>
  <c r="CY10" i="5"/>
  <c r="CQ21" i="5"/>
  <c r="CQ20" i="5"/>
  <c r="CQ19" i="5"/>
  <c r="CQ18" i="5"/>
  <c r="CQ17" i="5"/>
  <c r="CQ16" i="5"/>
  <c r="CQ15" i="5"/>
  <c r="CQ14" i="5"/>
  <c r="CQ13" i="5"/>
  <c r="CQ11" i="5"/>
  <c r="CQ10" i="5"/>
  <c r="CR21" i="5"/>
  <c r="CR20" i="5"/>
  <c r="CR19" i="5"/>
  <c r="CR18" i="5"/>
  <c r="CR17" i="5"/>
  <c r="CR16" i="5"/>
  <c r="CR15" i="5"/>
  <c r="CR14" i="5"/>
  <c r="CR13" i="5"/>
  <c r="CR11" i="5"/>
  <c r="CR10" i="5"/>
  <c r="CP21" i="5"/>
  <c r="CP20" i="5"/>
  <c r="CP19" i="5"/>
  <c r="CP18" i="5"/>
  <c r="CP17" i="5"/>
  <c r="CP16" i="5"/>
  <c r="CP15" i="5"/>
  <c r="CP14" i="5"/>
  <c r="CP13" i="5"/>
  <c r="CP11" i="5"/>
  <c r="CP10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R21" i="5" s="1"/>
  <c r="AQ20" i="5"/>
  <c r="AQ19" i="5"/>
  <c r="AQ18" i="5"/>
  <c r="AQ17" i="5"/>
  <c r="AQ16" i="5"/>
  <c r="AQ15" i="5"/>
  <c r="AQ14" i="5"/>
  <c r="AQ13" i="5"/>
  <c r="AQ11" i="5"/>
  <c r="AQ10" i="5"/>
  <c r="AO21" i="5"/>
  <c r="AO20" i="5"/>
  <c r="AS20" i="5" s="1"/>
  <c r="AO19" i="5"/>
  <c r="AO18" i="5"/>
  <c r="AS18" i="5" s="1"/>
  <c r="AO17" i="5"/>
  <c r="AO16" i="5"/>
  <c r="AS16" i="5" s="1"/>
  <c r="AO15" i="5"/>
  <c r="AO14" i="5"/>
  <c r="AS14" i="5" s="1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N13" i="5" s="1"/>
  <c r="AL11" i="5"/>
  <c r="AM11" i="5" s="1"/>
  <c r="AL10" i="5"/>
  <c r="AK21" i="5"/>
  <c r="AK20" i="5"/>
  <c r="AK19" i="5"/>
  <c r="AK18" i="5"/>
  <c r="AK17" i="5"/>
  <c r="AK16" i="5"/>
  <c r="AK15" i="5"/>
  <c r="AK14" i="5"/>
  <c r="AK13" i="5"/>
  <c r="AK11" i="5"/>
  <c r="AK10" i="5"/>
  <c r="AJ21" i="5"/>
  <c r="AN21" i="5" s="1"/>
  <c r="AJ20" i="5"/>
  <c r="AN20" i="5" s="1"/>
  <c r="AJ19" i="5"/>
  <c r="AJ18" i="5"/>
  <c r="AJ17" i="5"/>
  <c r="AJ16" i="5"/>
  <c r="AN16" i="5" s="1"/>
  <c r="AJ15" i="5"/>
  <c r="AJ14" i="5"/>
  <c r="AN14" i="5" s="1"/>
  <c r="AJ13" i="5"/>
  <c r="AN12" i="5"/>
  <c r="AJ11" i="5"/>
  <c r="AJ10" i="5"/>
  <c r="AF21" i="5"/>
  <c r="AF20" i="5"/>
  <c r="AF19" i="5"/>
  <c r="AF18" i="5"/>
  <c r="AF17" i="5"/>
  <c r="AH17" i="5" s="1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V20" i="5" s="1"/>
  <c r="AA19" i="5"/>
  <c r="AA18" i="5"/>
  <c r="AA17" i="5"/>
  <c r="AA16" i="5"/>
  <c r="AA15" i="5"/>
  <c r="AA14" i="5"/>
  <c r="V14" i="5" s="1"/>
  <c r="AA13" i="5"/>
  <c r="AA11" i="5"/>
  <c r="AA10" i="5"/>
  <c r="AB21" i="5"/>
  <c r="AB20" i="5"/>
  <c r="AB19" i="5"/>
  <c r="AB18" i="5"/>
  <c r="AB17" i="5"/>
  <c r="AB16" i="5"/>
  <c r="AB15" i="5"/>
  <c r="AB14" i="5"/>
  <c r="AB13" i="5"/>
  <c r="W13" i="5" s="1"/>
  <c r="AC12" i="5"/>
  <c r="AB11" i="5"/>
  <c r="AC11" i="5" s="1"/>
  <c r="AB10" i="5"/>
  <c r="Z21" i="5"/>
  <c r="Z20" i="5"/>
  <c r="Z19" i="5"/>
  <c r="Z18" i="5"/>
  <c r="Z17" i="5"/>
  <c r="Z16" i="5"/>
  <c r="AD16" i="5" s="1"/>
  <c r="Z15" i="5"/>
  <c r="Z14" i="5"/>
  <c r="Z13" i="5"/>
  <c r="Z11" i="5"/>
  <c r="Z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N17" i="5"/>
  <c r="AI22" i="5"/>
  <c r="AH22" i="5"/>
  <c r="AD22" i="5"/>
  <c r="AC22" i="5"/>
  <c r="U22" i="5"/>
  <c r="T22" i="5"/>
  <c r="S22" i="5"/>
  <c r="V11" i="5" l="1"/>
  <c r="AS10" i="5"/>
  <c r="AR16" i="5"/>
  <c r="AR10" i="5"/>
  <c r="T18" i="5"/>
  <c r="W15" i="5"/>
  <c r="AI17" i="5"/>
  <c r="AN18" i="5"/>
  <c r="AR20" i="5"/>
  <c r="AM17" i="5"/>
  <c r="AR18" i="5"/>
  <c r="W10" i="5"/>
  <c r="AW22" i="5"/>
  <c r="DK22" i="5"/>
  <c r="H22" i="5" s="1"/>
  <c r="M22" i="5"/>
  <c r="AD19" i="5"/>
  <c r="Y22" i="5"/>
  <c r="X22" i="5"/>
  <c r="AD17" i="5"/>
  <c r="AD21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X11" i="5" s="1"/>
  <c r="AM13" i="5"/>
  <c r="AM15" i="5"/>
  <c r="W17" i="5"/>
  <c r="AM19" i="5"/>
  <c r="W21" i="5"/>
  <c r="X21" i="5" s="1"/>
  <c r="AS15" i="5"/>
  <c r="AS17" i="5"/>
  <c r="AS19" i="5"/>
  <c r="AS21" i="5"/>
  <c r="AX22" i="5"/>
  <c r="AR22" i="5"/>
  <c r="AH12" i="5"/>
  <c r="AH16" i="5"/>
  <c r="AH20" i="5"/>
  <c r="W14" i="5"/>
  <c r="X14" i="5" s="1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L10" i="5"/>
  <c r="AS13" i="5"/>
  <c r="AR11" i="5"/>
  <c r="AR19" i="5"/>
  <c r="W18" i="5"/>
  <c r="W12" i="5"/>
  <c r="W16" i="5"/>
  <c r="X16" i="5" s="1"/>
  <c r="W20" i="5"/>
  <c r="X20" i="5" s="1"/>
  <c r="AM12" i="5"/>
  <c r="AM16" i="5"/>
  <c r="AM20" i="5"/>
  <c r="AN10" i="5"/>
  <c r="AM14" i="5"/>
  <c r="AM21" i="5"/>
  <c r="V13" i="5"/>
  <c r="X13" i="5" s="1"/>
  <c r="V17" i="5"/>
  <c r="V19" i="5"/>
  <c r="V15" i="5"/>
  <c r="X15" i="5" s="1"/>
  <c r="AC10" i="5"/>
  <c r="AC20" i="5"/>
  <c r="AC17" i="5"/>
  <c r="AC13" i="5"/>
  <c r="AD12" i="5"/>
  <c r="AD14" i="5"/>
  <c r="AC16" i="5"/>
  <c r="AC18" i="5"/>
  <c r="AD20" i="5"/>
  <c r="X1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Y13" i="5" s="1"/>
  <c r="AK23" i="5"/>
  <c r="U21" i="5"/>
  <c r="U15" i="5"/>
  <c r="Y15" i="5" s="1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K19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L21" i="5"/>
  <c r="L20" i="5"/>
  <c r="DJ19" i="5"/>
  <c r="G19" i="5" s="1"/>
  <c r="L17" i="5"/>
  <c r="L16" i="5"/>
  <c r="DJ14" i="5"/>
  <c r="G14" i="5" s="1"/>
  <c r="DJ13" i="5"/>
  <c r="L12" i="5"/>
  <c r="DJ11" i="5"/>
  <c r="G11" i="5" s="1"/>
  <c r="M15" i="5"/>
  <c r="DA23" i="5"/>
  <c r="DJ15" i="5"/>
  <c r="CU23" i="5"/>
  <c r="M21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K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T15" i="5" s="1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K10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M19" i="5"/>
  <c r="CV23" i="5"/>
  <c r="K22" i="5"/>
  <c r="U12" i="5"/>
  <c r="BQ20" i="5"/>
  <c r="K20" i="5"/>
  <c r="CR23" i="5"/>
  <c r="DK18" i="5"/>
  <c r="H18" i="5" s="1"/>
  <c r="M18" i="5"/>
  <c r="DM23" i="5"/>
  <c r="L18" i="5"/>
  <c r="N18" i="5" s="1"/>
  <c r="DK10" i="5"/>
  <c r="DI12" i="5"/>
  <c r="F12" i="5" s="1"/>
  <c r="DE23" i="5"/>
  <c r="DF23" i="5" s="1"/>
  <c r="Z23" i="5"/>
  <c r="DI21" i="5"/>
  <c r="F21" i="5" s="1"/>
  <c r="M16" i="5"/>
  <c r="Q23" i="5"/>
  <c r="DK12" i="5"/>
  <c r="H12" i="5" s="1"/>
  <c r="DI20" i="5"/>
  <c r="DI19" i="5"/>
  <c r="R23" i="5"/>
  <c r="K13" i="5"/>
  <c r="BQ11" i="5"/>
  <c r="DV23" i="5"/>
  <c r="AP23" i="5"/>
  <c r="AL23" i="5"/>
  <c r="M10" i="5"/>
  <c r="O10" i="5" s="1"/>
  <c r="M20" i="5"/>
  <c r="AO23" i="5"/>
  <c r="M12" i="5"/>
  <c r="K14" i="5"/>
  <c r="DI18" i="5"/>
  <c r="F18" i="5" s="1"/>
  <c r="DK11" i="5"/>
  <c r="H11" i="5" s="1"/>
  <c r="CE23" i="5"/>
  <c r="BQ18" i="5"/>
  <c r="DU23" i="5"/>
  <c r="DK20" i="5"/>
  <c r="H20" i="5" s="1"/>
  <c r="BR20" i="5"/>
  <c r="M11" i="5"/>
  <c r="AG23" i="5"/>
  <c r="K17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M17" i="5"/>
  <c r="DI17" i="5"/>
  <c r="F17" i="5" s="1"/>
  <c r="M14" i="5"/>
  <c r="CS23" i="5"/>
  <c r="BW23" i="5"/>
  <c r="AB23" i="5"/>
  <c r="Y10" i="5" l="1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L19" i="5"/>
  <c r="N19" i="5" s="1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L15" i="5"/>
  <c r="N15" i="5" s="1"/>
  <c r="EG23" i="5"/>
  <c r="F11" i="5"/>
  <c r="J11" i="5" s="1"/>
  <c r="F19" i="5"/>
  <c r="DJ17" i="5"/>
  <c r="G17" i="5" s="1"/>
  <c r="I17" i="5" s="1"/>
  <c r="L14" i="5"/>
  <c r="N14" i="5" s="1"/>
  <c r="DJ10" i="5"/>
  <c r="G10" i="5" s="1"/>
  <c r="DJ18" i="5"/>
  <c r="G18" i="5" s="1"/>
  <c r="I18" i="5" s="1"/>
  <c r="H13" i="5"/>
  <c r="K15" i="5"/>
  <c r="O15" i="5" s="1"/>
  <c r="DI15" i="5"/>
  <c r="K18" i="5"/>
  <c r="O18" i="5" s="1"/>
  <c r="U20" i="5"/>
  <c r="Y20" i="5" s="1"/>
  <c r="BS12" i="5"/>
  <c r="BT12" i="5" s="1"/>
  <c r="BS21" i="5"/>
  <c r="BT21" i="5" s="1"/>
  <c r="CT23" i="5"/>
  <c r="CZ23" i="5"/>
  <c r="K21" i="5"/>
  <c r="O21" i="5" s="1"/>
  <c r="DK19" i="5"/>
  <c r="H19" i="5" s="1"/>
  <c r="L11" i="5"/>
  <c r="N11" i="5" s="1"/>
  <c r="DJ12" i="5"/>
  <c r="M13" i="5"/>
  <c r="O13" i="5" s="1"/>
  <c r="AF23" i="5"/>
  <c r="AH23" i="5" s="1"/>
  <c r="DJ22" i="5"/>
  <c r="G22" i="5" s="1"/>
  <c r="K11" i="5"/>
  <c r="O11" i="5" s="1"/>
  <c r="K16" i="5"/>
  <c r="O16" i="5" s="1"/>
  <c r="L13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N23" i="5" l="1"/>
  <c r="Y23" i="5"/>
  <c r="X23" i="5"/>
  <c r="O23" i="5"/>
  <c r="G23" i="5"/>
  <c r="I23" i="5" s="1"/>
  <c r="F23" i="5"/>
  <c r="J23" i="5" s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<sst xmlns="http://schemas.openxmlformats.org/spreadsheetml/2006/main" count="188" uniqueCount="71">
  <si>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</si>
  <si>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</si>
  <si>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</si>
  <si>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</si>
  <si>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</si>
  <si>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</si>
  <si>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</si>
  <si>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</si>
  <si>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</si>
  <si>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</si>
  <si>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</si>
  <si>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</si>
  <si>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</si>
  <si>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</si>
  <si>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</si>
  <si>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</si>
  <si>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</si>
  <si>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</si>
  <si>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</si>
  <si>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</si>
  <si>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</si>
  <si>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</si>
  <si>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</si>
  <si>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</si>
  <si>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</si>
  <si>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</si>
  <si>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</si>
  <si>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</si>
  <si>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</si>
  <si>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</si>
  <si>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</si>
  <si>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</si>
  <si>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</si>
  <si>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</si>
  <si>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</si>
  <si>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</si>
  <si>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</si>
  <si>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</si>
  <si>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</si>
  <si>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</si>
  <si>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</si>
  <si>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</si>
  <si>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</si>
  <si>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</si>
  <si>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</si>
  <si>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</si>
  <si>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</si>
  <si>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</si>
  <si>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</si>
  <si>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</si>
  <si>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</si>
  <si>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</si>
  <si>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</si>
  <si>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</si>
  <si>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</si>
  <si>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</si>
  <si>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</si>
  <si>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</si>
  <si>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</si>
  <si>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</si>
  <si>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</si>
  <si>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</si>
  <si>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</si>
  <si>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</si>
  <si>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</si>
  <si>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</si>
  <si>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</si>
  <si>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ծրագիր-3 ամիս                                                                                                                                                                                                                                  </t>
  </si>
  <si>
    <t>կատ. %-ը 1-ին եռամսյակի նկատմամբ</t>
  </si>
  <si>
    <t xml:space="preserve">                                                                                                                                                            ՀԱՇՎԵՏՎՈՒԹՅՈՒՆ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</si>
  <si>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2022թ. ՄԱՐՏԻ 31-Ի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</si>
</sst>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#,##0.0"/>
    <numFmt numFmtId="167" formatCode="_(* #,##0.0_);[Red]_(* \(#,##0.0\);_(* &quot;-&quot;??_);_(@_)"/>
    <numFmt numFmtId="168" formatCode="#,##0.0_ ;[Red]\-#,##0.0\ "/>
    <numFmt numFmtId="169" formatCode="_-* #,##0_-;\-* #,##0_-;_-* &quot;-&quot;??_-;_-@_-"/>
  </numFmts>
  <fonts count="34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0"/>
      <name val="GHEA Grapalat"/>
      <family val="3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  <font>
      <sz val="12"/>
      <name val="Times Armenian"/>
      <family val="1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5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  <xf numFmtId="164" fontId="33" fillId="0" borderId="0" applyFont="0" applyFill="0" applyBorder="0" applyAlignment="0" applyProtection="0"/>
  </cellStyleXfs>
  <cellXfs count="151">
    <xf numFmtId="0" fontId="0" fillId="0" borderId="0" xfId="0"/>
    <xf numFmtId="0" fontId="8" fillId="0" borderId="1" xfId="0" applyNumberFormat="1" applyFont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165" fontId="9" fillId="0" borderId="0" xfId="0" applyNumberFormat="1" applyFo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9" fillId="0" borderId="0" xfId="0" applyFont="1" applyBorder="1" applyProtection="1">
      <protection locked="0"/>
    </xf>
    <xf numFmtId="0" fontId="9" fillId="0" borderId="0" xfId="0" applyFont="1" applyProtection="1"/>
    <xf numFmtId="0" fontId="6" fillId="3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14" fontId="9" fillId="0" borderId="0" xfId="0" applyNumberFormat="1" applyFont="1" applyProtection="1">
      <protection locked="0"/>
    </xf>
    <xf numFmtId="0" fontId="8" fillId="0" borderId="2" xfId="0" applyFont="1" applyBorder="1" applyProtection="1"/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Protection="1"/>
    <xf numFmtId="0" fontId="11" fillId="0" borderId="0" xfId="0" applyFont="1" applyProtection="1"/>
    <xf numFmtId="0" fontId="7" fillId="0" borderId="0" xfId="0" applyFont="1" applyFill="1" applyAlignment="1" applyProtection="1">
      <protection locked="0"/>
    </xf>
    <xf numFmtId="0" fontId="9" fillId="0" borderId="0" xfId="0" applyFont="1" applyFill="1" applyProtection="1"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Protection="1">
      <protection locked="0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Protection="1">
      <protection locked="0"/>
    </xf>
    <xf numFmtId="0" fontId="8" fillId="40" borderId="1" xfId="0" applyFont="1" applyFill="1" applyBorder="1" applyAlignment="1" applyProtection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Protection="1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6" borderId="2" xfId="0" applyNumberFormat="1" applyFont="1" applyFill="1" applyBorder="1" applyAlignment="1" applyProtection="1">
      <alignment horizontal="center" vertical="center" wrapText="1"/>
    </xf>
    <xf numFmtId="167" fontId="6" fillId="6" borderId="2" xfId="0" applyNumberFormat="1" applyFont="1" applyFill="1" applyBorder="1" applyAlignment="1" applyProtection="1">
      <alignment vertical="center" wrapText="1"/>
    </xf>
    <xf numFmtId="167" fontId="6" fillId="3" borderId="2" xfId="0" applyNumberFormat="1" applyFont="1" applyFill="1" applyBorder="1" applyAlignment="1" applyProtection="1">
      <alignment vertical="center" wrapText="1"/>
      <protection locked="0"/>
    </xf>
    <xf numFmtId="167" fontId="6" fillId="5" borderId="2" xfId="0" applyNumberFormat="1" applyFont="1" applyFill="1" applyBorder="1" applyAlignment="1" applyProtection="1">
      <alignment horizontal="center" vertical="center" wrapText="1"/>
    </xf>
    <xf numFmtId="167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7" fontId="6" fillId="4" borderId="2" xfId="0" applyNumberFormat="1" applyFont="1" applyFill="1" applyBorder="1" applyAlignment="1" applyProtection="1">
      <alignment horizontal="center" vertical="center" wrapText="1"/>
    </xf>
    <xf numFmtId="167" fontId="6" fillId="0" borderId="2" xfId="0" applyNumberFormat="1" applyFont="1" applyFill="1" applyBorder="1" applyAlignment="1">
      <alignment horizontal="center" vertical="center" wrapText="1"/>
    </xf>
    <xf numFmtId="167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7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7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2" xfId="0" applyNumberFormat="1" applyFont="1" applyBorder="1" applyAlignment="1" applyProtection="1">
      <alignment horizontal="center" vertical="center" wrapText="1"/>
      <protection locked="0"/>
    </xf>
    <xf numFmtId="167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2" xfId="0" applyNumberFormat="1" applyFont="1" applyBorder="1" applyAlignment="1" applyProtection="1">
      <alignment horizontal="center" vertical="center" wrapText="1"/>
    </xf>
    <xf numFmtId="167" fontId="30" fillId="0" borderId="2" xfId="0" applyNumberFormat="1" applyFont="1" applyFill="1" applyBorder="1" applyAlignment="1" applyProtection="1">
      <alignment horizontal="center" vertical="center" wrapText="1"/>
      <protection locked="0"/>
    </xf>
    <xf numFmtId="167" fontId="30" fillId="0" borderId="2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Fill="1" applyBorder="1" applyAlignment="1" applyProtection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7" fontId="6" fillId="6" borderId="2" xfId="0" applyNumberFormat="1" applyFont="1" applyFill="1" applyBorder="1" applyAlignment="1" applyProtection="1">
      <alignment horizontal="center" vertical="center"/>
    </xf>
    <xf numFmtId="167" fontId="6" fillId="0" borderId="2" xfId="0" applyNumberFormat="1" applyFont="1" applyFill="1" applyBorder="1" applyAlignment="1" applyProtection="1">
      <alignment horizontal="center" vertical="center"/>
    </xf>
    <xf numFmtId="167" fontId="6" fillId="0" borderId="2" xfId="0" applyNumberFormat="1" applyFont="1" applyFill="1" applyBorder="1" applyAlignment="1" applyProtection="1">
      <alignment horizontal="center"/>
    </xf>
    <xf numFmtId="167" fontId="6" fillId="39" borderId="2" xfId="0" applyNumberFormat="1" applyFont="1" applyFill="1" applyBorder="1" applyAlignment="1" applyProtection="1">
      <alignment horizontal="center" vertical="center"/>
    </xf>
    <xf numFmtId="0" fontId="31" fillId="0" borderId="0" xfId="0" applyFont="1" applyFill="1" applyBorder="1" applyProtection="1">
      <protection locked="0"/>
    </xf>
    <xf numFmtId="0" fontId="31" fillId="0" borderId="0" xfId="0" applyFont="1" applyBorder="1" applyProtection="1">
      <protection locked="0"/>
    </xf>
    <xf numFmtId="166" fontId="9" fillId="0" borderId="0" xfId="0" applyNumberFormat="1" applyFont="1" applyBorder="1" applyProtection="1">
      <protection locked="0"/>
    </xf>
    <xf numFmtId="0" fontId="32" fillId="0" borderId="0" xfId="0" applyFont="1"/>
    <xf numFmtId="168" fontId="32" fillId="0" borderId="0" xfId="0" applyNumberFormat="1" applyFont="1"/>
    <xf numFmtId="169" fontId="9" fillId="0" borderId="0" xfId="324" applyNumberFormat="1" applyFont="1" applyBorder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1" fillId="2" borderId="6" xfId="0" applyNumberFormat="1" applyFont="1" applyFill="1" applyBorder="1" applyAlignment="1" applyProtection="1">
      <alignment horizontal="center" vertical="center" wrapText="1"/>
    </xf>
    <xf numFmtId="0" fontId="11" fillId="2" borderId="4" xfId="0" applyNumberFormat="1" applyFont="1" applyFill="1" applyBorder="1" applyAlignment="1" applyProtection="1">
      <alignment horizontal="center" vertical="center" wrapText="1"/>
    </xf>
    <xf numFmtId="0" fontId="11" fillId="2" borderId="7" xfId="0" applyNumberFormat="1" applyFont="1" applyFill="1" applyBorder="1" applyAlignment="1" applyProtection="1">
      <alignment horizontal="center" vertical="center" wrapText="1"/>
    </xf>
    <xf numFmtId="4" fontId="8" fillId="7" borderId="1" xfId="0" applyNumberFormat="1" applyFont="1" applyFill="1" applyBorder="1" applyAlignment="1" applyProtection="1">
      <alignment horizontal="center" vertical="center" wrapText="1"/>
    </xf>
    <xf numFmtId="4" fontId="8" fillId="7" borderId="8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0" fontId="10" fillId="0" borderId="7" xfId="0" applyNumberFormat="1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left" vertical="center" wrapText="1" indent="1"/>
    </xf>
    <xf numFmtId="0" fontId="11" fillId="0" borderId="7" xfId="0" applyFont="1" applyBorder="1" applyAlignment="1" applyProtection="1">
      <alignment horizontal="left" vertical="center" wrapText="1" inden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4" fontId="10" fillId="0" borderId="7" xfId="0" applyNumberFormat="1" applyFont="1" applyFill="1" applyBorder="1" applyAlignment="1" applyProtection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4" fontId="8" fillId="2" borderId="15" xfId="0" applyNumberFormat="1" applyFont="1" applyFill="1" applyBorder="1" applyAlignment="1" applyProtection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4" xfId="0" applyNumberFormat="1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textRotation="90" wrapText="1"/>
    </xf>
    <xf numFmtId="0" fontId="8" fillId="0" borderId="15" xfId="0" applyFont="1" applyBorder="1" applyAlignment="1" applyProtection="1">
      <alignment horizontal="center" vertical="center" textRotation="90" wrapText="1"/>
    </xf>
    <xf numFmtId="0" fontId="8" fillId="0" borderId="8" xfId="0" applyFont="1" applyBorder="1" applyAlignment="1" applyProtection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14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4" fontId="10" fillId="0" borderId="3" xfId="0" applyNumberFormat="1" applyFont="1" applyFill="1" applyBorder="1" applyAlignment="1" applyProtection="1">
      <alignment horizontal="center" vertical="center" wrapText="1"/>
    </xf>
    <xf numFmtId="4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0" fontId="10" fillId="0" borderId="10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10" fillId="0" borderId="1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14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</cellXfs>
  <cellStyles count="325">
    <cellStyle name="20% - Accent1 10" xfId="1"/>
    <cellStyle name="20% - Accent1 11" xfId="2"/>
    <cellStyle name="20% - Accent1 12" xfId="3"/>
    <cellStyle name="20% - Accent1 13" xfId="4"/>
    <cellStyle name="20% - Accent1 14" xfId="5"/>
    <cellStyle name="20% - Accent1 15" xfId="6"/>
    <cellStyle name="20% - Accent1 16" xfId="7"/>
    <cellStyle name="20% - Accent1 17" xfId="8"/>
    <cellStyle name="20% - Accent1 18" xfId="9"/>
    <cellStyle name="20% - Accent1 19" xfId="10"/>
    <cellStyle name="20% - Accent1 2" xfId="11"/>
    <cellStyle name="20% - Accent1 20" xfId="12"/>
    <cellStyle name="20% - Accent1 21" xfId="13"/>
    <cellStyle name="20% - Accent1 22" xfId="14"/>
    <cellStyle name="20% - Accent1 23" xfId="15"/>
    <cellStyle name="20% - Accent1 24" xfId="16"/>
    <cellStyle name="20% - Accent1 25" xfId="17"/>
    <cellStyle name="20% - Accent1 26" xfId="18"/>
    <cellStyle name="20% - Accent1 27" xfId="19"/>
    <cellStyle name="20% - Accent1 28" xfId="20"/>
    <cellStyle name="20% - Accent1 29" xfId="21"/>
    <cellStyle name="20% - Accent1 3" xfId="22"/>
    <cellStyle name="20% - Accent1 30" xfId="23"/>
    <cellStyle name="20% - Accent1 4" xfId="24"/>
    <cellStyle name="20% - Accent1 5" xfId="25"/>
    <cellStyle name="20% - Accent1 6" xfId="26"/>
    <cellStyle name="20% - Accent1 7" xfId="27"/>
    <cellStyle name="20% - Accent1 8" xfId="28"/>
    <cellStyle name="20% - Accent1 9" xfId="29"/>
    <cellStyle name="20% - Accent2 10" xfId="30"/>
    <cellStyle name="20% - Accent2 11" xfId="31"/>
    <cellStyle name="20% - Accent2 12" xfId="32"/>
    <cellStyle name="20% - Accent2 13" xfId="33"/>
    <cellStyle name="20% - Accent2 14" xfId="34"/>
    <cellStyle name="20% - Accent2 15" xfId="35"/>
    <cellStyle name="20% - Accent2 16" xfId="36"/>
    <cellStyle name="20% - Accent2 17" xfId="37"/>
    <cellStyle name="20% - Accent2 18" xfId="38"/>
    <cellStyle name="20% - Accent2 19" xfId="39"/>
    <cellStyle name="20% - Accent2 2" xfId="40"/>
    <cellStyle name="20% - Accent2 20" xfId="41"/>
    <cellStyle name="20% - Accent2 21" xfId="42"/>
    <cellStyle name="20% - Accent2 22" xfId="43"/>
    <cellStyle name="20% - Accent2 23" xfId="44"/>
    <cellStyle name="20% - Accent2 24" xfId="45"/>
    <cellStyle name="20% - Accent2 25" xfId="46"/>
    <cellStyle name="20% - Accent2 26" xfId="47"/>
    <cellStyle name="20% - Accent2 27" xfId="48"/>
    <cellStyle name="20% - Accent2 28" xfId="49"/>
    <cellStyle name="20% - Accent2 29" xfId="50"/>
    <cellStyle name="20% - Accent2 3" xfId="51"/>
    <cellStyle name="20% - Accent2 30" xfId="52"/>
    <cellStyle name="20% - Accent2 4" xfId="53"/>
    <cellStyle name="20% - Accent2 5" xfId="54"/>
    <cellStyle name="20% - Accent2 6" xfId="55"/>
    <cellStyle name="20% - Accent2 7" xfId="56"/>
    <cellStyle name="20% - Accent2 8" xfId="57"/>
    <cellStyle name="20% - Accent2 9" xfId="58"/>
    <cellStyle name="20% - Accent3 10" xfId="59"/>
    <cellStyle name="20% - Accent3 11" xfId="60"/>
    <cellStyle name="20% - Accent3 12" xfId="61"/>
    <cellStyle name="20% - Accent3 13" xfId="62"/>
    <cellStyle name="20% - Accent3 14" xfId="63"/>
    <cellStyle name="20% - Accent3 15" xfId="64"/>
    <cellStyle name="20% - Accent3 16" xfId="65"/>
    <cellStyle name="20% - Accent3 17" xfId="66"/>
    <cellStyle name="20% - Accent3 18" xfId="67"/>
    <cellStyle name="20% - Accent3 19" xfId="68"/>
    <cellStyle name="20% - Accent3 2" xfId="69"/>
    <cellStyle name="20% - Accent3 20" xfId="70"/>
    <cellStyle name="20% - Accent3 21" xfId="71"/>
    <cellStyle name="20% - Accent3 22" xfId="72"/>
    <cellStyle name="20% - Accent3 23" xfId="73"/>
    <cellStyle name="20% - Accent3 24" xfId="74"/>
    <cellStyle name="20% - Accent3 25" xfId="75"/>
    <cellStyle name="20% - Accent3 26" xfId="76"/>
    <cellStyle name="20% - Accent3 27" xfId="77"/>
    <cellStyle name="20% - Accent3 28" xfId="78"/>
    <cellStyle name="20% - Accent3 29" xfId="79"/>
    <cellStyle name="20% - Accent3 3" xfId="80"/>
    <cellStyle name="20% - Accent3 30" xfId="81"/>
    <cellStyle name="20% - Accent3 4" xfId="82"/>
    <cellStyle name="20% - Accent3 5" xfId="83"/>
    <cellStyle name="20% - Accent3 6" xfId="84"/>
    <cellStyle name="20% - Accent3 7" xfId="85"/>
    <cellStyle name="20% - Accent3 8" xfId="86"/>
    <cellStyle name="20% - Accent3 9" xfId="87"/>
    <cellStyle name="20% - Accent4 10" xfId="88"/>
    <cellStyle name="20% - Accent4 11" xfId="89"/>
    <cellStyle name="20% - Accent4 12" xfId="90"/>
    <cellStyle name="20% - Accent4 13" xfId="91"/>
    <cellStyle name="20% - Accent4 14" xfId="92"/>
    <cellStyle name="20% - Accent4 15" xfId="93"/>
    <cellStyle name="20% - Accent4 16" xfId="94"/>
    <cellStyle name="20% - Accent4 17" xfId="95"/>
    <cellStyle name="20% - Accent4 18" xfId="96"/>
    <cellStyle name="20% - Accent4 19" xfId="97"/>
    <cellStyle name="20% - Accent4 2" xfId="98"/>
    <cellStyle name="20% - Accent4 20" xfId="99"/>
    <cellStyle name="20% - Accent4 21" xfId="100"/>
    <cellStyle name="20% - Accent4 22" xfId="101"/>
    <cellStyle name="20% - Accent4 23" xfId="102"/>
    <cellStyle name="20% - Accent4 24" xfId="103"/>
    <cellStyle name="20% - Accent4 25" xfId="104"/>
    <cellStyle name="20% - Accent4 26" xfId="105"/>
    <cellStyle name="20% - Accent4 27" xfId="106"/>
    <cellStyle name="20% - Accent4 28" xfId="107"/>
    <cellStyle name="20% - Accent4 29" xfId="108"/>
    <cellStyle name="20% - Accent4 3" xfId="109"/>
    <cellStyle name="20% - Accent4 30" xfId="110"/>
    <cellStyle name="20% - Accent4 4" xfId="111"/>
    <cellStyle name="20% - Accent4 5" xfId="112"/>
    <cellStyle name="20% - Accent4 6" xfId="113"/>
    <cellStyle name="20% - Accent4 7" xfId="114"/>
    <cellStyle name="20% - Accent4 8" xfId="115"/>
    <cellStyle name="20% - Accent4 9" xfId="116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/>
    <cellStyle name="40% - Accent3 11" xfId="122"/>
    <cellStyle name="40% - Accent3 12" xfId="123"/>
    <cellStyle name="40% - Accent3 13" xfId="124"/>
    <cellStyle name="40% - Accent3 14" xfId="125"/>
    <cellStyle name="40% - Accent3 15" xfId="126"/>
    <cellStyle name="40% - Accent3 16" xfId="127"/>
    <cellStyle name="40% - Accent3 17" xfId="128"/>
    <cellStyle name="40% - Accent3 18" xfId="129"/>
    <cellStyle name="40% - Accent3 19" xfId="130"/>
    <cellStyle name="40% - Accent3 2" xfId="131"/>
    <cellStyle name="40% - Accent3 20" xfId="132"/>
    <cellStyle name="40% - Accent3 21" xfId="133"/>
    <cellStyle name="40% - Accent3 22" xfId="134"/>
    <cellStyle name="40% - Accent3 23" xfId="135"/>
    <cellStyle name="40% - Accent3 24" xfId="136"/>
    <cellStyle name="40% - Accent3 25" xfId="137"/>
    <cellStyle name="40% - Accent3 26" xfId="138"/>
    <cellStyle name="40% - Accent3 27" xfId="139"/>
    <cellStyle name="40% - Accent3 28" xfId="140"/>
    <cellStyle name="40% - Accent3 29" xfId="141"/>
    <cellStyle name="40% - Accent3 3" xfId="142"/>
    <cellStyle name="40% - Accent3 30" xfId="143"/>
    <cellStyle name="40% - Accent3 4" xfId="144"/>
    <cellStyle name="40% - Accent3 5" xfId="145"/>
    <cellStyle name="40% - Accent3 6" xfId="146"/>
    <cellStyle name="40% - Accent3 7" xfId="147"/>
    <cellStyle name="40% - Accent3 8" xfId="148"/>
    <cellStyle name="40% - Accent3 9" xfId="149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/>
    <cellStyle name="60% - Accent3 11" xfId="156"/>
    <cellStyle name="60% - Accent3 12" xfId="157"/>
    <cellStyle name="60% - Accent3 13" xfId="158"/>
    <cellStyle name="60% - Accent3 14" xfId="159"/>
    <cellStyle name="60% - Accent3 15" xfId="160"/>
    <cellStyle name="60% - Accent3 16" xfId="161"/>
    <cellStyle name="60% - Accent3 17" xfId="162"/>
    <cellStyle name="60% - Accent3 18" xfId="163"/>
    <cellStyle name="60% - Accent3 19" xfId="164"/>
    <cellStyle name="60% - Accent3 2" xfId="165"/>
    <cellStyle name="60% - Accent3 20" xfId="166"/>
    <cellStyle name="60% - Accent3 21" xfId="167"/>
    <cellStyle name="60% - Accent3 22" xfId="168"/>
    <cellStyle name="60% - Accent3 23" xfId="169"/>
    <cellStyle name="60% - Accent3 24" xfId="170"/>
    <cellStyle name="60% - Accent3 25" xfId="171"/>
    <cellStyle name="60% - Accent3 26" xfId="172"/>
    <cellStyle name="60% - Accent3 27" xfId="173"/>
    <cellStyle name="60% - Accent3 28" xfId="174"/>
    <cellStyle name="60% - Accent3 29" xfId="175"/>
    <cellStyle name="60% - Accent3 3" xfId="176"/>
    <cellStyle name="60% - Accent3 30" xfId="177"/>
    <cellStyle name="60% - Accent3 4" xfId="178"/>
    <cellStyle name="60% - Accent3 5" xfId="179"/>
    <cellStyle name="60% - Accent3 6" xfId="180"/>
    <cellStyle name="60% - Accent3 7" xfId="181"/>
    <cellStyle name="60% - Accent3 8" xfId="182"/>
    <cellStyle name="60% - Accent3 9" xfId="183"/>
    <cellStyle name="60% - Accent4 10" xfId="184"/>
    <cellStyle name="60% - Accent4 11" xfId="185"/>
    <cellStyle name="60% - Accent4 12" xfId="186"/>
    <cellStyle name="60% - Accent4 13" xfId="187"/>
    <cellStyle name="60% - Accent4 14" xfId="188"/>
    <cellStyle name="60% - Accent4 15" xfId="189"/>
    <cellStyle name="60% - Accent4 16" xfId="190"/>
    <cellStyle name="60% - Accent4 17" xfId="191"/>
    <cellStyle name="60% - Accent4 18" xfId="192"/>
    <cellStyle name="60% - Accent4 19" xfId="193"/>
    <cellStyle name="60% - Accent4 2" xfId="194"/>
    <cellStyle name="60% - Accent4 20" xfId="195"/>
    <cellStyle name="60% - Accent4 21" xfId="196"/>
    <cellStyle name="60% - Accent4 22" xfId="197"/>
    <cellStyle name="60% - Accent4 23" xfId="198"/>
    <cellStyle name="60% - Accent4 24" xfId="199"/>
    <cellStyle name="60% - Accent4 25" xfId="200"/>
    <cellStyle name="60% - Accent4 26" xfId="201"/>
    <cellStyle name="60% - Accent4 27" xfId="202"/>
    <cellStyle name="60% - Accent4 28" xfId="203"/>
    <cellStyle name="60% - Accent4 29" xfId="204"/>
    <cellStyle name="60% - Accent4 3" xfId="205"/>
    <cellStyle name="60% - Accent4 30" xfId="206"/>
    <cellStyle name="60% - Accent4 4" xfId="207"/>
    <cellStyle name="60% - Accent4 5" xfId="208"/>
    <cellStyle name="60% - Accent4 6" xfId="209"/>
    <cellStyle name="60% - Accent4 7" xfId="210"/>
    <cellStyle name="60% - Accent4 8" xfId="211"/>
    <cellStyle name="60% - Accent4 9" xfId="212"/>
    <cellStyle name="60% - Accent5" xfId="213" builtinId="48" customBuiltin="1"/>
    <cellStyle name="60% - Accent6 10" xfId="214"/>
    <cellStyle name="60% - Accent6 11" xfId="215"/>
    <cellStyle name="60% - Accent6 12" xfId="216"/>
    <cellStyle name="60% - Accent6 13" xfId="217"/>
    <cellStyle name="60% - Accent6 14" xfId="218"/>
    <cellStyle name="60% - Accent6 15" xfId="219"/>
    <cellStyle name="60% - Accent6 16" xfId="220"/>
    <cellStyle name="60% - Accent6 17" xfId="221"/>
    <cellStyle name="60% - Accent6 18" xfId="222"/>
    <cellStyle name="60% - Accent6 19" xfId="223"/>
    <cellStyle name="60% - Accent6 2" xfId="224"/>
    <cellStyle name="60% - Accent6 20" xfId="225"/>
    <cellStyle name="60% - Accent6 21" xfId="226"/>
    <cellStyle name="60% - Accent6 22" xfId="227"/>
    <cellStyle name="60% - Accent6 23" xfId="228"/>
    <cellStyle name="60% - Accent6 24" xfId="229"/>
    <cellStyle name="60% - Accent6 25" xfId="230"/>
    <cellStyle name="60% - Accent6 26" xfId="231"/>
    <cellStyle name="60% - Accent6 27" xfId="232"/>
    <cellStyle name="60% - Accent6 28" xfId="233"/>
    <cellStyle name="60% - Accent6 29" xfId="234"/>
    <cellStyle name="60% - Accent6 3" xfId="235"/>
    <cellStyle name="60% - Accent6 30" xfId="236"/>
    <cellStyle name="60% - Accent6 4" xfId="237"/>
    <cellStyle name="60% - Accent6 5" xfId="238"/>
    <cellStyle name="60% - Accent6 6" xfId="239"/>
    <cellStyle name="60% - Accent6 7" xfId="240"/>
    <cellStyle name="60% - Accent6 8" xfId="241"/>
    <cellStyle name="60% - Accent6 9" xfId="242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" xfId="324" builtinId="3"/>
    <cellStyle name="Comma 2" xfId="252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/>
    <cellStyle name="Note 10" xfId="263"/>
    <cellStyle name="Note 11" xfId="264"/>
    <cellStyle name="Note 12" xfId="265"/>
    <cellStyle name="Note 13" xfId="266"/>
    <cellStyle name="Note 14" xfId="267"/>
    <cellStyle name="Note 15" xfId="268"/>
    <cellStyle name="Note 16" xfId="269"/>
    <cellStyle name="Note 17" xfId="270"/>
    <cellStyle name="Note 18" xfId="271"/>
    <cellStyle name="Note 19" xfId="272"/>
    <cellStyle name="Note 2" xfId="273"/>
    <cellStyle name="Note 20" xfId="274"/>
    <cellStyle name="Note 21" xfId="275"/>
    <cellStyle name="Note 22" xfId="276"/>
    <cellStyle name="Note 23" xfId="277"/>
    <cellStyle name="Note 24" xfId="278"/>
    <cellStyle name="Note 25" xfId="279"/>
    <cellStyle name="Note 26" xfId="280"/>
    <cellStyle name="Note 27" xfId="281"/>
    <cellStyle name="Note 28" xfId="282"/>
    <cellStyle name="Note 29" xfId="283"/>
    <cellStyle name="Note 3" xfId="284"/>
    <cellStyle name="Note 30" xfId="285"/>
    <cellStyle name="Note 4" xfId="286"/>
    <cellStyle name="Note 5" xfId="287"/>
    <cellStyle name="Note 6" xfId="288"/>
    <cellStyle name="Note 7" xfId="289"/>
    <cellStyle name="Note 8" xfId="290"/>
    <cellStyle name="Note 9" xfId="291"/>
    <cellStyle name="Output" xfId="292" builtinId="21" customBuiltin="1"/>
    <cellStyle name="Title 10" xfId="293"/>
    <cellStyle name="Title 11" xfId="294"/>
    <cellStyle name="Title 12" xfId="295"/>
    <cellStyle name="Title 13" xfId="296"/>
    <cellStyle name="Title 14" xfId="297"/>
    <cellStyle name="Title 15" xfId="298"/>
    <cellStyle name="Title 16" xfId="299"/>
    <cellStyle name="Title 17" xfId="300"/>
    <cellStyle name="Title 18" xfId="301"/>
    <cellStyle name="Title 19" xfId="302"/>
    <cellStyle name="Title 2" xfId="303"/>
    <cellStyle name="Title 20" xfId="304"/>
    <cellStyle name="Title 21" xfId="305"/>
    <cellStyle name="Title 22" xfId="306"/>
    <cellStyle name="Title 23" xfId="307"/>
    <cellStyle name="Title 24" xfId="308"/>
    <cellStyle name="Title 25" xfId="309"/>
    <cellStyle name="Title 26" xfId="310"/>
    <cellStyle name="Title 27" xfId="311"/>
    <cellStyle name="Title 28" xfId="312"/>
    <cellStyle name="Title 29" xfId="313"/>
    <cellStyle name="Title 3" xfId="314"/>
    <cellStyle name="Title 30" xfId="315"/>
    <cellStyle name="Title 4" xfId="316"/>
    <cellStyle name="Title 5" xfId="317"/>
    <cellStyle name="Title 6" xfId="318"/>
    <cellStyle name="Title 7" xfId="319"/>
    <cellStyle name="Title 8" xfId="320"/>
    <cellStyle name="Title 9" xfId="321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2\REPORTS\TARACQAYIN\03\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2\REPORTS\TARACQAYIN\03\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2\REPORTS\TARACQAYIN\03\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2\REPORTS\TARACQAYIN\03\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2\REPORTS\TARACQAYIN\03\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101"/>
    </sheetNames>
    <sheetDataSet>
      <sheetData sheetId="0">
        <row r="22">
          <cell r="E22">
            <v>39831.199999999997</v>
          </cell>
          <cell r="F22">
            <v>24229.4</v>
          </cell>
          <cell r="G22">
            <v>147582.29999999999</v>
          </cell>
          <cell r="H22">
            <v>25644.799999999999</v>
          </cell>
          <cell r="I22">
            <v>55215.5</v>
          </cell>
          <cell r="J22">
            <v>686562.4</v>
          </cell>
          <cell r="K22">
            <v>83703.3</v>
          </cell>
          <cell r="L22">
            <v>52168.6</v>
          </cell>
          <cell r="M22">
            <v>33580.9</v>
          </cell>
          <cell r="N22">
            <v>2799.3</v>
          </cell>
          <cell r="O22">
            <v>66645.5</v>
          </cell>
          <cell r="P22">
            <v>30319.5</v>
          </cell>
        </row>
        <row r="23">
          <cell r="E23">
            <v>4129.3</v>
          </cell>
          <cell r="F23">
            <v>1813.3</v>
          </cell>
          <cell r="G23">
            <v>13676.5</v>
          </cell>
          <cell r="H23">
            <v>3932.7</v>
          </cell>
          <cell r="I23">
            <v>3966.7</v>
          </cell>
          <cell r="J23">
            <v>45021</v>
          </cell>
          <cell r="K23">
            <v>5643.2</v>
          </cell>
          <cell r="L23">
            <v>6049.2</v>
          </cell>
          <cell r="M23">
            <v>10584.1</v>
          </cell>
          <cell r="N23">
            <v>938.8</v>
          </cell>
          <cell r="O23">
            <v>6386</v>
          </cell>
          <cell r="P23">
            <v>6864.1</v>
          </cell>
        </row>
        <row r="43">
          <cell r="E43">
            <v>1171686.2</v>
          </cell>
          <cell r="F43">
            <v>621384.30000000005</v>
          </cell>
          <cell r="G43">
            <v>1678277.2</v>
          </cell>
          <cell r="H43">
            <v>441660.5</v>
          </cell>
          <cell r="I43">
            <v>1200827.6000000001</v>
          </cell>
          <cell r="J43">
            <v>1996044.6</v>
          </cell>
          <cell r="K43">
            <v>1438486.7</v>
          </cell>
          <cell r="L43">
            <v>1396686.8</v>
          </cell>
          <cell r="M43">
            <v>182627.8</v>
          </cell>
          <cell r="N43">
            <v>73415.100000000006</v>
          </cell>
          <cell r="O43">
            <v>1423474.6</v>
          </cell>
          <cell r="P43">
            <v>820278.9</v>
          </cell>
        </row>
        <row r="44">
          <cell r="E44">
            <v>220837.5</v>
          </cell>
          <cell r="F44">
            <v>115917</v>
          </cell>
          <cell r="G44">
            <v>334983.90000000002</v>
          </cell>
          <cell r="H44">
            <v>99682.9</v>
          </cell>
          <cell r="I44">
            <v>255502.6</v>
          </cell>
          <cell r="J44">
            <v>403096.4</v>
          </cell>
          <cell r="K44">
            <v>298835.40000000002</v>
          </cell>
          <cell r="L44">
            <v>256951.8</v>
          </cell>
          <cell r="M44">
            <v>39849.199999999997</v>
          </cell>
          <cell r="N44">
            <v>16995</v>
          </cell>
          <cell r="O44">
            <v>279589.59999999998</v>
          </cell>
          <cell r="P44">
            <v>158518.1</v>
          </cell>
        </row>
        <row r="71">
          <cell r="E71">
            <v>18143.400000000001</v>
          </cell>
          <cell r="F71">
            <v>2753.6</v>
          </cell>
          <cell r="G71">
            <v>26392.400000000001</v>
          </cell>
          <cell r="H71">
            <v>5425.5</v>
          </cell>
          <cell r="I71">
            <v>25694.2</v>
          </cell>
          <cell r="J71">
            <v>33603.599999999999</v>
          </cell>
          <cell r="K71">
            <v>32716.400000000001</v>
          </cell>
          <cell r="L71">
            <v>8749.4</v>
          </cell>
          <cell r="M71">
            <v>8868</v>
          </cell>
          <cell r="N71">
            <v>4192</v>
          </cell>
          <cell r="O71">
            <v>32457.200000000001</v>
          </cell>
          <cell r="P71">
            <v>13135.9</v>
          </cell>
        </row>
        <row r="72">
          <cell r="E72">
            <v>773</v>
          </cell>
          <cell r="F72">
            <v>394.3</v>
          </cell>
          <cell r="G72">
            <v>1349.1</v>
          </cell>
          <cell r="H72">
            <v>291.89999999999998</v>
          </cell>
          <cell r="I72">
            <v>1814.3</v>
          </cell>
          <cell r="J72">
            <v>1597.2</v>
          </cell>
          <cell r="K72">
            <v>1614.3</v>
          </cell>
          <cell r="L72">
            <v>314.39999999999998</v>
          </cell>
          <cell r="M72">
            <v>854.8</v>
          </cell>
          <cell r="N72">
            <v>421.8</v>
          </cell>
          <cell r="O72">
            <v>1762.7</v>
          </cell>
          <cell r="P72">
            <v>2473.6999999999998</v>
          </cell>
        </row>
        <row r="92">
          <cell r="E92">
            <v>447564.5</v>
          </cell>
          <cell r="F92">
            <v>318025</v>
          </cell>
          <cell r="G92">
            <v>1106498.6000000001</v>
          </cell>
          <cell r="H92">
            <v>269789.59999999998</v>
          </cell>
          <cell r="I92">
            <v>367988.2</v>
          </cell>
          <cell r="J92">
            <v>2528570.7999999998</v>
          </cell>
          <cell r="K92">
            <v>941022.3</v>
          </cell>
          <cell r="L92">
            <v>381874.2</v>
          </cell>
          <cell r="M92">
            <v>258421.7</v>
          </cell>
          <cell r="N92">
            <v>40071.1</v>
          </cell>
          <cell r="O92">
            <v>648906.9</v>
          </cell>
          <cell r="P92">
            <v>521493.8</v>
          </cell>
        </row>
        <row r="93">
          <cell r="E93">
            <v>69976.5</v>
          </cell>
          <cell r="F93">
            <v>26311</v>
          </cell>
          <cell r="G93">
            <v>170524.79999999999</v>
          </cell>
          <cell r="H93">
            <v>38246.1</v>
          </cell>
          <cell r="I93">
            <v>76401.8</v>
          </cell>
          <cell r="J93">
            <v>302690.40000000002</v>
          </cell>
          <cell r="K93">
            <v>213337.60000000001</v>
          </cell>
          <cell r="L93">
            <v>69763.100000000006</v>
          </cell>
          <cell r="M93">
            <v>30921.8</v>
          </cell>
          <cell r="N93">
            <v>4120.3</v>
          </cell>
          <cell r="O93">
            <v>105585.7</v>
          </cell>
          <cell r="P93">
            <v>65777.100000000006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101"/>
    </sheetNames>
    <sheetDataSet>
      <sheetData sheetId="0">
        <row r="26">
          <cell r="E26">
            <v>7966.2</v>
          </cell>
          <cell r="F26">
            <v>4842</v>
          </cell>
          <cell r="G26">
            <v>8050</v>
          </cell>
          <cell r="H26">
            <v>3000</v>
          </cell>
          <cell r="I26">
            <v>11043</v>
          </cell>
          <cell r="J26">
            <v>137312.4</v>
          </cell>
          <cell r="K26">
            <v>16740.599999999999</v>
          </cell>
          <cell r="L26">
            <v>10434</v>
          </cell>
          <cell r="M26">
            <v>6716.2</v>
          </cell>
          <cell r="N26">
            <v>681</v>
          </cell>
          <cell r="O26">
            <v>12450</v>
          </cell>
          <cell r="P26">
            <v>6063.9</v>
          </cell>
        </row>
        <row r="47">
          <cell r="E47">
            <v>234300</v>
          </cell>
          <cell r="F47">
            <v>124275</v>
          </cell>
          <cell r="G47">
            <v>355000</v>
          </cell>
          <cell r="H47">
            <v>95000</v>
          </cell>
          <cell r="I47">
            <v>240165.5</v>
          </cell>
          <cell r="J47">
            <v>399208.9</v>
          </cell>
          <cell r="K47">
            <v>287697.3</v>
          </cell>
          <cell r="L47">
            <v>279337.40000000002</v>
          </cell>
          <cell r="M47">
            <v>36525.599999999999</v>
          </cell>
          <cell r="N47">
            <v>14863.1</v>
          </cell>
          <cell r="O47">
            <v>248700</v>
          </cell>
          <cell r="P47">
            <v>164055.79999999999</v>
          </cell>
        </row>
        <row r="75">
          <cell r="E75">
            <v>3628.6</v>
          </cell>
          <cell r="F75">
            <v>549.9</v>
          </cell>
          <cell r="G75">
            <v>1000</v>
          </cell>
          <cell r="H75">
            <v>1300</v>
          </cell>
          <cell r="I75">
            <v>5138.7</v>
          </cell>
          <cell r="J75">
            <v>6720.7</v>
          </cell>
          <cell r="K75">
            <v>6543.2</v>
          </cell>
          <cell r="L75">
            <v>1749.9</v>
          </cell>
          <cell r="M75">
            <v>1773.6</v>
          </cell>
          <cell r="N75">
            <v>1047.5999999999999</v>
          </cell>
          <cell r="O75">
            <v>6200</v>
          </cell>
          <cell r="P75">
            <v>2627.2</v>
          </cell>
        </row>
        <row r="96">
          <cell r="E96">
            <v>89515.5</v>
          </cell>
          <cell r="F96">
            <v>63600</v>
          </cell>
          <cell r="G96">
            <v>181000</v>
          </cell>
          <cell r="H96">
            <v>41000</v>
          </cell>
          <cell r="I96">
            <v>73597.600000000006</v>
          </cell>
          <cell r="J96">
            <v>505714.2</v>
          </cell>
          <cell r="K96">
            <v>188204.6</v>
          </cell>
          <cell r="L96">
            <v>76374.899999999994</v>
          </cell>
          <cell r="M96">
            <v>51684.3</v>
          </cell>
          <cell r="N96">
            <v>5800</v>
          </cell>
          <cell r="O96">
            <v>108500</v>
          </cell>
          <cell r="P96">
            <v>104298.8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2"/>
    </sheetNames>
    <sheetDataSet>
      <sheetData sheetId="0">
        <row r="127">
          <cell r="E127">
            <v>198243</v>
          </cell>
          <cell r="F127">
            <v>122456</v>
          </cell>
          <cell r="G127">
            <v>404957.5</v>
          </cell>
          <cell r="H127">
            <v>123997.1</v>
          </cell>
          <cell r="I127">
            <v>156865</v>
          </cell>
          <cell r="J127">
            <v>956747</v>
          </cell>
          <cell r="K127">
            <v>317051</v>
          </cell>
          <cell r="L127">
            <v>183780.2</v>
          </cell>
          <cell r="M127">
            <v>17479.5</v>
          </cell>
          <cell r="N127">
            <v>13467</v>
          </cell>
          <cell r="O127">
            <v>239144</v>
          </cell>
          <cell r="P127">
            <v>125179</v>
          </cell>
        </row>
        <row r="128">
          <cell r="E128">
            <v>87208.5</v>
          </cell>
          <cell r="F128">
            <v>49162.5</v>
          </cell>
          <cell r="G128">
            <v>156452.9</v>
          </cell>
          <cell r="H128">
            <v>53226.5</v>
          </cell>
          <cell r="I128">
            <v>74023.5</v>
          </cell>
          <cell r="J128">
            <v>417239.5</v>
          </cell>
          <cell r="K128">
            <v>128489.9</v>
          </cell>
          <cell r="L128">
            <v>97727.6</v>
          </cell>
          <cell r="M128">
            <v>7909.2</v>
          </cell>
          <cell r="N128">
            <v>6130</v>
          </cell>
          <cell r="O128">
            <v>116209.5</v>
          </cell>
          <cell r="P128">
            <v>60336.2</v>
          </cell>
        </row>
        <row r="134">
          <cell r="E134">
            <v>49.3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2.4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119117.5</v>
          </cell>
          <cell r="F141">
            <v>14488.9</v>
          </cell>
          <cell r="G141">
            <v>65646.600000000006</v>
          </cell>
          <cell r="H141">
            <v>38835.199999999997</v>
          </cell>
          <cell r="I141">
            <v>67024.899999999994</v>
          </cell>
          <cell r="J141">
            <v>507565.7</v>
          </cell>
          <cell r="K141">
            <v>40043.4</v>
          </cell>
          <cell r="L141">
            <v>52516.3</v>
          </cell>
          <cell r="M141">
            <v>9630.2999999999993</v>
          </cell>
          <cell r="N141">
            <v>5397</v>
          </cell>
          <cell r="O141">
            <v>57603.5</v>
          </cell>
          <cell r="P141">
            <v>48550.5</v>
          </cell>
        </row>
        <row r="142">
          <cell r="E142">
            <v>31689.8</v>
          </cell>
          <cell r="F142">
            <v>3412</v>
          </cell>
          <cell r="G142">
            <v>14971.4</v>
          </cell>
          <cell r="H142">
            <v>17669.2</v>
          </cell>
          <cell r="I142">
            <v>5743.1</v>
          </cell>
          <cell r="J142">
            <v>68152.800000000003</v>
          </cell>
          <cell r="K142">
            <v>5411.7</v>
          </cell>
          <cell r="L142">
            <v>5174.5</v>
          </cell>
          <cell r="M142">
            <v>3349.6</v>
          </cell>
          <cell r="N142">
            <v>30.4</v>
          </cell>
          <cell r="O142">
            <v>11947.8</v>
          </cell>
          <cell r="P142">
            <v>10937.5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960</v>
          </cell>
          <cell r="L148">
            <v>5096.5</v>
          </cell>
          <cell r="M148">
            <v>0</v>
          </cell>
          <cell r="N148">
            <v>1200</v>
          </cell>
          <cell r="O148">
            <v>3000</v>
          </cell>
          <cell r="P148">
            <v>5100</v>
          </cell>
        </row>
        <row r="149">
          <cell r="E149">
            <v>579</v>
          </cell>
          <cell r="F149">
            <v>512</v>
          </cell>
          <cell r="G149">
            <v>8196.6</v>
          </cell>
          <cell r="H149">
            <v>0</v>
          </cell>
          <cell r="I149">
            <v>360</v>
          </cell>
          <cell r="J149">
            <v>205.2</v>
          </cell>
          <cell r="K149">
            <v>240</v>
          </cell>
          <cell r="L149">
            <v>1095</v>
          </cell>
          <cell r="M149">
            <v>0</v>
          </cell>
          <cell r="N149">
            <v>331.1</v>
          </cell>
          <cell r="O149">
            <v>750</v>
          </cell>
          <cell r="P149">
            <v>1835.3</v>
          </cell>
        </row>
        <row r="155">
          <cell r="E155">
            <v>1661.4</v>
          </cell>
          <cell r="F155">
            <v>2699.8</v>
          </cell>
          <cell r="G155">
            <v>23196.7</v>
          </cell>
          <cell r="H155">
            <v>12614.5</v>
          </cell>
          <cell r="I155">
            <v>1551</v>
          </cell>
          <cell r="J155">
            <v>98980.6</v>
          </cell>
          <cell r="K155">
            <v>7047.3</v>
          </cell>
          <cell r="L155">
            <v>4406.2</v>
          </cell>
          <cell r="M155">
            <v>4.9000000000000004</v>
          </cell>
          <cell r="N155">
            <v>33.1</v>
          </cell>
          <cell r="O155">
            <v>1182.5</v>
          </cell>
          <cell r="P155">
            <v>4295.6000000000004</v>
          </cell>
        </row>
        <row r="156">
          <cell r="E156">
            <v>46.7</v>
          </cell>
          <cell r="F156">
            <v>57.9</v>
          </cell>
          <cell r="G156">
            <v>2297</v>
          </cell>
          <cell r="H156">
            <v>4663.3999999999996</v>
          </cell>
          <cell r="I156">
            <v>65.5</v>
          </cell>
          <cell r="J156">
            <v>24130.2</v>
          </cell>
          <cell r="K156">
            <v>2087</v>
          </cell>
          <cell r="L156">
            <v>107.2</v>
          </cell>
          <cell r="M156">
            <v>3.7</v>
          </cell>
          <cell r="N156">
            <v>0.3</v>
          </cell>
          <cell r="O156">
            <v>11.8</v>
          </cell>
          <cell r="P156">
            <v>13.6</v>
          </cell>
        </row>
        <row r="183">
          <cell r="E183">
            <v>3998</v>
          </cell>
          <cell r="F183">
            <v>1999</v>
          </cell>
          <cell r="G183">
            <v>3998</v>
          </cell>
          <cell r="H183">
            <v>0</v>
          </cell>
          <cell r="I183">
            <v>3998</v>
          </cell>
          <cell r="J183">
            <v>3998</v>
          </cell>
          <cell r="K183">
            <v>5997</v>
          </cell>
          <cell r="L183">
            <v>3998</v>
          </cell>
          <cell r="M183">
            <v>0</v>
          </cell>
          <cell r="N183">
            <v>0</v>
          </cell>
          <cell r="O183">
            <v>3998</v>
          </cell>
          <cell r="P183">
            <v>1999</v>
          </cell>
        </row>
        <row r="184">
          <cell r="E184">
            <v>799.6</v>
          </cell>
          <cell r="F184">
            <v>399.8</v>
          </cell>
          <cell r="G184">
            <v>799.6</v>
          </cell>
          <cell r="H184">
            <v>0</v>
          </cell>
          <cell r="I184">
            <v>799.6</v>
          </cell>
          <cell r="J184">
            <v>799.6</v>
          </cell>
          <cell r="K184">
            <v>1199.4000000000001</v>
          </cell>
          <cell r="L184">
            <v>799.6</v>
          </cell>
          <cell r="M184">
            <v>0</v>
          </cell>
          <cell r="N184">
            <v>0</v>
          </cell>
          <cell r="O184">
            <v>799.6</v>
          </cell>
          <cell r="P184">
            <v>399.8</v>
          </cell>
        </row>
        <row r="197">
          <cell r="E197">
            <v>268231.5</v>
          </cell>
          <cell r="F197">
            <v>143041.70000000001</v>
          </cell>
          <cell r="G197">
            <v>405456</v>
          </cell>
          <cell r="H197">
            <v>147571.1</v>
          </cell>
          <cell r="I197">
            <v>315846.8</v>
          </cell>
          <cell r="J197">
            <v>860963.5</v>
          </cell>
          <cell r="K197">
            <v>404305</v>
          </cell>
          <cell r="L197">
            <v>380140</v>
          </cell>
          <cell r="M197">
            <v>38708.9</v>
          </cell>
          <cell r="N197">
            <v>31234.6</v>
          </cell>
          <cell r="O197">
            <v>512686</v>
          </cell>
          <cell r="P197">
            <v>232811.2</v>
          </cell>
        </row>
        <row r="198">
          <cell r="E198">
            <v>55158.1</v>
          </cell>
          <cell r="F198">
            <v>40340</v>
          </cell>
          <cell r="G198">
            <v>102910.5</v>
          </cell>
          <cell r="H198">
            <v>40353</v>
          </cell>
          <cell r="I198">
            <v>76146.399999999994</v>
          </cell>
          <cell r="J198">
            <v>213636.1</v>
          </cell>
          <cell r="K198">
            <v>105520.7</v>
          </cell>
          <cell r="L198">
            <v>96928.1</v>
          </cell>
          <cell r="M198">
            <v>11334.9</v>
          </cell>
          <cell r="N198">
            <v>6161.3</v>
          </cell>
          <cell r="O198">
            <v>127941.6</v>
          </cell>
          <cell r="P198">
            <v>59874.1</v>
          </cell>
        </row>
        <row r="218">
          <cell r="E218">
            <v>271218.7</v>
          </cell>
          <cell r="F218">
            <v>143278.70000000001</v>
          </cell>
          <cell r="G218">
            <v>408918.9</v>
          </cell>
          <cell r="H218">
            <v>147793.4</v>
          </cell>
          <cell r="I218">
            <v>316141.40000000002</v>
          </cell>
          <cell r="J218">
            <v>862177.3</v>
          </cell>
          <cell r="K218">
            <v>405088.5</v>
          </cell>
          <cell r="L218">
            <v>382880</v>
          </cell>
          <cell r="M218">
            <v>39805.9</v>
          </cell>
          <cell r="N218">
            <v>31255.1</v>
          </cell>
          <cell r="O218">
            <v>514377.1</v>
          </cell>
          <cell r="P218">
            <v>234572.6</v>
          </cell>
        </row>
        <row r="219">
          <cell r="E219">
            <v>55164.2</v>
          </cell>
          <cell r="F219">
            <v>40388</v>
          </cell>
          <cell r="G219">
            <v>102971.3</v>
          </cell>
          <cell r="H219">
            <v>40359</v>
          </cell>
          <cell r="I219">
            <v>76208.2</v>
          </cell>
          <cell r="J219">
            <v>213202.2</v>
          </cell>
          <cell r="K219">
            <v>105532.7</v>
          </cell>
          <cell r="L219">
            <v>97099.1</v>
          </cell>
          <cell r="M219">
            <v>11334.9</v>
          </cell>
          <cell r="N219">
            <v>6163.4</v>
          </cell>
          <cell r="O219">
            <v>127949.2</v>
          </cell>
          <cell r="P219">
            <v>59882.1</v>
          </cell>
        </row>
        <row r="225">
          <cell r="E225">
            <v>10000</v>
          </cell>
          <cell r="F225">
            <v>4000</v>
          </cell>
          <cell r="G225">
            <v>10000</v>
          </cell>
          <cell r="H225">
            <v>6000</v>
          </cell>
          <cell r="I225">
            <v>9000</v>
          </cell>
          <cell r="J225">
            <v>15000</v>
          </cell>
          <cell r="K225">
            <v>15000</v>
          </cell>
          <cell r="L225">
            <v>8000</v>
          </cell>
          <cell r="M225">
            <v>2700</v>
          </cell>
          <cell r="N225">
            <v>1000</v>
          </cell>
          <cell r="O225">
            <v>11000</v>
          </cell>
          <cell r="P225">
            <v>4000</v>
          </cell>
        </row>
        <row r="226">
          <cell r="E226">
            <v>4183.7</v>
          </cell>
          <cell r="F226">
            <v>1753</v>
          </cell>
          <cell r="G226">
            <v>3063.3</v>
          </cell>
          <cell r="H226">
            <v>1985.2</v>
          </cell>
          <cell r="I226">
            <v>2480.5</v>
          </cell>
          <cell r="J226">
            <v>6042.3</v>
          </cell>
          <cell r="K226">
            <v>2832.8</v>
          </cell>
          <cell r="L226">
            <v>2077.8000000000002</v>
          </cell>
          <cell r="M226">
            <v>1525</v>
          </cell>
          <cell r="N226">
            <v>0</v>
          </cell>
          <cell r="O226">
            <v>4063.7</v>
          </cell>
          <cell r="P226">
            <v>1440.2</v>
          </cell>
        </row>
        <row r="232">
          <cell r="E232">
            <v>22000</v>
          </cell>
          <cell r="F232">
            <v>14000</v>
          </cell>
          <cell r="G232">
            <v>35000</v>
          </cell>
          <cell r="H232">
            <v>10000</v>
          </cell>
          <cell r="I232">
            <v>20000</v>
          </cell>
          <cell r="J232">
            <v>40000</v>
          </cell>
          <cell r="K232">
            <v>30000</v>
          </cell>
          <cell r="L232">
            <v>10500</v>
          </cell>
          <cell r="M232">
            <v>20</v>
          </cell>
          <cell r="N232">
            <v>1500</v>
          </cell>
          <cell r="O232">
            <v>30000</v>
          </cell>
          <cell r="P232">
            <v>15000</v>
          </cell>
        </row>
        <row r="233">
          <cell r="E233">
            <v>1057.2</v>
          </cell>
          <cell r="F233">
            <v>2898</v>
          </cell>
          <cell r="G233">
            <v>10959.8</v>
          </cell>
          <cell r="H233">
            <v>2040.8</v>
          </cell>
          <cell r="I233">
            <v>2181.6999999999998</v>
          </cell>
          <cell r="J233">
            <v>1264.5999999999999</v>
          </cell>
          <cell r="K233">
            <v>2724.2</v>
          </cell>
          <cell r="L233">
            <v>3911.5</v>
          </cell>
          <cell r="M233">
            <v>0</v>
          </cell>
          <cell r="N233">
            <v>-22</v>
          </cell>
          <cell r="O233">
            <v>1236.5</v>
          </cell>
          <cell r="P233">
            <v>0</v>
          </cell>
        </row>
        <row r="253">
          <cell r="E253">
            <v>1600</v>
          </cell>
          <cell r="F253">
            <v>0</v>
          </cell>
          <cell r="G253">
            <v>0</v>
          </cell>
          <cell r="H253">
            <v>0</v>
          </cell>
          <cell r="I253">
            <v>1700</v>
          </cell>
          <cell r="J253">
            <v>0</v>
          </cell>
          <cell r="K253">
            <v>0</v>
          </cell>
          <cell r="L253">
            <v>1350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</row>
        <row r="254"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2"/>
    </sheetNames>
    <sheetDataSet>
      <sheetData sheetId="0">
        <row r="131">
          <cell r="E131">
            <v>76217.5</v>
          </cell>
          <cell r="F131">
            <v>48371</v>
          </cell>
          <cell r="G131">
            <v>101050</v>
          </cell>
          <cell r="H131">
            <v>45989.1</v>
          </cell>
          <cell r="I131">
            <v>62605</v>
          </cell>
          <cell r="J131">
            <v>350846.8</v>
          </cell>
          <cell r="K131">
            <v>122101</v>
          </cell>
          <cell r="L131">
            <v>76573.600000000006</v>
          </cell>
          <cell r="M131">
            <v>6391.5</v>
          </cell>
          <cell r="N131">
            <v>4157.2</v>
          </cell>
          <cell r="O131">
            <v>84614.5</v>
          </cell>
          <cell r="P131">
            <v>36650</v>
          </cell>
        </row>
        <row r="138"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29800</v>
          </cell>
          <cell r="F145">
            <v>3621</v>
          </cell>
          <cell r="G145">
            <v>16411.599999999999</v>
          </cell>
          <cell r="H145">
            <v>5575</v>
          </cell>
          <cell r="I145">
            <v>16756.2</v>
          </cell>
          <cell r="J145">
            <v>126891.4</v>
          </cell>
          <cell r="K145">
            <v>10011</v>
          </cell>
          <cell r="L145">
            <v>13129</v>
          </cell>
          <cell r="M145">
            <v>2407.5</v>
          </cell>
          <cell r="N145">
            <v>740.4</v>
          </cell>
          <cell r="O145">
            <v>12200</v>
          </cell>
          <cell r="P145">
            <v>12137.6</v>
          </cell>
        </row>
        <row r="152">
          <cell r="E152">
            <v>579</v>
          </cell>
          <cell r="F152">
            <v>1536</v>
          </cell>
          <cell r="G152">
            <v>10750</v>
          </cell>
          <cell r="H152">
            <v>0</v>
          </cell>
          <cell r="I152">
            <v>855</v>
          </cell>
          <cell r="J152">
            <v>250</v>
          </cell>
          <cell r="K152">
            <v>240</v>
          </cell>
          <cell r="L152">
            <v>1275</v>
          </cell>
          <cell r="M152">
            <v>0</v>
          </cell>
          <cell r="N152">
            <v>300</v>
          </cell>
          <cell r="O152">
            <v>750</v>
          </cell>
          <cell r="P152">
            <v>1275</v>
          </cell>
        </row>
        <row r="159">
          <cell r="E159">
            <v>415.2</v>
          </cell>
          <cell r="F159">
            <v>672</v>
          </cell>
          <cell r="G159">
            <v>5799.1</v>
          </cell>
          <cell r="H159">
            <v>1500</v>
          </cell>
          <cell r="I159">
            <v>387.6</v>
          </cell>
          <cell r="J159">
            <v>24745.200000000001</v>
          </cell>
          <cell r="K159">
            <v>1761.6</v>
          </cell>
          <cell r="L159">
            <v>1101</v>
          </cell>
          <cell r="M159">
            <v>0.7</v>
          </cell>
          <cell r="N159">
            <v>8.1</v>
          </cell>
          <cell r="O159">
            <v>285</v>
          </cell>
          <cell r="P159">
            <v>1073.9000000000001</v>
          </cell>
        </row>
        <row r="187">
          <cell r="E187">
            <v>1999</v>
          </cell>
          <cell r="F187">
            <v>999.5</v>
          </cell>
          <cell r="G187">
            <v>1999</v>
          </cell>
          <cell r="H187">
            <v>0</v>
          </cell>
          <cell r="I187">
            <v>1999</v>
          </cell>
          <cell r="J187">
            <v>1999</v>
          </cell>
          <cell r="K187">
            <v>2998.5</v>
          </cell>
          <cell r="L187">
            <v>1999</v>
          </cell>
          <cell r="M187">
            <v>0</v>
          </cell>
          <cell r="N187">
            <v>0</v>
          </cell>
          <cell r="O187">
            <v>1999</v>
          </cell>
          <cell r="P187">
            <v>999.5</v>
          </cell>
        </row>
        <row r="201">
          <cell r="E201">
            <v>67100</v>
          </cell>
          <cell r="F201">
            <v>35760</v>
          </cell>
          <cell r="G201">
            <v>101364</v>
          </cell>
          <cell r="H201">
            <v>36900</v>
          </cell>
          <cell r="I201">
            <v>78961.7</v>
          </cell>
          <cell r="J201">
            <v>215240.9</v>
          </cell>
          <cell r="K201">
            <v>101076.1</v>
          </cell>
          <cell r="L201">
            <v>95035</v>
          </cell>
          <cell r="M201">
            <v>9677.1</v>
          </cell>
          <cell r="N201">
            <v>7808.4</v>
          </cell>
          <cell r="O201">
            <v>128160</v>
          </cell>
          <cell r="P201">
            <v>58202.7</v>
          </cell>
        </row>
        <row r="222">
          <cell r="E222">
            <v>67846.8</v>
          </cell>
          <cell r="F222">
            <v>35820</v>
          </cell>
          <cell r="G222">
            <v>102229.5</v>
          </cell>
          <cell r="H222">
            <v>36945</v>
          </cell>
          <cell r="I222">
            <v>79034.899999999994</v>
          </cell>
          <cell r="J222">
            <v>215544.4</v>
          </cell>
          <cell r="K222">
            <v>101271.6</v>
          </cell>
          <cell r="L222">
            <v>95715</v>
          </cell>
          <cell r="M222">
            <v>9951.4</v>
          </cell>
          <cell r="N222">
            <v>7813.2</v>
          </cell>
          <cell r="O222">
            <v>128581.3</v>
          </cell>
          <cell r="P222">
            <v>58643.1</v>
          </cell>
        </row>
        <row r="229">
          <cell r="E229">
            <v>2500</v>
          </cell>
          <cell r="F229">
            <v>1000</v>
          </cell>
          <cell r="G229">
            <v>2500</v>
          </cell>
          <cell r="H229">
            <v>1000</v>
          </cell>
          <cell r="I229">
            <v>2250</v>
          </cell>
          <cell r="J229">
            <v>3750</v>
          </cell>
          <cell r="K229">
            <v>700</v>
          </cell>
          <cell r="L229">
            <v>2000</v>
          </cell>
          <cell r="M229">
            <v>675</v>
          </cell>
          <cell r="N229">
            <v>249</v>
          </cell>
          <cell r="O229">
            <v>2400</v>
          </cell>
          <cell r="P229">
            <v>1000</v>
          </cell>
        </row>
        <row r="236">
          <cell r="E236">
            <v>5000</v>
          </cell>
          <cell r="F236">
            <v>2800</v>
          </cell>
          <cell r="G236">
            <v>8750</v>
          </cell>
          <cell r="H236">
            <v>2500</v>
          </cell>
          <cell r="I236">
            <v>5000</v>
          </cell>
          <cell r="J236">
            <v>10000</v>
          </cell>
          <cell r="K236">
            <v>7500</v>
          </cell>
          <cell r="L236">
            <v>2620</v>
          </cell>
          <cell r="M236">
            <v>5</v>
          </cell>
          <cell r="N236">
            <v>375</v>
          </cell>
          <cell r="O236">
            <v>7900</v>
          </cell>
          <cell r="P236">
            <v>3860</v>
          </cell>
        </row>
        <row r="257"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21_3"/>
    </sheetNames>
    <sheetDataSet>
      <sheetData sheetId="0">
        <row r="88">
          <cell r="R88">
            <v>337100</v>
          </cell>
        </row>
        <row r="92">
          <cell r="G92">
            <v>159880</v>
          </cell>
        </row>
        <row r="93">
          <cell r="R93">
            <v>92675.9</v>
          </cell>
        </row>
        <row r="112">
          <cell r="R112">
            <v>460000</v>
          </cell>
        </row>
        <row r="116">
          <cell r="G116">
            <v>115000</v>
          </cell>
        </row>
        <row r="117">
          <cell r="R117">
            <v>149582</v>
          </cell>
        </row>
        <row r="120">
          <cell r="R120">
            <v>13430355.1</v>
          </cell>
        </row>
        <row r="124">
          <cell r="G124">
            <v>3357588.8</v>
          </cell>
        </row>
        <row r="125">
          <cell r="R125">
            <v>3357588.8</v>
          </cell>
        </row>
        <row r="128">
          <cell r="R128">
            <v>1295095.3</v>
          </cell>
        </row>
        <row r="132">
          <cell r="G132">
            <v>259019.1</v>
          </cell>
        </row>
        <row r="133">
          <cell r="R133">
            <v>0</v>
          </cell>
        </row>
        <row r="136">
          <cell r="R136">
            <v>6668659.7000000002</v>
          </cell>
        </row>
        <row r="140">
          <cell r="G140">
            <v>1481543.6</v>
          </cell>
        </row>
        <row r="141">
          <cell r="R141">
            <v>824743.6</v>
          </cell>
        </row>
        <row r="152">
          <cell r="R152">
            <v>81422.7</v>
          </cell>
        </row>
        <row r="156">
          <cell r="G156">
            <v>0</v>
          </cell>
        </row>
        <row r="157">
          <cell r="R157">
            <v>16503.099999999999</v>
          </cell>
        </row>
        <row r="160">
          <cell r="R160">
            <v>250000</v>
          </cell>
        </row>
        <row r="164">
          <cell r="G164">
            <v>62500</v>
          </cell>
        </row>
        <row r="165">
          <cell r="R165">
            <v>90974.1</v>
          </cell>
        </row>
        <row r="168">
          <cell r="R168">
            <v>0</v>
          </cell>
        </row>
        <row r="172">
          <cell r="G172">
            <v>0</v>
          </cell>
        </row>
        <row r="173">
          <cell r="R173">
            <v>18653</v>
          </cell>
        </row>
        <row r="192">
          <cell r="R192">
            <v>49349494.100000001</v>
          </cell>
        </row>
        <row r="196">
          <cell r="G196">
            <v>13799240.199999999</v>
          </cell>
        </row>
        <row r="197">
          <cell r="R197">
            <v>4503777.3</v>
          </cell>
        </row>
        <row r="200">
          <cell r="R200">
            <v>0</v>
          </cell>
        </row>
        <row r="204">
          <cell r="G204">
            <v>0</v>
          </cell>
        </row>
        <row r="205">
          <cell r="R205">
            <v>650</v>
          </cell>
        </row>
        <row r="336">
          <cell r="R336">
            <v>2251921.5</v>
          </cell>
        </row>
        <row r="340">
          <cell r="G340">
            <v>554811.80000000005</v>
          </cell>
        </row>
        <row r="341">
          <cell r="R341">
            <v>764051.8</v>
          </cell>
        </row>
        <row r="352">
          <cell r="R352">
            <v>200000</v>
          </cell>
        </row>
        <row r="356">
          <cell r="G356">
            <v>50000</v>
          </cell>
        </row>
        <row r="357">
          <cell r="R357">
            <v>328241.09999999998</v>
          </cell>
        </row>
        <row r="400">
          <cell r="R400">
            <v>485000</v>
          </cell>
        </row>
        <row r="404">
          <cell r="G404">
            <v>121250</v>
          </cell>
        </row>
        <row r="405">
          <cell r="R405">
            <v>980867.6</v>
          </cell>
        </row>
        <row r="448">
          <cell r="R448">
            <v>500000</v>
          </cell>
        </row>
        <row r="452">
          <cell r="G452">
            <v>125000</v>
          </cell>
        </row>
        <row r="453">
          <cell r="R453">
            <v>168714.9</v>
          </cell>
        </row>
        <row r="552">
          <cell r="R552">
            <v>419000</v>
          </cell>
        </row>
        <row r="556">
          <cell r="G556">
            <v>105000</v>
          </cell>
        </row>
        <row r="557">
          <cell r="R557">
            <v>42159</v>
          </cell>
        </row>
        <row r="560">
          <cell r="R560">
            <v>771481.8</v>
          </cell>
        </row>
        <row r="561">
          <cell r="R561">
            <v>0</v>
          </cell>
        </row>
        <row r="564">
          <cell r="G564">
            <v>213885.1</v>
          </cell>
        </row>
        <row r="568">
          <cell r="R568">
            <v>12000</v>
          </cell>
        </row>
        <row r="572">
          <cell r="G572">
            <v>3000</v>
          </cell>
        </row>
        <row r="573">
          <cell r="R573">
            <v>0</v>
          </cell>
        </row>
        <row r="576">
          <cell r="R576">
            <v>0</v>
          </cell>
        </row>
        <row r="580">
          <cell r="G580">
            <v>0</v>
          </cell>
        </row>
        <row r="581">
          <cell r="R581">
            <v>0</v>
          </cell>
        </row>
        <row r="592">
          <cell r="R592">
            <v>15000</v>
          </cell>
        </row>
        <row r="596">
          <cell r="G596">
            <v>3750</v>
          </cell>
        </row>
        <row r="597">
          <cell r="R597">
            <v>5219.8999999999996</v>
          </cell>
        </row>
        <row r="608">
          <cell r="R608">
            <v>300</v>
          </cell>
        </row>
        <row r="612">
          <cell r="G612">
            <v>300</v>
          </cell>
        </row>
        <row r="613">
          <cell r="R613">
            <v>0</v>
          </cell>
        </row>
        <row r="616">
          <cell r="R616">
            <v>3000</v>
          </cell>
        </row>
        <row r="620">
          <cell r="G620">
            <v>750</v>
          </cell>
        </row>
        <row r="621">
          <cell r="R62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563"/>
  <sheetViews>
    <sheetView tabSelected="1" topLeftCell="AA6" zoomScale="85" zoomScaleNormal="85" workbookViewId="0">
      <selection activeCell="AO23" sqref="AO23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4" width="11.375" style="6" customWidth="1"/>
    <col min="5" max="5" width="10.625" style="6" customWidth="1"/>
    <col min="6" max="6" width="18" style="6" customWidth="1"/>
    <col min="7" max="7" width="12.875" style="6" customWidth="1"/>
    <col min="8" max="8" width="15.875" style="6" customWidth="1"/>
    <col min="9" max="9" width="12.375" style="6" customWidth="1"/>
    <col min="10" max="10" width="9.25" style="6" customWidth="1"/>
    <col min="11" max="11" width="13.5" style="6" customWidth="1"/>
    <col min="12" max="12" width="13.625" style="6" customWidth="1"/>
    <col min="13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1.5" style="6" customWidth="1"/>
    <col min="24" max="24" width="13" style="6" customWidth="1"/>
    <col min="25" max="25" width="6.62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1.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9.125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9.625" style="6" customWidth="1"/>
    <col min="104" max="105" width="9.5" style="6" customWidth="1"/>
    <col min="106" max="106" width="9.625" style="6" customWidth="1"/>
    <col min="107" max="107" width="13.25" style="6" customWidth="1"/>
    <col min="108" max="109" width="10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9.375" style="6" customWidth="1"/>
    <col min="126" max="126" width="11.5" style="6" customWidth="1"/>
    <col min="127" max="127" width="12.25" style="24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123" t="s">
        <v>69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36"/>
      <c r="AA1" s="36"/>
      <c r="AB1" s="36"/>
      <c r="AC1" s="36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23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124" t="s">
        <v>70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37"/>
      <c r="AA2" s="37"/>
      <c r="AB2" s="37"/>
      <c r="AC2" s="3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23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8"/>
      <c r="P3" s="24"/>
      <c r="R3" s="18"/>
      <c r="S3" s="18"/>
      <c r="W3" s="18"/>
      <c r="X3" s="18"/>
      <c r="Z3" s="68"/>
      <c r="AA3" s="68"/>
      <c r="AB3" s="68"/>
      <c r="AC3" s="9"/>
      <c r="AD3" s="9"/>
      <c r="AG3" s="10"/>
      <c r="AH3" s="11"/>
      <c r="AI3" s="11"/>
      <c r="AJ3" s="11"/>
      <c r="AK3" s="11"/>
      <c r="AL3" s="10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</row>
    <row r="4" spans="2:137" s="35" customFormat="1" ht="8.25" customHeight="1" x14ac:dyDescent="0.3">
      <c r="B4" s="118" t="s">
        <v>23</v>
      </c>
      <c r="C4" s="119" t="s">
        <v>22</v>
      </c>
      <c r="D4" s="120" t="s">
        <v>20</v>
      </c>
      <c r="E4" s="120" t="s">
        <v>21</v>
      </c>
      <c r="F4" s="125" t="s">
        <v>44</v>
      </c>
      <c r="G4" s="126"/>
      <c r="H4" s="126"/>
      <c r="I4" s="126"/>
      <c r="J4" s="127"/>
      <c r="K4" s="138" t="s">
        <v>43</v>
      </c>
      <c r="L4" s="139"/>
      <c r="M4" s="139"/>
      <c r="N4" s="139"/>
      <c r="O4" s="140"/>
      <c r="P4" s="34"/>
      <c r="Q4" s="34"/>
      <c r="R4" s="34"/>
      <c r="S4" s="34"/>
      <c r="T4" s="34"/>
      <c r="U4" s="83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5"/>
      <c r="DH4" s="103" t="s">
        <v>17</v>
      </c>
      <c r="DI4" s="83" t="s">
        <v>29</v>
      </c>
      <c r="DJ4" s="84"/>
      <c r="DK4" s="85"/>
      <c r="DL4" s="115" t="s">
        <v>19</v>
      </c>
      <c r="DM4" s="115"/>
      <c r="DN4" s="115"/>
      <c r="DO4" s="115"/>
      <c r="DP4" s="115"/>
      <c r="DQ4" s="115"/>
      <c r="DR4" s="115"/>
      <c r="DS4" s="115"/>
      <c r="DT4" s="115"/>
      <c r="DU4" s="115"/>
      <c r="DV4" s="115"/>
      <c r="DW4" s="115"/>
      <c r="DX4" s="115"/>
      <c r="DY4" s="115"/>
      <c r="DZ4" s="115"/>
      <c r="EA4" s="115"/>
      <c r="EB4" s="115"/>
      <c r="EC4" s="115"/>
      <c r="ED4" s="103" t="s">
        <v>17</v>
      </c>
      <c r="EE4" s="106" t="s">
        <v>28</v>
      </c>
      <c r="EF4" s="107"/>
      <c r="EG4" s="108"/>
    </row>
    <row r="5" spans="2:137" s="35" customFormat="1" ht="29.25" customHeight="1" x14ac:dyDescent="0.3">
      <c r="B5" s="118"/>
      <c r="C5" s="119"/>
      <c r="D5" s="121"/>
      <c r="E5" s="121"/>
      <c r="F5" s="128"/>
      <c r="G5" s="129"/>
      <c r="H5" s="129"/>
      <c r="I5" s="129"/>
      <c r="J5" s="130"/>
      <c r="K5" s="141"/>
      <c r="L5" s="142"/>
      <c r="M5" s="142"/>
      <c r="N5" s="142"/>
      <c r="O5" s="143"/>
      <c r="P5" s="31"/>
      <c r="Q5" s="136" t="s">
        <v>24</v>
      </c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7"/>
      <c r="BB5" s="86" t="s">
        <v>16</v>
      </c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91" t="s">
        <v>27</v>
      </c>
      <c r="BO5" s="92"/>
      <c r="BP5" s="92"/>
      <c r="BQ5" s="83" t="s">
        <v>11</v>
      </c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5"/>
      <c r="CG5" s="77" t="s">
        <v>0</v>
      </c>
      <c r="CH5" s="78"/>
      <c r="CI5" s="78"/>
      <c r="CJ5" s="78"/>
      <c r="CK5" s="78"/>
      <c r="CL5" s="78"/>
      <c r="CM5" s="78"/>
      <c r="CN5" s="78"/>
      <c r="CO5" s="79"/>
      <c r="CP5" s="83" t="s">
        <v>14</v>
      </c>
      <c r="CQ5" s="84"/>
      <c r="CR5" s="84"/>
      <c r="CS5" s="84"/>
      <c r="CT5" s="84"/>
      <c r="CU5" s="84"/>
      <c r="CV5" s="84"/>
      <c r="CW5" s="84"/>
      <c r="CX5" s="84"/>
      <c r="CY5" s="86" t="s">
        <v>34</v>
      </c>
      <c r="CZ5" s="86"/>
      <c r="DA5" s="86"/>
      <c r="DB5" s="91" t="s">
        <v>15</v>
      </c>
      <c r="DC5" s="92"/>
      <c r="DD5" s="93"/>
      <c r="DE5" s="91" t="s">
        <v>25</v>
      </c>
      <c r="DF5" s="92"/>
      <c r="DG5" s="93"/>
      <c r="DH5" s="104"/>
      <c r="DI5" s="97"/>
      <c r="DJ5" s="98"/>
      <c r="DK5" s="99"/>
      <c r="DL5" s="89"/>
      <c r="DM5" s="89"/>
      <c r="DN5" s="90"/>
      <c r="DO5" s="90"/>
      <c r="DP5" s="90"/>
      <c r="DQ5" s="90"/>
      <c r="DR5" s="91" t="s">
        <v>18</v>
      </c>
      <c r="DS5" s="92"/>
      <c r="DT5" s="93"/>
      <c r="DU5" s="116"/>
      <c r="DV5" s="117"/>
      <c r="DW5" s="117"/>
      <c r="DX5" s="117"/>
      <c r="DY5" s="117"/>
      <c r="DZ5" s="117"/>
      <c r="EA5" s="117"/>
      <c r="EB5" s="117"/>
      <c r="EC5" s="117"/>
      <c r="ED5" s="104"/>
      <c r="EE5" s="109"/>
      <c r="EF5" s="110"/>
      <c r="EG5" s="111"/>
    </row>
    <row r="6" spans="2:137" s="35" customFormat="1" ht="107.25" customHeight="1" x14ac:dyDescent="0.3">
      <c r="B6" s="118"/>
      <c r="C6" s="119"/>
      <c r="D6" s="121"/>
      <c r="E6" s="121"/>
      <c r="F6" s="131"/>
      <c r="G6" s="132"/>
      <c r="H6" s="132"/>
      <c r="I6" s="132"/>
      <c r="J6" s="133"/>
      <c r="K6" s="144"/>
      <c r="L6" s="145"/>
      <c r="M6" s="145"/>
      <c r="N6" s="145"/>
      <c r="O6" s="146"/>
      <c r="P6" s="74" t="s">
        <v>66</v>
      </c>
      <c r="Q6" s="75"/>
      <c r="R6" s="75"/>
      <c r="S6" s="75"/>
      <c r="T6" s="76"/>
      <c r="U6" s="74" t="s">
        <v>30</v>
      </c>
      <c r="V6" s="75"/>
      <c r="W6" s="75"/>
      <c r="X6" s="75"/>
      <c r="Y6" s="76"/>
      <c r="Z6" s="74" t="s">
        <v>1</v>
      </c>
      <c r="AA6" s="75"/>
      <c r="AB6" s="75"/>
      <c r="AC6" s="75"/>
      <c r="AD6" s="76"/>
      <c r="AE6" s="74" t="s">
        <v>2</v>
      </c>
      <c r="AF6" s="75"/>
      <c r="AG6" s="75"/>
      <c r="AH6" s="75"/>
      <c r="AI6" s="76"/>
      <c r="AJ6" s="74" t="s">
        <v>3</v>
      </c>
      <c r="AK6" s="75"/>
      <c r="AL6" s="75"/>
      <c r="AM6" s="75"/>
      <c r="AN6" s="76"/>
      <c r="AO6" s="74" t="s">
        <v>31</v>
      </c>
      <c r="AP6" s="75"/>
      <c r="AQ6" s="75"/>
      <c r="AR6" s="75"/>
      <c r="AS6" s="76"/>
      <c r="AT6" s="74" t="s">
        <v>4</v>
      </c>
      <c r="AU6" s="75"/>
      <c r="AV6" s="75"/>
      <c r="AW6" s="75"/>
      <c r="AX6" s="76"/>
      <c r="AY6" s="74" t="s">
        <v>5</v>
      </c>
      <c r="AZ6" s="75"/>
      <c r="BA6" s="75"/>
      <c r="BB6" s="134" t="s">
        <v>26</v>
      </c>
      <c r="BC6" s="135"/>
      <c r="BD6" s="135"/>
      <c r="BE6" s="134" t="s">
        <v>12</v>
      </c>
      <c r="BF6" s="135"/>
      <c r="BG6" s="135"/>
      <c r="BH6" s="150" t="s">
        <v>6</v>
      </c>
      <c r="BI6" s="115"/>
      <c r="BJ6" s="115"/>
      <c r="BK6" s="100" t="s">
        <v>7</v>
      </c>
      <c r="BL6" s="101"/>
      <c r="BM6" s="101"/>
      <c r="BN6" s="94"/>
      <c r="BO6" s="95"/>
      <c r="BP6" s="95"/>
      <c r="BQ6" s="77" t="s">
        <v>32</v>
      </c>
      <c r="BR6" s="78"/>
      <c r="BS6" s="78"/>
      <c r="BT6" s="79"/>
      <c r="BU6" s="80" t="s">
        <v>13</v>
      </c>
      <c r="BV6" s="80"/>
      <c r="BW6" s="80"/>
      <c r="BX6" s="80" t="s">
        <v>8</v>
      </c>
      <c r="BY6" s="80"/>
      <c r="BZ6" s="80"/>
      <c r="CA6" s="80" t="s">
        <v>9</v>
      </c>
      <c r="CB6" s="80"/>
      <c r="CC6" s="80"/>
      <c r="CD6" s="80" t="s">
        <v>10</v>
      </c>
      <c r="CE6" s="80"/>
      <c r="CF6" s="80"/>
      <c r="CG6" s="80" t="s">
        <v>63</v>
      </c>
      <c r="CH6" s="80"/>
      <c r="CI6" s="80"/>
      <c r="CJ6" s="77" t="s">
        <v>35</v>
      </c>
      <c r="CK6" s="78"/>
      <c r="CL6" s="78"/>
      <c r="CM6" s="80" t="s">
        <v>33</v>
      </c>
      <c r="CN6" s="80"/>
      <c r="CO6" s="80"/>
      <c r="CP6" s="77" t="s">
        <v>36</v>
      </c>
      <c r="CQ6" s="78"/>
      <c r="CR6" s="78"/>
      <c r="CS6" s="77" t="s">
        <v>64</v>
      </c>
      <c r="CT6" s="78"/>
      <c r="CU6" s="79"/>
      <c r="CV6" s="77" t="s">
        <v>37</v>
      </c>
      <c r="CW6" s="78"/>
      <c r="CX6" s="78"/>
      <c r="CY6" s="86"/>
      <c r="CZ6" s="86"/>
      <c r="DA6" s="86"/>
      <c r="DB6" s="94"/>
      <c r="DC6" s="95"/>
      <c r="DD6" s="96"/>
      <c r="DE6" s="94"/>
      <c r="DF6" s="95"/>
      <c r="DG6" s="96"/>
      <c r="DH6" s="104"/>
      <c r="DI6" s="100"/>
      <c r="DJ6" s="101"/>
      <c r="DK6" s="102"/>
      <c r="DL6" s="91" t="s">
        <v>38</v>
      </c>
      <c r="DM6" s="92"/>
      <c r="DN6" s="93"/>
      <c r="DO6" s="91" t="s">
        <v>39</v>
      </c>
      <c r="DP6" s="92"/>
      <c r="DQ6" s="93"/>
      <c r="DR6" s="94"/>
      <c r="DS6" s="95"/>
      <c r="DT6" s="96"/>
      <c r="DU6" s="91" t="s">
        <v>40</v>
      </c>
      <c r="DV6" s="92"/>
      <c r="DW6" s="93"/>
      <c r="DX6" s="91" t="s">
        <v>41</v>
      </c>
      <c r="DY6" s="92"/>
      <c r="DZ6" s="93"/>
      <c r="EA6" s="100" t="s">
        <v>42</v>
      </c>
      <c r="EB6" s="101"/>
      <c r="EC6" s="101"/>
      <c r="ED6" s="104"/>
      <c r="EE6" s="112"/>
      <c r="EF6" s="113"/>
      <c r="EG6" s="114"/>
    </row>
    <row r="7" spans="2:137" s="22" customFormat="1" ht="15" customHeight="1" x14ac:dyDescent="0.25">
      <c r="B7" s="118"/>
      <c r="C7" s="119"/>
      <c r="D7" s="121"/>
      <c r="E7" s="121"/>
      <c r="F7" s="72" t="s">
        <v>45</v>
      </c>
      <c r="G7" s="69" t="s">
        <v>46</v>
      </c>
      <c r="H7" s="70"/>
      <c r="I7" s="70"/>
      <c r="J7" s="71"/>
      <c r="K7" s="72" t="s">
        <v>45</v>
      </c>
      <c r="L7" s="69" t="s">
        <v>46</v>
      </c>
      <c r="M7" s="70"/>
      <c r="N7" s="70"/>
      <c r="O7" s="71"/>
      <c r="P7" s="72" t="s">
        <v>45</v>
      </c>
      <c r="Q7" s="69" t="s">
        <v>46</v>
      </c>
      <c r="R7" s="70"/>
      <c r="S7" s="70"/>
      <c r="T7" s="71"/>
      <c r="U7" s="72" t="s">
        <v>45</v>
      </c>
      <c r="V7" s="69" t="s">
        <v>46</v>
      </c>
      <c r="W7" s="70"/>
      <c r="X7" s="70"/>
      <c r="Y7" s="71"/>
      <c r="Z7" s="72" t="s">
        <v>45</v>
      </c>
      <c r="AA7" s="69" t="s">
        <v>46</v>
      </c>
      <c r="AB7" s="70"/>
      <c r="AC7" s="70"/>
      <c r="AD7" s="71"/>
      <c r="AE7" s="72" t="s">
        <v>45</v>
      </c>
      <c r="AF7" s="69" t="s">
        <v>46</v>
      </c>
      <c r="AG7" s="70"/>
      <c r="AH7" s="70"/>
      <c r="AI7" s="71"/>
      <c r="AJ7" s="72" t="s">
        <v>45</v>
      </c>
      <c r="AK7" s="69" t="s">
        <v>46</v>
      </c>
      <c r="AL7" s="70"/>
      <c r="AM7" s="70"/>
      <c r="AN7" s="71"/>
      <c r="AO7" s="72" t="s">
        <v>45</v>
      </c>
      <c r="AP7" s="69" t="s">
        <v>46</v>
      </c>
      <c r="AQ7" s="70"/>
      <c r="AR7" s="70"/>
      <c r="AS7" s="71"/>
      <c r="AT7" s="72" t="s">
        <v>45</v>
      </c>
      <c r="AU7" s="147" t="s">
        <v>46</v>
      </c>
      <c r="AV7" s="148"/>
      <c r="AW7" s="148"/>
      <c r="AX7" s="149"/>
      <c r="AY7" s="72" t="s">
        <v>45</v>
      </c>
      <c r="AZ7" s="87" t="s">
        <v>46</v>
      </c>
      <c r="BA7" s="88"/>
      <c r="BB7" s="72" t="s">
        <v>45</v>
      </c>
      <c r="BC7" s="87" t="s">
        <v>46</v>
      </c>
      <c r="BD7" s="88"/>
      <c r="BE7" s="72" t="s">
        <v>45</v>
      </c>
      <c r="BF7" s="87" t="s">
        <v>46</v>
      </c>
      <c r="BG7" s="88"/>
      <c r="BH7" s="72" t="s">
        <v>45</v>
      </c>
      <c r="BI7" s="69" t="s">
        <v>46</v>
      </c>
      <c r="BJ7" s="70"/>
      <c r="BK7" s="72" t="s">
        <v>45</v>
      </c>
      <c r="BL7" s="87" t="s">
        <v>46</v>
      </c>
      <c r="BM7" s="88"/>
      <c r="BN7" s="72" t="s">
        <v>45</v>
      </c>
      <c r="BO7" s="87" t="s">
        <v>46</v>
      </c>
      <c r="BP7" s="88"/>
      <c r="BQ7" s="72" t="s">
        <v>45</v>
      </c>
      <c r="BR7" s="69" t="s">
        <v>46</v>
      </c>
      <c r="BS7" s="70"/>
      <c r="BT7" s="71"/>
      <c r="BU7" s="72" t="s">
        <v>45</v>
      </c>
      <c r="BV7" s="81" t="s">
        <v>46</v>
      </c>
      <c r="BW7" s="82"/>
      <c r="BX7" s="72" t="s">
        <v>45</v>
      </c>
      <c r="BY7" s="81" t="s">
        <v>46</v>
      </c>
      <c r="BZ7" s="82"/>
      <c r="CA7" s="72" t="s">
        <v>45</v>
      </c>
      <c r="CB7" s="81" t="s">
        <v>46</v>
      </c>
      <c r="CC7" s="82"/>
      <c r="CD7" s="72" t="s">
        <v>45</v>
      </c>
      <c r="CE7" s="81" t="s">
        <v>46</v>
      </c>
      <c r="CF7" s="82"/>
      <c r="CG7" s="72" t="s">
        <v>45</v>
      </c>
      <c r="CH7" s="81" t="s">
        <v>46</v>
      </c>
      <c r="CI7" s="82"/>
      <c r="CJ7" s="72" t="s">
        <v>45</v>
      </c>
      <c r="CK7" s="81" t="s">
        <v>46</v>
      </c>
      <c r="CL7" s="82"/>
      <c r="CM7" s="72" t="s">
        <v>45</v>
      </c>
      <c r="CN7" s="81" t="s">
        <v>46</v>
      </c>
      <c r="CO7" s="82"/>
      <c r="CP7" s="72" t="s">
        <v>45</v>
      </c>
      <c r="CQ7" s="81" t="s">
        <v>46</v>
      </c>
      <c r="CR7" s="82"/>
      <c r="CS7" s="72" t="s">
        <v>45</v>
      </c>
      <c r="CT7" s="81" t="s">
        <v>46</v>
      </c>
      <c r="CU7" s="82"/>
      <c r="CV7" s="72" t="s">
        <v>45</v>
      </c>
      <c r="CW7" s="81" t="s">
        <v>46</v>
      </c>
      <c r="CX7" s="82"/>
      <c r="CY7" s="72" t="s">
        <v>45</v>
      </c>
      <c r="CZ7" s="81" t="s">
        <v>46</v>
      </c>
      <c r="DA7" s="82"/>
      <c r="DB7" s="72" t="s">
        <v>45</v>
      </c>
      <c r="DC7" s="81" t="s">
        <v>46</v>
      </c>
      <c r="DD7" s="82"/>
      <c r="DE7" s="72" t="s">
        <v>45</v>
      </c>
      <c r="DF7" s="81" t="s">
        <v>46</v>
      </c>
      <c r="DG7" s="82"/>
      <c r="DH7" s="104"/>
      <c r="DI7" s="72" t="s">
        <v>45</v>
      </c>
      <c r="DJ7" s="81" t="s">
        <v>46</v>
      </c>
      <c r="DK7" s="82"/>
      <c r="DL7" s="72" t="s">
        <v>45</v>
      </c>
      <c r="DM7" s="81" t="s">
        <v>46</v>
      </c>
      <c r="DN7" s="82"/>
      <c r="DO7" s="72" t="s">
        <v>45</v>
      </c>
      <c r="DP7" s="81" t="s">
        <v>46</v>
      </c>
      <c r="DQ7" s="82"/>
      <c r="DR7" s="72" t="s">
        <v>45</v>
      </c>
      <c r="DS7" s="81" t="s">
        <v>46</v>
      </c>
      <c r="DT7" s="82"/>
      <c r="DU7" s="72" t="s">
        <v>45</v>
      </c>
      <c r="DV7" s="81" t="s">
        <v>46</v>
      </c>
      <c r="DW7" s="82"/>
      <c r="DX7" s="72" t="s">
        <v>45</v>
      </c>
      <c r="DY7" s="81" t="s">
        <v>46</v>
      </c>
      <c r="DZ7" s="82"/>
      <c r="EA7" s="72" t="s">
        <v>45</v>
      </c>
      <c r="EB7" s="81" t="s">
        <v>46</v>
      </c>
      <c r="EC7" s="82"/>
      <c r="ED7" s="104"/>
      <c r="EE7" s="72" t="s">
        <v>45</v>
      </c>
      <c r="EF7" s="81" t="s">
        <v>46</v>
      </c>
      <c r="EG7" s="82"/>
    </row>
    <row r="8" spans="2:137" s="14" customFormat="1" ht="49.5" customHeight="1" x14ac:dyDescent="0.3">
      <c r="B8" s="118"/>
      <c r="C8" s="119"/>
      <c r="D8" s="122"/>
      <c r="E8" s="122"/>
      <c r="F8" s="73"/>
      <c r="G8" s="2" t="s">
        <v>67</v>
      </c>
      <c r="H8" s="1" t="s">
        <v>47</v>
      </c>
      <c r="I8" s="28" t="s">
        <v>68</v>
      </c>
      <c r="J8" s="29" t="s">
        <v>65</v>
      </c>
      <c r="K8" s="73"/>
      <c r="L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M8" s="1" t="s">
        <v>47</v>
      </c>
      <c r="N8" s="28" t="str">
        <f>I8</f>
        <v>կատ. %-ը 1-ին եռամսյակի նկատմամբ</v>
      </c>
      <c r="O8" s="1" t="s">
        <v>48</v>
      </c>
      <c r="P8" s="73"/>
      <c r="Q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R8" s="1" t="s">
        <v>47</v>
      </c>
      <c r="S8" s="28" t="str">
        <f>I8</f>
        <v>կատ. %-ը 1-ին եռամսյակի նկատմամբ</v>
      </c>
      <c r="T8" s="1" t="s">
        <v>48</v>
      </c>
      <c r="U8" s="73"/>
      <c r="V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W8" s="1" t="s">
        <v>47</v>
      </c>
      <c r="X8" s="28" t="str">
        <f>I8</f>
        <v>կատ. %-ը 1-ին եռամսյակի նկատմամբ</v>
      </c>
      <c r="Y8" s="1" t="s">
        <v>48</v>
      </c>
      <c r="Z8" s="73"/>
      <c r="AA8" s="2" t="str">
        <f>V8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AB8" s="1" t="s">
        <v>47</v>
      </c>
      <c r="AC8" s="28" t="str">
        <f>I8</f>
        <v>կատ. %-ը 1-ին եռամսյակի նկատմամբ</v>
      </c>
      <c r="AD8" s="1" t="s">
        <v>48</v>
      </c>
      <c r="AE8" s="73"/>
      <c r="AF8" s="30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AG8" s="1" t="s">
        <v>47</v>
      </c>
      <c r="AH8" s="28" t="str">
        <f>I8</f>
        <v>կատ. %-ը 1-ին եռամսյակի նկատմամբ</v>
      </c>
      <c r="AI8" s="1" t="s">
        <v>48</v>
      </c>
      <c r="AJ8" s="73"/>
      <c r="AK8" s="30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AL8" s="1" t="s">
        <v>47</v>
      </c>
      <c r="AM8" s="28" t="str">
        <f>I8</f>
        <v>կատ. %-ը 1-ին եռամսյակի նկատմամբ</v>
      </c>
      <c r="AN8" s="1" t="s">
        <v>48</v>
      </c>
      <c r="AO8" s="73"/>
      <c r="AP8" s="30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AQ8" s="1" t="s">
        <v>47</v>
      </c>
      <c r="AR8" s="28" t="str">
        <f>I8</f>
        <v>կատ. %-ը 1-ին եռամսյակի նկատմամբ</v>
      </c>
      <c r="AS8" s="1" t="s">
        <v>48</v>
      </c>
      <c r="AT8" s="73"/>
      <c r="AU8" s="30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AV8" s="25" t="s">
        <v>47</v>
      </c>
      <c r="AW8" s="25" t="str">
        <f>I8</f>
        <v>կատ. %-ը 1-ին եռամսյակի նկատմամբ</v>
      </c>
      <c r="AX8" s="25" t="s">
        <v>48</v>
      </c>
      <c r="AY8" s="73"/>
      <c r="AZ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BA8" s="1" t="s">
        <v>47</v>
      </c>
      <c r="BB8" s="73"/>
      <c r="BC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BD8" s="1" t="s">
        <v>47</v>
      </c>
      <c r="BE8" s="73"/>
      <c r="BF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BG8" s="1" t="s">
        <v>47</v>
      </c>
      <c r="BH8" s="73"/>
      <c r="BI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BJ8" s="1" t="s">
        <v>47</v>
      </c>
      <c r="BK8" s="73"/>
      <c r="BL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BM8" s="1" t="s">
        <v>47</v>
      </c>
      <c r="BN8" s="73"/>
      <c r="BO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BP8" s="1" t="s">
        <v>47</v>
      </c>
      <c r="BQ8" s="73"/>
      <c r="BR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BS8" s="1" t="s">
        <v>47</v>
      </c>
      <c r="BT8" s="1" t="s">
        <v>48</v>
      </c>
      <c r="BU8" s="73"/>
      <c r="BV8" s="30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BW8" s="1" t="s">
        <v>47</v>
      </c>
      <c r="BX8" s="73"/>
      <c r="BY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BZ8" s="1" t="s">
        <v>47</v>
      </c>
      <c r="CA8" s="73"/>
      <c r="CB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CC8" s="1" t="s">
        <v>47</v>
      </c>
      <c r="CD8" s="73"/>
      <c r="CE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CF8" s="1" t="s">
        <v>47</v>
      </c>
      <c r="CG8" s="73"/>
      <c r="CH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CI8" s="1" t="s">
        <v>47</v>
      </c>
      <c r="CJ8" s="73"/>
      <c r="CK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CL8" s="1" t="s">
        <v>47</v>
      </c>
      <c r="CM8" s="73"/>
      <c r="CN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CO8" s="1" t="s">
        <v>47</v>
      </c>
      <c r="CP8" s="73"/>
      <c r="CQ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CR8" s="1" t="s">
        <v>47</v>
      </c>
      <c r="CS8" s="73"/>
      <c r="CT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CU8" s="1" t="s">
        <v>47</v>
      </c>
      <c r="CV8" s="73"/>
      <c r="CW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CX8" s="1" t="s">
        <v>47</v>
      </c>
      <c r="CY8" s="73"/>
      <c r="CZ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DA8" s="1" t="s">
        <v>47</v>
      </c>
      <c r="DB8" s="73"/>
      <c r="DC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DD8" s="1" t="s">
        <v>47</v>
      </c>
      <c r="DE8" s="73"/>
      <c r="DF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DG8" s="1" t="s">
        <v>47</v>
      </c>
      <c r="DH8" s="105"/>
      <c r="DI8" s="73"/>
      <c r="DJ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DK8" s="1" t="s">
        <v>47</v>
      </c>
      <c r="DL8" s="73"/>
      <c r="DM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DN8" s="1" t="s">
        <v>47</v>
      </c>
      <c r="DO8" s="73"/>
      <c r="DP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DQ8" s="1" t="s">
        <v>47</v>
      </c>
      <c r="DR8" s="73"/>
      <c r="DS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DT8" s="1" t="s">
        <v>47</v>
      </c>
      <c r="DU8" s="73"/>
      <c r="DV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DW8" s="25" t="s">
        <v>47</v>
      </c>
      <c r="DX8" s="73"/>
      <c r="DY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DZ8" s="1" t="s">
        <v>47</v>
      </c>
      <c r="EA8" s="73"/>
      <c r="EB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EC8" s="1" t="s">
        <v>47</v>
      </c>
      <c r="ED8" s="105"/>
      <c r="EE8" s="73"/>
      <c r="EF8" s="2" t="str">
        <f>G8</f>
        <v xml:space="preserve">ծրագիր-3 ամիս                                                                                                                                                                                                                                  </v>
      </c>
      <c r="EG8" s="1" t="s">
        <v>47</v>
      </c>
    </row>
    <row r="9" spans="2:137" s="14" customFormat="1" ht="14.25" customHeight="1" x14ac:dyDescent="0.3">
      <c r="B9" s="15"/>
      <c r="C9" s="16">
        <v>1</v>
      </c>
      <c r="D9" s="16">
        <v>2</v>
      </c>
      <c r="E9" s="16">
        <v>3</v>
      </c>
      <c r="F9" s="16">
        <v>4</v>
      </c>
      <c r="G9" s="16">
        <v>5</v>
      </c>
      <c r="H9" s="16">
        <v>6</v>
      </c>
      <c r="I9" s="16"/>
      <c r="J9" s="16">
        <v>7</v>
      </c>
      <c r="K9" s="16">
        <v>12</v>
      </c>
      <c r="L9" s="16">
        <v>13</v>
      </c>
      <c r="M9" s="16">
        <v>14</v>
      </c>
      <c r="N9" s="16"/>
      <c r="O9" s="16">
        <v>15</v>
      </c>
      <c r="P9" s="16">
        <v>16</v>
      </c>
      <c r="Q9" s="16">
        <v>17</v>
      </c>
      <c r="R9" s="16">
        <v>18</v>
      </c>
      <c r="S9" s="16"/>
      <c r="T9" s="16">
        <v>19</v>
      </c>
      <c r="U9" s="16">
        <v>16</v>
      </c>
      <c r="V9" s="16">
        <v>17</v>
      </c>
      <c r="W9" s="16">
        <v>18</v>
      </c>
      <c r="X9" s="16"/>
      <c r="Y9" s="16">
        <v>19</v>
      </c>
      <c r="Z9" s="16">
        <v>20</v>
      </c>
      <c r="AA9" s="16">
        <v>17</v>
      </c>
      <c r="AB9" s="16">
        <v>22</v>
      </c>
      <c r="AC9" s="16"/>
      <c r="AD9" s="16">
        <v>23</v>
      </c>
      <c r="AE9" s="16">
        <v>24</v>
      </c>
      <c r="AF9" s="16">
        <v>25</v>
      </c>
      <c r="AG9" s="16">
        <v>26</v>
      </c>
      <c r="AH9" s="16"/>
      <c r="AI9" s="16">
        <v>27</v>
      </c>
      <c r="AJ9" s="16">
        <v>28</v>
      </c>
      <c r="AK9" s="16">
        <v>29</v>
      </c>
      <c r="AL9" s="16">
        <v>30</v>
      </c>
      <c r="AM9" s="16"/>
      <c r="AN9" s="16">
        <v>31</v>
      </c>
      <c r="AO9" s="16">
        <v>32</v>
      </c>
      <c r="AP9" s="16">
        <v>33</v>
      </c>
      <c r="AQ9" s="16">
        <v>34</v>
      </c>
      <c r="AR9" s="16"/>
      <c r="AS9" s="16">
        <v>35</v>
      </c>
      <c r="AT9" s="16">
        <v>36</v>
      </c>
      <c r="AU9" s="16">
        <v>37</v>
      </c>
      <c r="AV9" s="16">
        <v>38</v>
      </c>
      <c r="AW9" s="16"/>
      <c r="AX9" s="33">
        <v>39</v>
      </c>
      <c r="AY9" s="16">
        <v>40</v>
      </c>
      <c r="AZ9" s="16">
        <v>41</v>
      </c>
      <c r="BA9" s="16">
        <v>42</v>
      </c>
      <c r="BB9" s="16">
        <v>43</v>
      </c>
      <c r="BC9" s="16">
        <v>44</v>
      </c>
      <c r="BD9" s="16">
        <v>45</v>
      </c>
      <c r="BE9" s="16">
        <v>46</v>
      </c>
      <c r="BF9" s="16">
        <v>47</v>
      </c>
      <c r="BG9" s="16">
        <v>48</v>
      </c>
      <c r="BH9" s="16">
        <v>49</v>
      </c>
      <c r="BI9" s="16">
        <v>50</v>
      </c>
      <c r="BJ9" s="16">
        <v>51</v>
      </c>
      <c r="BK9" s="16">
        <v>52</v>
      </c>
      <c r="BL9" s="16">
        <v>53</v>
      </c>
      <c r="BM9" s="16">
        <v>54</v>
      </c>
      <c r="BN9" s="16">
        <v>55</v>
      </c>
      <c r="BO9" s="16">
        <v>56</v>
      </c>
      <c r="BP9" s="16">
        <v>57</v>
      </c>
      <c r="BQ9" s="16">
        <v>58</v>
      </c>
      <c r="BR9" s="16">
        <v>59</v>
      </c>
      <c r="BS9" s="16">
        <v>60</v>
      </c>
      <c r="BT9" s="16">
        <v>61</v>
      </c>
      <c r="BU9" s="16">
        <v>62</v>
      </c>
      <c r="BV9" s="16">
        <v>63</v>
      </c>
      <c r="BW9" s="16">
        <v>64</v>
      </c>
      <c r="BX9" s="16">
        <v>65</v>
      </c>
      <c r="BY9" s="16">
        <v>66</v>
      </c>
      <c r="BZ9" s="16">
        <v>67</v>
      </c>
      <c r="CA9" s="16">
        <v>68</v>
      </c>
      <c r="CB9" s="16">
        <v>69</v>
      </c>
      <c r="CC9" s="16">
        <v>70</v>
      </c>
      <c r="CD9" s="16">
        <v>71</v>
      </c>
      <c r="CE9" s="16">
        <v>72</v>
      </c>
      <c r="CF9" s="16">
        <v>73</v>
      </c>
      <c r="CG9" s="16">
        <v>74</v>
      </c>
      <c r="CH9" s="16">
        <v>75</v>
      </c>
      <c r="CI9" s="16">
        <v>76</v>
      </c>
      <c r="CJ9" s="16">
        <v>77</v>
      </c>
      <c r="CK9" s="16">
        <v>78</v>
      </c>
      <c r="CL9" s="16">
        <v>79</v>
      </c>
      <c r="CM9" s="16">
        <v>80</v>
      </c>
      <c r="CN9" s="16">
        <v>81</v>
      </c>
      <c r="CO9" s="16">
        <v>82</v>
      </c>
      <c r="CP9" s="16">
        <v>83</v>
      </c>
      <c r="CQ9" s="16">
        <v>84</v>
      </c>
      <c r="CR9" s="16">
        <v>85</v>
      </c>
      <c r="CS9" s="16"/>
      <c r="CT9" s="16"/>
      <c r="CU9" s="16"/>
      <c r="CV9" s="16">
        <v>86</v>
      </c>
      <c r="CW9" s="16">
        <v>87</v>
      </c>
      <c r="CX9" s="16">
        <v>88</v>
      </c>
      <c r="CY9" s="16">
        <v>89</v>
      </c>
      <c r="CZ9" s="16">
        <v>90</v>
      </c>
      <c r="DA9" s="16">
        <v>91</v>
      </c>
      <c r="DB9" s="16">
        <v>92</v>
      </c>
      <c r="DC9" s="16">
        <v>93</v>
      </c>
      <c r="DD9" s="16">
        <v>94</v>
      </c>
      <c r="DE9" s="16">
        <v>95</v>
      </c>
      <c r="DF9" s="16">
        <v>96</v>
      </c>
      <c r="DG9" s="16">
        <v>549</v>
      </c>
      <c r="DH9" s="16">
        <v>98</v>
      </c>
      <c r="DI9" s="16">
        <v>99</v>
      </c>
      <c r="DJ9" s="16">
        <v>100</v>
      </c>
      <c r="DK9" s="16">
        <v>101</v>
      </c>
      <c r="DL9" s="16">
        <v>102</v>
      </c>
      <c r="DM9" s="16">
        <v>103</v>
      </c>
      <c r="DN9" s="16">
        <v>104</v>
      </c>
      <c r="DO9" s="16">
        <v>105</v>
      </c>
      <c r="DP9" s="16">
        <v>106</v>
      </c>
      <c r="DQ9" s="16">
        <v>107</v>
      </c>
      <c r="DR9" s="16">
        <v>108</v>
      </c>
      <c r="DS9" s="16">
        <v>109</v>
      </c>
      <c r="DT9" s="16">
        <v>110</v>
      </c>
      <c r="DU9" s="16">
        <v>111</v>
      </c>
      <c r="DV9" s="16">
        <v>112</v>
      </c>
      <c r="DW9" s="26">
        <v>113</v>
      </c>
      <c r="DX9" s="16">
        <v>114</v>
      </c>
      <c r="DY9" s="16">
        <v>115</v>
      </c>
      <c r="DZ9" s="16">
        <v>116</v>
      </c>
      <c r="EA9" s="16">
        <v>117</v>
      </c>
      <c r="EB9" s="16">
        <v>118</v>
      </c>
      <c r="EC9" s="16">
        <v>119</v>
      </c>
      <c r="ED9" s="16">
        <v>120</v>
      </c>
      <c r="EE9" s="16">
        <v>121</v>
      </c>
      <c r="EF9" s="16">
        <v>122</v>
      </c>
      <c r="EG9" s="16">
        <v>123</v>
      </c>
    </row>
    <row r="10" spans="2:137" s="12" customFormat="1" ht="27.75" hidden="1" customHeight="1" x14ac:dyDescent="0.25">
      <c r="B10" s="17">
        <v>1</v>
      </c>
      <c r="C10" s="20" t="s">
        <v>50</v>
      </c>
      <c r="D10" s="38">
        <v>0</v>
      </c>
      <c r="E10" s="38">
        <v>0</v>
      </c>
      <c r="F10" s="39">
        <f>DI10+EE10-EA10</f>
        <v>2307429.2000000002</v>
      </c>
      <c r="G10" s="39">
        <f>DJ10+EF10-EB10</f>
        <v>519767.8</v>
      </c>
      <c r="H10" s="39">
        <f t="shared" ref="H10:H20" si="0">DK10+EG10-EC10</f>
        <v>476445</v>
      </c>
      <c r="I10" s="40">
        <f>IFERROR(H10/G10*100,"-")</f>
        <v>91.664970396396242</v>
      </c>
      <c r="J10" s="41">
        <f>IFERROR(H10/F10*100,"-")</f>
        <v>20.648304181987466</v>
      </c>
      <c r="K10" s="42">
        <f>P10+Z10+AE10+AJ10+AO10+AT10+AY10+BN10+BU10+BX10+CA10+CD10+CG10+CM10+CP10+CV10+CY10+DE10</f>
        <v>2301831.2000000002</v>
      </c>
      <c r="L10" s="42">
        <f>Q10+AA10+AF10+AK10+AP10+AU10+AZ10+BO10+BV10+BY10+CB10+CE10+CH10+CN10+CQ10+CW10+CZ10+DF10</f>
        <v>517768.8</v>
      </c>
      <c r="M10" s="42">
        <f>R10+AB10+AG10+AL10+AQ10+AV10+BA10+BP10+BW10+BZ10+CC10+CF10+CI10+CO10+CR10+CX10+DA10+DG10</f>
        <v>475645.4</v>
      </c>
      <c r="N10" s="42">
        <f>IFERROR(M10/L10*100,"-")</f>
        <v>91.864438336184023</v>
      </c>
      <c r="O10" s="43">
        <f>IFERROR(M10/K10*100,"-")</f>
        <v>20.66378281778438</v>
      </c>
      <c r="P10" s="44">
        <f>+[1]rep1_101!$E$92</f>
        <v>447564.5</v>
      </c>
      <c r="Q10" s="44">
        <f>+[2]rep1_101!$E$96</f>
        <v>89515.5</v>
      </c>
      <c r="R10" s="44">
        <f>+[1]rep1_101!$E$93</f>
        <v>69976.5</v>
      </c>
      <c r="S10" s="44">
        <f>IFERROR(R10/Q10*100,"-")</f>
        <v>78.172495266182949</v>
      </c>
      <c r="T10" s="43">
        <f>IFERROR(R10/P10*100,"-")</f>
        <v>15.634953174346938</v>
      </c>
      <c r="U10" s="44">
        <f>+Z10+AJ10</f>
        <v>1211517.3999999999</v>
      </c>
      <c r="V10" s="44">
        <f>+AA10+AK10</f>
        <v>242266.2</v>
      </c>
      <c r="W10" s="44">
        <f>+AB10+AL10</f>
        <v>224966.8</v>
      </c>
      <c r="X10" s="44">
        <f>IFERROR(W10/V10*100,"-")</f>
        <v>92.859342326746358</v>
      </c>
      <c r="Y10" s="43">
        <f>IFERROR(W10/U10*100,"-")</f>
        <v>18.569011060014493</v>
      </c>
      <c r="Z10" s="45">
        <f>+[1]rep1_101!$E$22</f>
        <v>39831.199999999997</v>
      </c>
      <c r="AA10" s="45">
        <f>+[2]rep1_101!$E$26</f>
        <v>7966.2</v>
      </c>
      <c r="AB10" s="45">
        <f>+[1]rep1_101!$E$23</f>
        <v>4129.3</v>
      </c>
      <c r="AC10" s="46">
        <f>IFERROR(AB10/AA10*100,"-")</f>
        <v>51.835253947930006</v>
      </c>
      <c r="AD10" s="47">
        <f>IFERROR(AB10/Z10*100,"-")</f>
        <v>10.366998734660267</v>
      </c>
      <c r="AE10" s="45">
        <f>+[1]rep1_101!$E$71</f>
        <v>18143.400000000001</v>
      </c>
      <c r="AF10" s="45">
        <f>+[2]rep1_101!$E$75</f>
        <v>3628.6</v>
      </c>
      <c r="AG10" s="45">
        <f>+[1]rep1_101!$E$72</f>
        <v>773</v>
      </c>
      <c r="AH10" s="46">
        <f>IFERROR(AG10/AF10*100,"-")</f>
        <v>21.302981866284519</v>
      </c>
      <c r="AI10" s="43">
        <f>IFERROR(AG10/AE10*100,"-")</f>
        <v>4.2605024416592263</v>
      </c>
      <c r="AJ10" s="45">
        <f>+[1]rep1_101!$E$43</f>
        <v>1171686.2</v>
      </c>
      <c r="AK10" s="45">
        <f>+[2]rep1_101!$E$47</f>
        <v>234300</v>
      </c>
      <c r="AL10" s="45">
        <f>+[1]rep1_101!$E$44</f>
        <v>220837.5</v>
      </c>
      <c r="AM10" s="48">
        <f>IFERROR(AL10/AK10*100,"-")</f>
        <v>94.254161331626122</v>
      </c>
      <c r="AN10" s="43">
        <f>IFERROR(AL10/AJ10*100,"-")</f>
        <v>18.847836562383343</v>
      </c>
      <c r="AO10" s="45">
        <f>+[3]rep1_2!$E$127</f>
        <v>198243</v>
      </c>
      <c r="AP10" s="45">
        <f>+[4]rep1_2!$E$131</f>
        <v>76217.5</v>
      </c>
      <c r="AQ10" s="45">
        <f>+[3]rep1_2!$E$128</f>
        <v>87208.5</v>
      </c>
      <c r="AR10" s="46">
        <f>IFERROR(AQ10/AP10*100,"-")</f>
        <v>114.42057270311936</v>
      </c>
      <c r="AS10" s="43">
        <f>IFERROR(AQ10/AO10*100,"-")</f>
        <v>43.990708373057309</v>
      </c>
      <c r="AT10" s="49">
        <v>0</v>
      </c>
      <c r="AU10" s="49">
        <v>0</v>
      </c>
      <c r="AV10" s="49">
        <v>0</v>
      </c>
      <c r="AW10" s="49" t="str">
        <f>IFERROR(AV10/AU10*100,"-")</f>
        <v>-</v>
      </c>
      <c r="AX10" s="50" t="str">
        <f>IFERROR(AV10/AT10*100,"-")</f>
        <v>-</v>
      </c>
      <c r="AY10" s="51">
        <v>0</v>
      </c>
      <c r="AZ10" s="51">
        <v>0</v>
      </c>
      <c r="BA10" s="49">
        <v>0</v>
      </c>
      <c r="BB10" s="49">
        <v>0</v>
      </c>
      <c r="BC10" s="49">
        <v>0</v>
      </c>
      <c r="BD10" s="49">
        <v>0</v>
      </c>
      <c r="BE10" s="51"/>
      <c r="BF10" s="46"/>
      <c r="BG10" s="46"/>
      <c r="BH10" s="51"/>
      <c r="BI10" s="46"/>
      <c r="BJ10" s="46"/>
      <c r="BK10" s="49"/>
      <c r="BL10" s="49"/>
      <c r="BM10" s="49"/>
      <c r="BN10" s="49">
        <f>+[3]rep1_2!$E$134</f>
        <v>49.3</v>
      </c>
      <c r="BO10" s="49">
        <f>+[4]rep1_2!$E$138</f>
        <v>0</v>
      </c>
      <c r="BP10" s="49">
        <f>+[3]rep1_2!$E$135</f>
        <v>0</v>
      </c>
      <c r="BQ10" s="42">
        <f t="shared" ref="BQ10:BR22" si="1">BU10+BX10+CA10+CD10</f>
        <v>123094.9</v>
      </c>
      <c r="BR10" s="42">
        <f t="shared" si="1"/>
        <v>30794.2</v>
      </c>
      <c r="BS10" s="42">
        <f t="shared" ref="BS10:BS22" si="2">BW10+BZ10+CC10+CF10</f>
        <v>32315.5</v>
      </c>
      <c r="BT10" s="52">
        <f>IFERROR(BS10/BQ10*100,"-")</f>
        <v>26.252509242868715</v>
      </c>
      <c r="BU10" s="49">
        <f>+[3]rep1_2!$E$141</f>
        <v>119117.5</v>
      </c>
      <c r="BV10" s="49">
        <f>+[4]rep1_2!$E$145</f>
        <v>29800</v>
      </c>
      <c r="BW10" s="49">
        <f>+[3]rep1_2!$E$142</f>
        <v>31689.8</v>
      </c>
      <c r="BX10" s="51">
        <v>0</v>
      </c>
      <c r="BY10" s="51">
        <v>0</v>
      </c>
      <c r="BZ10" s="51">
        <v>0</v>
      </c>
      <c r="CA10" s="51">
        <f>+[3]rep1_2!$E$155</f>
        <v>1661.4</v>
      </c>
      <c r="CB10" s="51">
        <f>+[4]rep1_2!$E$159</f>
        <v>415.2</v>
      </c>
      <c r="CC10" s="51">
        <f>+[3]rep1_2!$E$156</f>
        <v>46.7</v>
      </c>
      <c r="CD10" s="51">
        <f>+[3]rep1_2!$E$148</f>
        <v>2316</v>
      </c>
      <c r="CE10" s="51">
        <f>+[4]rep1_2!$E$152</f>
        <v>579</v>
      </c>
      <c r="CF10" s="51">
        <f>+[3]rep1_2!$E$149</f>
        <v>579</v>
      </c>
      <c r="CG10" s="51">
        <v>0</v>
      </c>
      <c r="CH10" s="51">
        <v>0</v>
      </c>
      <c r="CI10" s="51">
        <v>0</v>
      </c>
      <c r="CJ10" s="51">
        <f>+[3]rep1_2!$E$183</f>
        <v>3998</v>
      </c>
      <c r="CK10" s="51">
        <f>+[4]rep1_2!$E$187</f>
        <v>1999</v>
      </c>
      <c r="CL10" s="51">
        <f>+[3]rep1_2!$E$184</f>
        <v>799.6</v>
      </c>
      <c r="CM10" s="49">
        <v>0</v>
      </c>
      <c r="CN10" s="49">
        <v>0</v>
      </c>
      <c r="CO10" s="49">
        <v>0</v>
      </c>
      <c r="CP10" s="51">
        <f>+[3]rep1_2!$E$218</f>
        <v>271218.7</v>
      </c>
      <c r="CQ10" s="51">
        <f>+[4]rep1_2!$E$222</f>
        <v>67846.8</v>
      </c>
      <c r="CR10" s="51">
        <f>+[3]rep1_2!$E$219</f>
        <v>55164.2</v>
      </c>
      <c r="CS10" s="51">
        <f>+[3]rep1_2!$E$197</f>
        <v>268231.5</v>
      </c>
      <c r="CT10" s="51">
        <f>+[4]rep1_2!$E$201</f>
        <v>67100</v>
      </c>
      <c r="CU10" s="51">
        <f>+[3]rep1_2!$E$198</f>
        <v>55158.1</v>
      </c>
      <c r="CV10" s="49">
        <v>0</v>
      </c>
      <c r="CW10" s="49">
        <v>0</v>
      </c>
      <c r="CX10" s="49">
        <v>0</v>
      </c>
      <c r="CY10" s="51">
        <f>+[3]rep1_2!$E$225</f>
        <v>10000</v>
      </c>
      <c r="CZ10" s="51">
        <f>+[4]rep1_2!$E$229</f>
        <v>2500</v>
      </c>
      <c r="DA10" s="51">
        <f>+[3]rep1_2!$E$226</f>
        <v>4183.7</v>
      </c>
      <c r="DB10" s="51">
        <f>+[3]rep1_2!$E$253</f>
        <v>1600</v>
      </c>
      <c r="DC10" s="51">
        <f>+[4]rep1_2!$E$257</f>
        <v>0</v>
      </c>
      <c r="DD10" s="51">
        <f>+[3]rep1_2!$E$254</f>
        <v>0</v>
      </c>
      <c r="DE10" s="51">
        <f>+[3]rep1_2!$E$232</f>
        <v>22000</v>
      </c>
      <c r="DF10" s="51">
        <f>+[4]rep1_2!$E$236</f>
        <v>5000</v>
      </c>
      <c r="DG10" s="51">
        <f>+[3]rep1_2!$E$233</f>
        <v>1057.2</v>
      </c>
      <c r="DH10" s="51"/>
      <c r="DI10" s="39">
        <f>P10+Z10+AE10+AJ10+AO10+AT10+AY10+BB10+BE10+BH10+BK10+BN10+BU10+BX10+CA10+CD10+CG10+CJ10+CM10+CP10+CV10+CY10+DB10+DE10</f>
        <v>2307429.2000000002</v>
      </c>
      <c r="DJ10" s="39">
        <f>Q10+AA10+AF10+AK10+AP10+AU10+AZ10+BC10+BF10+BI10+BL10+BO10+BV10+BY10+CB10+CE10+CH10+CK10+CN10+CQ10+CW10+CZ10+DC10+DF10</f>
        <v>519767.8</v>
      </c>
      <c r="DK10" s="39">
        <f>R10+AB10+AG10+AL10+AQ10+AV10+BA10+BD10+BG10+BJ10+BM10+BP10+BW10+BZ10+CC10+CF10+CI10+CL10+CO10+CR10+CX10+DA10+DD10+DG10+DH10</f>
        <v>476445</v>
      </c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49"/>
      <c r="DX10" s="51"/>
      <c r="DY10" s="51"/>
      <c r="DZ10" s="51"/>
      <c r="EA10" s="51"/>
      <c r="EB10" s="51"/>
      <c r="EC10" s="51"/>
      <c r="ED10" s="51"/>
      <c r="EE10" s="53">
        <f>+DL10+DO10+DR10+DU10+DX10+EA10</f>
        <v>0</v>
      </c>
      <c r="EF10" s="53">
        <f t="shared" ref="EF10:EG10" si="3">+DM10+DP10+DS10+DV10+DY10+EB10</f>
        <v>0</v>
      </c>
      <c r="EG10" s="53">
        <f t="shared" si="3"/>
        <v>0</v>
      </c>
    </row>
    <row r="11" spans="2:137" s="12" customFormat="1" ht="27.75" hidden="1" customHeight="1" x14ac:dyDescent="0.25">
      <c r="B11" s="17">
        <v>2</v>
      </c>
      <c r="C11" s="20" t="s">
        <v>51</v>
      </c>
      <c r="D11" s="38">
        <v>0</v>
      </c>
      <c r="E11" s="38">
        <v>0</v>
      </c>
      <c r="F11" s="39">
        <f t="shared" ref="F11:F20" si="4">DI11+EE11-EA11</f>
        <v>1275458.7</v>
      </c>
      <c r="G11" s="39">
        <f t="shared" ref="G11:G20" si="5">DJ11+EF11-EB11</f>
        <v>288086.40000000002</v>
      </c>
      <c r="H11" s="39">
        <f t="shared" si="0"/>
        <v>243018.8</v>
      </c>
      <c r="I11" s="40">
        <f t="shared" ref="I11:I21" si="6">IFERROR(H11/G11*100,"-")</f>
        <v>84.356220911504323</v>
      </c>
      <c r="J11" s="41">
        <f t="shared" ref="J11:J23" si="7">IFERROR(H11/F11*100,"-")</f>
        <v>19.053443282797005</v>
      </c>
      <c r="K11" s="42">
        <f t="shared" ref="K11:K22" si="8">P11+Z11+AE11+AJ11+AO11+AT11+AY11+BN11+BU11+BX11+CA11+CD11+CG11+CM11+CP11+CV11+CY11+DE11</f>
        <v>1273459.7</v>
      </c>
      <c r="L11" s="42">
        <f t="shared" ref="L11:L21" si="9">Q11+AA11+AF11+AK11+AP11+AU11+AZ11+BO11+BV11+BY11+CB11+CE11+CH11+CN11+CQ11+CW11+CZ11+DF11</f>
        <v>287086.90000000002</v>
      </c>
      <c r="M11" s="42">
        <f t="shared" ref="M11:M21" si="10">R11+AB11+AG11+AL11+AQ11+AV11+BA11+BP11+BW11+BZ11+CC11+CF11+CI11+CO11+CR11+CX11+DA11+DG11</f>
        <v>242619</v>
      </c>
      <c r="N11" s="42">
        <f t="shared" ref="N11:N21" si="11">IFERROR(M11/L11*100,"-")</f>
        <v>84.510648169596024</v>
      </c>
      <c r="O11" s="43">
        <f t="shared" ref="O11:O23" si="12">IFERROR(M11/K11*100,"-")</f>
        <v>19.051957435323633</v>
      </c>
      <c r="P11" s="44">
        <f>+[1]rep1_101!$F$92</f>
        <v>318025</v>
      </c>
      <c r="Q11" s="44">
        <f>+[2]rep1_101!$F$96</f>
        <v>63600</v>
      </c>
      <c r="R11" s="44">
        <f>+[1]rep1_101!$F$93</f>
        <v>26311</v>
      </c>
      <c r="S11" s="44">
        <f t="shared" ref="S11:S21" si="13">IFERROR(R11/Q11*100,"-")</f>
        <v>41.369496855345908</v>
      </c>
      <c r="T11" s="43">
        <f t="shared" ref="T11:T23" si="14">IFERROR(R11/P11*100,"-")</f>
        <v>8.2732489584152198</v>
      </c>
      <c r="U11" s="44">
        <f t="shared" ref="U11:U22" si="15">+Z11+AJ11</f>
        <v>645613.70000000007</v>
      </c>
      <c r="V11" s="44">
        <f t="shared" ref="V11:V22" si="16">+AA11+AK11</f>
        <v>129117</v>
      </c>
      <c r="W11" s="44">
        <f t="shared" ref="W11:W22" si="17">+AB11+AL11</f>
        <v>117730.3</v>
      </c>
      <c r="X11" s="44">
        <f t="shared" ref="X11:X21" si="18">IFERROR(W11/V11*100,"-")</f>
        <v>91.181099313026166</v>
      </c>
      <c r="Y11" s="43">
        <f t="shared" ref="Y11:Y23" si="19">IFERROR(W11/U11*100,"-")</f>
        <v>18.235409192834663</v>
      </c>
      <c r="Z11" s="45">
        <f>+[1]rep1_101!$F$22</f>
        <v>24229.4</v>
      </c>
      <c r="AA11" s="45">
        <f>+[2]rep1_101!$F$26</f>
        <v>4842</v>
      </c>
      <c r="AB11" s="45">
        <f>+[1]rep1_101!$F$23</f>
        <v>1813.3</v>
      </c>
      <c r="AC11" s="46">
        <f t="shared" ref="AC11:AC21" si="20">IFERROR(AB11/AA11*100,"-")</f>
        <v>37.449401073936386</v>
      </c>
      <c r="AD11" s="47">
        <f t="shared" ref="AD11:AD23" si="21">IFERROR(AB11/Z11*100,"-")</f>
        <v>7.483883216257933</v>
      </c>
      <c r="AE11" s="45">
        <f>+[1]rep1_101!$F$71</f>
        <v>2753.6</v>
      </c>
      <c r="AF11" s="45">
        <f>+[2]rep1_101!$F$75</f>
        <v>549.9</v>
      </c>
      <c r="AG11" s="45">
        <f>+[1]rep1_101!$F$72</f>
        <v>394.3</v>
      </c>
      <c r="AH11" s="46">
        <f t="shared" ref="AH11:AH21" si="22">IFERROR(AG11/AF11*100,"-")</f>
        <v>71.70394617203128</v>
      </c>
      <c r="AI11" s="43">
        <f t="shared" ref="AI11:AI23" si="23">IFERROR(AG11/AE11*100,"-")</f>
        <v>14.319436374201047</v>
      </c>
      <c r="AJ11" s="45">
        <f>+[1]rep1_101!$F$43</f>
        <v>621384.30000000005</v>
      </c>
      <c r="AK11" s="45">
        <f>+[2]rep1_101!$F$47</f>
        <v>124275</v>
      </c>
      <c r="AL11" s="45">
        <f>+[1]rep1_101!$F$44</f>
        <v>115917</v>
      </c>
      <c r="AM11" s="48">
        <f t="shared" ref="AM11:AM21" si="24">IFERROR(AL11/AK11*100,"-")</f>
        <v>93.274592637296323</v>
      </c>
      <c r="AN11" s="43">
        <f t="shared" ref="AN11:AN23" si="25">IFERROR(AL11/AJ11*100,"-")</f>
        <v>18.654639327063784</v>
      </c>
      <c r="AO11" s="45">
        <f>+[3]rep1_2!$F$127</f>
        <v>122456</v>
      </c>
      <c r="AP11" s="45">
        <f>+[4]rep1_2!$F$131</f>
        <v>48371</v>
      </c>
      <c r="AQ11" s="45">
        <f>+[3]rep1_2!$F$128</f>
        <v>49162.5</v>
      </c>
      <c r="AR11" s="46">
        <f t="shared" ref="AR11:AR21" si="26">IFERROR(AQ11/AP11*100,"-")</f>
        <v>101.63631101279694</v>
      </c>
      <c r="AS11" s="43">
        <f t="shared" ref="AS11:AS23" si="27">IFERROR(AQ11/AO11*100,"-")</f>
        <v>40.147073234467889</v>
      </c>
      <c r="AT11" s="49">
        <v>0</v>
      </c>
      <c r="AU11" s="49">
        <v>0</v>
      </c>
      <c r="AV11" s="49">
        <v>0</v>
      </c>
      <c r="AW11" s="49" t="str">
        <f t="shared" ref="AW11:AW21" si="28">IFERROR(AV11/AU11*100,"-")</f>
        <v>-</v>
      </c>
      <c r="AX11" s="50" t="str">
        <f t="shared" ref="AX11:AX23" si="29">IFERROR(AV11/AT11*100,"-")</f>
        <v>-</v>
      </c>
      <c r="AY11" s="51">
        <v>0</v>
      </c>
      <c r="AZ11" s="51">
        <v>0</v>
      </c>
      <c r="BA11" s="49">
        <v>0</v>
      </c>
      <c r="BB11" s="49">
        <v>0</v>
      </c>
      <c r="BC11" s="49">
        <v>0</v>
      </c>
      <c r="BD11" s="49">
        <v>0</v>
      </c>
      <c r="BE11" s="51"/>
      <c r="BF11" s="46"/>
      <c r="BG11" s="46"/>
      <c r="BH11" s="51"/>
      <c r="BI11" s="46"/>
      <c r="BJ11" s="46"/>
      <c r="BK11" s="49"/>
      <c r="BL11" s="49"/>
      <c r="BM11" s="49"/>
      <c r="BN11" s="49">
        <f>+[3]rep1_2!$F$134</f>
        <v>0</v>
      </c>
      <c r="BO11" s="49">
        <f>+[4]rep1_2!$F$138</f>
        <v>0</v>
      </c>
      <c r="BP11" s="49">
        <f>+[3]rep1_2!$F$135</f>
        <v>0</v>
      </c>
      <c r="BQ11" s="42">
        <f t="shared" si="1"/>
        <v>23332.7</v>
      </c>
      <c r="BR11" s="42">
        <f t="shared" si="1"/>
        <v>5829</v>
      </c>
      <c r="BS11" s="42">
        <f t="shared" si="2"/>
        <v>3981.9</v>
      </c>
      <c r="BT11" s="52">
        <f t="shared" ref="BT11:BT23" si="30">IFERROR(BS11/BQ11*100,"-")</f>
        <v>17.065748927470889</v>
      </c>
      <c r="BU11" s="49">
        <f>+[3]rep1_2!$F$141</f>
        <v>14488.9</v>
      </c>
      <c r="BV11" s="49">
        <f>+[4]rep1_2!$F$145</f>
        <v>3621</v>
      </c>
      <c r="BW11" s="49">
        <f>+[3]rep1_2!$F$142</f>
        <v>3412</v>
      </c>
      <c r="BX11" s="51">
        <v>0</v>
      </c>
      <c r="BY11" s="51">
        <v>0</v>
      </c>
      <c r="BZ11" s="51">
        <v>0</v>
      </c>
      <c r="CA11" s="51">
        <f>+[3]rep1_2!$F$155</f>
        <v>2699.8</v>
      </c>
      <c r="CB11" s="51">
        <f>+[4]rep1_2!$F$159</f>
        <v>672</v>
      </c>
      <c r="CC11" s="51">
        <f>+[3]rep1_2!$F$156</f>
        <v>57.9</v>
      </c>
      <c r="CD11" s="51">
        <f>+[3]rep1_2!$F$148</f>
        <v>6144</v>
      </c>
      <c r="CE11" s="51">
        <f>+[4]rep1_2!$F$152</f>
        <v>1536</v>
      </c>
      <c r="CF11" s="51">
        <f>+[3]rep1_2!$F$149</f>
        <v>512</v>
      </c>
      <c r="CG11" s="51">
        <v>0</v>
      </c>
      <c r="CH11" s="51">
        <v>0</v>
      </c>
      <c r="CI11" s="51">
        <v>0</v>
      </c>
      <c r="CJ11" s="51">
        <f>+[3]rep1_2!$F$183</f>
        <v>1999</v>
      </c>
      <c r="CK11" s="51">
        <f>+[4]rep1_2!$F$187</f>
        <v>999.5</v>
      </c>
      <c r="CL11" s="51">
        <f>+[3]rep1_2!$F$184</f>
        <v>399.8</v>
      </c>
      <c r="CM11" s="49">
        <v>0</v>
      </c>
      <c r="CN11" s="49">
        <v>0</v>
      </c>
      <c r="CO11" s="49">
        <v>0</v>
      </c>
      <c r="CP11" s="51">
        <f>+[3]rep1_2!$F$218</f>
        <v>143278.70000000001</v>
      </c>
      <c r="CQ11" s="51">
        <f>+[4]rep1_2!$F$222</f>
        <v>35820</v>
      </c>
      <c r="CR11" s="51">
        <f>+[3]rep1_2!$F$219</f>
        <v>40388</v>
      </c>
      <c r="CS11" s="51">
        <f>+[3]rep1_2!$F$197</f>
        <v>143041.70000000001</v>
      </c>
      <c r="CT11" s="51">
        <f>+[4]rep1_2!$F$201</f>
        <v>35760</v>
      </c>
      <c r="CU11" s="51">
        <f>+[3]rep1_2!$F$198</f>
        <v>40340</v>
      </c>
      <c r="CV11" s="49">
        <v>0</v>
      </c>
      <c r="CW11" s="49">
        <v>0</v>
      </c>
      <c r="CX11" s="49">
        <v>0</v>
      </c>
      <c r="CY11" s="51">
        <f>+[3]rep1_2!$F$225</f>
        <v>4000</v>
      </c>
      <c r="CZ11" s="51">
        <f>+[4]rep1_2!$F$229</f>
        <v>1000</v>
      </c>
      <c r="DA11" s="51">
        <f>+[3]rep1_2!$F$226</f>
        <v>1753</v>
      </c>
      <c r="DB11" s="51">
        <f>+[3]rep1_2!$F$253</f>
        <v>0</v>
      </c>
      <c r="DC11" s="51">
        <f>+[4]rep1_2!$F$257</f>
        <v>0</v>
      </c>
      <c r="DD11" s="51">
        <f>+[3]rep1_2!$F$254</f>
        <v>0</v>
      </c>
      <c r="DE11" s="51">
        <f>+[3]rep1_2!$F$232</f>
        <v>14000</v>
      </c>
      <c r="DF11" s="51">
        <f>+[4]rep1_2!$F$236</f>
        <v>2800</v>
      </c>
      <c r="DG11" s="51">
        <f>+[3]rep1_2!$F$233</f>
        <v>2898</v>
      </c>
      <c r="DH11" s="51"/>
      <c r="DI11" s="39">
        <f>P11+Z11+AE11+AJ11+AO11+AT11+AY11+BB11+BE11+BH11+BK11+BN11+BU11+BX11+CA11+CD11+CG11+CJ11+CM11+CP11+CV11+CY11+DB11+DE11</f>
        <v>1275458.7</v>
      </c>
      <c r="DJ11" s="39">
        <f t="shared" ref="DJ11:DJ22" si="31">Q11+AA11+AF11+AK11+AP11+AU11+AZ11+BC11+BF11+BI11+BL11+BO11+BV11+BY11+CB11+CE11+CH11+CK11+CN11+CQ11+CW11+CZ11+DC11+DF11</f>
        <v>288086.40000000002</v>
      </c>
      <c r="DK11" s="39">
        <f t="shared" ref="DK11:DK21" si="32">R11+AB11+AG11+AL11+AQ11+AV11+BA11+BD11+BG11+BJ11+BM11+BP11+BW11+BZ11+CC11+CF11+CI11+CL11+CO11+CR11+CX11+DA11+DD11+DG11+DH11</f>
        <v>243018.8</v>
      </c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49"/>
      <c r="DX11" s="51"/>
      <c r="DY11" s="51"/>
      <c r="DZ11" s="51"/>
      <c r="EA11" s="51"/>
      <c r="EB11" s="51"/>
      <c r="EC11" s="51"/>
      <c r="ED11" s="51"/>
      <c r="EE11" s="53">
        <f t="shared" ref="EE11:EE22" si="33">+DL11+DO11+DR11+DU11+DX11+EA11</f>
        <v>0</v>
      </c>
      <c r="EF11" s="53">
        <f t="shared" ref="EF11:EF21" si="34">+DM11+DP11+DS11+DV11+DY11+EB11</f>
        <v>0</v>
      </c>
      <c r="EG11" s="53">
        <f t="shared" ref="EG11:EG21" si="35">+DN11+DQ11+DT11+DW11+DZ11+EC11</f>
        <v>0</v>
      </c>
    </row>
    <row r="12" spans="2:137" s="12" customFormat="1" ht="27.75" hidden="1" customHeight="1" x14ac:dyDescent="0.25">
      <c r="B12" s="17">
        <v>3</v>
      </c>
      <c r="C12" s="20" t="s">
        <v>52</v>
      </c>
      <c r="D12" s="38">
        <v>0</v>
      </c>
      <c r="E12" s="38">
        <v>0</v>
      </c>
      <c r="F12" s="39">
        <f t="shared" si="4"/>
        <v>3953468.2</v>
      </c>
      <c r="G12" s="39">
        <f t="shared" si="5"/>
        <v>794539.2</v>
      </c>
      <c r="H12" s="39">
        <f t="shared" si="0"/>
        <v>820246.20000000019</v>
      </c>
      <c r="I12" s="40">
        <f t="shared" si="6"/>
        <v>103.23546025167798</v>
      </c>
      <c r="J12" s="41">
        <f t="shared" si="7"/>
        <v>20.747509743470307</v>
      </c>
      <c r="K12" s="42">
        <f t="shared" si="8"/>
        <v>3949470.2</v>
      </c>
      <c r="L12" s="42">
        <f t="shared" si="9"/>
        <v>792540.2</v>
      </c>
      <c r="M12" s="42">
        <f t="shared" si="10"/>
        <v>819446.60000000021</v>
      </c>
      <c r="N12" s="42">
        <f t="shared" si="11"/>
        <v>103.39495712646504</v>
      </c>
      <c r="O12" s="43">
        <f t="shared" si="12"/>
        <v>20.748266438369384</v>
      </c>
      <c r="P12" s="44">
        <f>+[1]rep1_101!$G$92</f>
        <v>1106498.6000000001</v>
      </c>
      <c r="Q12" s="44">
        <f>+[2]rep1_101!$G$96</f>
        <v>181000</v>
      </c>
      <c r="R12" s="44">
        <f>+[1]rep1_101!$G$93</f>
        <v>170524.79999999999</v>
      </c>
      <c r="S12" s="44">
        <f t="shared" si="13"/>
        <v>94.212596685082858</v>
      </c>
      <c r="T12" s="43">
        <f t="shared" si="14"/>
        <v>15.41120793103579</v>
      </c>
      <c r="U12" s="44">
        <f t="shared" si="15"/>
        <v>1825859.5</v>
      </c>
      <c r="V12" s="44">
        <f t="shared" si="16"/>
        <v>363050</v>
      </c>
      <c r="W12" s="44">
        <f t="shared" si="17"/>
        <v>348660.4</v>
      </c>
      <c r="X12" s="44">
        <f t="shared" si="18"/>
        <v>96.03646880594961</v>
      </c>
      <c r="Y12" s="43">
        <f t="shared" si="19"/>
        <v>19.095686168623597</v>
      </c>
      <c r="Z12" s="45">
        <f>+[1]rep1_101!$G$22</f>
        <v>147582.29999999999</v>
      </c>
      <c r="AA12" s="45">
        <f>+[2]rep1_101!$G$26</f>
        <v>8050</v>
      </c>
      <c r="AB12" s="45">
        <f>+[1]rep1_101!$G$23</f>
        <v>13676.5</v>
      </c>
      <c r="AC12" s="46">
        <f t="shared" si="20"/>
        <v>169.89440993788821</v>
      </c>
      <c r="AD12" s="47">
        <f t="shared" si="21"/>
        <v>9.2670326997207653</v>
      </c>
      <c r="AE12" s="45">
        <f>+[1]rep1_101!$G$71</f>
        <v>26392.400000000001</v>
      </c>
      <c r="AF12" s="45">
        <f>+[2]rep1_101!$G$75</f>
        <v>1000</v>
      </c>
      <c r="AG12" s="45">
        <f>+[1]rep1_101!$G$72</f>
        <v>1349.1</v>
      </c>
      <c r="AH12" s="46">
        <f t="shared" si="22"/>
        <v>134.91</v>
      </c>
      <c r="AI12" s="43">
        <f t="shared" si="23"/>
        <v>5.1116988223882629</v>
      </c>
      <c r="AJ12" s="45">
        <f>+[1]rep1_101!$G$43</f>
        <v>1678277.2</v>
      </c>
      <c r="AK12" s="45">
        <f>+[2]rep1_101!$G$47</f>
        <v>355000</v>
      </c>
      <c r="AL12" s="45">
        <f>+[1]rep1_101!$G$44</f>
        <v>334983.90000000002</v>
      </c>
      <c r="AM12" s="48">
        <f t="shared" si="24"/>
        <v>94.361661971830983</v>
      </c>
      <c r="AN12" s="43">
        <f t="shared" si="25"/>
        <v>19.959986347904866</v>
      </c>
      <c r="AO12" s="45">
        <f>+[3]rep1_2!$G$127</f>
        <v>404957.5</v>
      </c>
      <c r="AP12" s="45">
        <f>+[4]rep1_2!$G$131</f>
        <v>101050</v>
      </c>
      <c r="AQ12" s="45">
        <f>+[3]rep1_2!$G$128</f>
        <v>156452.9</v>
      </c>
      <c r="AR12" s="46">
        <f t="shared" si="26"/>
        <v>154.8272142503711</v>
      </c>
      <c r="AS12" s="43">
        <f t="shared" si="27"/>
        <v>38.63439990616299</v>
      </c>
      <c r="AT12" s="49">
        <v>0</v>
      </c>
      <c r="AU12" s="49">
        <v>0</v>
      </c>
      <c r="AV12" s="49">
        <v>0</v>
      </c>
      <c r="AW12" s="49" t="str">
        <f t="shared" si="28"/>
        <v>-</v>
      </c>
      <c r="AX12" s="50" t="str">
        <f t="shared" si="29"/>
        <v>-</v>
      </c>
      <c r="AY12" s="51">
        <v>0</v>
      </c>
      <c r="AZ12" s="51">
        <v>0</v>
      </c>
      <c r="BA12" s="49">
        <v>0</v>
      </c>
      <c r="BB12" s="49">
        <v>0</v>
      </c>
      <c r="BC12" s="49">
        <v>0</v>
      </c>
      <c r="BD12" s="49">
        <v>0</v>
      </c>
      <c r="BE12" s="51"/>
      <c r="BF12" s="46"/>
      <c r="BG12" s="46"/>
      <c r="BH12" s="51"/>
      <c r="BI12" s="46"/>
      <c r="BJ12" s="46"/>
      <c r="BK12" s="49"/>
      <c r="BL12" s="49"/>
      <c r="BM12" s="49"/>
      <c r="BN12" s="49">
        <f>+[3]rep1_2!$G$134</f>
        <v>0</v>
      </c>
      <c r="BO12" s="49">
        <f>+[4]rep1_2!$G$138</f>
        <v>0</v>
      </c>
      <c r="BP12" s="49">
        <f>+[3]rep1_2!$G$135</f>
        <v>0</v>
      </c>
      <c r="BQ12" s="42">
        <f t="shared" si="1"/>
        <v>131843.29999999999</v>
      </c>
      <c r="BR12" s="42">
        <f t="shared" si="1"/>
        <v>32960.699999999997</v>
      </c>
      <c r="BS12" s="42">
        <f t="shared" si="2"/>
        <v>25465</v>
      </c>
      <c r="BT12" s="52">
        <f t="shared" si="30"/>
        <v>19.314595432608257</v>
      </c>
      <c r="BU12" s="49">
        <f>+[3]rep1_2!$G$141</f>
        <v>65646.600000000006</v>
      </c>
      <c r="BV12" s="49">
        <f>+[4]rep1_2!$G$145</f>
        <v>16411.599999999999</v>
      </c>
      <c r="BW12" s="49">
        <f>+[3]rep1_2!$G$142</f>
        <v>14971.4</v>
      </c>
      <c r="BX12" s="51">
        <v>0</v>
      </c>
      <c r="BY12" s="51">
        <v>0</v>
      </c>
      <c r="BZ12" s="51">
        <v>0</v>
      </c>
      <c r="CA12" s="51">
        <f>+[3]rep1_2!$G$155</f>
        <v>23196.7</v>
      </c>
      <c r="CB12" s="51">
        <f>+[4]rep1_2!$G$159</f>
        <v>5799.1</v>
      </c>
      <c r="CC12" s="51">
        <f>+[3]rep1_2!$G$156</f>
        <v>2297</v>
      </c>
      <c r="CD12" s="51">
        <f>+[3]rep1_2!$G$148</f>
        <v>43000</v>
      </c>
      <c r="CE12" s="51">
        <f>+[4]rep1_2!$G$152</f>
        <v>10750</v>
      </c>
      <c r="CF12" s="51">
        <f>+[3]rep1_2!$G$149</f>
        <v>8196.6</v>
      </c>
      <c r="CG12" s="51">
        <v>0</v>
      </c>
      <c r="CH12" s="51">
        <v>0</v>
      </c>
      <c r="CI12" s="51">
        <v>0</v>
      </c>
      <c r="CJ12" s="51">
        <f>+[3]rep1_2!$G$183</f>
        <v>3998</v>
      </c>
      <c r="CK12" s="51">
        <f>+[4]rep1_2!$G$187</f>
        <v>1999</v>
      </c>
      <c r="CL12" s="51">
        <f>+[3]rep1_2!$G$184</f>
        <v>799.6</v>
      </c>
      <c r="CM12" s="49">
        <v>0</v>
      </c>
      <c r="CN12" s="49">
        <v>0</v>
      </c>
      <c r="CO12" s="49">
        <v>0</v>
      </c>
      <c r="CP12" s="51">
        <f>+[3]rep1_2!$G$218</f>
        <v>408918.9</v>
      </c>
      <c r="CQ12" s="51">
        <f>+[4]rep1_2!$G$222</f>
        <v>102229.5</v>
      </c>
      <c r="CR12" s="51">
        <f>+[3]rep1_2!$G$219</f>
        <v>102971.3</v>
      </c>
      <c r="CS12" s="51">
        <f>+[3]rep1_2!$G$197</f>
        <v>405456</v>
      </c>
      <c r="CT12" s="51">
        <f>+[4]rep1_2!$G$201</f>
        <v>101364</v>
      </c>
      <c r="CU12" s="51">
        <f>+[3]rep1_2!$G$198</f>
        <v>102910.5</v>
      </c>
      <c r="CV12" s="49">
        <v>0</v>
      </c>
      <c r="CW12" s="49">
        <v>0</v>
      </c>
      <c r="CX12" s="49">
        <v>0</v>
      </c>
      <c r="CY12" s="51">
        <f>+[3]rep1_2!$G$225</f>
        <v>10000</v>
      </c>
      <c r="CZ12" s="51">
        <f>+[4]rep1_2!$G$229</f>
        <v>2500</v>
      </c>
      <c r="DA12" s="51">
        <f>+[3]rep1_2!$G$226</f>
        <v>3063.3</v>
      </c>
      <c r="DB12" s="51">
        <f>+[3]rep1_2!$G$253</f>
        <v>0</v>
      </c>
      <c r="DC12" s="51">
        <f>+[4]rep1_2!$G$257</f>
        <v>0</v>
      </c>
      <c r="DD12" s="51">
        <f>+[3]rep1_2!$G$254</f>
        <v>0</v>
      </c>
      <c r="DE12" s="51">
        <f>+[3]rep1_2!$G$232</f>
        <v>35000</v>
      </c>
      <c r="DF12" s="51">
        <f>+[4]rep1_2!$G$236</f>
        <v>8750</v>
      </c>
      <c r="DG12" s="51">
        <f>+[3]rep1_2!$G$233</f>
        <v>10959.8</v>
      </c>
      <c r="DH12" s="51"/>
      <c r="DI12" s="39">
        <f t="shared" ref="DI12:DI22" si="36">P12+Z12+AE12+AJ12+AO12+AT12+AY12+BB12+BE12+BH12+BK12+BN12+BU12+BX12+CA12+CD12+CG12+CJ12+CM12+CP12+CV12+CY12+DB12+DE12</f>
        <v>3953468.2</v>
      </c>
      <c r="DJ12" s="39">
        <f t="shared" si="31"/>
        <v>794539.2</v>
      </c>
      <c r="DK12" s="39">
        <f t="shared" si="32"/>
        <v>820246.20000000019</v>
      </c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49"/>
      <c r="DX12" s="51"/>
      <c r="DY12" s="51"/>
      <c r="DZ12" s="51"/>
      <c r="EA12" s="51"/>
      <c r="EB12" s="51"/>
      <c r="EC12" s="51"/>
      <c r="ED12" s="51"/>
      <c r="EE12" s="53">
        <f t="shared" si="33"/>
        <v>0</v>
      </c>
      <c r="EF12" s="53">
        <f t="shared" si="34"/>
        <v>0</v>
      </c>
      <c r="EG12" s="53">
        <f t="shared" si="35"/>
        <v>0</v>
      </c>
    </row>
    <row r="13" spans="2:137" s="12" customFormat="1" ht="27.75" hidden="1" customHeight="1" x14ac:dyDescent="0.25">
      <c r="B13" s="17">
        <v>4</v>
      </c>
      <c r="C13" s="20" t="s">
        <v>53</v>
      </c>
      <c r="D13" s="38">
        <v>0</v>
      </c>
      <c r="E13" s="38">
        <v>0</v>
      </c>
      <c r="F13" s="39">
        <f t="shared" si="4"/>
        <v>1081760.5999999999</v>
      </c>
      <c r="G13" s="39">
        <f t="shared" si="5"/>
        <v>233809.1</v>
      </c>
      <c r="H13" s="39">
        <f t="shared" si="0"/>
        <v>262097.69999999998</v>
      </c>
      <c r="I13" s="40">
        <f t="shared" si="6"/>
        <v>112.09901582102664</v>
      </c>
      <c r="J13" s="41">
        <f t="shared" si="7"/>
        <v>24.228808111517466</v>
      </c>
      <c r="K13" s="42">
        <f t="shared" si="8"/>
        <v>1081760.5999999999</v>
      </c>
      <c r="L13" s="42">
        <f t="shared" si="9"/>
        <v>233809.1</v>
      </c>
      <c r="M13" s="42">
        <f t="shared" si="10"/>
        <v>262097.69999999998</v>
      </c>
      <c r="N13" s="42">
        <f t="shared" si="11"/>
        <v>112.09901582102664</v>
      </c>
      <c r="O13" s="43">
        <f t="shared" si="12"/>
        <v>24.228808111517466</v>
      </c>
      <c r="P13" s="44">
        <f>+[1]rep1_101!$H$92</f>
        <v>269789.59999999998</v>
      </c>
      <c r="Q13" s="44">
        <f>+[2]rep1_101!$H$96</f>
        <v>41000</v>
      </c>
      <c r="R13" s="44">
        <f>+[1]rep1_101!$H$93</f>
        <v>38246.1</v>
      </c>
      <c r="S13" s="44">
        <f t="shared" si="13"/>
        <v>93.283170731707315</v>
      </c>
      <c r="T13" s="43">
        <f t="shared" si="14"/>
        <v>14.176269211266854</v>
      </c>
      <c r="U13" s="44">
        <f t="shared" si="15"/>
        <v>467305.3</v>
      </c>
      <c r="V13" s="44">
        <f t="shared" si="16"/>
        <v>98000</v>
      </c>
      <c r="W13" s="44">
        <f t="shared" si="17"/>
        <v>103615.59999999999</v>
      </c>
      <c r="X13" s="44">
        <f t="shared" si="18"/>
        <v>105.73020408163265</v>
      </c>
      <c r="Y13" s="43">
        <f t="shared" si="19"/>
        <v>22.172999107863745</v>
      </c>
      <c r="Z13" s="45">
        <f>+[1]rep1_101!$H$22</f>
        <v>25644.799999999999</v>
      </c>
      <c r="AA13" s="45">
        <f>+[2]rep1_101!$H$26</f>
        <v>3000</v>
      </c>
      <c r="AB13" s="45">
        <f>+[1]rep1_101!$H$23</f>
        <v>3932.7</v>
      </c>
      <c r="AC13" s="46">
        <f t="shared" si="20"/>
        <v>131.09</v>
      </c>
      <c r="AD13" s="47">
        <f t="shared" si="21"/>
        <v>15.335272647866233</v>
      </c>
      <c r="AE13" s="45">
        <f>+[1]rep1_101!$H$71</f>
        <v>5425.5</v>
      </c>
      <c r="AF13" s="45">
        <f>+[2]rep1_101!$H$75</f>
        <v>1300</v>
      </c>
      <c r="AG13" s="45">
        <f>+[1]rep1_101!$H$72</f>
        <v>291.89999999999998</v>
      </c>
      <c r="AH13" s="46">
        <f t="shared" si="22"/>
        <v>22.45384615384615</v>
      </c>
      <c r="AI13" s="43">
        <f t="shared" si="23"/>
        <v>5.3801492949958529</v>
      </c>
      <c r="AJ13" s="45">
        <f>+[1]rep1_101!$H$43</f>
        <v>441660.5</v>
      </c>
      <c r="AK13" s="45">
        <f>+[2]rep1_101!$H$47</f>
        <v>95000</v>
      </c>
      <c r="AL13" s="45">
        <f>+[1]rep1_101!$H$44</f>
        <v>99682.9</v>
      </c>
      <c r="AM13" s="48">
        <f t="shared" si="24"/>
        <v>104.92936842105263</v>
      </c>
      <c r="AN13" s="43">
        <f t="shared" si="25"/>
        <v>22.570028336244693</v>
      </c>
      <c r="AO13" s="45">
        <f>+[3]rep1_2!$H$127</f>
        <v>123997.1</v>
      </c>
      <c r="AP13" s="45">
        <f>+[4]rep1_2!$H$131</f>
        <v>45989.1</v>
      </c>
      <c r="AQ13" s="45">
        <f>+[3]rep1_2!$H$128</f>
        <v>53226.5</v>
      </c>
      <c r="AR13" s="46">
        <f t="shared" si="26"/>
        <v>115.73720729477202</v>
      </c>
      <c r="AS13" s="43">
        <f t="shared" si="27"/>
        <v>42.925600679370724</v>
      </c>
      <c r="AT13" s="49">
        <v>0</v>
      </c>
      <c r="AU13" s="49">
        <v>0</v>
      </c>
      <c r="AV13" s="49">
        <v>0</v>
      </c>
      <c r="AW13" s="49" t="str">
        <f t="shared" si="28"/>
        <v>-</v>
      </c>
      <c r="AX13" s="50" t="str">
        <f t="shared" si="29"/>
        <v>-</v>
      </c>
      <c r="AY13" s="51">
        <v>0</v>
      </c>
      <c r="AZ13" s="51">
        <v>0</v>
      </c>
      <c r="BA13" s="49">
        <v>0</v>
      </c>
      <c r="BB13" s="49">
        <v>0</v>
      </c>
      <c r="BC13" s="49">
        <v>0</v>
      </c>
      <c r="BD13" s="49">
        <v>0</v>
      </c>
      <c r="BE13" s="51"/>
      <c r="BF13" s="46"/>
      <c r="BG13" s="46"/>
      <c r="BH13" s="51"/>
      <c r="BI13" s="46"/>
      <c r="BJ13" s="46"/>
      <c r="BK13" s="49"/>
      <c r="BL13" s="49"/>
      <c r="BM13" s="49"/>
      <c r="BN13" s="49">
        <f>+[3]rep1_2!$H$134</f>
        <v>0</v>
      </c>
      <c r="BO13" s="49">
        <f>+[4]rep1_2!$H$138</f>
        <v>0</v>
      </c>
      <c r="BP13" s="49">
        <f>+[3]rep1_2!$H$135</f>
        <v>0</v>
      </c>
      <c r="BQ13" s="42">
        <f t="shared" si="1"/>
        <v>51449.7</v>
      </c>
      <c r="BR13" s="42">
        <f t="shared" si="1"/>
        <v>7075</v>
      </c>
      <c r="BS13" s="42">
        <f t="shared" si="2"/>
        <v>22332.6</v>
      </c>
      <c r="BT13" s="52">
        <f t="shared" si="30"/>
        <v>43.406667094268769</v>
      </c>
      <c r="BU13" s="49">
        <f>+[3]rep1_2!$H$141</f>
        <v>38835.199999999997</v>
      </c>
      <c r="BV13" s="49">
        <f>+[4]rep1_2!$H$145</f>
        <v>5575</v>
      </c>
      <c r="BW13" s="49">
        <f>+[3]rep1_2!$H$142</f>
        <v>17669.2</v>
      </c>
      <c r="BX13" s="51">
        <v>0</v>
      </c>
      <c r="BY13" s="51">
        <v>0</v>
      </c>
      <c r="BZ13" s="51">
        <v>0</v>
      </c>
      <c r="CA13" s="51">
        <f>+[3]rep1_2!$H$155</f>
        <v>12614.5</v>
      </c>
      <c r="CB13" s="51">
        <f>+[4]rep1_2!$H$159</f>
        <v>1500</v>
      </c>
      <c r="CC13" s="51">
        <f>+[3]rep1_2!$H$156</f>
        <v>4663.3999999999996</v>
      </c>
      <c r="CD13" s="51">
        <f>+[3]rep1_2!$H$148</f>
        <v>0</v>
      </c>
      <c r="CE13" s="51">
        <f>+[4]rep1_2!$H$152</f>
        <v>0</v>
      </c>
      <c r="CF13" s="51">
        <f>+[3]rep1_2!$H$149</f>
        <v>0</v>
      </c>
      <c r="CG13" s="51">
        <v>0</v>
      </c>
      <c r="CH13" s="51">
        <v>0</v>
      </c>
      <c r="CI13" s="51">
        <v>0</v>
      </c>
      <c r="CJ13" s="51">
        <f>+[3]rep1_2!$H$183</f>
        <v>0</v>
      </c>
      <c r="CK13" s="51">
        <f>+[4]rep1_2!$H$187</f>
        <v>0</v>
      </c>
      <c r="CL13" s="51">
        <f>+[3]rep1_2!$H$184</f>
        <v>0</v>
      </c>
      <c r="CM13" s="54">
        <v>0</v>
      </c>
      <c r="CN13" s="54">
        <v>0</v>
      </c>
      <c r="CO13" s="49">
        <v>0</v>
      </c>
      <c r="CP13" s="51">
        <f>+[3]rep1_2!$H$218</f>
        <v>147793.4</v>
      </c>
      <c r="CQ13" s="51">
        <f>+[4]rep1_2!$H$222</f>
        <v>36945</v>
      </c>
      <c r="CR13" s="51">
        <f>+[3]rep1_2!$H$219</f>
        <v>40359</v>
      </c>
      <c r="CS13" s="51">
        <f>+[3]rep1_2!$H$197</f>
        <v>147571.1</v>
      </c>
      <c r="CT13" s="51">
        <f>+[4]rep1_2!$H$201</f>
        <v>36900</v>
      </c>
      <c r="CU13" s="51">
        <f>+[3]rep1_2!$H$198</f>
        <v>40353</v>
      </c>
      <c r="CV13" s="54">
        <v>0</v>
      </c>
      <c r="CW13" s="54">
        <v>0</v>
      </c>
      <c r="CX13" s="49">
        <v>0</v>
      </c>
      <c r="CY13" s="51">
        <f>+[3]rep1_2!$H$225</f>
        <v>6000</v>
      </c>
      <c r="CZ13" s="51">
        <f>+[4]rep1_2!$H$229</f>
        <v>1000</v>
      </c>
      <c r="DA13" s="51">
        <f>+[3]rep1_2!$H$226</f>
        <v>1985.2</v>
      </c>
      <c r="DB13" s="51">
        <f>+[3]rep1_2!$H$253</f>
        <v>0</v>
      </c>
      <c r="DC13" s="51">
        <f>+[4]rep1_2!$H$257</f>
        <v>0</v>
      </c>
      <c r="DD13" s="51">
        <f>+[3]rep1_2!$H$254</f>
        <v>0</v>
      </c>
      <c r="DE13" s="51">
        <f>+[3]rep1_2!$H$232</f>
        <v>10000</v>
      </c>
      <c r="DF13" s="51">
        <f>+[4]rep1_2!$H$236</f>
        <v>2500</v>
      </c>
      <c r="DG13" s="51">
        <f>+[3]rep1_2!$H$233</f>
        <v>2040.8</v>
      </c>
      <c r="DH13" s="51"/>
      <c r="DI13" s="39">
        <f t="shared" si="36"/>
        <v>1081760.5999999999</v>
      </c>
      <c r="DJ13" s="39">
        <f t="shared" si="31"/>
        <v>233809.1</v>
      </c>
      <c r="DK13" s="39">
        <f t="shared" si="32"/>
        <v>262097.69999999998</v>
      </c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49"/>
      <c r="DX13" s="51"/>
      <c r="DY13" s="51"/>
      <c r="DZ13" s="51"/>
      <c r="EA13" s="51"/>
      <c r="EB13" s="51"/>
      <c r="EC13" s="51"/>
      <c r="ED13" s="51"/>
      <c r="EE13" s="53">
        <f t="shared" si="33"/>
        <v>0</v>
      </c>
      <c r="EF13" s="53">
        <f t="shared" si="34"/>
        <v>0</v>
      </c>
      <c r="EG13" s="53">
        <f t="shared" si="35"/>
        <v>0</v>
      </c>
    </row>
    <row r="14" spans="2:137" s="12" customFormat="1" ht="27.75" hidden="1" customHeight="1" x14ac:dyDescent="0.25">
      <c r="B14" s="17">
        <v>5</v>
      </c>
      <c r="C14" s="20" t="s">
        <v>54</v>
      </c>
      <c r="D14" s="38">
        <v>0</v>
      </c>
      <c r="E14" s="38">
        <v>0</v>
      </c>
      <c r="F14" s="39">
        <f t="shared" si="4"/>
        <v>2229425.7999999998</v>
      </c>
      <c r="G14" s="39">
        <f t="shared" si="5"/>
        <v>498832.5</v>
      </c>
      <c r="H14" s="39">
        <f t="shared" si="0"/>
        <v>499547.5</v>
      </c>
      <c r="I14" s="40">
        <f t="shared" si="6"/>
        <v>100.14333468649296</v>
      </c>
      <c r="J14" s="41">
        <f t="shared" si="7"/>
        <v>22.407002735861408</v>
      </c>
      <c r="K14" s="42">
        <f t="shared" si="8"/>
        <v>2223727.7999999998</v>
      </c>
      <c r="L14" s="42">
        <f t="shared" si="9"/>
        <v>496833.5</v>
      </c>
      <c r="M14" s="42">
        <f t="shared" si="10"/>
        <v>498747.9</v>
      </c>
      <c r="N14" s="42">
        <f t="shared" si="11"/>
        <v>100.38532023303581</v>
      </c>
      <c r="O14" s="43">
        <f t="shared" si="12"/>
        <v>22.428459994069421</v>
      </c>
      <c r="P14" s="44">
        <f>+[1]rep1_101!$I$92</f>
        <v>367988.2</v>
      </c>
      <c r="Q14" s="44">
        <f>+[2]rep1_101!$I$96</f>
        <v>73597.600000000006</v>
      </c>
      <c r="R14" s="44">
        <f>+[1]rep1_101!$I$93</f>
        <v>76401.8</v>
      </c>
      <c r="S14" s="44">
        <f t="shared" si="13"/>
        <v>103.81017859278019</v>
      </c>
      <c r="T14" s="43">
        <f t="shared" si="14"/>
        <v>20.762024434479148</v>
      </c>
      <c r="U14" s="44">
        <f t="shared" si="15"/>
        <v>1256043.1000000001</v>
      </c>
      <c r="V14" s="44">
        <f t="shared" si="16"/>
        <v>251208.5</v>
      </c>
      <c r="W14" s="44">
        <f t="shared" si="17"/>
        <v>259469.30000000002</v>
      </c>
      <c r="X14" s="44">
        <f t="shared" si="18"/>
        <v>103.28842375954636</v>
      </c>
      <c r="Y14" s="43">
        <f t="shared" si="19"/>
        <v>20.65767488392715</v>
      </c>
      <c r="Z14" s="45">
        <f>+[1]rep1_101!$I$22</f>
        <v>55215.5</v>
      </c>
      <c r="AA14" s="45">
        <f>+[2]rep1_101!$I$26</f>
        <v>11043</v>
      </c>
      <c r="AB14" s="45">
        <f>+[1]rep1_101!$I$23</f>
        <v>3966.7</v>
      </c>
      <c r="AC14" s="46">
        <f t="shared" si="20"/>
        <v>35.920492619759123</v>
      </c>
      <c r="AD14" s="47">
        <f t="shared" si="21"/>
        <v>7.1840334688629088</v>
      </c>
      <c r="AE14" s="45">
        <f>+[1]rep1_101!$I$71</f>
        <v>25694.2</v>
      </c>
      <c r="AF14" s="45">
        <f>+[2]rep1_101!$I$75</f>
        <v>5138.7</v>
      </c>
      <c r="AG14" s="45">
        <f>+[1]rep1_101!$I$72</f>
        <v>1814.3</v>
      </c>
      <c r="AH14" s="46">
        <f t="shared" si="22"/>
        <v>35.306595053223575</v>
      </c>
      <c r="AI14" s="43">
        <f t="shared" si="23"/>
        <v>7.0611266355831273</v>
      </c>
      <c r="AJ14" s="45">
        <f>+[1]rep1_101!$I$43</f>
        <v>1200827.6000000001</v>
      </c>
      <c r="AK14" s="45">
        <f>+[2]rep1_101!$I$47</f>
        <v>240165.5</v>
      </c>
      <c r="AL14" s="45">
        <f>+[1]rep1_101!$I$44</f>
        <v>255502.6</v>
      </c>
      <c r="AM14" s="48">
        <f t="shared" si="24"/>
        <v>106.38605461650403</v>
      </c>
      <c r="AN14" s="43">
        <f t="shared" si="25"/>
        <v>21.277209151421903</v>
      </c>
      <c r="AO14" s="45">
        <f>+[3]rep1_2!$I$127</f>
        <v>156865</v>
      </c>
      <c r="AP14" s="45">
        <f>+[4]rep1_2!$I$131</f>
        <v>62605</v>
      </c>
      <c r="AQ14" s="45">
        <f>+[3]rep1_2!$I$128</f>
        <v>74023.5</v>
      </c>
      <c r="AR14" s="46">
        <f t="shared" si="26"/>
        <v>118.23895854963662</v>
      </c>
      <c r="AS14" s="43">
        <f t="shared" si="27"/>
        <v>47.189302903770759</v>
      </c>
      <c r="AT14" s="49">
        <v>0</v>
      </c>
      <c r="AU14" s="49">
        <v>0</v>
      </c>
      <c r="AV14" s="49">
        <v>0</v>
      </c>
      <c r="AW14" s="49" t="str">
        <f t="shared" si="28"/>
        <v>-</v>
      </c>
      <c r="AX14" s="50" t="str">
        <f t="shared" si="29"/>
        <v>-</v>
      </c>
      <c r="AY14" s="51">
        <v>0</v>
      </c>
      <c r="AZ14" s="51">
        <v>0</v>
      </c>
      <c r="BA14" s="49">
        <v>0</v>
      </c>
      <c r="BB14" s="49">
        <v>0</v>
      </c>
      <c r="BC14" s="49">
        <v>0</v>
      </c>
      <c r="BD14" s="49">
        <v>0</v>
      </c>
      <c r="BE14" s="51"/>
      <c r="BF14" s="46"/>
      <c r="BG14" s="46"/>
      <c r="BH14" s="51"/>
      <c r="BI14" s="46"/>
      <c r="BJ14" s="46"/>
      <c r="BK14" s="49"/>
      <c r="BL14" s="49"/>
      <c r="BM14" s="49"/>
      <c r="BN14" s="49">
        <f>+[3]rep1_2!$I$134</f>
        <v>0</v>
      </c>
      <c r="BO14" s="49">
        <f>+[4]rep1_2!$I$138</f>
        <v>0</v>
      </c>
      <c r="BP14" s="49">
        <f>+[3]rep1_2!$I$135</f>
        <v>0</v>
      </c>
      <c r="BQ14" s="42">
        <f t="shared" si="1"/>
        <v>71995.899999999994</v>
      </c>
      <c r="BR14" s="42">
        <f t="shared" si="1"/>
        <v>17998.8</v>
      </c>
      <c r="BS14" s="42">
        <f t="shared" si="2"/>
        <v>6168.6</v>
      </c>
      <c r="BT14" s="52">
        <f t="shared" si="30"/>
        <v>8.5679878993109337</v>
      </c>
      <c r="BU14" s="49">
        <f>+[3]rep1_2!$I$141</f>
        <v>67024.899999999994</v>
      </c>
      <c r="BV14" s="49">
        <f>+[4]rep1_2!$I$145</f>
        <v>16756.2</v>
      </c>
      <c r="BW14" s="49">
        <f>+[3]rep1_2!$I$142</f>
        <v>5743.1</v>
      </c>
      <c r="BX14" s="51">
        <v>0</v>
      </c>
      <c r="BY14" s="51">
        <v>0</v>
      </c>
      <c r="BZ14" s="51">
        <v>0</v>
      </c>
      <c r="CA14" s="51">
        <f>+[3]rep1_2!$I$155</f>
        <v>1551</v>
      </c>
      <c r="CB14" s="51">
        <f>+[4]rep1_2!$I$159</f>
        <v>387.6</v>
      </c>
      <c r="CC14" s="51">
        <f>+[3]rep1_2!$I$156</f>
        <v>65.5</v>
      </c>
      <c r="CD14" s="51">
        <f>+[3]rep1_2!$I$148</f>
        <v>3420</v>
      </c>
      <c r="CE14" s="51">
        <f>+[4]rep1_2!$I$152</f>
        <v>855</v>
      </c>
      <c r="CF14" s="51">
        <f>+[3]rep1_2!$I$149</f>
        <v>360</v>
      </c>
      <c r="CG14" s="51">
        <v>0</v>
      </c>
      <c r="CH14" s="51">
        <v>0</v>
      </c>
      <c r="CI14" s="51">
        <v>0</v>
      </c>
      <c r="CJ14" s="51">
        <f>+[3]rep1_2!$I$183</f>
        <v>3998</v>
      </c>
      <c r="CK14" s="51">
        <f>+[4]rep1_2!$I$187</f>
        <v>1999</v>
      </c>
      <c r="CL14" s="51">
        <f>+[3]rep1_2!$I$184</f>
        <v>799.6</v>
      </c>
      <c r="CM14" s="54">
        <v>0</v>
      </c>
      <c r="CN14" s="54">
        <v>0</v>
      </c>
      <c r="CO14" s="49">
        <v>0</v>
      </c>
      <c r="CP14" s="51">
        <f>+[3]rep1_2!$I$218</f>
        <v>316141.40000000002</v>
      </c>
      <c r="CQ14" s="51">
        <f>+[4]rep1_2!$I$222</f>
        <v>79034.899999999994</v>
      </c>
      <c r="CR14" s="51">
        <f>+[3]rep1_2!$I$219</f>
        <v>76208.2</v>
      </c>
      <c r="CS14" s="51">
        <f>+[3]rep1_2!$I$197</f>
        <v>315846.8</v>
      </c>
      <c r="CT14" s="51">
        <f>+[4]rep1_2!$I$201</f>
        <v>78961.7</v>
      </c>
      <c r="CU14" s="51">
        <f>+[3]rep1_2!$I$198</f>
        <v>76146.399999999994</v>
      </c>
      <c r="CV14" s="54">
        <v>0</v>
      </c>
      <c r="CW14" s="54">
        <v>0</v>
      </c>
      <c r="CX14" s="49">
        <v>0</v>
      </c>
      <c r="CY14" s="51">
        <f>+[3]rep1_2!$I$225</f>
        <v>9000</v>
      </c>
      <c r="CZ14" s="51">
        <f>+[4]rep1_2!$I$229</f>
        <v>2250</v>
      </c>
      <c r="DA14" s="51">
        <f>+[3]rep1_2!$I$226</f>
        <v>2480.5</v>
      </c>
      <c r="DB14" s="51">
        <f>+[3]rep1_2!$I$253</f>
        <v>1700</v>
      </c>
      <c r="DC14" s="51">
        <f>+[4]rep1_2!$I$257</f>
        <v>0</v>
      </c>
      <c r="DD14" s="51">
        <f>+[3]rep1_2!$I$254</f>
        <v>0</v>
      </c>
      <c r="DE14" s="51">
        <f>+[3]rep1_2!$I$232</f>
        <v>20000</v>
      </c>
      <c r="DF14" s="51">
        <f>+[4]rep1_2!$I$236</f>
        <v>5000</v>
      </c>
      <c r="DG14" s="51">
        <f>+[3]rep1_2!$I$233</f>
        <v>2181.6999999999998</v>
      </c>
      <c r="DH14" s="51"/>
      <c r="DI14" s="39">
        <f t="shared" si="36"/>
        <v>2229425.7999999998</v>
      </c>
      <c r="DJ14" s="39">
        <f t="shared" si="31"/>
        <v>498832.5</v>
      </c>
      <c r="DK14" s="39">
        <f t="shared" si="32"/>
        <v>499547.5</v>
      </c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49"/>
      <c r="DX14" s="51"/>
      <c r="DY14" s="51"/>
      <c r="DZ14" s="51"/>
      <c r="EA14" s="51"/>
      <c r="EB14" s="51"/>
      <c r="EC14" s="51"/>
      <c r="ED14" s="51"/>
      <c r="EE14" s="53">
        <f t="shared" si="33"/>
        <v>0</v>
      </c>
      <c r="EF14" s="53">
        <f t="shared" si="34"/>
        <v>0</v>
      </c>
      <c r="EG14" s="53">
        <f t="shared" si="35"/>
        <v>0</v>
      </c>
    </row>
    <row r="15" spans="2:137" s="12" customFormat="1" ht="27.75" hidden="1" customHeight="1" x14ac:dyDescent="0.25">
      <c r="B15" s="17">
        <v>6</v>
      </c>
      <c r="C15" s="20" t="s">
        <v>55</v>
      </c>
      <c r="D15" s="38">
        <v>0</v>
      </c>
      <c r="E15" s="38">
        <v>0</v>
      </c>
      <c r="F15" s="39">
        <f t="shared" si="4"/>
        <v>7730250</v>
      </c>
      <c r="G15" s="39">
        <f t="shared" si="5"/>
        <v>1782982.9999999998</v>
      </c>
      <c r="H15" s="39">
        <f t="shared" si="0"/>
        <v>1483441.4000000001</v>
      </c>
      <c r="I15" s="40">
        <f t="shared" si="6"/>
        <v>83.199974424882356</v>
      </c>
      <c r="J15" s="41">
        <f t="shared" si="7"/>
        <v>19.19008311503509</v>
      </c>
      <c r="K15" s="42">
        <f t="shared" si="8"/>
        <v>7726252</v>
      </c>
      <c r="L15" s="42">
        <f t="shared" si="9"/>
        <v>1780983.9999999998</v>
      </c>
      <c r="M15" s="42">
        <f t="shared" si="10"/>
        <v>1482641.8</v>
      </c>
      <c r="N15" s="42">
        <f t="shared" si="11"/>
        <v>83.248462647615042</v>
      </c>
      <c r="O15" s="43">
        <f t="shared" si="12"/>
        <v>19.189664018207019</v>
      </c>
      <c r="P15" s="44">
        <f>+[1]rep1_101!$J$92</f>
        <v>2528570.7999999998</v>
      </c>
      <c r="Q15" s="44">
        <f>+[2]rep1_101!$J$96</f>
        <v>505714.2</v>
      </c>
      <c r="R15" s="44">
        <f>+[1]rep1_101!$J$93</f>
        <v>302690.40000000002</v>
      </c>
      <c r="S15" s="44">
        <f t="shared" si="13"/>
        <v>59.854044043058316</v>
      </c>
      <c r="T15" s="43">
        <f t="shared" si="14"/>
        <v>11.970809755455534</v>
      </c>
      <c r="U15" s="44">
        <f t="shared" si="15"/>
        <v>2682607</v>
      </c>
      <c r="V15" s="44">
        <f t="shared" si="16"/>
        <v>536521.30000000005</v>
      </c>
      <c r="W15" s="44">
        <f t="shared" si="17"/>
        <v>448117.4</v>
      </c>
      <c r="X15" s="44">
        <f t="shared" si="18"/>
        <v>83.522760419763387</v>
      </c>
      <c r="Y15" s="43">
        <f t="shared" si="19"/>
        <v>16.704548970460454</v>
      </c>
      <c r="Z15" s="45">
        <f>+[1]rep1_101!$J$22</f>
        <v>686562.4</v>
      </c>
      <c r="AA15" s="45">
        <f>+[2]rep1_101!$J$26</f>
        <v>137312.4</v>
      </c>
      <c r="AB15" s="45">
        <f>+[1]rep1_101!$J$23</f>
        <v>45021</v>
      </c>
      <c r="AC15" s="46">
        <f t="shared" si="20"/>
        <v>32.787279226056789</v>
      </c>
      <c r="AD15" s="47">
        <f t="shared" si="21"/>
        <v>6.55745202475405</v>
      </c>
      <c r="AE15" s="45">
        <f>+[1]rep1_101!$J$71</f>
        <v>33603.599999999999</v>
      </c>
      <c r="AF15" s="45">
        <f>+[2]rep1_101!$J$75</f>
        <v>6720.7</v>
      </c>
      <c r="AG15" s="45">
        <f>+[1]rep1_101!$J$72</f>
        <v>1597.2</v>
      </c>
      <c r="AH15" s="46">
        <f t="shared" si="22"/>
        <v>23.765381582275658</v>
      </c>
      <c r="AI15" s="43">
        <f t="shared" si="23"/>
        <v>4.7530621719101527</v>
      </c>
      <c r="AJ15" s="45">
        <f>+[1]rep1_101!$J$43</f>
        <v>1996044.6</v>
      </c>
      <c r="AK15" s="45">
        <f>+[2]rep1_101!$J$47</f>
        <v>399208.9</v>
      </c>
      <c r="AL15" s="45">
        <f>+[1]rep1_101!$J$44</f>
        <v>403096.4</v>
      </c>
      <c r="AM15" s="48">
        <f t="shared" si="24"/>
        <v>100.9738009347988</v>
      </c>
      <c r="AN15" s="43">
        <f t="shared" si="25"/>
        <v>20.194759175220835</v>
      </c>
      <c r="AO15" s="45">
        <f>+[3]rep1_2!$J$127</f>
        <v>956747</v>
      </c>
      <c r="AP15" s="45">
        <f>+[4]rep1_2!$J$131</f>
        <v>350846.8</v>
      </c>
      <c r="AQ15" s="45">
        <f>+[3]rep1_2!$J$128</f>
        <v>417239.5</v>
      </c>
      <c r="AR15" s="46">
        <f t="shared" si="26"/>
        <v>118.923558658651</v>
      </c>
      <c r="AS15" s="43">
        <f t="shared" si="27"/>
        <v>43.610222974307732</v>
      </c>
      <c r="AT15" s="49">
        <v>0</v>
      </c>
      <c r="AU15" s="49">
        <v>0</v>
      </c>
      <c r="AV15" s="49">
        <v>0</v>
      </c>
      <c r="AW15" s="49" t="str">
        <f t="shared" si="28"/>
        <v>-</v>
      </c>
      <c r="AX15" s="50" t="str">
        <f t="shared" si="29"/>
        <v>-</v>
      </c>
      <c r="AY15" s="51">
        <v>0</v>
      </c>
      <c r="AZ15" s="51">
        <v>0</v>
      </c>
      <c r="BA15" s="49">
        <v>0</v>
      </c>
      <c r="BB15" s="49">
        <v>0</v>
      </c>
      <c r="BC15" s="49">
        <v>0</v>
      </c>
      <c r="BD15" s="49">
        <v>0</v>
      </c>
      <c r="BE15" s="51"/>
      <c r="BF15" s="46"/>
      <c r="BG15" s="46"/>
      <c r="BH15" s="51"/>
      <c r="BI15" s="46"/>
      <c r="BJ15" s="46"/>
      <c r="BK15" s="49"/>
      <c r="BL15" s="49"/>
      <c r="BM15" s="49"/>
      <c r="BN15" s="49">
        <f>+[3]rep1_2!$J$134</f>
        <v>0</v>
      </c>
      <c r="BO15" s="49">
        <f>+[4]rep1_2!$J$138</f>
        <v>0</v>
      </c>
      <c r="BP15" s="49">
        <f>+[3]rep1_2!$J$135</f>
        <v>0</v>
      </c>
      <c r="BQ15" s="42">
        <f t="shared" si="1"/>
        <v>607546.30000000005</v>
      </c>
      <c r="BR15" s="42">
        <f t="shared" si="1"/>
        <v>151886.6</v>
      </c>
      <c r="BS15" s="42">
        <f t="shared" si="2"/>
        <v>92488.2</v>
      </c>
      <c r="BT15" s="52">
        <f t="shared" si="30"/>
        <v>15.223234838233726</v>
      </c>
      <c r="BU15" s="49">
        <f>+[3]rep1_2!$J$141</f>
        <v>507565.7</v>
      </c>
      <c r="BV15" s="49">
        <f>+[4]rep1_2!$J$145</f>
        <v>126891.4</v>
      </c>
      <c r="BW15" s="49">
        <f>+[3]rep1_2!$J$142</f>
        <v>68152.800000000003</v>
      </c>
      <c r="BX15" s="51">
        <v>0</v>
      </c>
      <c r="BY15" s="51">
        <v>0</v>
      </c>
      <c r="BZ15" s="51">
        <v>0</v>
      </c>
      <c r="CA15" s="51">
        <f>+[3]rep1_2!$J$155</f>
        <v>98980.6</v>
      </c>
      <c r="CB15" s="51">
        <f>+[4]rep1_2!$J$159</f>
        <v>24745.200000000001</v>
      </c>
      <c r="CC15" s="51">
        <f>+[3]rep1_2!$J$156</f>
        <v>24130.2</v>
      </c>
      <c r="CD15" s="51">
        <f>+[3]rep1_2!$J$148</f>
        <v>1000</v>
      </c>
      <c r="CE15" s="51">
        <f>+[4]rep1_2!$J$152</f>
        <v>250</v>
      </c>
      <c r="CF15" s="51">
        <f>+[3]rep1_2!$J$149</f>
        <v>205.2</v>
      </c>
      <c r="CG15" s="51">
        <v>0</v>
      </c>
      <c r="CH15" s="51">
        <v>0</v>
      </c>
      <c r="CI15" s="51">
        <v>0</v>
      </c>
      <c r="CJ15" s="51">
        <f>+[3]rep1_2!$J$183</f>
        <v>3998</v>
      </c>
      <c r="CK15" s="51">
        <f>+[4]rep1_2!$J$187</f>
        <v>1999</v>
      </c>
      <c r="CL15" s="51">
        <f>+[3]rep1_2!$J$184</f>
        <v>799.6</v>
      </c>
      <c r="CM15" s="54">
        <v>0</v>
      </c>
      <c r="CN15" s="54">
        <v>0</v>
      </c>
      <c r="CO15" s="49">
        <v>0</v>
      </c>
      <c r="CP15" s="51">
        <f>+[3]rep1_2!$J$218</f>
        <v>862177.3</v>
      </c>
      <c r="CQ15" s="51">
        <f>+[4]rep1_2!$J$222</f>
        <v>215544.4</v>
      </c>
      <c r="CR15" s="51">
        <f>+[3]rep1_2!$J$219</f>
        <v>213202.2</v>
      </c>
      <c r="CS15" s="51">
        <f>+[3]rep1_2!$J$197</f>
        <v>860963.5</v>
      </c>
      <c r="CT15" s="51">
        <f>+[4]rep1_2!$J$201</f>
        <v>215240.9</v>
      </c>
      <c r="CU15" s="51">
        <f>+[3]rep1_2!$J$198</f>
        <v>213636.1</v>
      </c>
      <c r="CV15" s="54">
        <v>0</v>
      </c>
      <c r="CW15" s="54">
        <v>0</v>
      </c>
      <c r="CX15" s="49">
        <v>0</v>
      </c>
      <c r="CY15" s="51">
        <f>+[3]rep1_2!$J$225</f>
        <v>15000</v>
      </c>
      <c r="CZ15" s="51">
        <f>+[4]rep1_2!$J$229</f>
        <v>3750</v>
      </c>
      <c r="DA15" s="51">
        <f>+[3]rep1_2!$J$226</f>
        <v>6042.3</v>
      </c>
      <c r="DB15" s="51">
        <f>+[3]rep1_2!$J$253</f>
        <v>0</v>
      </c>
      <c r="DC15" s="51">
        <f>+[4]rep1_2!$J$257</f>
        <v>0</v>
      </c>
      <c r="DD15" s="51">
        <f>+[3]rep1_2!$J$254</f>
        <v>0</v>
      </c>
      <c r="DE15" s="51">
        <f>+[3]rep1_2!$J$232</f>
        <v>40000</v>
      </c>
      <c r="DF15" s="51">
        <f>+[4]rep1_2!$J$236</f>
        <v>10000</v>
      </c>
      <c r="DG15" s="51">
        <f>+[3]rep1_2!$J$233</f>
        <v>1264.5999999999999</v>
      </c>
      <c r="DH15" s="51"/>
      <c r="DI15" s="39">
        <f t="shared" si="36"/>
        <v>7730250</v>
      </c>
      <c r="DJ15" s="39">
        <f t="shared" si="31"/>
        <v>1782982.9999999998</v>
      </c>
      <c r="DK15" s="39">
        <f t="shared" si="32"/>
        <v>1483441.4000000001</v>
      </c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49"/>
      <c r="DX15" s="51"/>
      <c r="DY15" s="51"/>
      <c r="DZ15" s="51"/>
      <c r="EA15" s="51"/>
      <c r="EB15" s="51"/>
      <c r="EC15" s="51"/>
      <c r="ED15" s="51"/>
      <c r="EE15" s="53">
        <f t="shared" si="33"/>
        <v>0</v>
      </c>
      <c r="EF15" s="53">
        <f t="shared" si="34"/>
        <v>0</v>
      </c>
      <c r="EG15" s="53">
        <f t="shared" si="35"/>
        <v>0</v>
      </c>
    </row>
    <row r="16" spans="2:137" s="12" customFormat="1" ht="27.75" hidden="1" customHeight="1" x14ac:dyDescent="0.25">
      <c r="B16" s="17">
        <v>7</v>
      </c>
      <c r="C16" s="20" t="s">
        <v>60</v>
      </c>
      <c r="D16" s="38">
        <v>0</v>
      </c>
      <c r="E16" s="38">
        <v>0</v>
      </c>
      <c r="F16" s="39">
        <f t="shared" si="4"/>
        <v>3317115.9</v>
      </c>
      <c r="G16" s="39">
        <f t="shared" si="5"/>
        <v>745769.39999999991</v>
      </c>
      <c r="H16" s="39">
        <f t="shared" si="0"/>
        <v>767950.6</v>
      </c>
      <c r="I16" s="40">
        <f t="shared" si="6"/>
        <v>102.97427059892776</v>
      </c>
      <c r="J16" s="41">
        <f t="shared" si="7"/>
        <v>23.151153687454816</v>
      </c>
      <c r="K16" s="42">
        <f t="shared" si="8"/>
        <v>3311118.9</v>
      </c>
      <c r="L16" s="42">
        <f t="shared" si="9"/>
        <v>742770.89999999991</v>
      </c>
      <c r="M16" s="42">
        <f t="shared" si="10"/>
        <v>766751.2</v>
      </c>
      <c r="N16" s="42">
        <f t="shared" si="11"/>
        <v>103.22849212321054</v>
      </c>
      <c r="O16" s="43">
        <f t="shared" si="12"/>
        <v>23.156860963223036</v>
      </c>
      <c r="P16" s="44">
        <f>+[1]rep1_101!$K$92</f>
        <v>941022.3</v>
      </c>
      <c r="Q16" s="44">
        <f>+[2]rep1_101!$K$96</f>
        <v>188204.6</v>
      </c>
      <c r="R16" s="44">
        <f>+[1]rep1_101!$K$93</f>
        <v>213337.60000000001</v>
      </c>
      <c r="S16" s="44">
        <f t="shared" si="13"/>
        <v>113.35408380028969</v>
      </c>
      <c r="T16" s="43">
        <f t="shared" si="14"/>
        <v>22.670833624240359</v>
      </c>
      <c r="U16" s="44">
        <f t="shared" si="15"/>
        <v>1522190</v>
      </c>
      <c r="V16" s="44">
        <f t="shared" si="16"/>
        <v>304437.89999999997</v>
      </c>
      <c r="W16" s="44">
        <f t="shared" si="17"/>
        <v>304478.60000000003</v>
      </c>
      <c r="X16" s="44">
        <f t="shared" si="18"/>
        <v>100.01336890052129</v>
      </c>
      <c r="Y16" s="43">
        <f t="shared" si="19"/>
        <v>20.002667209743858</v>
      </c>
      <c r="Z16" s="45">
        <f>+[1]rep1_101!$K$22</f>
        <v>83703.3</v>
      </c>
      <c r="AA16" s="45">
        <f>+[2]rep1_101!$K$26</f>
        <v>16740.599999999999</v>
      </c>
      <c r="AB16" s="45">
        <f>+[1]rep1_101!$K$23</f>
        <v>5643.2</v>
      </c>
      <c r="AC16" s="46">
        <f t="shared" si="20"/>
        <v>33.709663930802961</v>
      </c>
      <c r="AD16" s="47">
        <f t="shared" si="21"/>
        <v>6.741908622479639</v>
      </c>
      <c r="AE16" s="45">
        <f>+[1]rep1_101!$K$71</f>
        <v>32716.400000000001</v>
      </c>
      <c r="AF16" s="45">
        <f>+[2]rep1_101!$K$75</f>
        <v>6543.2</v>
      </c>
      <c r="AG16" s="45">
        <f>+[1]rep1_101!$K$72</f>
        <v>1614.3</v>
      </c>
      <c r="AH16" s="46">
        <f t="shared" si="22"/>
        <v>24.671414598361658</v>
      </c>
      <c r="AI16" s="43">
        <f t="shared" si="23"/>
        <v>4.9342225917276963</v>
      </c>
      <c r="AJ16" s="45">
        <f>+[1]rep1_101!$K$43</f>
        <v>1438486.7</v>
      </c>
      <c r="AK16" s="45">
        <f>+[2]rep1_101!$K$47</f>
        <v>287697.3</v>
      </c>
      <c r="AL16" s="45">
        <f>+[1]rep1_101!$K$44</f>
        <v>298835.40000000002</v>
      </c>
      <c r="AM16" s="48">
        <f t="shared" si="24"/>
        <v>103.87146490425876</v>
      </c>
      <c r="AN16" s="43">
        <f t="shared" si="25"/>
        <v>20.774290092497903</v>
      </c>
      <c r="AO16" s="45">
        <f>+[3]rep1_2!$K$127</f>
        <v>317051</v>
      </c>
      <c r="AP16" s="45">
        <f>+[4]rep1_2!$K$131</f>
        <v>122101</v>
      </c>
      <c r="AQ16" s="45">
        <f>+[3]rep1_2!$K$128</f>
        <v>128489.9</v>
      </c>
      <c r="AR16" s="46">
        <f t="shared" si="26"/>
        <v>105.23247147853006</v>
      </c>
      <c r="AS16" s="43">
        <f t="shared" si="27"/>
        <v>40.526571434879557</v>
      </c>
      <c r="AT16" s="49">
        <v>0</v>
      </c>
      <c r="AU16" s="49">
        <v>0</v>
      </c>
      <c r="AV16" s="49">
        <v>0</v>
      </c>
      <c r="AW16" s="49" t="str">
        <f t="shared" si="28"/>
        <v>-</v>
      </c>
      <c r="AX16" s="50" t="str">
        <f t="shared" si="29"/>
        <v>-</v>
      </c>
      <c r="AY16" s="51">
        <v>0</v>
      </c>
      <c r="AZ16" s="51">
        <v>0</v>
      </c>
      <c r="BA16" s="49">
        <v>0</v>
      </c>
      <c r="BB16" s="49">
        <v>0</v>
      </c>
      <c r="BC16" s="49">
        <v>0</v>
      </c>
      <c r="BD16" s="49">
        <v>0</v>
      </c>
      <c r="BE16" s="51"/>
      <c r="BF16" s="46"/>
      <c r="BG16" s="46"/>
      <c r="BH16" s="51"/>
      <c r="BI16" s="46"/>
      <c r="BJ16" s="46"/>
      <c r="BK16" s="49"/>
      <c r="BL16" s="49"/>
      <c r="BM16" s="49"/>
      <c r="BN16" s="49">
        <f>+[3]rep1_2!$K$134</f>
        <v>0</v>
      </c>
      <c r="BO16" s="49">
        <f>+[4]rep1_2!$K$138</f>
        <v>0</v>
      </c>
      <c r="BP16" s="49">
        <f>+[3]rep1_2!$K$135</f>
        <v>2.4</v>
      </c>
      <c r="BQ16" s="42">
        <f t="shared" si="1"/>
        <v>48050.700000000004</v>
      </c>
      <c r="BR16" s="42">
        <f t="shared" si="1"/>
        <v>12012.6</v>
      </c>
      <c r="BS16" s="42">
        <f t="shared" si="2"/>
        <v>7738.7</v>
      </c>
      <c r="BT16" s="52">
        <f t="shared" si="30"/>
        <v>16.105280464176378</v>
      </c>
      <c r="BU16" s="49">
        <f>+[3]rep1_2!$K$141</f>
        <v>40043.4</v>
      </c>
      <c r="BV16" s="49">
        <f>+[4]rep1_2!$K$145</f>
        <v>10011</v>
      </c>
      <c r="BW16" s="49">
        <f>+[3]rep1_2!$K$142</f>
        <v>5411.7</v>
      </c>
      <c r="BX16" s="51">
        <v>0</v>
      </c>
      <c r="BY16" s="51">
        <v>0</v>
      </c>
      <c r="BZ16" s="51">
        <v>0</v>
      </c>
      <c r="CA16" s="51">
        <f>+[3]rep1_2!$K$155</f>
        <v>7047.3</v>
      </c>
      <c r="CB16" s="51">
        <f>+[4]rep1_2!$K$159</f>
        <v>1761.6</v>
      </c>
      <c r="CC16" s="51">
        <f>+[3]rep1_2!$K$156</f>
        <v>2087</v>
      </c>
      <c r="CD16" s="51">
        <f>+[3]rep1_2!$K$148</f>
        <v>960</v>
      </c>
      <c r="CE16" s="51">
        <f>+[4]rep1_2!$K$152</f>
        <v>240</v>
      </c>
      <c r="CF16" s="51">
        <f>+[3]rep1_2!$K$149</f>
        <v>240</v>
      </c>
      <c r="CG16" s="51">
        <v>0</v>
      </c>
      <c r="CH16" s="51">
        <v>0</v>
      </c>
      <c r="CI16" s="51">
        <v>0</v>
      </c>
      <c r="CJ16" s="51">
        <f>+[3]rep1_2!$K$183</f>
        <v>5997</v>
      </c>
      <c r="CK16" s="51">
        <f>+[4]rep1_2!$K$187</f>
        <v>2998.5</v>
      </c>
      <c r="CL16" s="51">
        <f>+[3]rep1_2!$K$184</f>
        <v>1199.4000000000001</v>
      </c>
      <c r="CM16" s="54">
        <v>0</v>
      </c>
      <c r="CN16" s="54">
        <v>0</v>
      </c>
      <c r="CO16" s="49">
        <v>0</v>
      </c>
      <c r="CP16" s="51">
        <f>+[3]rep1_2!$K$218</f>
        <v>405088.5</v>
      </c>
      <c r="CQ16" s="51">
        <f>+[4]rep1_2!$K$222</f>
        <v>101271.6</v>
      </c>
      <c r="CR16" s="51">
        <f>+[3]rep1_2!$K$219</f>
        <v>105532.7</v>
      </c>
      <c r="CS16" s="51">
        <f>+[3]rep1_2!$K$197</f>
        <v>404305</v>
      </c>
      <c r="CT16" s="51">
        <f>+[4]rep1_2!$K$201</f>
        <v>101076.1</v>
      </c>
      <c r="CU16" s="51">
        <f>+[3]rep1_2!$K$198</f>
        <v>105520.7</v>
      </c>
      <c r="CV16" s="54">
        <v>0</v>
      </c>
      <c r="CW16" s="54">
        <v>0</v>
      </c>
      <c r="CX16" s="49">
        <v>0</v>
      </c>
      <c r="CY16" s="51">
        <f>+[3]rep1_2!$K$225</f>
        <v>15000</v>
      </c>
      <c r="CZ16" s="51">
        <f>+[4]rep1_2!$K$229</f>
        <v>700</v>
      </c>
      <c r="DA16" s="51">
        <f>+[3]rep1_2!$K$226</f>
        <v>2832.8</v>
      </c>
      <c r="DB16" s="51">
        <f>+[3]rep1_2!$K$253</f>
        <v>0</v>
      </c>
      <c r="DC16" s="51">
        <f>+[4]rep1_2!$K$257</f>
        <v>0</v>
      </c>
      <c r="DD16" s="51">
        <f>+[3]rep1_2!$K$254</f>
        <v>0</v>
      </c>
      <c r="DE16" s="51">
        <f>+[3]rep1_2!$K$232</f>
        <v>30000</v>
      </c>
      <c r="DF16" s="51">
        <f>+[4]rep1_2!$K$236</f>
        <v>7500</v>
      </c>
      <c r="DG16" s="51">
        <f>+[3]rep1_2!$K$233</f>
        <v>2724.2</v>
      </c>
      <c r="DH16" s="51"/>
      <c r="DI16" s="39">
        <f t="shared" si="36"/>
        <v>3317115.9</v>
      </c>
      <c r="DJ16" s="39">
        <f t="shared" si="31"/>
        <v>745769.39999999991</v>
      </c>
      <c r="DK16" s="39">
        <f t="shared" si="32"/>
        <v>767950.6</v>
      </c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49"/>
      <c r="DX16" s="51"/>
      <c r="DY16" s="51"/>
      <c r="DZ16" s="51"/>
      <c r="EA16" s="51"/>
      <c r="EB16" s="51"/>
      <c r="EC16" s="51"/>
      <c r="ED16" s="51"/>
      <c r="EE16" s="53">
        <f t="shared" si="33"/>
        <v>0</v>
      </c>
      <c r="EF16" s="53">
        <f t="shared" si="34"/>
        <v>0</v>
      </c>
      <c r="EG16" s="53">
        <f t="shared" si="35"/>
        <v>0</v>
      </c>
    </row>
    <row r="17" spans="2:137" s="12" customFormat="1" ht="27.75" hidden="1" customHeight="1" x14ac:dyDescent="0.25">
      <c r="B17" s="17">
        <v>8</v>
      </c>
      <c r="C17" s="20" t="s">
        <v>56</v>
      </c>
      <c r="D17" s="38">
        <v>0</v>
      </c>
      <c r="E17" s="38">
        <v>0</v>
      </c>
      <c r="F17" s="39">
        <f t="shared" si="4"/>
        <v>2492006.2000000002</v>
      </c>
      <c r="G17" s="39">
        <f t="shared" si="5"/>
        <v>562308.80000000005</v>
      </c>
      <c r="H17" s="39">
        <f t="shared" si="0"/>
        <v>541070.80000000005</v>
      </c>
      <c r="I17" s="40">
        <f t="shared" si="6"/>
        <v>96.223071735672633</v>
      </c>
      <c r="J17" s="41">
        <f t="shared" si="7"/>
        <v>21.712257377208775</v>
      </c>
      <c r="K17" s="42">
        <f t="shared" si="8"/>
        <v>2486658.2000000002</v>
      </c>
      <c r="L17" s="42">
        <f t="shared" si="9"/>
        <v>560309.80000000005</v>
      </c>
      <c r="M17" s="42">
        <f t="shared" si="10"/>
        <v>540271.20000000007</v>
      </c>
      <c r="N17" s="42">
        <f t="shared" si="11"/>
        <v>96.423657055436124</v>
      </c>
      <c r="O17" s="43">
        <f t="shared" si="12"/>
        <v>21.726797836550276</v>
      </c>
      <c r="P17" s="44">
        <f>+[1]rep1_101!$L$92</f>
        <v>381874.2</v>
      </c>
      <c r="Q17" s="44">
        <f>+[2]rep1_101!$L$96</f>
        <v>76374.899999999994</v>
      </c>
      <c r="R17" s="44">
        <f>+[1]rep1_101!$L$93</f>
        <v>69763.100000000006</v>
      </c>
      <c r="S17" s="44">
        <f t="shared" si="13"/>
        <v>91.342967388500682</v>
      </c>
      <c r="T17" s="43">
        <f t="shared" si="14"/>
        <v>18.268607829489397</v>
      </c>
      <c r="U17" s="44">
        <f t="shared" si="15"/>
        <v>1448855.4000000001</v>
      </c>
      <c r="V17" s="44">
        <f t="shared" si="16"/>
        <v>289771.40000000002</v>
      </c>
      <c r="W17" s="44">
        <f t="shared" si="17"/>
        <v>263001</v>
      </c>
      <c r="X17" s="44">
        <f t="shared" si="18"/>
        <v>90.761545135234172</v>
      </c>
      <c r="Y17" s="43">
        <f t="shared" si="19"/>
        <v>18.1523290730048</v>
      </c>
      <c r="Z17" s="45">
        <f>+[1]rep1_101!$L$22</f>
        <v>52168.6</v>
      </c>
      <c r="AA17" s="45">
        <f>+[2]rep1_101!$L$26</f>
        <v>10434</v>
      </c>
      <c r="AB17" s="45">
        <f>+[1]rep1_101!$L$23</f>
        <v>6049.2</v>
      </c>
      <c r="AC17" s="46">
        <f t="shared" si="20"/>
        <v>57.975848188614144</v>
      </c>
      <c r="AD17" s="47">
        <f t="shared" si="21"/>
        <v>11.595480806462124</v>
      </c>
      <c r="AE17" s="45">
        <f>+[1]rep1_101!$L$71</f>
        <v>8749.4</v>
      </c>
      <c r="AF17" s="45">
        <f>+[2]rep1_101!$L$75</f>
        <v>1749.9</v>
      </c>
      <c r="AG17" s="45">
        <f>+[1]rep1_101!$L$72</f>
        <v>314.39999999999998</v>
      </c>
      <c r="AH17" s="46">
        <f t="shared" si="22"/>
        <v>17.96674095662609</v>
      </c>
      <c r="AI17" s="43">
        <f t="shared" si="23"/>
        <v>3.5933892609778959</v>
      </c>
      <c r="AJ17" s="45">
        <f>+[1]rep1_101!$L$43</f>
        <v>1396686.8</v>
      </c>
      <c r="AK17" s="45">
        <f>+[2]rep1_101!$L$47</f>
        <v>279337.40000000002</v>
      </c>
      <c r="AL17" s="45">
        <f>+[1]rep1_101!$L$44</f>
        <v>256951.8</v>
      </c>
      <c r="AM17" s="48">
        <f t="shared" si="24"/>
        <v>91.98617872150308</v>
      </c>
      <c r="AN17" s="43">
        <f t="shared" si="25"/>
        <v>18.397238378711673</v>
      </c>
      <c r="AO17" s="45">
        <f>+[3]rep1_2!$L$127</f>
        <v>183780.2</v>
      </c>
      <c r="AP17" s="45">
        <f>+[4]rep1_2!$L$131</f>
        <v>76573.600000000006</v>
      </c>
      <c r="AQ17" s="45">
        <f>+[3]rep1_2!$L$128</f>
        <v>97727.6</v>
      </c>
      <c r="AR17" s="46">
        <f t="shared" si="26"/>
        <v>127.62570912168162</v>
      </c>
      <c r="AS17" s="43">
        <f t="shared" si="27"/>
        <v>53.176348703505603</v>
      </c>
      <c r="AT17" s="49">
        <v>0</v>
      </c>
      <c r="AU17" s="49">
        <v>0</v>
      </c>
      <c r="AV17" s="49">
        <v>0</v>
      </c>
      <c r="AW17" s="49" t="str">
        <f t="shared" si="28"/>
        <v>-</v>
      </c>
      <c r="AX17" s="50" t="str">
        <f t="shared" si="29"/>
        <v>-</v>
      </c>
      <c r="AY17" s="51">
        <v>0</v>
      </c>
      <c r="AZ17" s="51">
        <v>0</v>
      </c>
      <c r="BA17" s="49">
        <v>0</v>
      </c>
      <c r="BB17" s="49">
        <v>0</v>
      </c>
      <c r="BC17" s="49">
        <v>0</v>
      </c>
      <c r="BD17" s="49">
        <v>0</v>
      </c>
      <c r="BE17" s="51"/>
      <c r="BF17" s="46"/>
      <c r="BG17" s="46"/>
      <c r="BH17" s="51"/>
      <c r="BI17" s="46"/>
      <c r="BJ17" s="46"/>
      <c r="BK17" s="49"/>
      <c r="BL17" s="49"/>
      <c r="BM17" s="49"/>
      <c r="BN17" s="49">
        <f>+[3]rep1_2!$L$134</f>
        <v>0</v>
      </c>
      <c r="BO17" s="49">
        <f>+[4]rep1_2!$L$138</f>
        <v>0</v>
      </c>
      <c r="BP17" s="49">
        <f>+[3]rep1_2!$L$135</f>
        <v>0</v>
      </c>
      <c r="BQ17" s="42">
        <f t="shared" si="1"/>
        <v>62019</v>
      </c>
      <c r="BR17" s="42">
        <f t="shared" si="1"/>
        <v>15505</v>
      </c>
      <c r="BS17" s="42">
        <f t="shared" si="2"/>
        <v>6376.7</v>
      </c>
      <c r="BT17" s="52">
        <f t="shared" si="30"/>
        <v>10.281849110756379</v>
      </c>
      <c r="BU17" s="49">
        <f>+[3]rep1_2!$L$141</f>
        <v>52516.3</v>
      </c>
      <c r="BV17" s="49">
        <f>+[4]rep1_2!$L$145</f>
        <v>13129</v>
      </c>
      <c r="BW17" s="49">
        <f>+[3]rep1_2!$L$142</f>
        <v>5174.5</v>
      </c>
      <c r="BX17" s="51">
        <v>0</v>
      </c>
      <c r="BY17" s="51">
        <v>0</v>
      </c>
      <c r="BZ17" s="51">
        <v>0</v>
      </c>
      <c r="CA17" s="51">
        <f>+[3]rep1_2!$L$155</f>
        <v>4406.2</v>
      </c>
      <c r="CB17" s="51">
        <f>+[4]rep1_2!$L$159</f>
        <v>1101</v>
      </c>
      <c r="CC17" s="51">
        <f>+[3]rep1_2!$L$156</f>
        <v>107.2</v>
      </c>
      <c r="CD17" s="51">
        <f>+[3]rep1_2!$L$148</f>
        <v>5096.5</v>
      </c>
      <c r="CE17" s="51">
        <f>+[4]rep1_2!$L$152</f>
        <v>1275</v>
      </c>
      <c r="CF17" s="51">
        <f>+[3]rep1_2!$L$149</f>
        <v>1095</v>
      </c>
      <c r="CG17" s="51">
        <v>0</v>
      </c>
      <c r="CH17" s="51">
        <v>0</v>
      </c>
      <c r="CI17" s="51">
        <v>0</v>
      </c>
      <c r="CJ17" s="51">
        <f>+[3]rep1_2!$L$183</f>
        <v>3998</v>
      </c>
      <c r="CK17" s="51">
        <f>+[4]rep1_2!$L$187</f>
        <v>1999</v>
      </c>
      <c r="CL17" s="51">
        <f>+[3]rep1_2!$L$184</f>
        <v>799.6</v>
      </c>
      <c r="CM17" s="54">
        <v>0</v>
      </c>
      <c r="CN17" s="54">
        <v>0</v>
      </c>
      <c r="CO17" s="49">
        <v>0</v>
      </c>
      <c r="CP17" s="51">
        <f>+[3]rep1_2!$L$218</f>
        <v>382880</v>
      </c>
      <c r="CQ17" s="51">
        <f>+[4]rep1_2!$L$222</f>
        <v>95715</v>
      </c>
      <c r="CR17" s="51">
        <f>+[3]rep1_2!$L$219</f>
        <v>97099.1</v>
      </c>
      <c r="CS17" s="51">
        <f>+[3]rep1_2!$L$197</f>
        <v>380140</v>
      </c>
      <c r="CT17" s="51">
        <f>+[4]rep1_2!$L$201</f>
        <v>95035</v>
      </c>
      <c r="CU17" s="51">
        <f>+[3]rep1_2!$L$198</f>
        <v>96928.1</v>
      </c>
      <c r="CV17" s="54">
        <v>0</v>
      </c>
      <c r="CW17" s="54">
        <v>0</v>
      </c>
      <c r="CX17" s="49">
        <v>0</v>
      </c>
      <c r="CY17" s="51">
        <f>+[3]rep1_2!$L$225</f>
        <v>8000</v>
      </c>
      <c r="CZ17" s="51">
        <f>+[4]rep1_2!$L$229</f>
        <v>2000</v>
      </c>
      <c r="DA17" s="51">
        <f>+[3]rep1_2!$L$226</f>
        <v>2077.8000000000002</v>
      </c>
      <c r="DB17" s="51">
        <f>+[3]rep1_2!$L$253</f>
        <v>1350</v>
      </c>
      <c r="DC17" s="51">
        <f>+[4]rep1_2!$L$257</f>
        <v>0</v>
      </c>
      <c r="DD17" s="51">
        <f>+[3]rep1_2!$L$254</f>
        <v>0</v>
      </c>
      <c r="DE17" s="51">
        <f>+[3]rep1_2!$L$232</f>
        <v>10500</v>
      </c>
      <c r="DF17" s="51">
        <f>+[4]rep1_2!$L$236</f>
        <v>2620</v>
      </c>
      <c r="DG17" s="51">
        <f>+[3]rep1_2!$L$233</f>
        <v>3911.5</v>
      </c>
      <c r="DH17" s="51"/>
      <c r="DI17" s="39">
        <f t="shared" si="36"/>
        <v>2492006.2000000002</v>
      </c>
      <c r="DJ17" s="39">
        <f t="shared" si="31"/>
        <v>562308.80000000005</v>
      </c>
      <c r="DK17" s="39">
        <f t="shared" si="32"/>
        <v>541070.80000000005</v>
      </c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49"/>
      <c r="DX17" s="51"/>
      <c r="DY17" s="51"/>
      <c r="DZ17" s="51"/>
      <c r="EA17" s="51"/>
      <c r="EB17" s="51"/>
      <c r="EC17" s="51"/>
      <c r="ED17" s="51"/>
      <c r="EE17" s="53">
        <f t="shared" si="33"/>
        <v>0</v>
      </c>
      <c r="EF17" s="53">
        <f t="shared" si="34"/>
        <v>0</v>
      </c>
      <c r="EG17" s="53">
        <f t="shared" si="35"/>
        <v>0</v>
      </c>
    </row>
    <row r="18" spans="2:137" s="12" customFormat="1" ht="24" customHeight="1" x14ac:dyDescent="0.25">
      <c r="B18" s="17">
        <v>9</v>
      </c>
      <c r="C18" s="20" t="s">
        <v>61</v>
      </c>
      <c r="D18" s="38">
        <v>0</v>
      </c>
      <c r="E18" s="38">
        <v>0</v>
      </c>
      <c r="F18" s="39">
        <f t="shared" si="4"/>
        <v>553139</v>
      </c>
      <c r="G18" s="39">
        <f t="shared" si="5"/>
        <v>116130.79999999999</v>
      </c>
      <c r="H18" s="39">
        <f t="shared" si="0"/>
        <v>106332.29999999999</v>
      </c>
      <c r="I18" s="40">
        <f t="shared" si="6"/>
        <v>91.562531214802618</v>
      </c>
      <c r="J18" s="41">
        <f t="shared" si="7"/>
        <v>19.223432084882823</v>
      </c>
      <c r="K18" s="42">
        <f t="shared" si="8"/>
        <v>553139</v>
      </c>
      <c r="L18" s="42">
        <f t="shared" si="9"/>
        <v>116130.79999999999</v>
      </c>
      <c r="M18" s="42">
        <f t="shared" si="10"/>
        <v>106332.29999999999</v>
      </c>
      <c r="N18" s="42">
        <f t="shared" si="11"/>
        <v>91.562531214802618</v>
      </c>
      <c r="O18" s="43">
        <f t="shared" si="12"/>
        <v>19.223432084882823</v>
      </c>
      <c r="P18" s="44">
        <f>+[1]rep1_101!$M$92</f>
        <v>258421.7</v>
      </c>
      <c r="Q18" s="44">
        <f>+[2]rep1_101!$M$96</f>
        <v>51684.3</v>
      </c>
      <c r="R18" s="44">
        <f>+[1]rep1_101!$M$93</f>
        <v>30921.8</v>
      </c>
      <c r="S18" s="44">
        <f t="shared" si="13"/>
        <v>59.828226366614224</v>
      </c>
      <c r="T18" s="43">
        <f t="shared" si="14"/>
        <v>11.965636012765181</v>
      </c>
      <c r="U18" s="44">
        <f t="shared" si="15"/>
        <v>216208.69999999998</v>
      </c>
      <c r="V18" s="44">
        <f t="shared" si="16"/>
        <v>43241.799999999996</v>
      </c>
      <c r="W18" s="44">
        <f t="shared" si="17"/>
        <v>50433.299999999996</v>
      </c>
      <c r="X18" s="44">
        <f t="shared" si="18"/>
        <v>116.63089880624766</v>
      </c>
      <c r="Y18" s="43">
        <f t="shared" si="19"/>
        <v>23.326212127449082</v>
      </c>
      <c r="Z18" s="45">
        <f>+[1]rep1_101!$M$22</f>
        <v>33580.9</v>
      </c>
      <c r="AA18" s="45">
        <f>+[2]rep1_101!$M$26</f>
        <v>6716.2</v>
      </c>
      <c r="AB18" s="45">
        <f>+[1]rep1_101!$M$23</f>
        <v>10584.1</v>
      </c>
      <c r="AC18" s="46">
        <f t="shared" si="20"/>
        <v>157.59060182841489</v>
      </c>
      <c r="AD18" s="47">
        <f t="shared" si="21"/>
        <v>31.51821422296603</v>
      </c>
      <c r="AE18" s="45">
        <f>+[1]rep1_101!$M$71</f>
        <v>8868</v>
      </c>
      <c r="AF18" s="45">
        <f>+[2]rep1_101!$M$75</f>
        <v>1773.6</v>
      </c>
      <c r="AG18" s="45">
        <f>+[1]rep1_101!$M$72</f>
        <v>854.8</v>
      </c>
      <c r="AH18" s="46">
        <f t="shared" si="22"/>
        <v>48.195760036084799</v>
      </c>
      <c r="AI18" s="43">
        <f t="shared" si="23"/>
        <v>9.6391520072169605</v>
      </c>
      <c r="AJ18" s="45">
        <f>+[1]rep1_101!$M$43</f>
        <v>182627.8</v>
      </c>
      <c r="AK18" s="45">
        <f>+[2]rep1_101!$M$47</f>
        <v>36525.599999999999</v>
      </c>
      <c r="AL18" s="45">
        <f>+[1]rep1_101!$M$44</f>
        <v>39849.199999999997</v>
      </c>
      <c r="AM18" s="48">
        <f t="shared" si="24"/>
        <v>109.09937139978535</v>
      </c>
      <c r="AN18" s="43">
        <f t="shared" si="25"/>
        <v>21.819898175414696</v>
      </c>
      <c r="AO18" s="45">
        <f>+[3]rep1_2!$M$127</f>
        <v>17479.5</v>
      </c>
      <c r="AP18" s="45">
        <f>+[4]rep1_2!$M$131</f>
        <v>6391.5</v>
      </c>
      <c r="AQ18" s="45">
        <f>+[3]rep1_2!$M$128</f>
        <v>7909.2</v>
      </c>
      <c r="AR18" s="46">
        <f t="shared" si="26"/>
        <v>123.7455996245013</v>
      </c>
      <c r="AS18" s="43">
        <f t="shared" si="27"/>
        <v>45.248433879687632</v>
      </c>
      <c r="AT18" s="49">
        <v>0</v>
      </c>
      <c r="AU18" s="49">
        <v>0</v>
      </c>
      <c r="AV18" s="49">
        <v>0</v>
      </c>
      <c r="AW18" s="49" t="str">
        <f t="shared" si="28"/>
        <v>-</v>
      </c>
      <c r="AX18" s="50" t="str">
        <f t="shared" si="29"/>
        <v>-</v>
      </c>
      <c r="AY18" s="51">
        <v>0</v>
      </c>
      <c r="AZ18" s="51">
        <v>0</v>
      </c>
      <c r="BA18" s="49">
        <v>0</v>
      </c>
      <c r="BB18" s="49">
        <v>0</v>
      </c>
      <c r="BC18" s="49">
        <v>0</v>
      </c>
      <c r="BD18" s="49">
        <v>0</v>
      </c>
      <c r="BE18" s="51"/>
      <c r="BF18" s="46"/>
      <c r="BG18" s="46"/>
      <c r="BH18" s="51"/>
      <c r="BI18" s="46"/>
      <c r="BJ18" s="46"/>
      <c r="BK18" s="49"/>
      <c r="BL18" s="49"/>
      <c r="BM18" s="49"/>
      <c r="BN18" s="49">
        <f>+[3]rep1_2!$M$134</f>
        <v>0</v>
      </c>
      <c r="BO18" s="49">
        <f>+[4]rep1_2!$M$138</f>
        <v>0</v>
      </c>
      <c r="BP18" s="49">
        <f>+[3]rep1_2!$M$135</f>
        <v>0</v>
      </c>
      <c r="BQ18" s="42">
        <f t="shared" si="1"/>
        <v>9635.1999999999989</v>
      </c>
      <c r="BR18" s="42">
        <f t="shared" si="1"/>
        <v>2408.1999999999998</v>
      </c>
      <c r="BS18" s="42">
        <f t="shared" si="2"/>
        <v>3353.2999999999997</v>
      </c>
      <c r="BT18" s="52">
        <f t="shared" si="30"/>
        <v>34.802598804383926</v>
      </c>
      <c r="BU18" s="49">
        <f>+[3]rep1_2!$M$141</f>
        <v>9630.2999999999993</v>
      </c>
      <c r="BV18" s="49">
        <f>+[4]rep1_2!$M$145</f>
        <v>2407.5</v>
      </c>
      <c r="BW18" s="49">
        <f>+[3]rep1_2!$M$142</f>
        <v>3349.6</v>
      </c>
      <c r="BX18" s="51">
        <v>0</v>
      </c>
      <c r="BY18" s="51">
        <v>0</v>
      </c>
      <c r="BZ18" s="51">
        <v>0</v>
      </c>
      <c r="CA18" s="51">
        <f>+[3]rep1_2!$M$155</f>
        <v>4.9000000000000004</v>
      </c>
      <c r="CB18" s="51">
        <f>+[4]rep1_2!$M$159</f>
        <v>0.7</v>
      </c>
      <c r="CC18" s="51">
        <f>+[3]rep1_2!$M$156</f>
        <v>3.7</v>
      </c>
      <c r="CD18" s="51">
        <f>+[3]rep1_2!$M$148</f>
        <v>0</v>
      </c>
      <c r="CE18" s="51">
        <f>+[4]rep1_2!$M$152</f>
        <v>0</v>
      </c>
      <c r="CF18" s="51">
        <f>+[3]rep1_2!$M$149</f>
        <v>0</v>
      </c>
      <c r="CG18" s="51">
        <v>0</v>
      </c>
      <c r="CH18" s="51">
        <v>0</v>
      </c>
      <c r="CI18" s="51">
        <v>0</v>
      </c>
      <c r="CJ18" s="51">
        <f>+[3]rep1_2!$M$183</f>
        <v>0</v>
      </c>
      <c r="CK18" s="51">
        <f>+[4]rep1_2!$M$187</f>
        <v>0</v>
      </c>
      <c r="CL18" s="51">
        <f>+[3]rep1_2!$M$184</f>
        <v>0</v>
      </c>
      <c r="CM18" s="54">
        <v>0</v>
      </c>
      <c r="CN18" s="54">
        <v>0</v>
      </c>
      <c r="CO18" s="49">
        <v>0</v>
      </c>
      <c r="CP18" s="51">
        <f>+[3]rep1_2!$M$218</f>
        <v>39805.9</v>
      </c>
      <c r="CQ18" s="51">
        <f>+[4]rep1_2!$M$222</f>
        <v>9951.4</v>
      </c>
      <c r="CR18" s="51">
        <f>+[3]rep1_2!$M$219</f>
        <v>11334.9</v>
      </c>
      <c r="CS18" s="51">
        <f>+[3]rep1_2!$M$197</f>
        <v>38708.9</v>
      </c>
      <c r="CT18" s="51">
        <f>+[4]rep1_2!$M$201</f>
        <v>9677.1</v>
      </c>
      <c r="CU18" s="51">
        <f>+[3]rep1_2!$M$198</f>
        <v>11334.9</v>
      </c>
      <c r="CV18" s="54">
        <v>0</v>
      </c>
      <c r="CW18" s="54">
        <v>0</v>
      </c>
      <c r="CX18" s="49">
        <v>0</v>
      </c>
      <c r="CY18" s="51">
        <f>+[3]rep1_2!$M$225</f>
        <v>2700</v>
      </c>
      <c r="CZ18" s="51">
        <f>+[4]rep1_2!$M$229</f>
        <v>675</v>
      </c>
      <c r="DA18" s="51">
        <f>+[3]rep1_2!$M$226</f>
        <v>1525</v>
      </c>
      <c r="DB18" s="51">
        <f>+[3]rep1_2!$M$253</f>
        <v>0</v>
      </c>
      <c r="DC18" s="51">
        <f>+[4]rep1_2!$M$257</f>
        <v>0</v>
      </c>
      <c r="DD18" s="51">
        <f>+[3]rep1_2!$M$254</f>
        <v>0</v>
      </c>
      <c r="DE18" s="51">
        <f>+[3]rep1_2!$M$232</f>
        <v>20</v>
      </c>
      <c r="DF18" s="51">
        <f>+[4]rep1_2!$M$236</f>
        <v>5</v>
      </c>
      <c r="DG18" s="51">
        <f>+[3]rep1_2!$M$233</f>
        <v>0</v>
      </c>
      <c r="DH18" s="51"/>
      <c r="DI18" s="39">
        <f t="shared" si="36"/>
        <v>553139</v>
      </c>
      <c r="DJ18" s="39">
        <f t="shared" si="31"/>
        <v>116130.79999999999</v>
      </c>
      <c r="DK18" s="39">
        <f t="shared" si="32"/>
        <v>106332.29999999999</v>
      </c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49"/>
      <c r="DX18" s="51"/>
      <c r="DY18" s="51"/>
      <c r="DZ18" s="51"/>
      <c r="EA18" s="51"/>
      <c r="EB18" s="51"/>
      <c r="EC18" s="51"/>
      <c r="ED18" s="51"/>
      <c r="EE18" s="53">
        <f t="shared" si="33"/>
        <v>0</v>
      </c>
      <c r="EF18" s="53">
        <f t="shared" si="34"/>
        <v>0</v>
      </c>
      <c r="EG18" s="53">
        <f t="shared" si="35"/>
        <v>0</v>
      </c>
    </row>
    <row r="19" spans="2:137" s="12" customFormat="1" ht="26.25" customHeight="1" x14ac:dyDescent="0.25">
      <c r="B19" s="17">
        <v>10</v>
      </c>
      <c r="C19" s="20" t="s">
        <v>57</v>
      </c>
      <c r="D19" s="38">
        <v>0</v>
      </c>
      <c r="E19" s="38">
        <v>0</v>
      </c>
      <c r="F19" s="39">
        <f t="shared" si="4"/>
        <v>174329.7</v>
      </c>
      <c r="G19" s="39">
        <f t="shared" si="5"/>
        <v>36034.6</v>
      </c>
      <c r="H19" s="39">
        <f t="shared" si="0"/>
        <v>35109.1</v>
      </c>
      <c r="I19" s="40">
        <f t="shared" si="6"/>
        <v>97.431635150660753</v>
      </c>
      <c r="J19" s="41">
        <f t="shared" si="7"/>
        <v>20.139482830521704</v>
      </c>
      <c r="K19" s="42">
        <f t="shared" si="8"/>
        <v>174329.7</v>
      </c>
      <c r="L19" s="42">
        <f t="shared" si="9"/>
        <v>36034.6</v>
      </c>
      <c r="M19" s="42">
        <f t="shared" si="10"/>
        <v>35109.1</v>
      </c>
      <c r="N19" s="42">
        <f t="shared" si="11"/>
        <v>97.431635150660753</v>
      </c>
      <c r="O19" s="43">
        <f t="shared" si="12"/>
        <v>20.139482830521704</v>
      </c>
      <c r="P19" s="44">
        <f>+[1]rep1_101!$N$92</f>
        <v>40071.1</v>
      </c>
      <c r="Q19" s="44">
        <f>+[2]rep1_101!$N$96</f>
        <v>5800</v>
      </c>
      <c r="R19" s="44">
        <f>+[1]rep1_101!$N$93</f>
        <v>4120.3</v>
      </c>
      <c r="S19" s="44">
        <f t="shared" si="13"/>
        <v>71.039655172413802</v>
      </c>
      <c r="T19" s="43">
        <f t="shared" si="14"/>
        <v>10.282472904412408</v>
      </c>
      <c r="U19" s="44">
        <f t="shared" si="15"/>
        <v>76214.400000000009</v>
      </c>
      <c r="V19" s="44">
        <f t="shared" si="16"/>
        <v>15544.1</v>
      </c>
      <c r="W19" s="44">
        <f t="shared" si="17"/>
        <v>17933.8</v>
      </c>
      <c r="X19" s="44">
        <f t="shared" si="18"/>
        <v>115.37367875914333</v>
      </c>
      <c r="Y19" s="43">
        <f t="shared" si="19"/>
        <v>23.530723852710246</v>
      </c>
      <c r="Z19" s="45">
        <f>+[1]rep1_101!$N$22</f>
        <v>2799.3</v>
      </c>
      <c r="AA19" s="45">
        <f>+[2]rep1_101!$N$26</f>
        <v>681</v>
      </c>
      <c r="AB19" s="45">
        <f>+[1]rep1_101!$N$23</f>
        <v>938.8</v>
      </c>
      <c r="AC19" s="46">
        <f t="shared" si="20"/>
        <v>137.85609397944199</v>
      </c>
      <c r="AD19" s="47">
        <f t="shared" si="21"/>
        <v>33.5369556674883</v>
      </c>
      <c r="AE19" s="45">
        <f>+[1]rep1_101!$N$71</f>
        <v>4192</v>
      </c>
      <c r="AF19" s="45">
        <f>+[2]rep1_101!$N$75</f>
        <v>1047.5999999999999</v>
      </c>
      <c r="AG19" s="45">
        <f>+[1]rep1_101!$N$72</f>
        <v>421.8</v>
      </c>
      <c r="AH19" s="46">
        <f t="shared" si="22"/>
        <v>40.26345933562429</v>
      </c>
      <c r="AI19" s="43">
        <f t="shared" si="23"/>
        <v>10.06202290076336</v>
      </c>
      <c r="AJ19" s="45">
        <f>+[1]rep1_101!$N$43</f>
        <v>73415.100000000006</v>
      </c>
      <c r="AK19" s="45">
        <f>+[2]rep1_101!$N$47</f>
        <v>14863.1</v>
      </c>
      <c r="AL19" s="45">
        <f>+[1]rep1_101!$N$44</f>
        <v>16995</v>
      </c>
      <c r="AM19" s="48">
        <f t="shared" si="24"/>
        <v>114.34357570089686</v>
      </c>
      <c r="AN19" s="43">
        <f t="shared" si="25"/>
        <v>23.149188654650064</v>
      </c>
      <c r="AO19" s="45">
        <f>+[3]rep1_2!$N$127</f>
        <v>13467</v>
      </c>
      <c r="AP19" s="45">
        <f>+[4]rep1_2!$N$131</f>
        <v>4157.2</v>
      </c>
      <c r="AQ19" s="45">
        <f>+[3]rep1_2!$N$128</f>
        <v>6130</v>
      </c>
      <c r="AR19" s="46">
        <f t="shared" si="26"/>
        <v>147.45501780044262</v>
      </c>
      <c r="AS19" s="43">
        <f t="shared" si="27"/>
        <v>45.518675280314845</v>
      </c>
      <c r="AT19" s="49">
        <v>0</v>
      </c>
      <c r="AU19" s="49">
        <v>0</v>
      </c>
      <c r="AV19" s="49">
        <v>0</v>
      </c>
      <c r="AW19" s="49" t="str">
        <f t="shared" si="28"/>
        <v>-</v>
      </c>
      <c r="AX19" s="50" t="str">
        <f t="shared" si="29"/>
        <v>-</v>
      </c>
      <c r="AY19" s="51">
        <v>0</v>
      </c>
      <c r="AZ19" s="51">
        <v>0</v>
      </c>
      <c r="BA19" s="49">
        <v>0</v>
      </c>
      <c r="BB19" s="49">
        <v>0</v>
      </c>
      <c r="BC19" s="49">
        <v>0</v>
      </c>
      <c r="BD19" s="49">
        <v>0</v>
      </c>
      <c r="BE19" s="51"/>
      <c r="BF19" s="46"/>
      <c r="BG19" s="46"/>
      <c r="BH19" s="51"/>
      <c r="BI19" s="46"/>
      <c r="BJ19" s="46"/>
      <c r="BK19" s="49"/>
      <c r="BL19" s="49"/>
      <c r="BM19" s="49"/>
      <c r="BN19" s="49">
        <f>+[3]rep1_2!$N$134</f>
        <v>0</v>
      </c>
      <c r="BO19" s="49">
        <f>+[4]rep1_2!$N$138</f>
        <v>0</v>
      </c>
      <c r="BP19" s="49">
        <f>+[3]rep1_2!$N$135</f>
        <v>0</v>
      </c>
      <c r="BQ19" s="42">
        <f t="shared" si="1"/>
        <v>6630.1</v>
      </c>
      <c r="BR19" s="42">
        <f t="shared" si="1"/>
        <v>1048.5</v>
      </c>
      <c r="BS19" s="42">
        <f t="shared" si="2"/>
        <v>361.8</v>
      </c>
      <c r="BT19" s="52">
        <f t="shared" si="30"/>
        <v>5.4569312680050075</v>
      </c>
      <c r="BU19" s="49">
        <f>+[3]rep1_2!$N$141</f>
        <v>5397</v>
      </c>
      <c r="BV19" s="49">
        <f>+[4]rep1_2!$N$145</f>
        <v>740.4</v>
      </c>
      <c r="BW19" s="49">
        <f>+[3]rep1_2!$N$142</f>
        <v>30.4</v>
      </c>
      <c r="BX19" s="51">
        <v>0</v>
      </c>
      <c r="BY19" s="51">
        <v>0</v>
      </c>
      <c r="BZ19" s="51">
        <v>0</v>
      </c>
      <c r="CA19" s="51">
        <f>+[3]rep1_2!$N$155</f>
        <v>33.1</v>
      </c>
      <c r="CB19" s="51">
        <f>+[4]rep1_2!$N$159</f>
        <v>8.1</v>
      </c>
      <c r="CC19" s="51">
        <f>+[3]rep1_2!$N$156</f>
        <v>0.3</v>
      </c>
      <c r="CD19" s="51">
        <f>+[3]rep1_2!$N$148</f>
        <v>1200</v>
      </c>
      <c r="CE19" s="51">
        <f>+[4]rep1_2!$N$152</f>
        <v>300</v>
      </c>
      <c r="CF19" s="51">
        <f>+[3]rep1_2!$N$149</f>
        <v>331.1</v>
      </c>
      <c r="CG19" s="51">
        <v>0</v>
      </c>
      <c r="CH19" s="51">
        <v>0</v>
      </c>
      <c r="CI19" s="51">
        <v>0</v>
      </c>
      <c r="CJ19" s="51">
        <f>+[3]rep1_2!$N$183</f>
        <v>0</v>
      </c>
      <c r="CK19" s="51">
        <f>+[4]rep1_2!$N$187</f>
        <v>0</v>
      </c>
      <c r="CL19" s="51">
        <f>+[3]rep1_2!$N$184</f>
        <v>0</v>
      </c>
      <c r="CM19" s="54">
        <v>0</v>
      </c>
      <c r="CN19" s="54">
        <v>0</v>
      </c>
      <c r="CO19" s="49">
        <v>0</v>
      </c>
      <c r="CP19" s="51">
        <f>+[3]rep1_2!$N$218</f>
        <v>31255.1</v>
      </c>
      <c r="CQ19" s="51">
        <f>+[4]rep1_2!$N$222</f>
        <v>7813.2</v>
      </c>
      <c r="CR19" s="51">
        <f>+[3]rep1_2!$N$219</f>
        <v>6163.4</v>
      </c>
      <c r="CS19" s="51">
        <f>+[3]rep1_2!$N$197</f>
        <v>31234.6</v>
      </c>
      <c r="CT19" s="51">
        <f>+[4]rep1_2!$N$201</f>
        <v>7808.4</v>
      </c>
      <c r="CU19" s="51">
        <f>+[3]rep1_2!$N$198</f>
        <v>6161.3</v>
      </c>
      <c r="CV19" s="54">
        <v>0</v>
      </c>
      <c r="CW19" s="54">
        <v>0</v>
      </c>
      <c r="CX19" s="49">
        <v>0</v>
      </c>
      <c r="CY19" s="51">
        <f>+[3]rep1_2!$N$225</f>
        <v>1000</v>
      </c>
      <c r="CZ19" s="51">
        <f>+[4]rep1_2!$N$229</f>
        <v>249</v>
      </c>
      <c r="DA19" s="51">
        <f>+[3]rep1_2!$N$226</f>
        <v>0</v>
      </c>
      <c r="DB19" s="51">
        <f>+[3]rep1_2!$N$253</f>
        <v>0</v>
      </c>
      <c r="DC19" s="51">
        <f>+[4]rep1_2!$N$257</f>
        <v>0</v>
      </c>
      <c r="DD19" s="51">
        <f>+[3]rep1_2!$N$254</f>
        <v>0</v>
      </c>
      <c r="DE19" s="51">
        <f>+[3]rep1_2!$N$232</f>
        <v>1500</v>
      </c>
      <c r="DF19" s="51">
        <f>+[4]rep1_2!$N$236</f>
        <v>375</v>
      </c>
      <c r="DG19" s="51">
        <f>+[3]rep1_2!$N$233</f>
        <v>-22</v>
      </c>
      <c r="DH19" s="51"/>
      <c r="DI19" s="39">
        <f t="shared" si="36"/>
        <v>174329.7</v>
      </c>
      <c r="DJ19" s="39">
        <f t="shared" si="31"/>
        <v>36034.6</v>
      </c>
      <c r="DK19" s="39">
        <f t="shared" si="32"/>
        <v>35109.1</v>
      </c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49"/>
      <c r="DX19" s="51"/>
      <c r="DY19" s="51"/>
      <c r="DZ19" s="51"/>
      <c r="EA19" s="51"/>
      <c r="EB19" s="51"/>
      <c r="EC19" s="51"/>
      <c r="ED19" s="51"/>
      <c r="EE19" s="53">
        <f t="shared" si="33"/>
        <v>0</v>
      </c>
      <c r="EF19" s="53">
        <f t="shared" si="34"/>
        <v>0</v>
      </c>
      <c r="EG19" s="53">
        <f t="shared" si="35"/>
        <v>0</v>
      </c>
    </row>
    <row r="20" spans="2:137" s="12" customFormat="1" ht="21" customHeight="1" x14ac:dyDescent="0.25">
      <c r="B20" s="17">
        <v>11</v>
      </c>
      <c r="C20" s="20" t="s">
        <v>58</v>
      </c>
      <c r="D20" s="38">
        <v>0</v>
      </c>
      <c r="E20" s="38">
        <v>0</v>
      </c>
      <c r="F20" s="39">
        <f t="shared" si="4"/>
        <v>3031789.3000000003</v>
      </c>
      <c r="G20" s="39">
        <f t="shared" si="5"/>
        <v>614579.80000000005</v>
      </c>
      <c r="H20" s="39">
        <f t="shared" si="0"/>
        <v>656292.09999999986</v>
      </c>
      <c r="I20" s="40">
        <f t="shared" si="6"/>
        <v>106.78712512191252</v>
      </c>
      <c r="J20" s="41">
        <f t="shared" si="7"/>
        <v>21.647022106714335</v>
      </c>
      <c r="K20" s="42">
        <f t="shared" si="8"/>
        <v>3027791.3000000003</v>
      </c>
      <c r="L20" s="42">
        <f t="shared" si="9"/>
        <v>612580.80000000005</v>
      </c>
      <c r="M20" s="42">
        <f t="shared" si="10"/>
        <v>655492.49999999988</v>
      </c>
      <c r="N20" s="42">
        <f t="shared" si="11"/>
        <v>107.00506773963529</v>
      </c>
      <c r="O20" s="43">
        <f t="shared" si="12"/>
        <v>21.649196891476631</v>
      </c>
      <c r="P20" s="44">
        <f>+[1]rep1_101!$O$92</f>
        <v>648906.9</v>
      </c>
      <c r="Q20" s="44">
        <f>+[2]rep1_101!$O$96</f>
        <v>108500</v>
      </c>
      <c r="R20" s="44">
        <f>+[1]rep1_101!$O$93</f>
        <v>105585.7</v>
      </c>
      <c r="S20" s="44">
        <f t="shared" si="13"/>
        <v>97.314009216589852</v>
      </c>
      <c r="T20" s="43">
        <f t="shared" si="14"/>
        <v>16.271317195116893</v>
      </c>
      <c r="U20" s="44">
        <f t="shared" si="15"/>
        <v>1490120.1</v>
      </c>
      <c r="V20" s="44">
        <f t="shared" si="16"/>
        <v>261150</v>
      </c>
      <c r="W20" s="44">
        <f t="shared" si="17"/>
        <v>285975.59999999998</v>
      </c>
      <c r="X20" s="44">
        <f t="shared" si="18"/>
        <v>109.50626076967261</v>
      </c>
      <c r="Y20" s="43">
        <f t="shared" si="19"/>
        <v>19.191446380731321</v>
      </c>
      <c r="Z20" s="45">
        <f>+[1]rep1_101!$O$22</f>
        <v>66645.5</v>
      </c>
      <c r="AA20" s="45">
        <f>+[2]rep1_101!$O$26</f>
        <v>12450</v>
      </c>
      <c r="AB20" s="45">
        <f>+[1]rep1_101!$O$23</f>
        <v>6386</v>
      </c>
      <c r="AC20" s="46">
        <f t="shared" si="20"/>
        <v>51.293172690763058</v>
      </c>
      <c r="AD20" s="47">
        <f t="shared" si="21"/>
        <v>9.5820422984297515</v>
      </c>
      <c r="AE20" s="45">
        <f>+[1]rep1_101!$O$71</f>
        <v>32457.200000000001</v>
      </c>
      <c r="AF20" s="45">
        <f>+[2]rep1_101!$O$75</f>
        <v>6200</v>
      </c>
      <c r="AG20" s="45">
        <f>+[1]rep1_101!$O$72</f>
        <v>1762.7</v>
      </c>
      <c r="AH20" s="46">
        <f t="shared" si="22"/>
        <v>28.430645161290325</v>
      </c>
      <c r="AI20" s="43">
        <f t="shared" si="23"/>
        <v>5.430844311893817</v>
      </c>
      <c r="AJ20" s="45">
        <f>+[1]rep1_101!$O$43</f>
        <v>1423474.6</v>
      </c>
      <c r="AK20" s="45">
        <f>+[2]rep1_101!$O$47</f>
        <v>248700</v>
      </c>
      <c r="AL20" s="45">
        <f>+[1]rep1_101!$O$44</f>
        <v>279589.59999999998</v>
      </c>
      <c r="AM20" s="48">
        <f t="shared" si="24"/>
        <v>112.42042621632488</v>
      </c>
      <c r="AN20" s="43">
        <f t="shared" si="25"/>
        <v>19.641348008598115</v>
      </c>
      <c r="AO20" s="45">
        <f>+[3]rep1_2!$O$127</f>
        <v>239144</v>
      </c>
      <c r="AP20" s="45">
        <f>+[4]rep1_2!$O$131</f>
        <v>84614.5</v>
      </c>
      <c r="AQ20" s="45">
        <f>+[3]rep1_2!$O$128</f>
        <v>116209.5</v>
      </c>
      <c r="AR20" s="46">
        <f t="shared" si="26"/>
        <v>137.33993582660182</v>
      </c>
      <c r="AS20" s="43">
        <f t="shared" si="27"/>
        <v>48.593943398119961</v>
      </c>
      <c r="AT20" s="49">
        <v>0</v>
      </c>
      <c r="AU20" s="49">
        <v>0</v>
      </c>
      <c r="AV20" s="49">
        <v>0</v>
      </c>
      <c r="AW20" s="49" t="str">
        <f t="shared" si="28"/>
        <v>-</v>
      </c>
      <c r="AX20" s="50" t="str">
        <f t="shared" si="29"/>
        <v>-</v>
      </c>
      <c r="AY20" s="51">
        <v>0</v>
      </c>
      <c r="AZ20" s="51">
        <v>0</v>
      </c>
      <c r="BA20" s="49">
        <v>0</v>
      </c>
      <c r="BB20" s="49">
        <v>0</v>
      </c>
      <c r="BC20" s="49">
        <v>0</v>
      </c>
      <c r="BD20" s="49">
        <v>0</v>
      </c>
      <c r="BE20" s="51"/>
      <c r="BF20" s="46"/>
      <c r="BG20" s="46"/>
      <c r="BH20" s="51"/>
      <c r="BI20" s="46"/>
      <c r="BJ20" s="46"/>
      <c r="BK20" s="49"/>
      <c r="BL20" s="49"/>
      <c r="BM20" s="49"/>
      <c r="BN20" s="49">
        <f>+[3]rep1_2!$O$134</f>
        <v>0</v>
      </c>
      <c r="BO20" s="49">
        <f>+[4]rep1_2!$O$138</f>
        <v>0</v>
      </c>
      <c r="BP20" s="49">
        <f>+[3]rep1_2!$O$135</f>
        <v>0</v>
      </c>
      <c r="BQ20" s="42">
        <f t="shared" si="1"/>
        <v>61786</v>
      </c>
      <c r="BR20" s="42">
        <f t="shared" si="1"/>
        <v>13235</v>
      </c>
      <c r="BS20" s="42">
        <f t="shared" si="2"/>
        <v>12709.599999999999</v>
      </c>
      <c r="BT20" s="52">
        <f t="shared" si="30"/>
        <v>20.570355744019679</v>
      </c>
      <c r="BU20" s="49">
        <f>+[3]rep1_2!$O$141</f>
        <v>57603.5</v>
      </c>
      <c r="BV20" s="49">
        <f>+[4]rep1_2!$O$145</f>
        <v>12200</v>
      </c>
      <c r="BW20" s="49">
        <f>+[3]rep1_2!$O$142</f>
        <v>11947.8</v>
      </c>
      <c r="BX20" s="51">
        <v>0</v>
      </c>
      <c r="BY20" s="51">
        <v>0</v>
      </c>
      <c r="BZ20" s="51">
        <v>0</v>
      </c>
      <c r="CA20" s="51">
        <f>+[3]rep1_2!$O$155</f>
        <v>1182.5</v>
      </c>
      <c r="CB20" s="51">
        <f>+[4]rep1_2!$O$159</f>
        <v>285</v>
      </c>
      <c r="CC20" s="51">
        <f>+[3]rep1_2!$O$156</f>
        <v>11.8</v>
      </c>
      <c r="CD20" s="51">
        <f>+[3]rep1_2!$O$148</f>
        <v>3000</v>
      </c>
      <c r="CE20" s="51">
        <f>+[4]rep1_2!$O$152</f>
        <v>750</v>
      </c>
      <c r="CF20" s="51">
        <f>+[3]rep1_2!$O$149</f>
        <v>750</v>
      </c>
      <c r="CG20" s="51">
        <v>0</v>
      </c>
      <c r="CH20" s="51">
        <v>0</v>
      </c>
      <c r="CI20" s="51">
        <v>0</v>
      </c>
      <c r="CJ20" s="51">
        <f>+[3]rep1_2!$O$183</f>
        <v>3998</v>
      </c>
      <c r="CK20" s="51">
        <f>+[4]rep1_2!$O$187</f>
        <v>1999</v>
      </c>
      <c r="CL20" s="51">
        <f>+[3]rep1_2!$O$184</f>
        <v>799.6</v>
      </c>
      <c r="CM20" s="54">
        <v>0</v>
      </c>
      <c r="CN20" s="54">
        <v>0</v>
      </c>
      <c r="CO20" s="49">
        <v>0</v>
      </c>
      <c r="CP20" s="51">
        <f>+[3]rep1_2!$O$218</f>
        <v>514377.1</v>
      </c>
      <c r="CQ20" s="51">
        <f>+[4]rep1_2!$O$222</f>
        <v>128581.3</v>
      </c>
      <c r="CR20" s="51">
        <f>+[3]rep1_2!$O$219</f>
        <v>127949.2</v>
      </c>
      <c r="CS20" s="51">
        <f>+[3]rep1_2!$O$197</f>
        <v>512686</v>
      </c>
      <c r="CT20" s="51">
        <f>+[4]rep1_2!$O$201</f>
        <v>128160</v>
      </c>
      <c r="CU20" s="51">
        <f>+[3]rep1_2!$O$198</f>
        <v>127941.6</v>
      </c>
      <c r="CV20" s="54">
        <v>0</v>
      </c>
      <c r="CW20" s="54">
        <v>0</v>
      </c>
      <c r="CX20" s="49">
        <v>0</v>
      </c>
      <c r="CY20" s="51">
        <f>+[3]rep1_2!$O$225</f>
        <v>11000</v>
      </c>
      <c r="CZ20" s="51">
        <f>+[4]rep1_2!$O$229</f>
        <v>2400</v>
      </c>
      <c r="DA20" s="51">
        <f>+[3]rep1_2!$O$226</f>
        <v>4063.7</v>
      </c>
      <c r="DB20" s="51">
        <f>+[3]rep1_2!$O$253</f>
        <v>0</v>
      </c>
      <c r="DC20" s="51">
        <f>+[4]rep1_2!$O$257</f>
        <v>0</v>
      </c>
      <c r="DD20" s="51">
        <f>+[3]rep1_2!$O$254</f>
        <v>0</v>
      </c>
      <c r="DE20" s="51">
        <f>+[3]rep1_2!$O$232</f>
        <v>30000</v>
      </c>
      <c r="DF20" s="51">
        <f>+[4]rep1_2!$O$236</f>
        <v>7900</v>
      </c>
      <c r="DG20" s="51">
        <f>+[3]rep1_2!$O$233</f>
        <v>1236.5</v>
      </c>
      <c r="DH20" s="51"/>
      <c r="DI20" s="39">
        <f t="shared" si="36"/>
        <v>3031789.3000000003</v>
      </c>
      <c r="DJ20" s="39">
        <f t="shared" si="31"/>
        <v>614579.80000000005</v>
      </c>
      <c r="DK20" s="39">
        <f t="shared" si="32"/>
        <v>656292.09999999986</v>
      </c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49"/>
      <c r="DX20" s="51"/>
      <c r="DY20" s="51"/>
      <c r="DZ20" s="51"/>
      <c r="EA20" s="51"/>
      <c r="EB20" s="51"/>
      <c r="EC20" s="51"/>
      <c r="ED20" s="51"/>
      <c r="EE20" s="53">
        <f t="shared" si="33"/>
        <v>0</v>
      </c>
      <c r="EF20" s="53">
        <f t="shared" si="34"/>
        <v>0</v>
      </c>
      <c r="EG20" s="53">
        <f t="shared" si="35"/>
        <v>0</v>
      </c>
    </row>
    <row r="21" spans="2:137" s="12" customFormat="1" ht="36" customHeight="1" x14ac:dyDescent="0.25">
      <c r="B21" s="17">
        <v>12</v>
      </c>
      <c r="C21" s="20" t="s">
        <v>62</v>
      </c>
      <c r="D21" s="38">
        <v>0</v>
      </c>
      <c r="E21" s="38">
        <v>0</v>
      </c>
      <c r="F21" s="39">
        <f t="shared" ref="F21:H22" si="37">DI21+EE21-EA21</f>
        <v>1823924.8000000003</v>
      </c>
      <c r="G21" s="39">
        <f t="shared" si="37"/>
        <v>392684.79999999993</v>
      </c>
      <c r="H21" s="39">
        <f t="shared" si="37"/>
        <v>368477.69999999995</v>
      </c>
      <c r="I21" s="40">
        <f t="shared" si="6"/>
        <v>93.835488412080124</v>
      </c>
      <c r="J21" s="41">
        <f t="shared" si="7"/>
        <v>20.202461197961664</v>
      </c>
      <c r="K21" s="42">
        <f t="shared" si="8"/>
        <v>1821925.8000000003</v>
      </c>
      <c r="L21" s="42">
        <f t="shared" si="9"/>
        <v>391685.29999999993</v>
      </c>
      <c r="M21" s="42">
        <f t="shared" si="10"/>
        <v>368077.89999999997</v>
      </c>
      <c r="N21" s="42">
        <f t="shared" si="11"/>
        <v>93.972865461124016</v>
      </c>
      <c r="O21" s="43">
        <f t="shared" si="12"/>
        <v>20.202683336500307</v>
      </c>
      <c r="P21" s="44">
        <f>+[1]rep1_101!$P$92</f>
        <v>521493.8</v>
      </c>
      <c r="Q21" s="44">
        <f>+[2]rep1_101!$P$96</f>
        <v>104298.8</v>
      </c>
      <c r="R21" s="44">
        <f>+[1]rep1_101!$P$93</f>
        <v>65777.100000000006</v>
      </c>
      <c r="S21" s="44">
        <f t="shared" si="13"/>
        <v>63.066018017465211</v>
      </c>
      <c r="T21" s="43">
        <f t="shared" si="14"/>
        <v>12.613208440829021</v>
      </c>
      <c r="U21" s="44">
        <f t="shared" si="15"/>
        <v>850598.40000000002</v>
      </c>
      <c r="V21" s="44">
        <f t="shared" si="16"/>
        <v>170119.69999999998</v>
      </c>
      <c r="W21" s="44">
        <f t="shared" si="17"/>
        <v>165382.20000000001</v>
      </c>
      <c r="X21" s="44">
        <f t="shared" si="18"/>
        <v>97.215196123670594</v>
      </c>
      <c r="Y21" s="43">
        <f t="shared" si="19"/>
        <v>19.443041510541288</v>
      </c>
      <c r="Z21" s="45">
        <f>+[1]rep1_101!$P$22</f>
        <v>30319.5</v>
      </c>
      <c r="AA21" s="45">
        <f>+[2]rep1_101!$P$26</f>
        <v>6063.9</v>
      </c>
      <c r="AB21" s="45">
        <f>+[1]rep1_101!$P$23</f>
        <v>6864.1</v>
      </c>
      <c r="AC21" s="46">
        <f t="shared" si="20"/>
        <v>113.19612790448392</v>
      </c>
      <c r="AD21" s="47">
        <f t="shared" si="21"/>
        <v>22.639225580896785</v>
      </c>
      <c r="AE21" s="45">
        <f>+[1]rep1_101!$P$71</f>
        <v>13135.9</v>
      </c>
      <c r="AF21" s="45">
        <f>+[2]rep1_101!$P$75</f>
        <v>2627.2</v>
      </c>
      <c r="AG21" s="45">
        <f>+[1]rep1_101!$P$72</f>
        <v>2473.6999999999998</v>
      </c>
      <c r="AH21" s="46">
        <f t="shared" si="22"/>
        <v>94.157277710109625</v>
      </c>
      <c r="AI21" s="43">
        <f t="shared" si="23"/>
        <v>18.831598900722447</v>
      </c>
      <c r="AJ21" s="45">
        <f>+[1]rep1_101!$P$43</f>
        <v>820278.9</v>
      </c>
      <c r="AK21" s="45">
        <f>+[2]rep1_101!$P$47</f>
        <v>164055.79999999999</v>
      </c>
      <c r="AL21" s="45">
        <f>+[1]rep1_101!$P$44</f>
        <v>158518.1</v>
      </c>
      <c r="AM21" s="48">
        <f t="shared" si="24"/>
        <v>96.624502151097374</v>
      </c>
      <c r="AN21" s="43">
        <f t="shared" si="25"/>
        <v>19.324902786113356</v>
      </c>
      <c r="AO21" s="45">
        <f>+[3]rep1_2!$P$127</f>
        <v>125179</v>
      </c>
      <c r="AP21" s="45">
        <f>+[4]rep1_2!$P$131</f>
        <v>36650</v>
      </c>
      <c r="AQ21" s="45">
        <f>+[3]rep1_2!$P$128</f>
        <v>60336.2</v>
      </c>
      <c r="AR21" s="46">
        <f t="shared" si="26"/>
        <v>164.6281036834925</v>
      </c>
      <c r="AS21" s="43">
        <f t="shared" si="27"/>
        <v>48.199937689229024</v>
      </c>
      <c r="AT21" s="49">
        <v>0</v>
      </c>
      <c r="AU21" s="49">
        <v>0</v>
      </c>
      <c r="AV21" s="49">
        <v>0</v>
      </c>
      <c r="AW21" s="49" t="str">
        <f t="shared" si="28"/>
        <v>-</v>
      </c>
      <c r="AX21" s="50" t="str">
        <f t="shared" si="29"/>
        <v>-</v>
      </c>
      <c r="AY21" s="51">
        <v>0</v>
      </c>
      <c r="AZ21" s="51">
        <v>0</v>
      </c>
      <c r="BA21" s="49">
        <v>0</v>
      </c>
      <c r="BB21" s="49">
        <v>0</v>
      </c>
      <c r="BC21" s="49">
        <v>0</v>
      </c>
      <c r="BD21" s="49">
        <v>0</v>
      </c>
      <c r="BE21" s="51"/>
      <c r="BF21" s="46"/>
      <c r="BG21" s="46"/>
      <c r="BH21" s="51"/>
      <c r="BI21" s="46"/>
      <c r="BJ21" s="46"/>
      <c r="BK21" s="49"/>
      <c r="BL21" s="49"/>
      <c r="BM21" s="49"/>
      <c r="BN21" s="49">
        <f>+[3]rep1_2!$P$134</f>
        <v>0</v>
      </c>
      <c r="BO21" s="49">
        <f>+[4]rep1_2!$P$138</f>
        <v>0</v>
      </c>
      <c r="BP21" s="49">
        <f>+[3]rep1_2!$P$135</f>
        <v>0</v>
      </c>
      <c r="BQ21" s="42">
        <f t="shared" si="1"/>
        <v>57946.1</v>
      </c>
      <c r="BR21" s="42">
        <f t="shared" si="1"/>
        <v>14486.5</v>
      </c>
      <c r="BS21" s="42">
        <f t="shared" si="2"/>
        <v>12786.4</v>
      </c>
      <c r="BT21" s="52">
        <f t="shared" si="30"/>
        <v>22.066023425217573</v>
      </c>
      <c r="BU21" s="49">
        <f>+[3]rep1_2!$P$141</f>
        <v>48550.5</v>
      </c>
      <c r="BV21" s="49">
        <f>+[4]rep1_2!$P$145</f>
        <v>12137.6</v>
      </c>
      <c r="BW21" s="49">
        <f>+[3]rep1_2!$P$142</f>
        <v>10937.5</v>
      </c>
      <c r="BX21" s="51">
        <v>0</v>
      </c>
      <c r="BY21" s="51">
        <v>0</v>
      </c>
      <c r="BZ21" s="51">
        <v>0</v>
      </c>
      <c r="CA21" s="51">
        <f>+[3]rep1_2!$P$155</f>
        <v>4295.6000000000004</v>
      </c>
      <c r="CB21" s="51">
        <f>+[4]rep1_2!$P$159</f>
        <v>1073.9000000000001</v>
      </c>
      <c r="CC21" s="51">
        <f>+[3]rep1_2!$P$156</f>
        <v>13.6</v>
      </c>
      <c r="CD21" s="51">
        <f>+[3]rep1_2!$P$148</f>
        <v>5100</v>
      </c>
      <c r="CE21" s="51">
        <f>+[4]rep1_2!$P$152</f>
        <v>1275</v>
      </c>
      <c r="CF21" s="51">
        <f>+[3]rep1_2!$P$149</f>
        <v>1835.3</v>
      </c>
      <c r="CG21" s="51">
        <v>0</v>
      </c>
      <c r="CH21" s="51">
        <v>0</v>
      </c>
      <c r="CI21" s="51">
        <v>0</v>
      </c>
      <c r="CJ21" s="51">
        <f>+[3]rep1_2!$P$183</f>
        <v>1999</v>
      </c>
      <c r="CK21" s="51">
        <f>+[4]rep1_2!$P$187</f>
        <v>999.5</v>
      </c>
      <c r="CL21" s="51">
        <f>+[3]rep1_2!$P$184</f>
        <v>399.8</v>
      </c>
      <c r="CM21" s="54">
        <v>0</v>
      </c>
      <c r="CN21" s="54">
        <v>0</v>
      </c>
      <c r="CO21" s="49">
        <v>0</v>
      </c>
      <c r="CP21" s="51">
        <f>+[3]rep1_2!$P$218</f>
        <v>234572.6</v>
      </c>
      <c r="CQ21" s="51">
        <f>+[4]rep1_2!$P$222</f>
        <v>58643.1</v>
      </c>
      <c r="CR21" s="51">
        <f>+[3]rep1_2!$P$219</f>
        <v>59882.1</v>
      </c>
      <c r="CS21" s="51">
        <f>+[3]rep1_2!$P$197</f>
        <v>232811.2</v>
      </c>
      <c r="CT21" s="51">
        <f>+[4]rep1_2!$P$201</f>
        <v>58202.7</v>
      </c>
      <c r="CU21" s="51">
        <f>+[3]rep1_2!$P$198</f>
        <v>59874.1</v>
      </c>
      <c r="CV21" s="54">
        <v>0</v>
      </c>
      <c r="CW21" s="54">
        <v>0</v>
      </c>
      <c r="CX21" s="49">
        <v>0</v>
      </c>
      <c r="CY21" s="51">
        <f>+[3]rep1_2!$P$225</f>
        <v>4000</v>
      </c>
      <c r="CZ21" s="51">
        <f>+[4]rep1_2!$P$229</f>
        <v>1000</v>
      </c>
      <c r="DA21" s="51">
        <f>+[3]rep1_2!$P$226</f>
        <v>1440.2</v>
      </c>
      <c r="DB21" s="51">
        <f>+[3]rep1_2!$P$253</f>
        <v>0</v>
      </c>
      <c r="DC21" s="51">
        <f>+[4]rep1_2!$P$257</f>
        <v>0</v>
      </c>
      <c r="DD21" s="51">
        <f>+[3]rep1_2!$P$254</f>
        <v>0</v>
      </c>
      <c r="DE21" s="51">
        <f>+[3]rep1_2!$P$232</f>
        <v>15000</v>
      </c>
      <c r="DF21" s="51">
        <f>+[4]rep1_2!$P$236</f>
        <v>3860</v>
      </c>
      <c r="DG21" s="51">
        <f>+[3]rep1_2!$P$233</f>
        <v>0</v>
      </c>
      <c r="DH21" s="51"/>
      <c r="DI21" s="39">
        <f t="shared" si="36"/>
        <v>1823924.8000000003</v>
      </c>
      <c r="DJ21" s="39">
        <f t="shared" si="31"/>
        <v>392684.79999999993</v>
      </c>
      <c r="DK21" s="39">
        <f t="shared" si="32"/>
        <v>368477.69999999995</v>
      </c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49"/>
      <c r="DX21" s="51"/>
      <c r="DY21" s="51"/>
      <c r="DZ21" s="51"/>
      <c r="EA21" s="51"/>
      <c r="EB21" s="51"/>
      <c r="EC21" s="51"/>
      <c r="ED21" s="51"/>
      <c r="EE21" s="53">
        <f t="shared" si="33"/>
        <v>0</v>
      </c>
      <c r="EF21" s="53">
        <f t="shared" si="34"/>
        <v>0</v>
      </c>
      <c r="EG21" s="53">
        <f t="shared" si="35"/>
        <v>0</v>
      </c>
    </row>
    <row r="22" spans="2:137" s="12" customFormat="1" ht="44.25" customHeight="1" x14ac:dyDescent="0.25">
      <c r="B22" s="17">
        <v>13</v>
      </c>
      <c r="C22" s="20" t="s">
        <v>59</v>
      </c>
      <c r="D22" s="45">
        <v>6004508.5999999996</v>
      </c>
      <c r="E22" s="45">
        <v>9427887.3000000007</v>
      </c>
      <c r="F22" s="39">
        <f t="shared" si="37"/>
        <v>76530130.200000003</v>
      </c>
      <c r="G22" s="39">
        <f t="shared" si="37"/>
        <v>20412518.600000001</v>
      </c>
      <c r="H22" s="39">
        <f>DK22+EG22-EC22</f>
        <v>11344402.1</v>
      </c>
      <c r="I22" s="40">
        <f>IFERROR(H22/G22*100,"-")</f>
        <v>55.575709799965587</v>
      </c>
      <c r="J22" s="41">
        <f t="shared" si="7"/>
        <v>14.823445446065634</v>
      </c>
      <c r="K22" s="42">
        <f t="shared" si="8"/>
        <v>4569044.2</v>
      </c>
      <c r="L22" s="42">
        <f>Q22+AA22+AF22+AK22+AP22+AU22+AZ22+BO22+BV22+BY22+CB22+CE22+CH22+CN22+CQ22+CW22+CZ22+DF22</f>
        <v>1189491.8</v>
      </c>
      <c r="M22" s="42">
        <f>R22+AB22+AG22+AL22+AQ22+AV22+BA22+BP22+BW22+BZ22+CC22+CF22+CI22+CO22+CR22+CX22+DA22+DG22</f>
        <v>2610913.5</v>
      </c>
      <c r="N22" s="42">
        <f>IFERROR(M22/L22*100,"-")</f>
        <v>219.49823445609292</v>
      </c>
      <c r="O22" s="43">
        <f t="shared" si="12"/>
        <v>57.143537810380565</v>
      </c>
      <c r="P22" s="44">
        <v>0</v>
      </c>
      <c r="Q22" s="44">
        <v>0</v>
      </c>
      <c r="R22" s="44">
        <v>0</v>
      </c>
      <c r="S22" s="44" t="str">
        <f>IFERROR(R22/Q22*100,"-")</f>
        <v>-</v>
      </c>
      <c r="T22" s="43" t="str">
        <f t="shared" si="14"/>
        <v>-</v>
      </c>
      <c r="U22" s="44">
        <f t="shared" si="15"/>
        <v>0</v>
      </c>
      <c r="V22" s="44">
        <f t="shared" si="16"/>
        <v>0</v>
      </c>
      <c r="W22" s="44">
        <f t="shared" si="17"/>
        <v>0</v>
      </c>
      <c r="X22" s="44" t="str">
        <f>IFERROR(W22/V22*100,"-")</f>
        <v>-</v>
      </c>
      <c r="Y22" s="43" t="str">
        <f t="shared" si="19"/>
        <v>-</v>
      </c>
      <c r="Z22" s="45"/>
      <c r="AA22" s="45"/>
      <c r="AB22" s="45"/>
      <c r="AC22" s="46" t="str">
        <f>IFERROR(AB22/AA22*100,"-")</f>
        <v>-</v>
      </c>
      <c r="AD22" s="47" t="str">
        <f t="shared" si="21"/>
        <v>-</v>
      </c>
      <c r="AE22" s="45"/>
      <c r="AF22" s="45"/>
      <c r="AG22" s="45"/>
      <c r="AH22" s="46" t="str">
        <f>IFERROR(AG22/AF22*100,"-")</f>
        <v>-</v>
      </c>
      <c r="AI22" s="43" t="str">
        <f t="shared" si="23"/>
        <v>-</v>
      </c>
      <c r="AJ22" s="45"/>
      <c r="AK22" s="45"/>
      <c r="AL22" s="49"/>
      <c r="AM22" s="48" t="str">
        <f>IFERROR(AL22/AK22*100,"-")</f>
        <v>-</v>
      </c>
      <c r="AN22" s="43" t="str">
        <f t="shared" si="25"/>
        <v>-</v>
      </c>
      <c r="AO22" s="55">
        <f>+[5]rep21_3!$R$88+[5]rep21_3!$R$608+300</f>
        <v>337700</v>
      </c>
      <c r="AP22" s="45">
        <f>+[5]rep21_3!$G$92+[5]rep21_3!$G$612</f>
        <v>160180</v>
      </c>
      <c r="AQ22" s="45">
        <f>+[5]rep21_3!$R$93+[5]rep21_3!$R$613</f>
        <v>92675.9</v>
      </c>
      <c r="AR22" s="46">
        <f>IFERROR(AQ22/AP22*100,"-")</f>
        <v>57.857347983518537</v>
      </c>
      <c r="AS22" s="43">
        <f t="shared" si="27"/>
        <v>27.443263251406574</v>
      </c>
      <c r="AT22" s="45">
        <f>+[5]rep21_3!$R$112</f>
        <v>460000</v>
      </c>
      <c r="AU22" s="45">
        <f>+[5]rep21_3!$G$116</f>
        <v>115000</v>
      </c>
      <c r="AV22" s="49">
        <f>+[5]rep21_3!$R$117</f>
        <v>149582</v>
      </c>
      <c r="AW22" s="49">
        <f>IFERROR(AV22/AU22*100,"-")</f>
        <v>130.07130434782607</v>
      </c>
      <c r="AX22" s="50">
        <f t="shared" si="29"/>
        <v>32.517826086956518</v>
      </c>
      <c r="AY22" s="51">
        <v>0</v>
      </c>
      <c r="AZ22" s="51">
        <v>0</v>
      </c>
      <c r="BA22" s="49">
        <v>0</v>
      </c>
      <c r="BB22" s="49">
        <f>+[5]rep21_3!$R$128</f>
        <v>1295095.3</v>
      </c>
      <c r="BC22" s="49">
        <f>+[5]rep21_3!$G$132</f>
        <v>259019.1</v>
      </c>
      <c r="BD22" s="49">
        <f>+[5]rep21_3!$R$133</f>
        <v>0</v>
      </c>
      <c r="BE22" s="45">
        <f>+[5]rep21_3!$R$120</f>
        <v>13430355.1</v>
      </c>
      <c r="BF22" s="45">
        <f>+[5]rep21_3!$G$124</f>
        <v>3357588.8</v>
      </c>
      <c r="BG22" s="45">
        <f>+[5]rep21_3!$R$125</f>
        <v>3357588.8</v>
      </c>
      <c r="BH22" s="45">
        <f>+[5]rep21_3!$R$136</f>
        <v>6668659.7000000002</v>
      </c>
      <c r="BI22" s="45">
        <f>+[5]rep21_3!$G$140</f>
        <v>1481543.6</v>
      </c>
      <c r="BJ22" s="45">
        <f>+[5]rep21_3!$R$141</f>
        <v>824743.6</v>
      </c>
      <c r="BK22" s="49"/>
      <c r="BL22" s="49"/>
      <c r="BM22" s="49"/>
      <c r="BN22" s="45">
        <f>+[5]rep21_3!$R$152</f>
        <v>81422.7</v>
      </c>
      <c r="BO22" s="45">
        <f>+[5]rep21_3!$G$156</f>
        <v>0</v>
      </c>
      <c r="BP22" s="45">
        <f>+[5]rep21_3!$R$157</f>
        <v>16503.099999999999</v>
      </c>
      <c r="BQ22" s="42">
        <f t="shared" si="1"/>
        <v>250000</v>
      </c>
      <c r="BR22" s="42">
        <f t="shared" si="1"/>
        <v>62500</v>
      </c>
      <c r="BS22" s="42">
        <f t="shared" si="2"/>
        <v>109627.1</v>
      </c>
      <c r="BT22" s="52">
        <f t="shared" si="30"/>
        <v>43.850840000000005</v>
      </c>
      <c r="BU22" s="49"/>
      <c r="BV22" s="49"/>
      <c r="BW22" s="49"/>
      <c r="BX22" s="51">
        <v>0</v>
      </c>
      <c r="BY22" s="51">
        <v>0</v>
      </c>
      <c r="BZ22" s="51">
        <v>0</v>
      </c>
      <c r="CA22" s="45">
        <f>+[5]rep21_3!$R$168</f>
        <v>0</v>
      </c>
      <c r="CB22" s="45">
        <f>+[5]rep21_3!$G$172</f>
        <v>0</v>
      </c>
      <c r="CC22" s="45">
        <f>+[5]rep21_3!$R$173</f>
        <v>18653</v>
      </c>
      <c r="CD22" s="45">
        <f>+[5]rep21_3!$R$160</f>
        <v>250000</v>
      </c>
      <c r="CE22" s="45">
        <f>+[5]rep21_3!$G$164</f>
        <v>62500</v>
      </c>
      <c r="CF22" s="45">
        <f>+[5]rep21_3!$R$165</f>
        <v>90974.1</v>
      </c>
      <c r="CG22" s="51"/>
      <c r="CH22" s="51"/>
      <c r="CI22" s="51"/>
      <c r="CJ22" s="45">
        <f>+[5]rep21_3!$R$192</f>
        <v>49349494.100000001</v>
      </c>
      <c r="CK22" s="45">
        <f>+[5]rep21_3!$G$196</f>
        <v>13799240.199999999</v>
      </c>
      <c r="CL22" s="45">
        <f>+[5]rep21_3!$R$197</f>
        <v>4503777.3</v>
      </c>
      <c r="CM22" s="45">
        <f>+[5]rep21_3!$R$200</f>
        <v>0</v>
      </c>
      <c r="CN22" s="45">
        <f>+[5]rep21_3!$G$204</f>
        <v>0</v>
      </c>
      <c r="CO22" s="45">
        <f>+[5]rep21_3!$R$205</f>
        <v>650</v>
      </c>
      <c r="CP22" s="45">
        <f>+[5]rep21_3!$R$336+[5]rep21_3!$R$616</f>
        <v>2254921.5</v>
      </c>
      <c r="CQ22" s="45">
        <f>+[5]rep21_3!$G$340+[5]rep21_3!$G$620</f>
        <v>555561.80000000005</v>
      </c>
      <c r="CR22" s="45">
        <f>+[5]rep21_3!$R$341+[5]rep21_3!$R$621</f>
        <v>764051.8</v>
      </c>
      <c r="CS22" s="49"/>
      <c r="CT22" s="49"/>
      <c r="CU22" s="49"/>
      <c r="CV22" s="45">
        <f>+[5]rep21_3!$R$352</f>
        <v>200000</v>
      </c>
      <c r="CW22" s="45">
        <f>+[5]rep21_3!$G$356</f>
        <v>50000</v>
      </c>
      <c r="CX22" s="45">
        <f>+[5]rep21_3!$R$357</f>
        <v>328241.09999999998</v>
      </c>
      <c r="CY22" s="45">
        <f>+[5]rep21_3!$R$400</f>
        <v>485000</v>
      </c>
      <c r="CZ22" s="45">
        <f>+[5]rep21_3!$G$404</f>
        <v>121250</v>
      </c>
      <c r="DA22" s="45">
        <f>+[5]rep21_3!$R$405</f>
        <v>980867.6</v>
      </c>
      <c r="DB22" s="49"/>
      <c r="DC22" s="49"/>
      <c r="DD22" s="49"/>
      <c r="DE22" s="45">
        <f>+[5]rep21_3!$R$448</f>
        <v>500000</v>
      </c>
      <c r="DF22" s="45">
        <f>+[5]rep21_3!$G$452</f>
        <v>125000</v>
      </c>
      <c r="DG22" s="45">
        <f>+[5]rep21_3!$R$453</f>
        <v>168714.9</v>
      </c>
      <c r="DH22" s="51"/>
      <c r="DI22" s="39">
        <f t="shared" si="36"/>
        <v>75312648.400000006</v>
      </c>
      <c r="DJ22" s="39">
        <f t="shared" si="31"/>
        <v>20086883.5</v>
      </c>
      <c r="DK22" s="39">
        <f>R22+AB22+AG22+AL22+AQ22+AV22+BA22+BD22+BG22+BJ22+BM22+BP22+BW22+BZ22+CC22+CF22+CI22+CL22+CO22+CR22+CX22+DA22+DD22+DG22+DH22</f>
        <v>11297023.199999999</v>
      </c>
      <c r="DL22" s="45">
        <f>+[5]rep21_3!$R$560</f>
        <v>771481.8</v>
      </c>
      <c r="DM22" s="45">
        <f>+[5]rep21_3!$G$564</f>
        <v>213885.1</v>
      </c>
      <c r="DN22" s="45">
        <f>+[5]rep21_3!$R$561</f>
        <v>0</v>
      </c>
      <c r="DO22" s="45">
        <f>+[5]rep21_3!$R$552</f>
        <v>419000</v>
      </c>
      <c r="DP22" s="45">
        <f>+[5]rep21_3!$G$556</f>
        <v>105000</v>
      </c>
      <c r="DQ22" s="45">
        <f>+[5]rep21_3!$R$557</f>
        <v>42159</v>
      </c>
      <c r="DR22" s="51"/>
      <c r="DS22" s="51"/>
      <c r="DT22" s="51"/>
      <c r="DU22" s="45">
        <f>+[5]rep21_3!$R$568</f>
        <v>12000</v>
      </c>
      <c r="DV22" s="45">
        <f>+[5]rep21_3!$G$572</f>
        <v>3000</v>
      </c>
      <c r="DW22" s="45">
        <f>+[5]rep21_3!$R$573</f>
        <v>0</v>
      </c>
      <c r="DX22" s="45">
        <f>+[5]rep21_3!$R$592</f>
        <v>15000</v>
      </c>
      <c r="DY22" s="45">
        <f>+[5]rep21_3!$G$596</f>
        <v>3750</v>
      </c>
      <c r="DZ22" s="45">
        <f>+[5]rep21_3!$R$597</f>
        <v>5219.8999999999996</v>
      </c>
      <c r="EA22" s="45">
        <f>+[5]rep21_3!$R$576</f>
        <v>0</v>
      </c>
      <c r="EB22" s="45">
        <f>+[5]rep21_3!$G$580</f>
        <v>0</v>
      </c>
      <c r="EC22" s="45">
        <f>+[5]rep21_3!$R$581</f>
        <v>0</v>
      </c>
      <c r="ED22" s="49"/>
      <c r="EE22" s="53">
        <f t="shared" si="33"/>
        <v>1217481.8</v>
      </c>
      <c r="EF22" s="53">
        <f>+DM22+DP22+DS22+DV22+DY22+EB22</f>
        <v>325635.09999999998</v>
      </c>
      <c r="EG22" s="53">
        <f>+DN22+DQ22+DT22+DW22+DZ22+EC22</f>
        <v>47378.9</v>
      </c>
    </row>
    <row r="23" spans="2:137" s="21" customFormat="1" ht="27.75" customHeight="1" x14ac:dyDescent="0.25">
      <c r="B23" s="19"/>
      <c r="C23" s="57" t="s">
        <v>49</v>
      </c>
      <c r="D23" s="45">
        <f>D22</f>
        <v>6004508.5999999996</v>
      </c>
      <c r="E23" s="45">
        <f>E22</f>
        <v>9427887.3000000007</v>
      </c>
      <c r="F23" s="58">
        <f>F10+F11+F12+F13+F14+F15+F16+F17+F18+F19+F20+F21+F22</f>
        <v>106500227.59999999</v>
      </c>
      <c r="G23" s="58">
        <f>G10+G11+G12+G13+G14+G15+G16+G17+G18+G19+G20+G21+G22</f>
        <v>26998044.800000001</v>
      </c>
      <c r="H23" s="58">
        <f>H10+H11+H12+H13+H14+H15+H16+H17+H18+H19+H20+H21+H22</f>
        <v>17604431.299999997</v>
      </c>
      <c r="I23" s="40">
        <f>IFERROR(H23/G23*100,"-")</f>
        <v>65.206319310945048</v>
      </c>
      <c r="J23" s="41">
        <f t="shared" si="7"/>
        <v>16.529947115343063</v>
      </c>
      <c r="K23" s="42">
        <f>K10+K11+K12+K13+K14+K15+K16+K17+K18+K19+K20+K21+K22</f>
        <v>34500508.600000001</v>
      </c>
      <c r="L23" s="42">
        <f t="shared" ref="L23" si="38">L10+L11+L12+L13+L14+L15+L16+L17+L18+L19+L20+L21+L22</f>
        <v>7758026.4999999991</v>
      </c>
      <c r="M23" s="42">
        <f>M10+M11+M12+M13+M14+M15+M16+M17+M18+M19+M20+M21+M22</f>
        <v>8864146.1000000015</v>
      </c>
      <c r="N23" s="42">
        <f>IFERROR(M23/L23*100,"-")</f>
        <v>114.25774454366717</v>
      </c>
      <c r="O23" s="43">
        <f t="shared" si="12"/>
        <v>25.692798337471466</v>
      </c>
      <c r="P23" s="44">
        <f>P10+P11+P12+P13+P14+P15+P16+P17+P18+P19+P20+P21</f>
        <v>7830226.7000000002</v>
      </c>
      <c r="Q23" s="44">
        <f>Q10+Q11+Q12+Q13+Q14+Q15+Q16+Q17+Q18+Q19+Q20+Q21+Q22</f>
        <v>1489289.9000000001</v>
      </c>
      <c r="R23" s="44">
        <f>R10+R11+R12+R13+R14+R15+R16+R17+R18+R19+R20+R21+R22</f>
        <v>1173656.2000000002</v>
      </c>
      <c r="S23" s="44">
        <f>IFERROR(R23/Q23*100,"-")</f>
        <v>78.806429829410646</v>
      </c>
      <c r="T23" s="43">
        <f t="shared" si="14"/>
        <v>14.988789532747502</v>
      </c>
      <c r="U23" s="44">
        <f>U10+U11+U12+U13+U14+U15+U16+U17+U18+U19+U20+U21</f>
        <v>13693133</v>
      </c>
      <c r="V23" s="44">
        <f>V10+V11+V12+V13+V14+V15+V16+V17+V18+V19+V20+V21+V22</f>
        <v>2704427.9</v>
      </c>
      <c r="W23" s="44">
        <f>W10+W11+W12+W13+W14+W15+W16+W17+W18+W19+W20+W21+W22</f>
        <v>2589764.2999999998</v>
      </c>
      <c r="X23" s="44">
        <f>IFERROR(W23/V23*100,"-")</f>
        <v>95.76015319173419</v>
      </c>
      <c r="Y23" s="43">
        <f t="shared" si="19"/>
        <v>18.912868954095458</v>
      </c>
      <c r="Z23" s="56">
        <f>Z10+Z11+Z12+Z13+Z14+Z15+Z16+Z17+Z18+Z19+Z20+Z21+Z22</f>
        <v>1248282.7</v>
      </c>
      <c r="AA23" s="45">
        <f>AA10+AA11+AA12+AA13+AA14+AA15+AA16+AA17+AA18+AA19+AA20+AA21+AA22</f>
        <v>225299.3</v>
      </c>
      <c r="AB23" s="45">
        <f>AB10+AB11+AB12+AB13+AB14+AB15+AB16+AB17+AB18+AB19+AB20+AB21+AB22</f>
        <v>109004.90000000001</v>
      </c>
      <c r="AC23" s="46">
        <f>IFERROR(AB23/AA23*100,"-")</f>
        <v>48.382263060737436</v>
      </c>
      <c r="AD23" s="47">
        <f t="shared" si="21"/>
        <v>8.7323889051734849</v>
      </c>
      <c r="AE23" s="56">
        <f>SUM(AE10:AE22)</f>
        <v>212131.6</v>
      </c>
      <c r="AF23" s="56">
        <f>SUM(AF10:AF22)</f>
        <v>38279.399999999994</v>
      </c>
      <c r="AG23" s="56">
        <f>SUM(AG10:AG22)</f>
        <v>13661.5</v>
      </c>
      <c r="AH23" s="46">
        <f>IFERROR(AG23/AF23*100,"-")</f>
        <v>35.68890839459344</v>
      </c>
      <c r="AI23" s="43">
        <f t="shared" si="23"/>
        <v>6.4401060473781371</v>
      </c>
      <c r="AJ23" s="59">
        <f>SUM(AJ10:AJ22)</f>
        <v>12444850.300000001</v>
      </c>
      <c r="AK23" s="59">
        <f>SUM(AK10:AK22)</f>
        <v>2479128.6</v>
      </c>
      <c r="AL23" s="59">
        <f>SUM(AL10:AL22)</f>
        <v>2480759.4000000004</v>
      </c>
      <c r="AM23" s="48">
        <f>IFERROR(AL23/AK23*100,"-")</f>
        <v>100.06578117811236</v>
      </c>
      <c r="AN23" s="43">
        <f t="shared" si="25"/>
        <v>19.934023633856008</v>
      </c>
      <c r="AO23" s="59">
        <f>SUM(AO10:AO22)</f>
        <v>3197066.3000000003</v>
      </c>
      <c r="AP23" s="59">
        <f>SUM(AP10:AP22)</f>
        <v>1175747.1999999997</v>
      </c>
      <c r="AQ23" s="59">
        <f>SUM(AQ10:AQ22)</f>
        <v>1346791.7</v>
      </c>
      <c r="AR23" s="46">
        <f>IFERROR(AQ23/AP23*100,"-")</f>
        <v>114.54772760675087</v>
      </c>
      <c r="AS23" s="43">
        <f t="shared" si="27"/>
        <v>42.12586082434386</v>
      </c>
      <c r="AT23" s="59">
        <f>AT10+AT11+AT12+AT13+AT14+AT15+AT16+AT17+AT18+AT19+AT20+AT21+AT22</f>
        <v>460000</v>
      </c>
      <c r="AU23" s="59">
        <f>AU10+AU11+AU12+AU13+AU14+AU15+AU16+AU17+AU18+AU19+AU20+AU21+AU22</f>
        <v>115000</v>
      </c>
      <c r="AV23" s="59">
        <f>AV10+AV11+AV12+AV13+AV14+AV15+AV16+AV17+AV18+AV19+AV20+AV21+AV22</f>
        <v>149582</v>
      </c>
      <c r="AW23" s="49">
        <f>IFERROR(AV23/AU23*100,"-")</f>
        <v>130.07130434782607</v>
      </c>
      <c r="AX23" s="50">
        <f t="shared" si="29"/>
        <v>32.517826086956518</v>
      </c>
      <c r="AY23" s="59">
        <f>AY10+AY11+AY12+AY13+AY14+AY15+AY16+AY17+AY18+AY19+AY20+AY21+AY22</f>
        <v>0</v>
      </c>
      <c r="AZ23" s="59">
        <f>AZ10+AZ11+AZ12+AZ13+AZ14+AZ15+AZ16+AZ17+AZ18+AZ19+AZ20+AZ21+AZ22</f>
        <v>0</v>
      </c>
      <c r="BA23" s="49">
        <v>0</v>
      </c>
      <c r="BB23" s="59">
        <f t="shared" ref="BB23:BS23" si="39">BB10+BB11+BB12+BB13+BB14+BB15+BB16+BB17+BB18+BB19+BB20+BB21+BB22</f>
        <v>1295095.3</v>
      </c>
      <c r="BC23" s="59">
        <f t="shared" si="39"/>
        <v>259019.1</v>
      </c>
      <c r="BD23" s="59">
        <f t="shared" si="39"/>
        <v>0</v>
      </c>
      <c r="BE23" s="59">
        <f t="shared" si="39"/>
        <v>13430355.1</v>
      </c>
      <c r="BF23" s="59">
        <f t="shared" si="39"/>
        <v>3357588.8</v>
      </c>
      <c r="BG23" s="59">
        <f t="shared" si="39"/>
        <v>3357588.8</v>
      </c>
      <c r="BH23" s="59">
        <f>BH10+BH11+BH12+BH13+BH14+BH15+BH16+BH17+BH18+BH19+BH20+BH21+BH22</f>
        <v>6668659.7000000002</v>
      </c>
      <c r="BI23" s="59">
        <f t="shared" si="39"/>
        <v>1481543.6</v>
      </c>
      <c r="BJ23" s="59">
        <f t="shared" si="39"/>
        <v>824743.6</v>
      </c>
      <c r="BK23" s="60">
        <f t="shared" si="39"/>
        <v>0</v>
      </c>
      <c r="BL23" s="60">
        <f t="shared" si="39"/>
        <v>0</v>
      </c>
      <c r="BM23" s="60">
        <f t="shared" si="39"/>
        <v>0</v>
      </c>
      <c r="BN23" s="59">
        <f t="shared" si="39"/>
        <v>81472</v>
      </c>
      <c r="BO23" s="59">
        <f t="shared" si="39"/>
        <v>0</v>
      </c>
      <c r="BP23" s="59">
        <f t="shared" si="39"/>
        <v>16505.5</v>
      </c>
      <c r="BQ23" s="61">
        <f t="shared" si="39"/>
        <v>1505329.9000000001</v>
      </c>
      <c r="BR23" s="61">
        <f t="shared" si="39"/>
        <v>367740.10000000003</v>
      </c>
      <c r="BS23" s="61">
        <f t="shared" si="39"/>
        <v>335705.4</v>
      </c>
      <c r="BT23" s="52">
        <f t="shared" si="30"/>
        <v>22.30111818014111</v>
      </c>
      <c r="BU23" s="59">
        <f t="shared" ref="BU23:DC23" si="40">BU10+BU11+BU12+BU13+BU14+BU15+BU16+BU17+BU18+BU19+BU20+BU21+BU22</f>
        <v>1026419.8000000002</v>
      </c>
      <c r="BV23" s="59">
        <f t="shared" si="40"/>
        <v>249680.7</v>
      </c>
      <c r="BW23" s="59">
        <f>BW10+BW11+BW12+BW13+BW14+BW15+BW16+BW17+BW18+BW19+BW20+BW21+BW22</f>
        <v>178489.80000000002</v>
      </c>
      <c r="BX23" s="59">
        <f t="shared" si="40"/>
        <v>0</v>
      </c>
      <c r="BY23" s="59">
        <f t="shared" si="40"/>
        <v>0</v>
      </c>
      <c r="BZ23" s="59">
        <f t="shared" si="40"/>
        <v>0</v>
      </c>
      <c r="CA23" s="59">
        <f t="shared" si="40"/>
        <v>157673.60000000001</v>
      </c>
      <c r="CB23" s="59">
        <f t="shared" si="40"/>
        <v>37749.399999999994</v>
      </c>
      <c r="CC23" s="59">
        <f t="shared" si="40"/>
        <v>52137.299999999996</v>
      </c>
      <c r="CD23" s="59">
        <f t="shared" si="40"/>
        <v>321236.5</v>
      </c>
      <c r="CE23" s="59">
        <f t="shared" si="40"/>
        <v>80310</v>
      </c>
      <c r="CF23" s="59">
        <f t="shared" si="40"/>
        <v>105078.3</v>
      </c>
      <c r="CG23" s="59">
        <f t="shared" si="40"/>
        <v>0</v>
      </c>
      <c r="CH23" s="59">
        <f t="shared" si="40"/>
        <v>0</v>
      </c>
      <c r="CI23" s="59">
        <f t="shared" si="40"/>
        <v>0</v>
      </c>
      <c r="CJ23" s="59">
        <f>CJ10+CJ11+CJ12+CJ13+CJ14+CJ15+CJ16+CJ17+CJ18+CJ19+CJ20+CJ21+CJ22</f>
        <v>49383477.100000001</v>
      </c>
      <c r="CK23" s="59">
        <f>CK10+CK11+CK12+CK13+CK14+CK15+CK16+CK17+CK18+CK19+CK20+CK21+CK22</f>
        <v>13816231.699999999</v>
      </c>
      <c r="CL23" s="59">
        <f t="shared" si="40"/>
        <v>4510573.8999999994</v>
      </c>
      <c r="CM23" s="59">
        <f t="shared" si="40"/>
        <v>0</v>
      </c>
      <c r="CN23" s="59">
        <f t="shared" si="40"/>
        <v>0</v>
      </c>
      <c r="CO23" s="59">
        <f t="shared" si="40"/>
        <v>650</v>
      </c>
      <c r="CP23" s="59">
        <f t="shared" si="40"/>
        <v>6012429.1000000006</v>
      </c>
      <c r="CQ23" s="59">
        <f t="shared" si="40"/>
        <v>1494958</v>
      </c>
      <c r="CR23" s="59">
        <f t="shared" si="40"/>
        <v>1700306.1</v>
      </c>
      <c r="CS23" s="59">
        <f t="shared" si="40"/>
        <v>3740996.3</v>
      </c>
      <c r="CT23" s="59">
        <f t="shared" si="40"/>
        <v>935285.89999999991</v>
      </c>
      <c r="CU23" s="59">
        <f t="shared" si="40"/>
        <v>936304.79999999993</v>
      </c>
      <c r="CV23" s="59">
        <f t="shared" si="40"/>
        <v>200000</v>
      </c>
      <c r="CW23" s="59">
        <f t="shared" si="40"/>
        <v>50000</v>
      </c>
      <c r="CX23" s="59">
        <f t="shared" si="40"/>
        <v>328241.09999999998</v>
      </c>
      <c r="CY23" s="59">
        <f t="shared" si="40"/>
        <v>580700</v>
      </c>
      <c r="CZ23" s="59">
        <f t="shared" si="40"/>
        <v>141274</v>
      </c>
      <c r="DA23" s="59">
        <f t="shared" si="40"/>
        <v>1012315.1</v>
      </c>
      <c r="DB23" s="59">
        <f t="shared" si="40"/>
        <v>4650</v>
      </c>
      <c r="DC23" s="59">
        <f t="shared" si="40"/>
        <v>0</v>
      </c>
      <c r="DD23" s="59">
        <f t="shared" ref="DD23:EG23" si="41">DD10+DD11+DD12+DD13+DD14+DD15+DD16+DD17+DD18+DD19+DD20+DD21+DD22</f>
        <v>0</v>
      </c>
      <c r="DE23" s="59">
        <f t="shared" si="41"/>
        <v>728020</v>
      </c>
      <c r="DF23" s="49">
        <f t="shared" ref="DF23" si="42">DE23</f>
        <v>728020</v>
      </c>
      <c r="DG23" s="59">
        <f t="shared" si="41"/>
        <v>196967.19999999998</v>
      </c>
      <c r="DH23" s="59">
        <f t="shared" si="41"/>
        <v>0</v>
      </c>
      <c r="DI23" s="59">
        <f t="shared" si="41"/>
        <v>105282745.80000001</v>
      </c>
      <c r="DJ23" s="59">
        <f t="shared" si="41"/>
        <v>26672409.699999999</v>
      </c>
      <c r="DK23" s="59">
        <f t="shared" si="41"/>
        <v>17557052.399999999</v>
      </c>
      <c r="DL23" s="59">
        <f t="shared" si="41"/>
        <v>771481.8</v>
      </c>
      <c r="DM23" s="59">
        <f t="shared" si="41"/>
        <v>213885.1</v>
      </c>
      <c r="DN23" s="59">
        <f t="shared" si="41"/>
        <v>0</v>
      </c>
      <c r="DO23" s="59">
        <f t="shared" si="41"/>
        <v>419000</v>
      </c>
      <c r="DP23" s="59">
        <f t="shared" si="41"/>
        <v>105000</v>
      </c>
      <c r="DQ23" s="59">
        <f t="shared" si="41"/>
        <v>42159</v>
      </c>
      <c r="DR23" s="59">
        <f t="shared" si="41"/>
        <v>0</v>
      </c>
      <c r="DS23" s="59">
        <f t="shared" si="41"/>
        <v>0</v>
      </c>
      <c r="DT23" s="59">
        <f t="shared" si="41"/>
        <v>0</v>
      </c>
      <c r="DU23" s="59">
        <f>DU10+DU11+DU12+DU13+DU14+DU15+DU16+DU17+DU18+DU19+DU20+DU21+DU22</f>
        <v>12000</v>
      </c>
      <c r="DV23" s="59">
        <f>DV10+DV11+DV12+DV13+DV14+DV15+DV16+DV17+DV18+DV19+DV20+DV21+DV22</f>
        <v>3000</v>
      </c>
      <c r="DW23" s="59">
        <f>DW10+DW11+DW12+DW13+DW14+DW15+DW16+DW17+DW18+DW19+DW20+DW21+DW22</f>
        <v>0</v>
      </c>
      <c r="DX23" s="59">
        <f t="shared" si="41"/>
        <v>15000</v>
      </c>
      <c r="DY23" s="59">
        <f t="shared" si="41"/>
        <v>3750</v>
      </c>
      <c r="DZ23" s="59">
        <f>DZ10+DZ11+DZ12+DZ13+DZ14+DZ15+DZ16+DZ17+DZ18+DZ19+DZ20+DZ21+DZ22</f>
        <v>5219.8999999999996</v>
      </c>
      <c r="EA23" s="59">
        <f t="shared" si="41"/>
        <v>0</v>
      </c>
      <c r="EB23" s="59">
        <f t="shared" si="41"/>
        <v>0</v>
      </c>
      <c r="EC23" s="59">
        <f t="shared" si="41"/>
        <v>0</v>
      </c>
      <c r="ED23" s="59">
        <f t="shared" si="41"/>
        <v>0</v>
      </c>
      <c r="EE23" s="59">
        <f t="shared" si="41"/>
        <v>1217481.8</v>
      </c>
      <c r="EF23" s="59">
        <f t="shared" si="41"/>
        <v>325635.09999999998</v>
      </c>
      <c r="EG23" s="59">
        <f t="shared" si="41"/>
        <v>47378.9</v>
      </c>
    </row>
    <row r="24" spans="2:137" x14ac:dyDescent="0.3">
      <c r="B24" s="13"/>
      <c r="C24" s="13"/>
      <c r="D24" s="13"/>
      <c r="E24" s="13"/>
      <c r="F24" s="32"/>
      <c r="G24" s="32"/>
      <c r="H24" s="32"/>
      <c r="I24" s="32"/>
      <c r="J24" s="32"/>
      <c r="K24" s="32"/>
      <c r="L24" s="32"/>
      <c r="M24" s="32"/>
      <c r="N24" s="62"/>
      <c r="O24" s="6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27"/>
      <c r="AK24" s="27"/>
      <c r="AL24" s="27"/>
      <c r="AM24" s="27"/>
      <c r="AN24" s="13"/>
      <c r="AO24" s="64"/>
      <c r="AP24" s="64"/>
      <c r="AQ24" s="64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27"/>
      <c r="BO24" s="27"/>
      <c r="BP24" s="13"/>
      <c r="BQ24" s="13"/>
      <c r="BR24" s="13"/>
      <c r="BS24" s="13"/>
      <c r="BT24" s="13"/>
      <c r="BU24" s="27"/>
      <c r="BV24" s="27"/>
      <c r="BW24" s="13"/>
      <c r="BX24" s="13"/>
      <c r="BY24" s="13"/>
      <c r="BZ24" s="13"/>
      <c r="CA24" s="27"/>
      <c r="CB24" s="27"/>
      <c r="CC24" s="27"/>
      <c r="CD24" s="27"/>
      <c r="CE24" s="27"/>
      <c r="CF24" s="13"/>
      <c r="CG24" s="13"/>
      <c r="CH24" s="13"/>
      <c r="CI24" s="13"/>
      <c r="CJ24" s="13"/>
      <c r="CK24" s="13"/>
      <c r="CL24" s="13"/>
      <c r="CM24" s="27"/>
      <c r="CN24" s="27"/>
      <c r="CO24" s="27"/>
      <c r="CP24" s="27"/>
      <c r="CQ24" s="27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27"/>
      <c r="DV24" s="27"/>
      <c r="DW24" s="27"/>
      <c r="DX24" s="13"/>
      <c r="DY24" s="13"/>
      <c r="DZ24" s="13"/>
      <c r="EA24" s="13"/>
      <c r="EB24" s="13"/>
      <c r="EC24" s="13"/>
      <c r="ED24" s="13"/>
      <c r="EE24" s="13"/>
      <c r="EF24" s="13"/>
      <c r="EG24" s="13"/>
    </row>
    <row r="25" spans="2:137" x14ac:dyDescent="0.3">
      <c r="B25" s="13"/>
      <c r="C25" s="13"/>
      <c r="D25" s="13"/>
      <c r="E25" s="13"/>
      <c r="F25" s="13"/>
      <c r="G25" s="13"/>
      <c r="H25" s="13"/>
      <c r="I25" s="13"/>
      <c r="J25" s="13"/>
      <c r="K25" s="65"/>
      <c r="L25" s="65"/>
      <c r="M25" s="65"/>
      <c r="N25" s="65"/>
      <c r="O25" s="13"/>
      <c r="P25" s="67"/>
      <c r="Q25" s="66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27"/>
      <c r="DX25" s="13"/>
      <c r="DY25" s="13"/>
      <c r="DZ25" s="13"/>
      <c r="EA25" s="13"/>
      <c r="EB25" s="13"/>
      <c r="EC25" s="13"/>
      <c r="ED25" s="13"/>
      <c r="EE25" s="13"/>
      <c r="EF25" s="13"/>
      <c r="EG25" s="13"/>
    </row>
    <row r="26" spans="2:137" x14ac:dyDescent="0.3">
      <c r="B26" s="13"/>
      <c r="C26" s="13"/>
      <c r="D26" s="13"/>
      <c r="E26" s="13"/>
      <c r="F26" s="13"/>
      <c r="G26" s="13"/>
      <c r="H26" s="13"/>
      <c r="I26" s="13"/>
      <c r="J26" s="13"/>
      <c r="K26" s="65"/>
      <c r="L26" s="65"/>
      <c r="M26" s="65"/>
      <c r="N26" s="65"/>
      <c r="O26" s="13"/>
      <c r="P26" s="67"/>
      <c r="Q26" s="66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27"/>
      <c r="DX26" s="13"/>
      <c r="DY26" s="13"/>
      <c r="DZ26" s="13"/>
      <c r="EA26" s="13"/>
      <c r="EB26" s="13"/>
      <c r="EC26" s="13"/>
      <c r="ED26" s="13"/>
      <c r="EE26" s="13"/>
      <c r="EF26" s="13"/>
      <c r="EG26" s="13"/>
    </row>
    <row r="27" spans="2:137" x14ac:dyDescent="0.3">
      <c r="B27" s="13"/>
      <c r="C27" s="13"/>
      <c r="D27" s="13"/>
      <c r="E27" s="13"/>
      <c r="F27" s="13"/>
      <c r="G27" s="13"/>
      <c r="H27" s="13"/>
      <c r="I27" s="13"/>
      <c r="J27" s="13"/>
      <c r="K27" s="65"/>
      <c r="L27" s="65"/>
      <c r="M27" s="65"/>
      <c r="N27" s="65"/>
      <c r="O27" s="13"/>
      <c r="P27" s="67"/>
      <c r="Q27" s="66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27"/>
      <c r="DX27" s="13"/>
      <c r="DY27" s="13"/>
      <c r="DZ27" s="13"/>
      <c r="EA27" s="13"/>
      <c r="EB27" s="13"/>
      <c r="EC27" s="13"/>
      <c r="ED27" s="13"/>
      <c r="EE27" s="13"/>
      <c r="EF27" s="13"/>
      <c r="EG27" s="13"/>
    </row>
    <row r="28" spans="2:137" x14ac:dyDescent="0.3">
      <c r="B28" s="13"/>
      <c r="C28" s="13"/>
      <c r="D28" s="13"/>
      <c r="E28" s="13"/>
      <c r="F28" s="13"/>
      <c r="G28" s="13"/>
      <c r="H28" s="13"/>
      <c r="I28" s="13"/>
      <c r="J28" s="13"/>
      <c r="K28" s="65"/>
      <c r="L28" s="65"/>
      <c r="M28" s="65"/>
      <c r="N28" s="65"/>
      <c r="O28" s="13"/>
      <c r="P28" s="67"/>
      <c r="Q28" s="66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27"/>
      <c r="DX28" s="13"/>
      <c r="DY28" s="13"/>
      <c r="DZ28" s="13"/>
      <c r="EA28" s="13"/>
      <c r="EB28" s="13"/>
      <c r="EC28" s="13"/>
      <c r="ED28" s="13"/>
      <c r="EE28" s="13"/>
      <c r="EF28" s="13"/>
      <c r="EG28" s="13"/>
    </row>
    <row r="29" spans="2:137" x14ac:dyDescent="0.3">
      <c r="B29" s="13"/>
      <c r="C29" s="13"/>
      <c r="D29" s="13"/>
      <c r="E29" s="13"/>
      <c r="F29" s="13"/>
      <c r="G29" s="13"/>
      <c r="H29" s="13"/>
      <c r="I29" s="13"/>
      <c r="J29" s="13"/>
      <c r="K29" s="65"/>
      <c r="L29" s="65"/>
      <c r="M29" s="65"/>
      <c r="N29" s="65"/>
      <c r="O29" s="13"/>
      <c r="P29" s="67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27"/>
      <c r="DX29" s="13"/>
      <c r="DY29" s="13"/>
      <c r="DZ29" s="13"/>
      <c r="EA29" s="13"/>
      <c r="EB29" s="13"/>
      <c r="EC29" s="13"/>
      <c r="ED29" s="13"/>
      <c r="EE29" s="13"/>
      <c r="EF29" s="13"/>
      <c r="EG29" s="13"/>
    </row>
    <row r="30" spans="2:137" x14ac:dyDescent="0.3">
      <c r="B30" s="13"/>
      <c r="C30" s="13"/>
      <c r="D30" s="13"/>
      <c r="E30" s="13"/>
      <c r="F30" s="13"/>
      <c r="G30" s="13"/>
      <c r="H30" s="13"/>
      <c r="I30" s="13"/>
      <c r="J30" s="13"/>
      <c r="K30" s="65"/>
      <c r="L30" s="65"/>
      <c r="M30" s="65"/>
      <c r="N30" s="65"/>
      <c r="O30" s="13"/>
      <c r="P30" s="67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27"/>
      <c r="DX30" s="13"/>
      <c r="DY30" s="13"/>
      <c r="DZ30" s="13"/>
      <c r="EA30" s="13"/>
      <c r="EB30" s="13"/>
      <c r="EC30" s="13"/>
      <c r="ED30" s="13"/>
      <c r="EE30" s="13"/>
      <c r="EF30" s="13"/>
      <c r="EG30" s="13"/>
    </row>
    <row r="31" spans="2:137" x14ac:dyDescent="0.3">
      <c r="B31" s="13"/>
      <c r="C31" s="13"/>
      <c r="D31" s="13"/>
      <c r="E31" s="13"/>
      <c r="F31" s="13"/>
      <c r="G31" s="13"/>
      <c r="H31" s="13"/>
      <c r="I31" s="13"/>
      <c r="J31" s="13"/>
      <c r="K31" s="65"/>
      <c r="L31" s="65"/>
      <c r="M31" s="65"/>
      <c r="N31" s="65"/>
      <c r="O31" s="13"/>
      <c r="P31" s="67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27"/>
      <c r="DX31" s="13"/>
      <c r="DY31" s="13"/>
      <c r="DZ31" s="13"/>
      <c r="EA31" s="13"/>
      <c r="EB31" s="13"/>
      <c r="EC31" s="13"/>
      <c r="ED31" s="13"/>
      <c r="EE31" s="13"/>
      <c r="EF31" s="13"/>
      <c r="EG31" s="13"/>
    </row>
    <row r="32" spans="2:137" x14ac:dyDescent="0.3">
      <c r="B32" s="13"/>
      <c r="C32" s="13"/>
      <c r="D32" s="13"/>
      <c r="E32" s="13"/>
      <c r="F32" s="13"/>
      <c r="G32" s="13"/>
      <c r="H32" s="13"/>
      <c r="I32" s="13"/>
      <c r="J32" s="13"/>
      <c r="K32" s="65"/>
      <c r="L32" s="65"/>
      <c r="M32" s="65"/>
      <c r="N32" s="65"/>
      <c r="O32" s="13"/>
      <c r="P32" s="67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27"/>
      <c r="DX32" s="13"/>
      <c r="DY32" s="13"/>
      <c r="DZ32" s="13"/>
      <c r="EA32" s="13"/>
      <c r="EB32" s="13"/>
      <c r="EC32" s="13"/>
      <c r="ED32" s="13"/>
      <c r="EE32" s="13"/>
      <c r="EF32" s="13"/>
      <c r="EG32" s="13"/>
    </row>
    <row r="33" spans="2:137" x14ac:dyDescent="0.3">
      <c r="B33" s="13"/>
      <c r="C33" s="13"/>
      <c r="D33" s="13"/>
      <c r="E33" s="13"/>
      <c r="F33" s="13"/>
      <c r="G33" s="13"/>
      <c r="H33" s="13"/>
      <c r="I33" s="13"/>
      <c r="J33" s="13"/>
      <c r="K33" s="65"/>
      <c r="L33" s="65"/>
      <c r="M33" s="65"/>
      <c r="N33" s="65"/>
      <c r="O33" s="13"/>
      <c r="P33" s="67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27"/>
      <c r="DX33" s="13"/>
      <c r="DY33" s="13"/>
      <c r="DZ33" s="13"/>
      <c r="EA33" s="13"/>
      <c r="EB33" s="13"/>
      <c r="EC33" s="13"/>
      <c r="ED33" s="13"/>
      <c r="EE33" s="13"/>
      <c r="EF33" s="13"/>
      <c r="EG33" s="13"/>
    </row>
    <row r="34" spans="2:137" x14ac:dyDescent="0.3">
      <c r="B34" s="13"/>
      <c r="C34" s="13"/>
      <c r="D34" s="13"/>
      <c r="E34" s="13"/>
      <c r="F34" s="13"/>
      <c r="G34" s="13"/>
      <c r="H34" s="13"/>
      <c r="I34" s="13"/>
      <c r="J34" s="13"/>
      <c r="K34" s="65"/>
      <c r="L34" s="65"/>
      <c r="M34" s="65"/>
      <c r="N34" s="65"/>
      <c r="O34" s="13"/>
      <c r="P34" s="67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27"/>
      <c r="DX34" s="13"/>
      <c r="DY34" s="13"/>
      <c r="DZ34" s="13"/>
      <c r="EA34" s="13"/>
      <c r="EB34" s="13"/>
      <c r="EC34" s="13"/>
      <c r="ED34" s="13"/>
      <c r="EE34" s="13"/>
      <c r="EF34" s="13"/>
      <c r="EG34" s="13"/>
    </row>
    <row r="35" spans="2:137" x14ac:dyDescent="0.3">
      <c r="B35" s="13"/>
      <c r="C35" s="13"/>
      <c r="D35" s="13"/>
      <c r="E35" s="13"/>
      <c r="F35" s="13"/>
      <c r="G35" s="13"/>
      <c r="H35" s="13"/>
      <c r="I35" s="13"/>
      <c r="J35" s="13"/>
      <c r="K35" s="65"/>
      <c r="L35" s="65"/>
      <c r="M35" s="65"/>
      <c r="N35" s="65"/>
      <c r="O35" s="13"/>
      <c r="P35" s="67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27"/>
      <c r="DX35" s="13"/>
      <c r="DY35" s="13"/>
      <c r="DZ35" s="13"/>
      <c r="EA35" s="13"/>
      <c r="EB35" s="13"/>
      <c r="EC35" s="13"/>
      <c r="ED35" s="13"/>
      <c r="EE35" s="13"/>
      <c r="EF35" s="13"/>
      <c r="EG35" s="13"/>
    </row>
    <row r="36" spans="2:137" x14ac:dyDescent="0.3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27"/>
      <c r="DX36" s="13"/>
      <c r="DY36" s="13"/>
      <c r="DZ36" s="13"/>
      <c r="EA36" s="13"/>
      <c r="EB36" s="13"/>
      <c r="EC36" s="13"/>
      <c r="ED36" s="13"/>
      <c r="EE36" s="13"/>
      <c r="EF36" s="13"/>
      <c r="EG36" s="13"/>
    </row>
    <row r="37" spans="2:137" x14ac:dyDescent="0.3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27"/>
      <c r="DX37" s="13"/>
      <c r="DY37" s="13"/>
      <c r="DZ37" s="13"/>
      <c r="EA37" s="13"/>
      <c r="EB37" s="13"/>
      <c r="EC37" s="13"/>
      <c r="ED37" s="13"/>
      <c r="EE37" s="13"/>
      <c r="EF37" s="13"/>
      <c r="EG37" s="13"/>
    </row>
    <row r="38" spans="2:137" x14ac:dyDescent="0.3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27"/>
      <c r="DX38" s="13"/>
      <c r="DY38" s="13"/>
      <c r="DZ38" s="13"/>
      <c r="EA38" s="13"/>
      <c r="EB38" s="13"/>
      <c r="EC38" s="13"/>
      <c r="ED38" s="13"/>
      <c r="EE38" s="13"/>
      <c r="EF38" s="13"/>
      <c r="EG38" s="13"/>
    </row>
    <row r="39" spans="2:137" x14ac:dyDescent="0.3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27"/>
      <c r="DX39" s="13"/>
      <c r="DY39" s="13"/>
      <c r="DZ39" s="13"/>
      <c r="EA39" s="13"/>
      <c r="EB39" s="13"/>
      <c r="EC39" s="13"/>
      <c r="ED39" s="13"/>
      <c r="EE39" s="13"/>
      <c r="EF39" s="13"/>
      <c r="EG39" s="13"/>
    </row>
    <row r="40" spans="2:137" x14ac:dyDescent="0.3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27"/>
      <c r="DX40" s="13"/>
      <c r="DY40" s="13"/>
      <c r="DZ40" s="13"/>
      <c r="EA40" s="13"/>
      <c r="EB40" s="13"/>
      <c r="EC40" s="13"/>
      <c r="ED40" s="13"/>
      <c r="EE40" s="13"/>
      <c r="EF40" s="13"/>
      <c r="EG40" s="13"/>
    </row>
    <row r="41" spans="2:137" x14ac:dyDescent="0.3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27"/>
      <c r="DX41" s="13"/>
      <c r="DY41" s="13"/>
      <c r="DZ41" s="13"/>
      <c r="EA41" s="13"/>
      <c r="EB41" s="13"/>
      <c r="EC41" s="13"/>
      <c r="ED41" s="13"/>
      <c r="EE41" s="13"/>
      <c r="EF41" s="13"/>
      <c r="EG41" s="13"/>
    </row>
    <row r="42" spans="2:137" x14ac:dyDescent="0.3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27"/>
      <c r="DX42" s="13"/>
      <c r="DY42" s="13"/>
      <c r="DZ42" s="13"/>
      <c r="EA42" s="13"/>
      <c r="EB42" s="13"/>
      <c r="EC42" s="13"/>
      <c r="ED42" s="13"/>
      <c r="EE42" s="13"/>
      <c r="EF42" s="13"/>
      <c r="EG42" s="13"/>
    </row>
    <row r="43" spans="2:137" x14ac:dyDescent="0.3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27"/>
      <c r="DX43" s="13"/>
      <c r="DY43" s="13"/>
      <c r="DZ43" s="13"/>
      <c r="EA43" s="13"/>
      <c r="EB43" s="13"/>
      <c r="EC43" s="13"/>
      <c r="ED43" s="13"/>
      <c r="EE43" s="13"/>
      <c r="EF43" s="13"/>
      <c r="EG43" s="13"/>
    </row>
    <row r="44" spans="2:137" x14ac:dyDescent="0.3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27"/>
      <c r="DX44" s="13"/>
      <c r="DY44" s="13"/>
      <c r="DZ44" s="13"/>
      <c r="EA44" s="13"/>
      <c r="EB44" s="13"/>
      <c r="EC44" s="13"/>
      <c r="ED44" s="13"/>
      <c r="EE44" s="13"/>
      <c r="EF44" s="13"/>
      <c r="EG44" s="13"/>
    </row>
    <row r="45" spans="2:137" x14ac:dyDescent="0.3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27"/>
      <c r="DX45" s="13"/>
      <c r="DY45" s="13"/>
      <c r="DZ45" s="13"/>
      <c r="EA45" s="13"/>
      <c r="EB45" s="13"/>
      <c r="EC45" s="13"/>
      <c r="ED45" s="13"/>
      <c r="EE45" s="13"/>
      <c r="EF45" s="13"/>
      <c r="EG45" s="13"/>
    </row>
    <row r="46" spans="2:137" x14ac:dyDescent="0.3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27"/>
      <c r="DX46" s="13"/>
      <c r="DY46" s="13"/>
      <c r="DZ46" s="13"/>
      <c r="EA46" s="13"/>
      <c r="EB46" s="13"/>
      <c r="EC46" s="13"/>
      <c r="ED46" s="13"/>
      <c r="EE46" s="13"/>
      <c r="EF46" s="13"/>
      <c r="EG46" s="13"/>
    </row>
    <row r="47" spans="2:137" x14ac:dyDescent="0.3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27"/>
      <c r="DX47" s="13"/>
      <c r="DY47" s="13"/>
      <c r="DZ47" s="13"/>
      <c r="EA47" s="13"/>
      <c r="EB47" s="13"/>
      <c r="EC47" s="13"/>
      <c r="ED47" s="13"/>
      <c r="EE47" s="13"/>
      <c r="EF47" s="13"/>
      <c r="EG47" s="13"/>
    </row>
    <row r="48" spans="2:137" x14ac:dyDescent="0.3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27"/>
      <c r="DX48" s="13"/>
      <c r="DY48" s="13"/>
      <c r="DZ48" s="13"/>
      <c r="EA48" s="13"/>
      <c r="EB48" s="13"/>
      <c r="EC48" s="13"/>
      <c r="ED48" s="13"/>
      <c r="EE48" s="13"/>
      <c r="EF48" s="13"/>
      <c r="EG48" s="13"/>
    </row>
    <row r="49" spans="2:137" x14ac:dyDescent="0.3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27"/>
      <c r="DX49" s="13"/>
      <c r="DY49" s="13"/>
      <c r="DZ49" s="13"/>
      <c r="EA49" s="13"/>
      <c r="EB49" s="13"/>
      <c r="EC49" s="13"/>
      <c r="ED49" s="13"/>
      <c r="EE49" s="13"/>
      <c r="EF49" s="13"/>
      <c r="EG49" s="13"/>
    </row>
    <row r="50" spans="2:137" x14ac:dyDescent="0.3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27"/>
      <c r="DX50" s="13"/>
      <c r="DY50" s="13"/>
      <c r="DZ50" s="13"/>
      <c r="EA50" s="13"/>
      <c r="EB50" s="13"/>
      <c r="EC50" s="13"/>
      <c r="ED50" s="13"/>
      <c r="EE50" s="13"/>
      <c r="EF50" s="13"/>
      <c r="EG50" s="13"/>
    </row>
    <row r="51" spans="2:137" x14ac:dyDescent="0.3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27"/>
      <c r="DX51" s="13"/>
      <c r="DY51" s="13"/>
      <c r="DZ51" s="13"/>
      <c r="EA51" s="13"/>
      <c r="EB51" s="13"/>
      <c r="EC51" s="13"/>
      <c r="ED51" s="13"/>
      <c r="EE51" s="13"/>
      <c r="EF51" s="13"/>
      <c r="EG51" s="13"/>
    </row>
    <row r="52" spans="2:137" x14ac:dyDescent="0.3"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27"/>
      <c r="DX52" s="13"/>
      <c r="DY52" s="13"/>
      <c r="DZ52" s="13"/>
      <c r="EA52" s="13"/>
      <c r="EB52" s="13"/>
      <c r="EC52" s="13"/>
      <c r="ED52" s="13"/>
      <c r="EE52" s="13"/>
      <c r="EF52" s="13"/>
      <c r="EG52" s="13"/>
    </row>
    <row r="53" spans="2:137" x14ac:dyDescent="0.3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27"/>
      <c r="DX53" s="13"/>
      <c r="DY53" s="13"/>
      <c r="DZ53" s="13"/>
      <c r="EA53" s="13"/>
      <c r="EB53" s="13"/>
      <c r="EC53" s="13"/>
      <c r="ED53" s="13"/>
      <c r="EE53" s="13"/>
      <c r="EF53" s="13"/>
      <c r="EG53" s="13"/>
    </row>
    <row r="54" spans="2:137" x14ac:dyDescent="0.3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27"/>
      <c r="DX54" s="13"/>
      <c r="DY54" s="13"/>
      <c r="DZ54" s="13"/>
      <c r="EA54" s="13"/>
      <c r="EB54" s="13"/>
      <c r="EC54" s="13"/>
      <c r="ED54" s="13"/>
      <c r="EE54" s="13"/>
      <c r="EF54" s="13"/>
      <c r="EG54" s="13"/>
    </row>
    <row r="55" spans="2:137" x14ac:dyDescent="0.3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27"/>
      <c r="DX55" s="13"/>
      <c r="DY55" s="13"/>
      <c r="DZ55" s="13"/>
      <c r="EA55" s="13"/>
      <c r="EB55" s="13"/>
      <c r="EC55" s="13"/>
      <c r="ED55" s="13"/>
      <c r="EE55" s="13"/>
      <c r="EF55" s="13"/>
      <c r="EG55" s="13"/>
    </row>
    <row r="56" spans="2:137" x14ac:dyDescent="0.3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27"/>
      <c r="DX56" s="13"/>
      <c r="DY56" s="13"/>
      <c r="DZ56" s="13"/>
      <c r="EA56" s="13"/>
      <c r="EB56" s="13"/>
      <c r="EC56" s="13"/>
      <c r="ED56" s="13"/>
      <c r="EE56" s="13"/>
      <c r="EF56" s="13"/>
      <c r="EG56" s="13"/>
    </row>
    <row r="57" spans="2:137" x14ac:dyDescent="0.3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27"/>
      <c r="DX57" s="13"/>
      <c r="DY57" s="13"/>
      <c r="DZ57" s="13"/>
      <c r="EA57" s="13"/>
      <c r="EB57" s="13"/>
      <c r="EC57" s="13"/>
      <c r="ED57" s="13"/>
      <c r="EE57" s="13"/>
      <c r="EF57" s="13"/>
      <c r="EG57" s="13"/>
    </row>
    <row r="58" spans="2:137" x14ac:dyDescent="0.3"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27"/>
      <c r="DX58" s="13"/>
      <c r="DY58" s="13"/>
      <c r="DZ58" s="13"/>
      <c r="EA58" s="13"/>
      <c r="EB58" s="13"/>
      <c r="EC58" s="13"/>
      <c r="ED58" s="13"/>
      <c r="EE58" s="13"/>
      <c r="EF58" s="13"/>
      <c r="EG58" s="13"/>
    </row>
    <row r="59" spans="2:137" x14ac:dyDescent="0.3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27"/>
      <c r="DX59" s="13"/>
      <c r="DY59" s="13"/>
      <c r="DZ59" s="13"/>
      <c r="EA59" s="13"/>
      <c r="EB59" s="13"/>
      <c r="EC59" s="13"/>
      <c r="ED59" s="13"/>
      <c r="EE59" s="13"/>
      <c r="EF59" s="13"/>
      <c r="EG59" s="13"/>
    </row>
    <row r="60" spans="2:137" x14ac:dyDescent="0.3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27"/>
      <c r="DX60" s="13"/>
      <c r="DY60" s="13"/>
      <c r="DZ60" s="13"/>
      <c r="EA60" s="13"/>
      <c r="EB60" s="13"/>
      <c r="EC60" s="13"/>
      <c r="ED60" s="13"/>
      <c r="EE60" s="13"/>
      <c r="EF60" s="13"/>
      <c r="EG60" s="13"/>
    </row>
    <row r="61" spans="2:137" x14ac:dyDescent="0.3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27"/>
      <c r="DX61" s="13"/>
      <c r="DY61" s="13"/>
      <c r="DZ61" s="13"/>
      <c r="EA61" s="13"/>
      <c r="EB61" s="13"/>
      <c r="EC61" s="13"/>
      <c r="ED61" s="13"/>
      <c r="EE61" s="13"/>
      <c r="EF61" s="13"/>
      <c r="EG61" s="13"/>
    </row>
    <row r="62" spans="2:137" x14ac:dyDescent="0.3"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27"/>
      <c r="DX62" s="13"/>
      <c r="DY62" s="13"/>
      <c r="DZ62" s="13"/>
      <c r="EA62" s="13"/>
      <c r="EB62" s="13"/>
      <c r="EC62" s="13"/>
      <c r="ED62" s="13"/>
      <c r="EE62" s="13"/>
      <c r="EF62" s="13"/>
      <c r="EG62" s="13"/>
    </row>
    <row r="63" spans="2:137" x14ac:dyDescent="0.3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27"/>
      <c r="DX63" s="13"/>
      <c r="DY63" s="13"/>
      <c r="DZ63" s="13"/>
      <c r="EA63" s="13"/>
      <c r="EB63" s="13"/>
      <c r="EC63" s="13"/>
      <c r="ED63" s="13"/>
      <c r="EE63" s="13"/>
      <c r="EF63" s="13"/>
      <c r="EG63" s="13"/>
    </row>
    <row r="64" spans="2:137" x14ac:dyDescent="0.3"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27"/>
      <c r="DX64" s="13"/>
      <c r="DY64" s="13"/>
      <c r="DZ64" s="13"/>
      <c r="EA64" s="13"/>
      <c r="EB64" s="13"/>
      <c r="EC64" s="13"/>
      <c r="ED64" s="13"/>
      <c r="EE64" s="13"/>
      <c r="EF64" s="13"/>
      <c r="EG64" s="13"/>
    </row>
    <row r="65" spans="2:137" x14ac:dyDescent="0.3"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27"/>
      <c r="DX65" s="13"/>
      <c r="DY65" s="13"/>
      <c r="DZ65" s="13"/>
      <c r="EA65" s="13"/>
      <c r="EB65" s="13"/>
      <c r="EC65" s="13"/>
      <c r="ED65" s="13"/>
      <c r="EE65" s="13"/>
      <c r="EF65" s="13"/>
      <c r="EG65" s="13"/>
    </row>
    <row r="66" spans="2:137" x14ac:dyDescent="0.3"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27"/>
      <c r="DX66" s="13"/>
      <c r="DY66" s="13"/>
      <c r="DZ66" s="13"/>
      <c r="EA66" s="13"/>
      <c r="EB66" s="13"/>
      <c r="EC66" s="13"/>
      <c r="ED66" s="13"/>
      <c r="EE66" s="13"/>
      <c r="EF66" s="13"/>
      <c r="EG66" s="13"/>
    </row>
    <row r="67" spans="2:137" x14ac:dyDescent="0.3"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27"/>
      <c r="DX67" s="13"/>
      <c r="DY67" s="13"/>
      <c r="DZ67" s="13"/>
      <c r="EA67" s="13"/>
      <c r="EB67" s="13"/>
      <c r="EC67" s="13"/>
      <c r="ED67" s="13"/>
      <c r="EE67" s="13"/>
      <c r="EF67" s="13"/>
      <c r="EG67" s="13"/>
    </row>
    <row r="68" spans="2:137" x14ac:dyDescent="0.3"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27"/>
      <c r="DX68" s="13"/>
      <c r="DY68" s="13"/>
      <c r="DZ68" s="13"/>
      <c r="EA68" s="13"/>
      <c r="EB68" s="13"/>
      <c r="EC68" s="13"/>
      <c r="ED68" s="13"/>
      <c r="EE68" s="13"/>
      <c r="EF68" s="13"/>
      <c r="EG68" s="13"/>
    </row>
    <row r="69" spans="2:137" x14ac:dyDescent="0.3"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27"/>
      <c r="DX69" s="13"/>
      <c r="DY69" s="13"/>
      <c r="DZ69" s="13"/>
      <c r="EA69" s="13"/>
      <c r="EB69" s="13"/>
      <c r="EC69" s="13"/>
      <c r="ED69" s="13"/>
      <c r="EE69" s="13"/>
      <c r="EF69" s="13"/>
      <c r="EG69" s="13"/>
    </row>
    <row r="70" spans="2:137" x14ac:dyDescent="0.3"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27"/>
      <c r="DX70" s="13"/>
      <c r="DY70" s="13"/>
      <c r="DZ70" s="13"/>
      <c r="EA70" s="13"/>
      <c r="EB70" s="13"/>
      <c r="EC70" s="13"/>
      <c r="ED70" s="13"/>
      <c r="EE70" s="13"/>
      <c r="EF70" s="13"/>
      <c r="EG70" s="13"/>
    </row>
    <row r="71" spans="2:137" x14ac:dyDescent="0.3"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27"/>
      <c r="DX71" s="13"/>
      <c r="DY71" s="13"/>
      <c r="DZ71" s="13"/>
      <c r="EA71" s="13"/>
      <c r="EB71" s="13"/>
      <c r="EC71" s="13"/>
      <c r="ED71" s="13"/>
      <c r="EE71" s="13"/>
      <c r="EF71" s="13"/>
      <c r="EG71" s="13"/>
    </row>
    <row r="72" spans="2:137" x14ac:dyDescent="0.3"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27"/>
      <c r="DX72" s="13"/>
      <c r="DY72" s="13"/>
      <c r="DZ72" s="13"/>
      <c r="EA72" s="13"/>
      <c r="EB72" s="13"/>
      <c r="EC72" s="13"/>
      <c r="ED72" s="13"/>
      <c r="EE72" s="13"/>
      <c r="EF72" s="13"/>
      <c r="EG72" s="13"/>
    </row>
    <row r="73" spans="2:137" x14ac:dyDescent="0.3"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27"/>
      <c r="DX73" s="13"/>
      <c r="DY73" s="13"/>
      <c r="DZ73" s="13"/>
      <c r="EA73" s="13"/>
      <c r="EB73" s="13"/>
      <c r="EC73" s="13"/>
      <c r="ED73" s="13"/>
      <c r="EE73" s="13"/>
      <c r="EF73" s="13"/>
      <c r="EG73" s="13"/>
    </row>
    <row r="74" spans="2:137" x14ac:dyDescent="0.3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27"/>
      <c r="DX74" s="13"/>
      <c r="DY74" s="13"/>
      <c r="DZ74" s="13"/>
      <c r="EA74" s="13"/>
      <c r="EB74" s="13"/>
      <c r="EC74" s="13"/>
      <c r="ED74" s="13"/>
      <c r="EE74" s="13"/>
      <c r="EF74" s="13"/>
      <c r="EG74" s="13"/>
    </row>
    <row r="75" spans="2:137" x14ac:dyDescent="0.3"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27"/>
      <c r="DX75" s="13"/>
      <c r="DY75" s="13"/>
      <c r="DZ75" s="13"/>
      <c r="EA75" s="13"/>
      <c r="EB75" s="13"/>
      <c r="EC75" s="13"/>
      <c r="ED75" s="13"/>
      <c r="EE75" s="13"/>
      <c r="EF75" s="13"/>
      <c r="EG75" s="13"/>
    </row>
    <row r="76" spans="2:137" x14ac:dyDescent="0.3"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27"/>
      <c r="DX76" s="13"/>
      <c r="DY76" s="13"/>
      <c r="DZ76" s="13"/>
      <c r="EA76" s="13"/>
      <c r="EB76" s="13"/>
      <c r="EC76" s="13"/>
      <c r="ED76" s="13"/>
      <c r="EE76" s="13"/>
      <c r="EF76" s="13"/>
      <c r="EG76" s="13"/>
    </row>
    <row r="77" spans="2:137" x14ac:dyDescent="0.3"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27"/>
      <c r="DX77" s="13"/>
      <c r="DY77" s="13"/>
      <c r="DZ77" s="13"/>
      <c r="EA77" s="13"/>
      <c r="EB77" s="13"/>
      <c r="EC77" s="13"/>
      <c r="ED77" s="13"/>
      <c r="EE77" s="13"/>
      <c r="EF77" s="13"/>
      <c r="EG77" s="13"/>
    </row>
    <row r="78" spans="2:137" x14ac:dyDescent="0.3"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27"/>
      <c r="DX78" s="13"/>
      <c r="DY78" s="13"/>
      <c r="DZ78" s="13"/>
      <c r="EA78" s="13"/>
      <c r="EB78" s="13"/>
      <c r="EC78" s="13"/>
      <c r="ED78" s="13"/>
      <c r="EE78" s="13"/>
      <c r="EF78" s="13"/>
      <c r="EG78" s="13"/>
    </row>
    <row r="79" spans="2:137" x14ac:dyDescent="0.3"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27"/>
      <c r="DX79" s="13"/>
      <c r="DY79" s="13"/>
      <c r="DZ79" s="13"/>
      <c r="EA79" s="13"/>
      <c r="EB79" s="13"/>
      <c r="EC79" s="13"/>
      <c r="ED79" s="13"/>
      <c r="EE79" s="13"/>
      <c r="EF79" s="13"/>
      <c r="EG79" s="13"/>
    </row>
    <row r="80" spans="2:137" x14ac:dyDescent="0.3"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27"/>
      <c r="DX80" s="13"/>
      <c r="DY80" s="13"/>
      <c r="DZ80" s="13"/>
      <c r="EA80" s="13"/>
      <c r="EB80" s="13"/>
      <c r="EC80" s="13"/>
      <c r="ED80" s="13"/>
      <c r="EE80" s="13"/>
      <c r="EF80" s="13"/>
      <c r="EG80" s="13"/>
    </row>
    <row r="81" spans="2:137" x14ac:dyDescent="0.3"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27"/>
      <c r="DX81" s="13"/>
      <c r="DY81" s="13"/>
      <c r="DZ81" s="13"/>
      <c r="EA81" s="13"/>
      <c r="EB81" s="13"/>
      <c r="EC81" s="13"/>
      <c r="ED81" s="13"/>
      <c r="EE81" s="13"/>
      <c r="EF81" s="13"/>
      <c r="EG81" s="13"/>
    </row>
    <row r="82" spans="2:137" x14ac:dyDescent="0.3"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27"/>
      <c r="DX82" s="13"/>
      <c r="DY82" s="13"/>
      <c r="DZ82" s="13"/>
      <c r="EA82" s="13"/>
      <c r="EB82" s="13"/>
      <c r="EC82" s="13"/>
      <c r="ED82" s="13"/>
      <c r="EE82" s="13"/>
      <c r="EF82" s="13"/>
      <c r="EG82" s="13"/>
    </row>
    <row r="83" spans="2:137" x14ac:dyDescent="0.3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27"/>
      <c r="DX83" s="13"/>
      <c r="DY83" s="13"/>
      <c r="DZ83" s="13"/>
      <c r="EA83" s="13"/>
      <c r="EB83" s="13"/>
      <c r="EC83" s="13"/>
      <c r="ED83" s="13"/>
      <c r="EE83" s="13"/>
      <c r="EF83" s="13"/>
      <c r="EG83" s="13"/>
    </row>
    <row r="84" spans="2:137" x14ac:dyDescent="0.3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27"/>
      <c r="DX84" s="13"/>
      <c r="DY84" s="13"/>
      <c r="DZ84" s="13"/>
      <c r="EA84" s="13"/>
      <c r="EB84" s="13"/>
      <c r="EC84" s="13"/>
      <c r="ED84" s="13"/>
      <c r="EE84" s="13"/>
      <c r="EF84" s="13"/>
      <c r="EG84" s="13"/>
    </row>
    <row r="85" spans="2:137" x14ac:dyDescent="0.3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27"/>
      <c r="DX85" s="13"/>
      <c r="DY85" s="13"/>
      <c r="DZ85" s="13"/>
      <c r="EA85" s="13"/>
      <c r="EB85" s="13"/>
      <c r="EC85" s="13"/>
      <c r="ED85" s="13"/>
      <c r="EE85" s="13"/>
      <c r="EF85" s="13"/>
      <c r="EG85" s="13"/>
    </row>
    <row r="86" spans="2:137" x14ac:dyDescent="0.3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27"/>
      <c r="DX86" s="13"/>
      <c r="DY86" s="13"/>
      <c r="DZ86" s="13"/>
      <c r="EA86" s="13"/>
      <c r="EB86" s="13"/>
      <c r="EC86" s="13"/>
      <c r="ED86" s="13"/>
      <c r="EE86" s="13"/>
      <c r="EF86" s="13"/>
      <c r="EG86" s="13"/>
    </row>
    <row r="87" spans="2:137" x14ac:dyDescent="0.3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27"/>
      <c r="DX87" s="13"/>
      <c r="DY87" s="13"/>
      <c r="DZ87" s="13"/>
      <c r="EA87" s="13"/>
      <c r="EB87" s="13"/>
      <c r="EC87" s="13"/>
      <c r="ED87" s="13"/>
      <c r="EE87" s="13"/>
      <c r="EF87" s="13"/>
      <c r="EG87" s="13"/>
    </row>
    <row r="88" spans="2:137" x14ac:dyDescent="0.3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27"/>
      <c r="DX88" s="13"/>
      <c r="DY88" s="13"/>
      <c r="DZ88" s="13"/>
      <c r="EA88" s="13"/>
      <c r="EB88" s="13"/>
      <c r="EC88" s="13"/>
      <c r="ED88" s="13"/>
      <c r="EE88" s="13"/>
      <c r="EF88" s="13"/>
      <c r="EG88" s="13"/>
    </row>
    <row r="89" spans="2:137" x14ac:dyDescent="0.3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27"/>
      <c r="DX89" s="13"/>
      <c r="DY89" s="13"/>
      <c r="DZ89" s="13"/>
      <c r="EA89" s="13"/>
      <c r="EB89" s="13"/>
      <c r="EC89" s="13"/>
      <c r="ED89" s="13"/>
      <c r="EE89" s="13"/>
      <c r="EF89" s="13"/>
      <c r="EG89" s="13"/>
    </row>
    <row r="90" spans="2:137" x14ac:dyDescent="0.3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27"/>
      <c r="DX90" s="13"/>
      <c r="DY90" s="13"/>
      <c r="DZ90" s="13"/>
      <c r="EA90" s="13"/>
      <c r="EB90" s="13"/>
      <c r="EC90" s="13"/>
      <c r="ED90" s="13"/>
      <c r="EE90" s="13"/>
      <c r="EF90" s="13"/>
      <c r="EG90" s="13"/>
    </row>
    <row r="91" spans="2:137" x14ac:dyDescent="0.3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27"/>
      <c r="DX91" s="13"/>
      <c r="DY91" s="13"/>
      <c r="DZ91" s="13"/>
      <c r="EA91" s="13"/>
      <c r="EB91" s="13"/>
      <c r="EC91" s="13"/>
      <c r="ED91" s="13"/>
      <c r="EE91" s="13"/>
      <c r="EF91" s="13"/>
      <c r="EG91" s="13"/>
    </row>
    <row r="92" spans="2:137" x14ac:dyDescent="0.3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27"/>
      <c r="DX92" s="13"/>
      <c r="DY92" s="13"/>
      <c r="DZ92" s="13"/>
      <c r="EA92" s="13"/>
      <c r="EB92" s="13"/>
      <c r="EC92" s="13"/>
      <c r="ED92" s="13"/>
      <c r="EE92" s="13"/>
      <c r="EF92" s="13"/>
      <c r="EG92" s="13"/>
    </row>
    <row r="93" spans="2:137" x14ac:dyDescent="0.3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27"/>
      <c r="DX93" s="13"/>
      <c r="DY93" s="13"/>
      <c r="DZ93" s="13"/>
      <c r="EA93" s="13"/>
      <c r="EB93" s="13"/>
      <c r="EC93" s="13"/>
      <c r="ED93" s="13"/>
      <c r="EE93" s="13"/>
      <c r="EF93" s="13"/>
      <c r="EG93" s="13"/>
    </row>
    <row r="94" spans="2:137" x14ac:dyDescent="0.3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27"/>
      <c r="DX94" s="13"/>
      <c r="DY94" s="13"/>
      <c r="DZ94" s="13"/>
      <c r="EA94" s="13"/>
      <c r="EB94" s="13"/>
      <c r="EC94" s="13"/>
      <c r="ED94" s="13"/>
      <c r="EE94" s="13"/>
      <c r="EF94" s="13"/>
      <c r="EG94" s="13"/>
    </row>
    <row r="95" spans="2:137" x14ac:dyDescent="0.3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27"/>
      <c r="DX95" s="13"/>
      <c r="DY95" s="13"/>
      <c r="DZ95" s="13"/>
      <c r="EA95" s="13"/>
      <c r="EB95" s="13"/>
      <c r="EC95" s="13"/>
      <c r="ED95" s="13"/>
      <c r="EE95" s="13"/>
      <c r="EF95" s="13"/>
      <c r="EG95" s="13"/>
    </row>
    <row r="96" spans="2:137" x14ac:dyDescent="0.3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  <c r="DW96" s="27"/>
      <c r="DX96" s="13"/>
      <c r="DY96" s="13"/>
      <c r="DZ96" s="13"/>
      <c r="EA96" s="13"/>
      <c r="EB96" s="13"/>
      <c r="EC96" s="13"/>
      <c r="ED96" s="13"/>
      <c r="EE96" s="13"/>
      <c r="EF96" s="13"/>
      <c r="EG96" s="13"/>
    </row>
    <row r="97" spans="2:137" x14ac:dyDescent="0.3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27"/>
      <c r="DX97" s="13"/>
      <c r="DY97" s="13"/>
      <c r="DZ97" s="13"/>
      <c r="EA97" s="13"/>
      <c r="EB97" s="13"/>
      <c r="EC97" s="13"/>
      <c r="ED97" s="13"/>
      <c r="EE97" s="13"/>
      <c r="EF97" s="13"/>
      <c r="EG97" s="13"/>
    </row>
    <row r="98" spans="2:137" x14ac:dyDescent="0.3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27"/>
      <c r="DX98" s="13"/>
      <c r="DY98" s="13"/>
      <c r="DZ98" s="13"/>
      <c r="EA98" s="13"/>
      <c r="EB98" s="13"/>
      <c r="EC98" s="13"/>
      <c r="ED98" s="13"/>
      <c r="EE98" s="13"/>
      <c r="EF98" s="13"/>
      <c r="EG98" s="13"/>
    </row>
    <row r="99" spans="2:137" x14ac:dyDescent="0.3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27"/>
      <c r="DX99" s="13"/>
      <c r="DY99" s="13"/>
      <c r="DZ99" s="13"/>
      <c r="EA99" s="13"/>
      <c r="EB99" s="13"/>
      <c r="EC99" s="13"/>
      <c r="ED99" s="13"/>
      <c r="EE99" s="13"/>
      <c r="EF99" s="13"/>
      <c r="EG99" s="13"/>
    </row>
    <row r="100" spans="2:137" x14ac:dyDescent="0.3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27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</row>
    <row r="101" spans="2:137" x14ac:dyDescent="0.3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27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</row>
    <row r="102" spans="2:137" x14ac:dyDescent="0.3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27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</row>
    <row r="103" spans="2:137" x14ac:dyDescent="0.3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27"/>
      <c r="DX103" s="13"/>
      <c r="DY103" s="13"/>
      <c r="DZ103" s="13"/>
      <c r="EA103" s="13"/>
      <c r="EB103" s="13"/>
      <c r="EC103" s="13"/>
      <c r="ED103" s="13"/>
      <c r="EE103" s="13"/>
      <c r="EF103" s="13"/>
      <c r="EG103" s="13"/>
    </row>
    <row r="104" spans="2:137" x14ac:dyDescent="0.3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27"/>
      <c r="DX104" s="13"/>
      <c r="DY104" s="13"/>
      <c r="DZ104" s="13"/>
      <c r="EA104" s="13"/>
      <c r="EB104" s="13"/>
      <c r="EC104" s="13"/>
      <c r="ED104" s="13"/>
      <c r="EE104" s="13"/>
      <c r="EF104" s="13"/>
      <c r="EG104" s="13"/>
    </row>
    <row r="105" spans="2:137" x14ac:dyDescent="0.3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  <c r="DW105" s="27"/>
      <c r="DX105" s="13"/>
      <c r="DY105" s="13"/>
      <c r="DZ105" s="13"/>
      <c r="EA105" s="13"/>
      <c r="EB105" s="13"/>
      <c r="EC105" s="13"/>
      <c r="ED105" s="13"/>
      <c r="EE105" s="13"/>
      <c r="EF105" s="13"/>
      <c r="EG105" s="13"/>
    </row>
    <row r="106" spans="2:137" x14ac:dyDescent="0.3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  <c r="DW106" s="27"/>
      <c r="DX106" s="13"/>
      <c r="DY106" s="13"/>
      <c r="DZ106" s="13"/>
      <c r="EA106" s="13"/>
      <c r="EB106" s="13"/>
      <c r="EC106" s="13"/>
      <c r="ED106" s="13"/>
      <c r="EE106" s="13"/>
      <c r="EF106" s="13"/>
      <c r="EG106" s="13"/>
    </row>
    <row r="107" spans="2:137" x14ac:dyDescent="0.3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  <c r="DW107" s="27"/>
      <c r="DX107" s="13"/>
      <c r="DY107" s="13"/>
      <c r="DZ107" s="13"/>
      <c r="EA107" s="13"/>
      <c r="EB107" s="13"/>
      <c r="EC107" s="13"/>
      <c r="ED107" s="13"/>
      <c r="EE107" s="13"/>
      <c r="EF107" s="13"/>
      <c r="EG107" s="13"/>
    </row>
    <row r="108" spans="2:137" x14ac:dyDescent="0.3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  <c r="DW108" s="27"/>
      <c r="DX108" s="13"/>
      <c r="DY108" s="13"/>
      <c r="DZ108" s="13"/>
      <c r="EA108" s="13"/>
      <c r="EB108" s="13"/>
      <c r="EC108" s="13"/>
      <c r="ED108" s="13"/>
      <c r="EE108" s="13"/>
      <c r="EF108" s="13"/>
      <c r="EG108" s="13"/>
    </row>
    <row r="109" spans="2:137" x14ac:dyDescent="0.3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  <c r="DW109" s="27"/>
      <c r="DX109" s="13"/>
      <c r="DY109" s="13"/>
      <c r="DZ109" s="13"/>
      <c r="EA109" s="13"/>
      <c r="EB109" s="13"/>
      <c r="EC109" s="13"/>
      <c r="ED109" s="13"/>
      <c r="EE109" s="13"/>
      <c r="EF109" s="13"/>
      <c r="EG109" s="13"/>
    </row>
    <row r="110" spans="2:137" x14ac:dyDescent="0.3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  <c r="DU110" s="13"/>
      <c r="DV110" s="13"/>
      <c r="DW110" s="27"/>
      <c r="DX110" s="13"/>
      <c r="DY110" s="13"/>
      <c r="DZ110" s="13"/>
      <c r="EA110" s="13"/>
      <c r="EB110" s="13"/>
      <c r="EC110" s="13"/>
      <c r="ED110" s="13"/>
      <c r="EE110" s="13"/>
      <c r="EF110" s="13"/>
      <c r="EG110" s="13"/>
    </row>
    <row r="111" spans="2:137" x14ac:dyDescent="0.3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  <c r="DW111" s="27"/>
      <c r="DX111" s="13"/>
      <c r="DY111" s="13"/>
      <c r="DZ111" s="13"/>
      <c r="EA111" s="13"/>
      <c r="EB111" s="13"/>
      <c r="EC111" s="13"/>
      <c r="ED111" s="13"/>
      <c r="EE111" s="13"/>
      <c r="EF111" s="13"/>
      <c r="EG111" s="13"/>
    </row>
    <row r="112" spans="2:137" x14ac:dyDescent="0.3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  <c r="DW112" s="27"/>
      <c r="DX112" s="13"/>
      <c r="DY112" s="13"/>
      <c r="DZ112" s="13"/>
      <c r="EA112" s="13"/>
      <c r="EB112" s="13"/>
      <c r="EC112" s="13"/>
      <c r="ED112" s="13"/>
      <c r="EE112" s="13"/>
      <c r="EF112" s="13"/>
      <c r="EG112" s="13"/>
    </row>
    <row r="113" spans="2:137" x14ac:dyDescent="0.3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  <c r="DW113" s="27"/>
      <c r="DX113" s="13"/>
      <c r="DY113" s="13"/>
      <c r="DZ113" s="13"/>
      <c r="EA113" s="13"/>
      <c r="EB113" s="13"/>
      <c r="EC113" s="13"/>
      <c r="ED113" s="13"/>
      <c r="EE113" s="13"/>
      <c r="EF113" s="13"/>
      <c r="EG113" s="13"/>
    </row>
    <row r="114" spans="2:137" x14ac:dyDescent="0.3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  <c r="DW114" s="27"/>
      <c r="DX114" s="13"/>
      <c r="DY114" s="13"/>
      <c r="DZ114" s="13"/>
      <c r="EA114" s="13"/>
      <c r="EB114" s="13"/>
      <c r="EC114" s="13"/>
      <c r="ED114" s="13"/>
      <c r="EE114" s="13"/>
      <c r="EF114" s="13"/>
      <c r="EG114" s="13"/>
    </row>
    <row r="115" spans="2:137" x14ac:dyDescent="0.3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  <c r="DH115" s="13"/>
      <c r="DI115" s="13"/>
      <c r="DJ115" s="13"/>
      <c r="DK115" s="13"/>
      <c r="DL115" s="13"/>
      <c r="DM115" s="13"/>
      <c r="DN115" s="13"/>
      <c r="DO115" s="13"/>
      <c r="DP115" s="13"/>
      <c r="DQ115" s="13"/>
      <c r="DR115" s="13"/>
      <c r="DS115" s="13"/>
      <c r="DT115" s="13"/>
      <c r="DU115" s="13"/>
      <c r="DV115" s="13"/>
      <c r="DW115" s="27"/>
      <c r="DX115" s="13"/>
      <c r="DY115" s="13"/>
      <c r="DZ115" s="13"/>
      <c r="EA115" s="13"/>
      <c r="EB115" s="13"/>
      <c r="EC115" s="13"/>
      <c r="ED115" s="13"/>
      <c r="EE115" s="13"/>
      <c r="EF115" s="13"/>
      <c r="EG115" s="13"/>
    </row>
    <row r="116" spans="2:137" x14ac:dyDescent="0.3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  <c r="DU116" s="13"/>
      <c r="DV116" s="13"/>
      <c r="DW116" s="27"/>
      <c r="DX116" s="13"/>
      <c r="DY116" s="13"/>
      <c r="DZ116" s="13"/>
      <c r="EA116" s="13"/>
      <c r="EB116" s="13"/>
      <c r="EC116" s="13"/>
      <c r="ED116" s="13"/>
      <c r="EE116" s="13"/>
      <c r="EF116" s="13"/>
      <c r="EG116" s="13"/>
    </row>
    <row r="117" spans="2:137" x14ac:dyDescent="0.3"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/>
      <c r="DM117" s="13"/>
      <c r="DN117" s="13"/>
      <c r="DO117" s="13"/>
      <c r="DP117" s="13"/>
      <c r="DQ117" s="13"/>
      <c r="DR117" s="13"/>
      <c r="DS117" s="13"/>
      <c r="DT117" s="13"/>
      <c r="DU117" s="13"/>
      <c r="DV117" s="13"/>
      <c r="DW117" s="27"/>
      <c r="DX117" s="13"/>
      <c r="DY117" s="13"/>
      <c r="DZ117" s="13"/>
      <c r="EA117" s="13"/>
      <c r="EB117" s="13"/>
      <c r="EC117" s="13"/>
      <c r="ED117" s="13"/>
      <c r="EE117" s="13"/>
      <c r="EF117" s="13"/>
      <c r="EG117" s="13"/>
    </row>
    <row r="118" spans="2:137" x14ac:dyDescent="0.3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/>
      <c r="DJ118" s="13"/>
      <c r="DK118" s="13"/>
      <c r="DL118" s="13"/>
      <c r="DM118" s="13"/>
      <c r="DN118" s="13"/>
      <c r="DO118" s="13"/>
      <c r="DP118" s="13"/>
      <c r="DQ118" s="13"/>
      <c r="DR118" s="13"/>
      <c r="DS118" s="13"/>
      <c r="DT118" s="13"/>
      <c r="DU118" s="13"/>
      <c r="DV118" s="13"/>
      <c r="DW118" s="27"/>
      <c r="DX118" s="13"/>
      <c r="DY118" s="13"/>
      <c r="DZ118" s="13"/>
      <c r="EA118" s="13"/>
      <c r="EB118" s="13"/>
      <c r="EC118" s="13"/>
      <c r="ED118" s="13"/>
      <c r="EE118" s="13"/>
      <c r="EF118" s="13"/>
      <c r="EG118" s="13"/>
    </row>
    <row r="119" spans="2:137" x14ac:dyDescent="0.3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  <c r="DH119" s="13"/>
      <c r="DI119" s="13"/>
      <c r="DJ119" s="13"/>
      <c r="DK119" s="13"/>
      <c r="DL119" s="13"/>
      <c r="DM119" s="13"/>
      <c r="DN119" s="13"/>
      <c r="DO119" s="13"/>
      <c r="DP119" s="13"/>
      <c r="DQ119" s="13"/>
      <c r="DR119" s="13"/>
      <c r="DS119" s="13"/>
      <c r="DT119" s="13"/>
      <c r="DU119" s="13"/>
      <c r="DV119" s="13"/>
      <c r="DW119" s="27"/>
      <c r="DX119" s="13"/>
      <c r="DY119" s="13"/>
      <c r="DZ119" s="13"/>
      <c r="EA119" s="13"/>
      <c r="EB119" s="13"/>
      <c r="EC119" s="13"/>
      <c r="ED119" s="13"/>
      <c r="EE119" s="13"/>
      <c r="EF119" s="13"/>
      <c r="EG119" s="13"/>
    </row>
    <row r="120" spans="2:137" x14ac:dyDescent="0.3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  <c r="DW120" s="27"/>
      <c r="DX120" s="13"/>
      <c r="DY120" s="13"/>
      <c r="DZ120" s="13"/>
      <c r="EA120" s="13"/>
      <c r="EB120" s="13"/>
      <c r="EC120" s="13"/>
      <c r="ED120" s="13"/>
      <c r="EE120" s="13"/>
      <c r="EF120" s="13"/>
      <c r="EG120" s="13"/>
    </row>
    <row r="121" spans="2:137" x14ac:dyDescent="0.3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  <c r="DW121" s="27"/>
      <c r="DX121" s="13"/>
      <c r="DY121" s="13"/>
      <c r="DZ121" s="13"/>
      <c r="EA121" s="13"/>
      <c r="EB121" s="13"/>
      <c r="EC121" s="13"/>
      <c r="ED121" s="13"/>
      <c r="EE121" s="13"/>
      <c r="EF121" s="13"/>
      <c r="EG121" s="13"/>
    </row>
    <row r="122" spans="2:137" x14ac:dyDescent="0.3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  <c r="DH122" s="13"/>
      <c r="DI122" s="13"/>
      <c r="DJ122" s="13"/>
      <c r="DK122" s="13"/>
      <c r="DL122" s="13"/>
      <c r="DM122" s="13"/>
      <c r="DN122" s="13"/>
      <c r="DO122" s="13"/>
      <c r="DP122" s="13"/>
      <c r="DQ122" s="13"/>
      <c r="DR122" s="13"/>
      <c r="DS122" s="13"/>
      <c r="DT122" s="13"/>
      <c r="DU122" s="13"/>
      <c r="DV122" s="13"/>
      <c r="DW122" s="27"/>
      <c r="DX122" s="13"/>
      <c r="DY122" s="13"/>
      <c r="DZ122" s="13"/>
      <c r="EA122" s="13"/>
      <c r="EB122" s="13"/>
      <c r="EC122" s="13"/>
      <c r="ED122" s="13"/>
      <c r="EE122" s="13"/>
      <c r="EF122" s="13"/>
      <c r="EG122" s="13"/>
    </row>
    <row r="123" spans="2:137" x14ac:dyDescent="0.3"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/>
      <c r="DS123" s="13"/>
      <c r="DT123" s="13"/>
      <c r="DU123" s="13"/>
      <c r="DV123" s="13"/>
      <c r="DW123" s="27"/>
      <c r="DX123" s="13"/>
      <c r="DY123" s="13"/>
      <c r="DZ123" s="13"/>
      <c r="EA123" s="13"/>
      <c r="EB123" s="13"/>
      <c r="EC123" s="13"/>
      <c r="ED123" s="13"/>
      <c r="EE123" s="13"/>
      <c r="EF123" s="13"/>
      <c r="EG123" s="13"/>
    </row>
    <row r="124" spans="2:137" x14ac:dyDescent="0.3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  <c r="DU124" s="13"/>
      <c r="DV124" s="13"/>
      <c r="DW124" s="27"/>
      <c r="DX124" s="13"/>
      <c r="DY124" s="13"/>
      <c r="DZ124" s="13"/>
      <c r="EA124" s="13"/>
      <c r="EB124" s="13"/>
      <c r="EC124" s="13"/>
      <c r="ED124" s="13"/>
      <c r="EE124" s="13"/>
      <c r="EF124" s="13"/>
      <c r="EG124" s="13"/>
    </row>
    <row r="125" spans="2:137" x14ac:dyDescent="0.3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  <c r="DU125" s="13"/>
      <c r="DV125" s="13"/>
      <c r="DW125" s="27"/>
      <c r="DX125" s="13"/>
      <c r="DY125" s="13"/>
      <c r="DZ125" s="13"/>
      <c r="EA125" s="13"/>
      <c r="EB125" s="13"/>
      <c r="EC125" s="13"/>
      <c r="ED125" s="13"/>
      <c r="EE125" s="13"/>
      <c r="EF125" s="13"/>
      <c r="EG125" s="13"/>
    </row>
    <row r="126" spans="2:137" x14ac:dyDescent="0.3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  <c r="DW126" s="27"/>
      <c r="DX126" s="13"/>
      <c r="DY126" s="13"/>
      <c r="DZ126" s="13"/>
      <c r="EA126" s="13"/>
      <c r="EB126" s="13"/>
      <c r="EC126" s="13"/>
      <c r="ED126" s="13"/>
      <c r="EE126" s="13"/>
      <c r="EF126" s="13"/>
      <c r="EG126" s="13"/>
    </row>
    <row r="127" spans="2:137" x14ac:dyDescent="0.3"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  <c r="DW127" s="27"/>
      <c r="DX127" s="13"/>
      <c r="DY127" s="13"/>
      <c r="DZ127" s="13"/>
      <c r="EA127" s="13"/>
      <c r="EB127" s="13"/>
      <c r="EC127" s="13"/>
      <c r="ED127" s="13"/>
      <c r="EE127" s="13"/>
      <c r="EF127" s="13"/>
      <c r="EG127" s="13"/>
    </row>
    <row r="128" spans="2:137" x14ac:dyDescent="0.3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  <c r="DW128" s="27"/>
      <c r="DX128" s="13"/>
      <c r="DY128" s="13"/>
      <c r="DZ128" s="13"/>
      <c r="EA128" s="13"/>
      <c r="EB128" s="13"/>
      <c r="EC128" s="13"/>
      <c r="ED128" s="13"/>
      <c r="EE128" s="13"/>
      <c r="EF128" s="13"/>
      <c r="EG128" s="13"/>
    </row>
    <row r="129" spans="2:137" x14ac:dyDescent="0.3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  <c r="DW129" s="27"/>
      <c r="DX129" s="13"/>
      <c r="DY129" s="13"/>
      <c r="DZ129" s="13"/>
      <c r="EA129" s="13"/>
      <c r="EB129" s="13"/>
      <c r="EC129" s="13"/>
      <c r="ED129" s="13"/>
      <c r="EE129" s="13"/>
      <c r="EF129" s="13"/>
      <c r="EG129" s="13"/>
    </row>
    <row r="130" spans="2:137" x14ac:dyDescent="0.3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  <c r="DW130" s="27"/>
      <c r="DX130" s="13"/>
      <c r="DY130" s="13"/>
      <c r="DZ130" s="13"/>
      <c r="EA130" s="13"/>
      <c r="EB130" s="13"/>
      <c r="EC130" s="13"/>
      <c r="ED130" s="13"/>
      <c r="EE130" s="13"/>
      <c r="EF130" s="13"/>
      <c r="EG130" s="13"/>
    </row>
    <row r="131" spans="2:137" x14ac:dyDescent="0.3"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27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</row>
    <row r="132" spans="2:137" x14ac:dyDescent="0.3"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27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</row>
    <row r="133" spans="2:137" x14ac:dyDescent="0.3"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27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</row>
    <row r="134" spans="2:137" x14ac:dyDescent="0.3"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27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</row>
    <row r="135" spans="2:137" x14ac:dyDescent="0.3"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27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</row>
    <row r="136" spans="2:137" x14ac:dyDescent="0.3"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27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</row>
    <row r="137" spans="2:137" x14ac:dyDescent="0.3"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27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</row>
    <row r="138" spans="2:137" x14ac:dyDescent="0.3"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27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</row>
    <row r="139" spans="2:137" x14ac:dyDescent="0.3"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27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</row>
    <row r="140" spans="2:137" x14ac:dyDescent="0.3"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27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</row>
    <row r="141" spans="2:137" x14ac:dyDescent="0.3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27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</row>
    <row r="142" spans="2:137" x14ac:dyDescent="0.3"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27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</row>
    <row r="143" spans="2:137" x14ac:dyDescent="0.3"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27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</row>
    <row r="144" spans="2:137" x14ac:dyDescent="0.3"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27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</row>
    <row r="145" spans="2:137" x14ac:dyDescent="0.3"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27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</row>
    <row r="146" spans="2:137" x14ac:dyDescent="0.3"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27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</row>
    <row r="147" spans="2:137" x14ac:dyDescent="0.3"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27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</row>
    <row r="148" spans="2:137" x14ac:dyDescent="0.3"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27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</row>
    <row r="149" spans="2:137" x14ac:dyDescent="0.3"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27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</row>
    <row r="150" spans="2:137" x14ac:dyDescent="0.3"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27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</row>
    <row r="151" spans="2:137" x14ac:dyDescent="0.3"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27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</row>
    <row r="152" spans="2:137" x14ac:dyDescent="0.3"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27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</row>
    <row r="153" spans="2:137" x14ac:dyDescent="0.3"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27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</row>
    <row r="154" spans="2:137" x14ac:dyDescent="0.3"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27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</row>
    <row r="155" spans="2:137" x14ac:dyDescent="0.3"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27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</row>
    <row r="156" spans="2:137" x14ac:dyDescent="0.3"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27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</row>
    <row r="157" spans="2:137" x14ac:dyDescent="0.3"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  <c r="DW157" s="27"/>
      <c r="DX157" s="13"/>
      <c r="DY157" s="13"/>
      <c r="DZ157" s="13"/>
      <c r="EA157" s="13"/>
      <c r="EB157" s="13"/>
      <c r="EC157" s="13"/>
      <c r="ED157" s="13"/>
      <c r="EE157" s="13"/>
      <c r="EF157" s="13"/>
      <c r="EG157" s="13"/>
    </row>
    <row r="158" spans="2:137" x14ac:dyDescent="0.3"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  <c r="DU158" s="13"/>
      <c r="DV158" s="13"/>
      <c r="DW158" s="27"/>
      <c r="DX158" s="13"/>
      <c r="DY158" s="13"/>
      <c r="DZ158" s="13"/>
      <c r="EA158" s="13"/>
      <c r="EB158" s="13"/>
      <c r="EC158" s="13"/>
      <c r="ED158" s="13"/>
      <c r="EE158" s="13"/>
      <c r="EF158" s="13"/>
      <c r="EG158" s="13"/>
    </row>
    <row r="159" spans="2:137" x14ac:dyDescent="0.3"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  <c r="DU159" s="13"/>
      <c r="DV159" s="13"/>
      <c r="DW159" s="27"/>
      <c r="DX159" s="13"/>
      <c r="DY159" s="13"/>
      <c r="DZ159" s="13"/>
      <c r="EA159" s="13"/>
      <c r="EB159" s="13"/>
      <c r="EC159" s="13"/>
      <c r="ED159" s="13"/>
      <c r="EE159" s="13"/>
      <c r="EF159" s="13"/>
      <c r="EG159" s="13"/>
    </row>
    <row r="160" spans="2:137" x14ac:dyDescent="0.3"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  <c r="DU160" s="13"/>
      <c r="DV160" s="13"/>
      <c r="DW160" s="27"/>
      <c r="DX160" s="13"/>
      <c r="DY160" s="13"/>
      <c r="DZ160" s="13"/>
      <c r="EA160" s="13"/>
      <c r="EB160" s="13"/>
      <c r="EC160" s="13"/>
      <c r="ED160" s="13"/>
      <c r="EE160" s="13"/>
      <c r="EF160" s="13"/>
      <c r="EG160" s="13"/>
    </row>
    <row r="161" spans="2:137" x14ac:dyDescent="0.3"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  <c r="DU161" s="13"/>
      <c r="DV161" s="13"/>
      <c r="DW161" s="27"/>
      <c r="DX161" s="13"/>
      <c r="DY161" s="13"/>
      <c r="DZ161" s="13"/>
      <c r="EA161" s="13"/>
      <c r="EB161" s="13"/>
      <c r="EC161" s="13"/>
      <c r="ED161" s="13"/>
      <c r="EE161" s="13"/>
      <c r="EF161" s="13"/>
      <c r="EG161" s="13"/>
    </row>
    <row r="162" spans="2:137" x14ac:dyDescent="0.3"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  <c r="DW162" s="27"/>
      <c r="DX162" s="13"/>
      <c r="DY162" s="13"/>
      <c r="DZ162" s="13"/>
      <c r="EA162" s="13"/>
      <c r="EB162" s="13"/>
      <c r="EC162" s="13"/>
      <c r="ED162" s="13"/>
      <c r="EE162" s="13"/>
      <c r="EF162" s="13"/>
      <c r="EG162" s="13"/>
    </row>
    <row r="163" spans="2:137" x14ac:dyDescent="0.3"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  <c r="DW163" s="27"/>
      <c r="DX163" s="13"/>
      <c r="DY163" s="13"/>
      <c r="DZ163" s="13"/>
      <c r="EA163" s="13"/>
      <c r="EB163" s="13"/>
      <c r="EC163" s="13"/>
      <c r="ED163" s="13"/>
      <c r="EE163" s="13"/>
      <c r="EF163" s="13"/>
      <c r="EG163" s="13"/>
    </row>
    <row r="164" spans="2:137" x14ac:dyDescent="0.3"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  <c r="DW164" s="27"/>
      <c r="DX164" s="13"/>
      <c r="DY164" s="13"/>
      <c r="DZ164" s="13"/>
      <c r="EA164" s="13"/>
      <c r="EB164" s="13"/>
      <c r="EC164" s="13"/>
      <c r="ED164" s="13"/>
      <c r="EE164" s="13"/>
      <c r="EF164" s="13"/>
      <c r="EG164" s="13"/>
    </row>
    <row r="165" spans="2:137" x14ac:dyDescent="0.3"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  <c r="DH165" s="13"/>
      <c r="DI165" s="13"/>
      <c r="DJ165" s="13"/>
      <c r="DK165" s="13"/>
      <c r="DL165" s="13"/>
      <c r="DM165" s="13"/>
      <c r="DN165" s="13"/>
      <c r="DO165" s="13"/>
      <c r="DP165" s="13"/>
      <c r="DQ165" s="13"/>
      <c r="DR165" s="13"/>
      <c r="DS165" s="13"/>
      <c r="DT165" s="13"/>
      <c r="DU165" s="13"/>
      <c r="DV165" s="13"/>
      <c r="DW165" s="27"/>
      <c r="DX165" s="13"/>
      <c r="DY165" s="13"/>
      <c r="DZ165" s="13"/>
      <c r="EA165" s="13"/>
      <c r="EB165" s="13"/>
      <c r="EC165" s="13"/>
      <c r="ED165" s="13"/>
      <c r="EE165" s="13"/>
      <c r="EF165" s="13"/>
      <c r="EG165" s="13"/>
    </row>
    <row r="166" spans="2:137" x14ac:dyDescent="0.3"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  <c r="DH166" s="13"/>
      <c r="DI166" s="13"/>
      <c r="DJ166" s="13"/>
      <c r="DK166" s="13"/>
      <c r="DL166" s="13"/>
      <c r="DM166" s="13"/>
      <c r="DN166" s="13"/>
      <c r="DO166" s="13"/>
      <c r="DP166" s="13"/>
      <c r="DQ166" s="13"/>
      <c r="DR166" s="13"/>
      <c r="DS166" s="13"/>
      <c r="DT166" s="13"/>
      <c r="DU166" s="13"/>
      <c r="DV166" s="13"/>
      <c r="DW166" s="27"/>
      <c r="DX166" s="13"/>
      <c r="DY166" s="13"/>
      <c r="DZ166" s="13"/>
      <c r="EA166" s="13"/>
      <c r="EB166" s="13"/>
      <c r="EC166" s="13"/>
      <c r="ED166" s="13"/>
      <c r="EE166" s="13"/>
      <c r="EF166" s="13"/>
      <c r="EG166" s="13"/>
    </row>
    <row r="167" spans="2:137" x14ac:dyDescent="0.3"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  <c r="DH167" s="13"/>
      <c r="DI167" s="13"/>
      <c r="DJ167" s="13"/>
      <c r="DK167" s="13"/>
      <c r="DL167" s="13"/>
      <c r="DM167" s="13"/>
      <c r="DN167" s="13"/>
      <c r="DO167" s="13"/>
      <c r="DP167" s="13"/>
      <c r="DQ167" s="13"/>
      <c r="DR167" s="13"/>
      <c r="DS167" s="13"/>
      <c r="DT167" s="13"/>
      <c r="DU167" s="13"/>
      <c r="DV167" s="13"/>
      <c r="DW167" s="27"/>
      <c r="DX167" s="13"/>
      <c r="DY167" s="13"/>
      <c r="DZ167" s="13"/>
      <c r="EA167" s="13"/>
      <c r="EB167" s="13"/>
      <c r="EC167" s="13"/>
      <c r="ED167" s="13"/>
      <c r="EE167" s="13"/>
      <c r="EF167" s="13"/>
      <c r="EG167" s="13"/>
    </row>
    <row r="168" spans="2:137" x14ac:dyDescent="0.3"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  <c r="DH168" s="13"/>
      <c r="DI168" s="13"/>
      <c r="DJ168" s="13"/>
      <c r="DK168" s="13"/>
      <c r="DL168" s="13"/>
      <c r="DM168" s="13"/>
      <c r="DN168" s="13"/>
      <c r="DO168" s="13"/>
      <c r="DP168" s="13"/>
      <c r="DQ168" s="13"/>
      <c r="DR168" s="13"/>
      <c r="DS168" s="13"/>
      <c r="DT168" s="13"/>
      <c r="DU168" s="13"/>
      <c r="DV168" s="13"/>
      <c r="DW168" s="27"/>
      <c r="DX168" s="13"/>
      <c r="DY168" s="13"/>
      <c r="DZ168" s="13"/>
      <c r="EA168" s="13"/>
      <c r="EB168" s="13"/>
      <c r="EC168" s="13"/>
      <c r="ED168" s="13"/>
      <c r="EE168" s="13"/>
      <c r="EF168" s="13"/>
      <c r="EG168" s="13"/>
    </row>
    <row r="169" spans="2:137" x14ac:dyDescent="0.3"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  <c r="DH169" s="13"/>
      <c r="DI169" s="13"/>
      <c r="DJ169" s="13"/>
      <c r="DK169" s="13"/>
      <c r="DL169" s="13"/>
      <c r="DM169" s="13"/>
      <c r="DN169" s="13"/>
      <c r="DO169" s="13"/>
      <c r="DP169" s="13"/>
      <c r="DQ169" s="13"/>
      <c r="DR169" s="13"/>
      <c r="DS169" s="13"/>
      <c r="DT169" s="13"/>
      <c r="DU169" s="13"/>
      <c r="DV169" s="13"/>
      <c r="DW169" s="27"/>
      <c r="DX169" s="13"/>
      <c r="DY169" s="13"/>
      <c r="DZ169" s="13"/>
      <c r="EA169" s="13"/>
      <c r="EB169" s="13"/>
      <c r="EC169" s="13"/>
      <c r="ED169" s="13"/>
      <c r="EE169" s="13"/>
      <c r="EF169" s="13"/>
      <c r="EG169" s="13"/>
    </row>
    <row r="170" spans="2:137" x14ac:dyDescent="0.3"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  <c r="DH170" s="13"/>
      <c r="DI170" s="13"/>
      <c r="DJ170" s="13"/>
      <c r="DK170" s="13"/>
      <c r="DL170" s="13"/>
      <c r="DM170" s="13"/>
      <c r="DN170" s="13"/>
      <c r="DO170" s="13"/>
      <c r="DP170" s="13"/>
      <c r="DQ170" s="13"/>
      <c r="DR170" s="13"/>
      <c r="DS170" s="13"/>
      <c r="DT170" s="13"/>
      <c r="DU170" s="13"/>
      <c r="DV170" s="13"/>
      <c r="DW170" s="27"/>
      <c r="DX170" s="13"/>
      <c r="DY170" s="13"/>
      <c r="DZ170" s="13"/>
      <c r="EA170" s="13"/>
      <c r="EB170" s="13"/>
      <c r="EC170" s="13"/>
      <c r="ED170" s="13"/>
      <c r="EE170" s="13"/>
      <c r="EF170" s="13"/>
      <c r="EG170" s="13"/>
    </row>
    <row r="171" spans="2:137" x14ac:dyDescent="0.3"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  <c r="DH171" s="13"/>
      <c r="DI171" s="13"/>
      <c r="DJ171" s="13"/>
      <c r="DK171" s="13"/>
      <c r="DL171" s="13"/>
      <c r="DM171" s="13"/>
      <c r="DN171" s="13"/>
      <c r="DO171" s="13"/>
      <c r="DP171" s="13"/>
      <c r="DQ171" s="13"/>
      <c r="DR171" s="13"/>
      <c r="DS171" s="13"/>
      <c r="DT171" s="13"/>
      <c r="DU171" s="13"/>
      <c r="DV171" s="13"/>
      <c r="DW171" s="27"/>
      <c r="DX171" s="13"/>
      <c r="DY171" s="13"/>
      <c r="DZ171" s="13"/>
      <c r="EA171" s="13"/>
      <c r="EB171" s="13"/>
      <c r="EC171" s="13"/>
      <c r="ED171" s="13"/>
      <c r="EE171" s="13"/>
      <c r="EF171" s="13"/>
      <c r="EG171" s="13"/>
    </row>
    <row r="172" spans="2:137" x14ac:dyDescent="0.3"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  <c r="DH172" s="13"/>
      <c r="DI172" s="13"/>
      <c r="DJ172" s="13"/>
      <c r="DK172" s="13"/>
      <c r="DL172" s="13"/>
      <c r="DM172" s="13"/>
      <c r="DN172" s="13"/>
      <c r="DO172" s="13"/>
      <c r="DP172" s="13"/>
      <c r="DQ172" s="13"/>
      <c r="DR172" s="13"/>
      <c r="DS172" s="13"/>
      <c r="DT172" s="13"/>
      <c r="DU172" s="13"/>
      <c r="DV172" s="13"/>
      <c r="DW172" s="27"/>
      <c r="DX172" s="13"/>
      <c r="DY172" s="13"/>
      <c r="DZ172" s="13"/>
      <c r="EA172" s="13"/>
      <c r="EB172" s="13"/>
      <c r="EC172" s="13"/>
      <c r="ED172" s="13"/>
      <c r="EE172" s="13"/>
      <c r="EF172" s="13"/>
      <c r="EG172" s="13"/>
    </row>
    <row r="173" spans="2:137" x14ac:dyDescent="0.3"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  <c r="DH173" s="13"/>
      <c r="DI173" s="13"/>
      <c r="DJ173" s="13"/>
      <c r="DK173" s="13"/>
      <c r="DL173" s="13"/>
      <c r="DM173" s="13"/>
      <c r="DN173" s="13"/>
      <c r="DO173" s="13"/>
      <c r="DP173" s="13"/>
      <c r="DQ173" s="13"/>
      <c r="DR173" s="13"/>
      <c r="DS173" s="13"/>
      <c r="DT173" s="13"/>
      <c r="DU173" s="13"/>
      <c r="DV173" s="13"/>
      <c r="DW173" s="27"/>
      <c r="DX173" s="13"/>
      <c r="DY173" s="13"/>
      <c r="DZ173" s="13"/>
      <c r="EA173" s="13"/>
      <c r="EB173" s="13"/>
      <c r="EC173" s="13"/>
      <c r="ED173" s="13"/>
      <c r="EE173" s="13"/>
      <c r="EF173" s="13"/>
      <c r="EG173" s="13"/>
    </row>
    <row r="174" spans="2:137" x14ac:dyDescent="0.3"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  <c r="DH174" s="13"/>
      <c r="DI174" s="13"/>
      <c r="DJ174" s="13"/>
      <c r="DK174" s="13"/>
      <c r="DL174" s="13"/>
      <c r="DM174" s="13"/>
      <c r="DN174" s="13"/>
      <c r="DO174" s="13"/>
      <c r="DP174" s="13"/>
      <c r="DQ174" s="13"/>
      <c r="DR174" s="13"/>
      <c r="DS174" s="13"/>
      <c r="DT174" s="13"/>
      <c r="DU174" s="13"/>
      <c r="DV174" s="13"/>
      <c r="DW174" s="27"/>
      <c r="DX174" s="13"/>
      <c r="DY174" s="13"/>
      <c r="DZ174" s="13"/>
      <c r="EA174" s="13"/>
      <c r="EB174" s="13"/>
      <c r="EC174" s="13"/>
      <c r="ED174" s="13"/>
      <c r="EE174" s="13"/>
      <c r="EF174" s="13"/>
      <c r="EG174" s="13"/>
    </row>
    <row r="175" spans="2:137" x14ac:dyDescent="0.3"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  <c r="DH175" s="13"/>
      <c r="DI175" s="13"/>
      <c r="DJ175" s="13"/>
      <c r="DK175" s="13"/>
      <c r="DL175" s="13"/>
      <c r="DM175" s="13"/>
      <c r="DN175" s="13"/>
      <c r="DO175" s="13"/>
      <c r="DP175" s="13"/>
      <c r="DQ175" s="13"/>
      <c r="DR175" s="13"/>
      <c r="DS175" s="13"/>
      <c r="DT175" s="13"/>
      <c r="DU175" s="13"/>
      <c r="DV175" s="13"/>
      <c r="DW175" s="27"/>
      <c r="DX175" s="13"/>
      <c r="DY175" s="13"/>
      <c r="DZ175" s="13"/>
      <c r="EA175" s="13"/>
      <c r="EB175" s="13"/>
      <c r="EC175" s="13"/>
      <c r="ED175" s="13"/>
      <c r="EE175" s="13"/>
      <c r="EF175" s="13"/>
      <c r="EG175" s="13"/>
    </row>
    <row r="176" spans="2:137" x14ac:dyDescent="0.3"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  <c r="DH176" s="13"/>
      <c r="DI176" s="13"/>
      <c r="DJ176" s="13"/>
      <c r="DK176" s="13"/>
      <c r="DL176" s="13"/>
      <c r="DM176" s="13"/>
      <c r="DN176" s="13"/>
      <c r="DO176" s="13"/>
      <c r="DP176" s="13"/>
      <c r="DQ176" s="13"/>
      <c r="DR176" s="13"/>
      <c r="DS176" s="13"/>
      <c r="DT176" s="13"/>
      <c r="DU176" s="13"/>
      <c r="DV176" s="13"/>
      <c r="DW176" s="27"/>
      <c r="DX176" s="13"/>
      <c r="DY176" s="13"/>
      <c r="DZ176" s="13"/>
      <c r="EA176" s="13"/>
      <c r="EB176" s="13"/>
      <c r="EC176" s="13"/>
      <c r="ED176" s="13"/>
      <c r="EE176" s="13"/>
      <c r="EF176" s="13"/>
      <c r="EG176" s="13"/>
    </row>
    <row r="177" spans="2:137" x14ac:dyDescent="0.3"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  <c r="DH177" s="13"/>
      <c r="DI177" s="13"/>
      <c r="DJ177" s="13"/>
      <c r="DK177" s="13"/>
      <c r="DL177" s="13"/>
      <c r="DM177" s="13"/>
      <c r="DN177" s="13"/>
      <c r="DO177" s="13"/>
      <c r="DP177" s="13"/>
      <c r="DQ177" s="13"/>
      <c r="DR177" s="13"/>
      <c r="DS177" s="13"/>
      <c r="DT177" s="13"/>
      <c r="DU177" s="13"/>
      <c r="DV177" s="13"/>
      <c r="DW177" s="27"/>
      <c r="DX177" s="13"/>
      <c r="DY177" s="13"/>
      <c r="DZ177" s="13"/>
      <c r="EA177" s="13"/>
      <c r="EB177" s="13"/>
      <c r="EC177" s="13"/>
      <c r="ED177" s="13"/>
      <c r="EE177" s="13"/>
      <c r="EF177" s="13"/>
      <c r="EG177" s="13"/>
    </row>
    <row r="178" spans="2:137" x14ac:dyDescent="0.3"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  <c r="DH178" s="13"/>
      <c r="DI178" s="13"/>
      <c r="DJ178" s="13"/>
      <c r="DK178" s="13"/>
      <c r="DL178" s="13"/>
      <c r="DM178" s="13"/>
      <c r="DN178" s="13"/>
      <c r="DO178" s="13"/>
      <c r="DP178" s="13"/>
      <c r="DQ178" s="13"/>
      <c r="DR178" s="13"/>
      <c r="DS178" s="13"/>
      <c r="DT178" s="13"/>
      <c r="DU178" s="13"/>
      <c r="DV178" s="13"/>
      <c r="DW178" s="27"/>
      <c r="DX178" s="13"/>
      <c r="DY178" s="13"/>
      <c r="DZ178" s="13"/>
      <c r="EA178" s="13"/>
      <c r="EB178" s="13"/>
      <c r="EC178" s="13"/>
      <c r="ED178" s="13"/>
      <c r="EE178" s="13"/>
      <c r="EF178" s="13"/>
      <c r="EG178" s="13"/>
    </row>
    <row r="179" spans="2:137" x14ac:dyDescent="0.3"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  <c r="DH179" s="13"/>
      <c r="DI179" s="13"/>
      <c r="DJ179" s="13"/>
      <c r="DK179" s="13"/>
      <c r="DL179" s="13"/>
      <c r="DM179" s="13"/>
      <c r="DN179" s="13"/>
      <c r="DO179" s="13"/>
      <c r="DP179" s="13"/>
      <c r="DQ179" s="13"/>
      <c r="DR179" s="13"/>
      <c r="DS179" s="13"/>
      <c r="DT179" s="13"/>
      <c r="DU179" s="13"/>
      <c r="DV179" s="13"/>
      <c r="DW179" s="27"/>
      <c r="DX179" s="13"/>
      <c r="DY179" s="13"/>
      <c r="DZ179" s="13"/>
      <c r="EA179" s="13"/>
      <c r="EB179" s="13"/>
      <c r="EC179" s="13"/>
      <c r="ED179" s="13"/>
      <c r="EE179" s="13"/>
      <c r="EF179" s="13"/>
      <c r="EG179" s="13"/>
    </row>
    <row r="180" spans="2:137" x14ac:dyDescent="0.3"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  <c r="DH180" s="13"/>
      <c r="DI180" s="13"/>
      <c r="DJ180" s="13"/>
      <c r="DK180" s="13"/>
      <c r="DL180" s="13"/>
      <c r="DM180" s="13"/>
      <c r="DN180" s="13"/>
      <c r="DO180" s="13"/>
      <c r="DP180" s="13"/>
      <c r="DQ180" s="13"/>
      <c r="DR180" s="13"/>
      <c r="DS180" s="13"/>
      <c r="DT180" s="13"/>
      <c r="DU180" s="13"/>
      <c r="DV180" s="13"/>
      <c r="DW180" s="27"/>
      <c r="DX180" s="13"/>
      <c r="DY180" s="13"/>
      <c r="DZ180" s="13"/>
      <c r="EA180" s="13"/>
      <c r="EB180" s="13"/>
      <c r="EC180" s="13"/>
      <c r="ED180" s="13"/>
      <c r="EE180" s="13"/>
      <c r="EF180" s="13"/>
      <c r="EG180" s="13"/>
    </row>
    <row r="181" spans="2:137" x14ac:dyDescent="0.3"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  <c r="DH181" s="13"/>
      <c r="DI181" s="13"/>
      <c r="DJ181" s="13"/>
      <c r="DK181" s="13"/>
      <c r="DL181" s="13"/>
      <c r="DM181" s="13"/>
      <c r="DN181" s="13"/>
      <c r="DO181" s="13"/>
      <c r="DP181" s="13"/>
      <c r="DQ181" s="13"/>
      <c r="DR181" s="13"/>
      <c r="DS181" s="13"/>
      <c r="DT181" s="13"/>
      <c r="DU181" s="13"/>
      <c r="DV181" s="13"/>
      <c r="DW181" s="27"/>
      <c r="DX181" s="13"/>
      <c r="DY181" s="13"/>
      <c r="DZ181" s="13"/>
      <c r="EA181" s="13"/>
      <c r="EB181" s="13"/>
      <c r="EC181" s="13"/>
      <c r="ED181" s="13"/>
      <c r="EE181" s="13"/>
      <c r="EF181" s="13"/>
      <c r="EG181" s="13"/>
    </row>
    <row r="182" spans="2:137" x14ac:dyDescent="0.3"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  <c r="DH182" s="13"/>
      <c r="DI182" s="13"/>
      <c r="DJ182" s="13"/>
      <c r="DK182" s="13"/>
      <c r="DL182" s="13"/>
      <c r="DM182" s="13"/>
      <c r="DN182" s="13"/>
      <c r="DO182" s="13"/>
      <c r="DP182" s="13"/>
      <c r="DQ182" s="13"/>
      <c r="DR182" s="13"/>
      <c r="DS182" s="13"/>
      <c r="DT182" s="13"/>
      <c r="DU182" s="13"/>
      <c r="DV182" s="13"/>
      <c r="DW182" s="27"/>
      <c r="DX182" s="13"/>
      <c r="DY182" s="13"/>
      <c r="DZ182" s="13"/>
      <c r="EA182" s="13"/>
      <c r="EB182" s="13"/>
      <c r="EC182" s="13"/>
      <c r="ED182" s="13"/>
      <c r="EE182" s="13"/>
      <c r="EF182" s="13"/>
      <c r="EG182" s="13"/>
    </row>
    <row r="183" spans="2:137" x14ac:dyDescent="0.3"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  <c r="DH183" s="13"/>
      <c r="DI183" s="13"/>
      <c r="DJ183" s="13"/>
      <c r="DK183" s="13"/>
      <c r="DL183" s="13"/>
      <c r="DM183" s="13"/>
      <c r="DN183" s="13"/>
      <c r="DO183" s="13"/>
      <c r="DP183" s="13"/>
      <c r="DQ183" s="13"/>
      <c r="DR183" s="13"/>
      <c r="DS183" s="13"/>
      <c r="DT183" s="13"/>
      <c r="DU183" s="13"/>
      <c r="DV183" s="13"/>
      <c r="DW183" s="27"/>
      <c r="DX183" s="13"/>
      <c r="DY183" s="13"/>
      <c r="DZ183" s="13"/>
      <c r="EA183" s="13"/>
      <c r="EB183" s="13"/>
      <c r="EC183" s="13"/>
      <c r="ED183" s="13"/>
      <c r="EE183" s="13"/>
      <c r="EF183" s="13"/>
      <c r="EG183" s="13"/>
    </row>
    <row r="184" spans="2:137" x14ac:dyDescent="0.3"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  <c r="DH184" s="13"/>
      <c r="DI184" s="13"/>
      <c r="DJ184" s="13"/>
      <c r="DK184" s="13"/>
      <c r="DL184" s="13"/>
      <c r="DM184" s="13"/>
      <c r="DN184" s="13"/>
      <c r="DO184" s="13"/>
      <c r="DP184" s="13"/>
      <c r="DQ184" s="13"/>
      <c r="DR184" s="13"/>
      <c r="DS184" s="13"/>
      <c r="DT184" s="13"/>
      <c r="DU184" s="13"/>
      <c r="DV184" s="13"/>
      <c r="DW184" s="27"/>
      <c r="DX184" s="13"/>
      <c r="DY184" s="13"/>
      <c r="DZ184" s="13"/>
      <c r="EA184" s="13"/>
      <c r="EB184" s="13"/>
      <c r="EC184" s="13"/>
      <c r="ED184" s="13"/>
      <c r="EE184" s="13"/>
      <c r="EF184" s="13"/>
      <c r="EG184" s="13"/>
    </row>
    <row r="185" spans="2:137" x14ac:dyDescent="0.3"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  <c r="DH185" s="13"/>
      <c r="DI185" s="13"/>
      <c r="DJ185" s="13"/>
      <c r="DK185" s="13"/>
      <c r="DL185" s="13"/>
      <c r="DM185" s="13"/>
      <c r="DN185" s="13"/>
      <c r="DO185" s="13"/>
      <c r="DP185" s="13"/>
      <c r="DQ185" s="13"/>
      <c r="DR185" s="13"/>
      <c r="DS185" s="13"/>
      <c r="DT185" s="13"/>
      <c r="DU185" s="13"/>
      <c r="DV185" s="13"/>
      <c r="DW185" s="27"/>
      <c r="DX185" s="13"/>
      <c r="DY185" s="13"/>
      <c r="DZ185" s="13"/>
      <c r="EA185" s="13"/>
      <c r="EB185" s="13"/>
      <c r="EC185" s="13"/>
      <c r="ED185" s="13"/>
      <c r="EE185" s="13"/>
      <c r="EF185" s="13"/>
      <c r="EG185" s="13"/>
    </row>
    <row r="186" spans="2:137" x14ac:dyDescent="0.3"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  <c r="DH186" s="13"/>
      <c r="DI186" s="13"/>
      <c r="DJ186" s="13"/>
      <c r="DK186" s="13"/>
      <c r="DL186" s="13"/>
      <c r="DM186" s="13"/>
      <c r="DN186" s="13"/>
      <c r="DO186" s="13"/>
      <c r="DP186" s="13"/>
      <c r="DQ186" s="13"/>
      <c r="DR186" s="13"/>
      <c r="DS186" s="13"/>
      <c r="DT186" s="13"/>
      <c r="DU186" s="13"/>
      <c r="DV186" s="13"/>
      <c r="DW186" s="27"/>
      <c r="DX186" s="13"/>
      <c r="DY186" s="13"/>
      <c r="DZ186" s="13"/>
      <c r="EA186" s="13"/>
      <c r="EB186" s="13"/>
      <c r="EC186" s="13"/>
      <c r="ED186" s="13"/>
      <c r="EE186" s="13"/>
      <c r="EF186" s="13"/>
      <c r="EG186" s="13"/>
    </row>
    <row r="187" spans="2:137" x14ac:dyDescent="0.3"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  <c r="DH187" s="13"/>
      <c r="DI187" s="13"/>
      <c r="DJ187" s="13"/>
      <c r="DK187" s="13"/>
      <c r="DL187" s="13"/>
      <c r="DM187" s="13"/>
      <c r="DN187" s="13"/>
      <c r="DO187" s="13"/>
      <c r="DP187" s="13"/>
      <c r="DQ187" s="13"/>
      <c r="DR187" s="13"/>
      <c r="DS187" s="13"/>
      <c r="DT187" s="13"/>
      <c r="DU187" s="13"/>
      <c r="DV187" s="13"/>
      <c r="DW187" s="27"/>
      <c r="DX187" s="13"/>
      <c r="DY187" s="13"/>
      <c r="DZ187" s="13"/>
      <c r="EA187" s="13"/>
      <c r="EB187" s="13"/>
      <c r="EC187" s="13"/>
      <c r="ED187" s="13"/>
      <c r="EE187" s="13"/>
      <c r="EF187" s="13"/>
      <c r="EG187" s="13"/>
    </row>
    <row r="188" spans="2:137" x14ac:dyDescent="0.3"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  <c r="DH188" s="13"/>
      <c r="DI188" s="13"/>
      <c r="DJ188" s="13"/>
      <c r="DK188" s="13"/>
      <c r="DL188" s="13"/>
      <c r="DM188" s="13"/>
      <c r="DN188" s="13"/>
      <c r="DO188" s="13"/>
      <c r="DP188" s="13"/>
      <c r="DQ188" s="13"/>
      <c r="DR188" s="13"/>
      <c r="DS188" s="13"/>
      <c r="DT188" s="13"/>
      <c r="DU188" s="13"/>
      <c r="DV188" s="13"/>
      <c r="DW188" s="27"/>
      <c r="DX188" s="13"/>
      <c r="DY188" s="13"/>
      <c r="DZ188" s="13"/>
      <c r="EA188" s="13"/>
      <c r="EB188" s="13"/>
      <c r="EC188" s="13"/>
      <c r="ED188" s="13"/>
      <c r="EE188" s="13"/>
      <c r="EF188" s="13"/>
      <c r="EG188" s="13"/>
    </row>
    <row r="189" spans="2:137" x14ac:dyDescent="0.3"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  <c r="DH189" s="13"/>
      <c r="DI189" s="13"/>
      <c r="DJ189" s="13"/>
      <c r="DK189" s="13"/>
      <c r="DL189" s="13"/>
      <c r="DM189" s="13"/>
      <c r="DN189" s="13"/>
      <c r="DO189" s="13"/>
      <c r="DP189" s="13"/>
      <c r="DQ189" s="13"/>
      <c r="DR189" s="13"/>
      <c r="DS189" s="13"/>
      <c r="DT189" s="13"/>
      <c r="DU189" s="13"/>
      <c r="DV189" s="13"/>
      <c r="DW189" s="27"/>
      <c r="DX189" s="13"/>
      <c r="DY189" s="13"/>
      <c r="DZ189" s="13"/>
      <c r="EA189" s="13"/>
      <c r="EB189" s="13"/>
      <c r="EC189" s="13"/>
      <c r="ED189" s="13"/>
      <c r="EE189" s="13"/>
      <c r="EF189" s="13"/>
      <c r="EG189" s="13"/>
    </row>
    <row r="190" spans="2:137" x14ac:dyDescent="0.3"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  <c r="DH190" s="13"/>
      <c r="DI190" s="13"/>
      <c r="DJ190" s="13"/>
      <c r="DK190" s="13"/>
      <c r="DL190" s="13"/>
      <c r="DM190" s="13"/>
      <c r="DN190" s="13"/>
      <c r="DO190" s="13"/>
      <c r="DP190" s="13"/>
      <c r="DQ190" s="13"/>
      <c r="DR190" s="13"/>
      <c r="DS190" s="13"/>
      <c r="DT190" s="13"/>
      <c r="DU190" s="13"/>
      <c r="DV190" s="13"/>
      <c r="DW190" s="27"/>
      <c r="DX190" s="13"/>
      <c r="DY190" s="13"/>
      <c r="DZ190" s="13"/>
      <c r="EA190" s="13"/>
      <c r="EB190" s="13"/>
      <c r="EC190" s="13"/>
      <c r="ED190" s="13"/>
      <c r="EE190" s="13"/>
      <c r="EF190" s="13"/>
      <c r="EG190" s="13"/>
    </row>
    <row r="191" spans="2:137" x14ac:dyDescent="0.3"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  <c r="DH191" s="13"/>
      <c r="DI191" s="13"/>
      <c r="DJ191" s="13"/>
      <c r="DK191" s="13"/>
      <c r="DL191" s="13"/>
      <c r="DM191" s="13"/>
      <c r="DN191" s="13"/>
      <c r="DO191" s="13"/>
      <c r="DP191" s="13"/>
      <c r="DQ191" s="13"/>
      <c r="DR191" s="13"/>
      <c r="DS191" s="13"/>
      <c r="DT191" s="13"/>
      <c r="DU191" s="13"/>
      <c r="DV191" s="13"/>
      <c r="DW191" s="27"/>
      <c r="DX191" s="13"/>
      <c r="DY191" s="13"/>
      <c r="DZ191" s="13"/>
      <c r="EA191" s="13"/>
      <c r="EB191" s="13"/>
      <c r="EC191" s="13"/>
      <c r="ED191" s="13"/>
      <c r="EE191" s="13"/>
      <c r="EF191" s="13"/>
      <c r="EG191" s="13"/>
    </row>
    <row r="192" spans="2:137" x14ac:dyDescent="0.3"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  <c r="DH192" s="13"/>
      <c r="DI192" s="13"/>
      <c r="DJ192" s="13"/>
      <c r="DK192" s="13"/>
      <c r="DL192" s="13"/>
      <c r="DM192" s="13"/>
      <c r="DN192" s="13"/>
      <c r="DO192" s="13"/>
      <c r="DP192" s="13"/>
      <c r="DQ192" s="13"/>
      <c r="DR192" s="13"/>
      <c r="DS192" s="13"/>
      <c r="DT192" s="13"/>
      <c r="DU192" s="13"/>
      <c r="DV192" s="13"/>
      <c r="DW192" s="27"/>
      <c r="DX192" s="13"/>
      <c r="DY192" s="13"/>
      <c r="DZ192" s="13"/>
      <c r="EA192" s="13"/>
      <c r="EB192" s="13"/>
      <c r="EC192" s="13"/>
      <c r="ED192" s="13"/>
      <c r="EE192" s="13"/>
      <c r="EF192" s="13"/>
      <c r="EG192" s="13"/>
    </row>
    <row r="193" spans="2:137" x14ac:dyDescent="0.3"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  <c r="DH193" s="13"/>
      <c r="DI193" s="13"/>
      <c r="DJ193" s="13"/>
      <c r="DK193" s="13"/>
      <c r="DL193" s="13"/>
      <c r="DM193" s="13"/>
      <c r="DN193" s="13"/>
      <c r="DO193" s="13"/>
      <c r="DP193" s="13"/>
      <c r="DQ193" s="13"/>
      <c r="DR193" s="13"/>
      <c r="DS193" s="13"/>
      <c r="DT193" s="13"/>
      <c r="DU193" s="13"/>
      <c r="DV193" s="13"/>
      <c r="DW193" s="27"/>
      <c r="DX193" s="13"/>
      <c r="DY193" s="13"/>
      <c r="DZ193" s="13"/>
      <c r="EA193" s="13"/>
      <c r="EB193" s="13"/>
      <c r="EC193" s="13"/>
      <c r="ED193" s="13"/>
      <c r="EE193" s="13"/>
      <c r="EF193" s="13"/>
      <c r="EG193" s="13"/>
    </row>
    <row r="194" spans="2:137" x14ac:dyDescent="0.3"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  <c r="DH194" s="13"/>
      <c r="DI194" s="13"/>
      <c r="DJ194" s="13"/>
      <c r="DK194" s="13"/>
      <c r="DL194" s="13"/>
      <c r="DM194" s="13"/>
      <c r="DN194" s="13"/>
      <c r="DO194" s="13"/>
      <c r="DP194" s="13"/>
      <c r="DQ194" s="13"/>
      <c r="DR194" s="13"/>
      <c r="DS194" s="13"/>
      <c r="DT194" s="13"/>
      <c r="DU194" s="13"/>
      <c r="DV194" s="13"/>
      <c r="DW194" s="27"/>
      <c r="DX194" s="13"/>
      <c r="DY194" s="13"/>
      <c r="DZ194" s="13"/>
      <c r="EA194" s="13"/>
      <c r="EB194" s="13"/>
      <c r="EC194" s="13"/>
      <c r="ED194" s="13"/>
      <c r="EE194" s="13"/>
      <c r="EF194" s="13"/>
      <c r="EG194" s="13"/>
    </row>
    <row r="195" spans="2:137" x14ac:dyDescent="0.3"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  <c r="DH195" s="13"/>
      <c r="DI195" s="13"/>
      <c r="DJ195" s="13"/>
      <c r="DK195" s="13"/>
      <c r="DL195" s="13"/>
      <c r="DM195" s="13"/>
      <c r="DN195" s="13"/>
      <c r="DO195" s="13"/>
      <c r="DP195" s="13"/>
      <c r="DQ195" s="13"/>
      <c r="DR195" s="13"/>
      <c r="DS195" s="13"/>
      <c r="DT195" s="13"/>
      <c r="DU195" s="13"/>
      <c r="DV195" s="13"/>
      <c r="DW195" s="27"/>
      <c r="DX195" s="13"/>
      <c r="DY195" s="13"/>
      <c r="DZ195" s="13"/>
      <c r="EA195" s="13"/>
      <c r="EB195" s="13"/>
      <c r="EC195" s="13"/>
      <c r="ED195" s="13"/>
      <c r="EE195" s="13"/>
      <c r="EF195" s="13"/>
      <c r="EG195" s="13"/>
    </row>
    <row r="196" spans="2:137" x14ac:dyDescent="0.3"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  <c r="DH196" s="13"/>
      <c r="DI196" s="13"/>
      <c r="DJ196" s="13"/>
      <c r="DK196" s="13"/>
      <c r="DL196" s="13"/>
      <c r="DM196" s="13"/>
      <c r="DN196" s="13"/>
      <c r="DO196" s="13"/>
      <c r="DP196" s="13"/>
      <c r="DQ196" s="13"/>
      <c r="DR196" s="13"/>
      <c r="DS196" s="13"/>
      <c r="DT196" s="13"/>
      <c r="DU196" s="13"/>
      <c r="DV196" s="13"/>
      <c r="DW196" s="27"/>
      <c r="DX196" s="13"/>
      <c r="DY196" s="13"/>
      <c r="DZ196" s="13"/>
      <c r="EA196" s="13"/>
      <c r="EB196" s="13"/>
      <c r="EC196" s="13"/>
      <c r="ED196" s="13"/>
      <c r="EE196" s="13"/>
      <c r="EF196" s="13"/>
      <c r="EG196" s="13"/>
    </row>
    <row r="197" spans="2:137" x14ac:dyDescent="0.3"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  <c r="DH197" s="13"/>
      <c r="DI197" s="13"/>
      <c r="DJ197" s="13"/>
      <c r="DK197" s="13"/>
      <c r="DL197" s="13"/>
      <c r="DM197" s="13"/>
      <c r="DN197" s="13"/>
      <c r="DO197" s="13"/>
      <c r="DP197" s="13"/>
      <c r="DQ197" s="13"/>
      <c r="DR197" s="13"/>
      <c r="DS197" s="13"/>
      <c r="DT197" s="13"/>
      <c r="DU197" s="13"/>
      <c r="DV197" s="13"/>
      <c r="DW197" s="27"/>
      <c r="DX197" s="13"/>
      <c r="DY197" s="13"/>
      <c r="DZ197" s="13"/>
      <c r="EA197" s="13"/>
      <c r="EB197" s="13"/>
      <c r="EC197" s="13"/>
      <c r="ED197" s="13"/>
      <c r="EE197" s="13"/>
      <c r="EF197" s="13"/>
      <c r="EG197" s="13"/>
    </row>
    <row r="198" spans="2:137" x14ac:dyDescent="0.3"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27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</row>
    <row r="199" spans="2:137" x14ac:dyDescent="0.3"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27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</row>
    <row r="200" spans="2:137" x14ac:dyDescent="0.3"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27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</row>
    <row r="201" spans="2:137" x14ac:dyDescent="0.3"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27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</row>
    <row r="202" spans="2:137" x14ac:dyDescent="0.3"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27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</row>
    <row r="203" spans="2:137" x14ac:dyDescent="0.3"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27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</row>
    <row r="204" spans="2:137" x14ac:dyDescent="0.3"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27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</row>
    <row r="205" spans="2:137" x14ac:dyDescent="0.3"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27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</row>
    <row r="206" spans="2:137" x14ac:dyDescent="0.3"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27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</row>
    <row r="207" spans="2:137" x14ac:dyDescent="0.3"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27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</row>
    <row r="208" spans="2:137" x14ac:dyDescent="0.3"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27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</row>
    <row r="209" spans="2:137" x14ac:dyDescent="0.3"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  <c r="DH209" s="13"/>
      <c r="DI209" s="13"/>
      <c r="DJ209" s="13"/>
      <c r="DK209" s="13"/>
      <c r="DL209" s="13"/>
      <c r="DM209" s="13"/>
      <c r="DN209" s="13"/>
      <c r="DO209" s="13"/>
      <c r="DP209" s="13"/>
      <c r="DQ209" s="13"/>
      <c r="DR209" s="13"/>
      <c r="DS209" s="13"/>
      <c r="DT209" s="13"/>
      <c r="DU209" s="13"/>
      <c r="DV209" s="13"/>
      <c r="DW209" s="27"/>
      <c r="DX209" s="13"/>
      <c r="DY209" s="13"/>
      <c r="DZ209" s="13"/>
      <c r="EA209" s="13"/>
      <c r="EB209" s="13"/>
      <c r="EC209" s="13"/>
      <c r="ED209" s="13"/>
      <c r="EE209" s="13"/>
      <c r="EF209" s="13"/>
      <c r="EG209" s="13"/>
    </row>
    <row r="210" spans="2:137" x14ac:dyDescent="0.3"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  <c r="DH210" s="13"/>
      <c r="DI210" s="13"/>
      <c r="DJ210" s="13"/>
      <c r="DK210" s="13"/>
      <c r="DL210" s="13"/>
      <c r="DM210" s="13"/>
      <c r="DN210" s="13"/>
      <c r="DO210" s="13"/>
      <c r="DP210" s="13"/>
      <c r="DQ210" s="13"/>
      <c r="DR210" s="13"/>
      <c r="DS210" s="13"/>
      <c r="DT210" s="13"/>
      <c r="DU210" s="13"/>
      <c r="DV210" s="13"/>
      <c r="DW210" s="27"/>
      <c r="DX210" s="13"/>
      <c r="DY210" s="13"/>
      <c r="DZ210" s="13"/>
      <c r="EA210" s="13"/>
      <c r="EB210" s="13"/>
      <c r="EC210" s="13"/>
      <c r="ED210" s="13"/>
      <c r="EE210" s="13"/>
      <c r="EF210" s="13"/>
      <c r="EG210" s="13"/>
    </row>
    <row r="211" spans="2:137" x14ac:dyDescent="0.3"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  <c r="DH211" s="13"/>
      <c r="DI211" s="13"/>
      <c r="DJ211" s="13"/>
      <c r="DK211" s="13"/>
      <c r="DL211" s="13"/>
      <c r="DM211" s="13"/>
      <c r="DN211" s="13"/>
      <c r="DO211" s="13"/>
      <c r="DP211" s="13"/>
      <c r="DQ211" s="13"/>
      <c r="DR211" s="13"/>
      <c r="DS211" s="13"/>
      <c r="DT211" s="13"/>
      <c r="DU211" s="13"/>
      <c r="DV211" s="13"/>
      <c r="DW211" s="27"/>
      <c r="DX211" s="13"/>
      <c r="DY211" s="13"/>
      <c r="DZ211" s="13"/>
      <c r="EA211" s="13"/>
      <c r="EB211" s="13"/>
      <c r="EC211" s="13"/>
      <c r="ED211" s="13"/>
      <c r="EE211" s="13"/>
      <c r="EF211" s="13"/>
      <c r="EG211" s="13"/>
    </row>
    <row r="212" spans="2:137" x14ac:dyDescent="0.3"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  <c r="DH212" s="13"/>
      <c r="DI212" s="13"/>
      <c r="DJ212" s="13"/>
      <c r="DK212" s="13"/>
      <c r="DL212" s="13"/>
      <c r="DM212" s="13"/>
      <c r="DN212" s="13"/>
      <c r="DO212" s="13"/>
      <c r="DP212" s="13"/>
      <c r="DQ212" s="13"/>
      <c r="DR212" s="13"/>
      <c r="DS212" s="13"/>
      <c r="DT212" s="13"/>
      <c r="DU212" s="13"/>
      <c r="DV212" s="13"/>
      <c r="DW212" s="27"/>
      <c r="DX212" s="13"/>
      <c r="DY212" s="13"/>
      <c r="DZ212" s="13"/>
      <c r="EA212" s="13"/>
      <c r="EB212" s="13"/>
      <c r="EC212" s="13"/>
      <c r="ED212" s="13"/>
      <c r="EE212" s="13"/>
      <c r="EF212" s="13"/>
      <c r="EG212" s="13"/>
    </row>
    <row r="213" spans="2:137" x14ac:dyDescent="0.3"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  <c r="DH213" s="13"/>
      <c r="DI213" s="13"/>
      <c r="DJ213" s="13"/>
      <c r="DK213" s="13"/>
      <c r="DL213" s="13"/>
      <c r="DM213" s="13"/>
      <c r="DN213" s="13"/>
      <c r="DO213" s="13"/>
      <c r="DP213" s="13"/>
      <c r="DQ213" s="13"/>
      <c r="DR213" s="13"/>
      <c r="DS213" s="13"/>
      <c r="DT213" s="13"/>
      <c r="DU213" s="13"/>
      <c r="DV213" s="13"/>
      <c r="DW213" s="27"/>
      <c r="DX213" s="13"/>
      <c r="DY213" s="13"/>
      <c r="DZ213" s="13"/>
      <c r="EA213" s="13"/>
      <c r="EB213" s="13"/>
      <c r="EC213" s="13"/>
      <c r="ED213" s="13"/>
      <c r="EE213" s="13"/>
      <c r="EF213" s="13"/>
      <c r="EG213" s="13"/>
    </row>
    <row r="214" spans="2:137" x14ac:dyDescent="0.3"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  <c r="DH214" s="13"/>
      <c r="DI214" s="13"/>
      <c r="DJ214" s="13"/>
      <c r="DK214" s="13"/>
      <c r="DL214" s="13"/>
      <c r="DM214" s="13"/>
      <c r="DN214" s="13"/>
      <c r="DO214" s="13"/>
      <c r="DP214" s="13"/>
      <c r="DQ214" s="13"/>
      <c r="DR214" s="13"/>
      <c r="DS214" s="13"/>
      <c r="DT214" s="13"/>
      <c r="DU214" s="13"/>
      <c r="DV214" s="13"/>
      <c r="DW214" s="27"/>
      <c r="DX214" s="13"/>
      <c r="DY214" s="13"/>
      <c r="DZ214" s="13"/>
      <c r="EA214" s="13"/>
      <c r="EB214" s="13"/>
      <c r="EC214" s="13"/>
      <c r="ED214" s="13"/>
      <c r="EE214" s="13"/>
      <c r="EF214" s="13"/>
      <c r="EG214" s="13"/>
    </row>
    <row r="215" spans="2:137" x14ac:dyDescent="0.3"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  <c r="DH215" s="13"/>
      <c r="DI215" s="13"/>
      <c r="DJ215" s="13"/>
      <c r="DK215" s="13"/>
      <c r="DL215" s="13"/>
      <c r="DM215" s="13"/>
      <c r="DN215" s="13"/>
      <c r="DO215" s="13"/>
      <c r="DP215" s="13"/>
      <c r="DQ215" s="13"/>
      <c r="DR215" s="13"/>
      <c r="DS215" s="13"/>
      <c r="DT215" s="13"/>
      <c r="DU215" s="13"/>
      <c r="DV215" s="13"/>
      <c r="DW215" s="27"/>
      <c r="DX215" s="13"/>
      <c r="DY215" s="13"/>
      <c r="DZ215" s="13"/>
      <c r="EA215" s="13"/>
      <c r="EB215" s="13"/>
      <c r="EC215" s="13"/>
      <c r="ED215" s="13"/>
      <c r="EE215" s="13"/>
      <c r="EF215" s="13"/>
      <c r="EG215" s="13"/>
    </row>
    <row r="216" spans="2:137" x14ac:dyDescent="0.3"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  <c r="DH216" s="13"/>
      <c r="DI216" s="13"/>
      <c r="DJ216" s="13"/>
      <c r="DK216" s="13"/>
      <c r="DL216" s="13"/>
      <c r="DM216" s="13"/>
      <c r="DN216" s="13"/>
      <c r="DO216" s="13"/>
      <c r="DP216" s="13"/>
      <c r="DQ216" s="13"/>
      <c r="DR216" s="13"/>
      <c r="DS216" s="13"/>
      <c r="DT216" s="13"/>
      <c r="DU216" s="13"/>
      <c r="DV216" s="13"/>
      <c r="DW216" s="27"/>
      <c r="DX216" s="13"/>
      <c r="DY216" s="13"/>
      <c r="DZ216" s="13"/>
      <c r="EA216" s="13"/>
      <c r="EB216" s="13"/>
      <c r="EC216" s="13"/>
      <c r="ED216" s="13"/>
      <c r="EE216" s="13"/>
      <c r="EF216" s="13"/>
      <c r="EG216" s="13"/>
    </row>
    <row r="217" spans="2:137" x14ac:dyDescent="0.3"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  <c r="DH217" s="13"/>
      <c r="DI217" s="13"/>
      <c r="DJ217" s="13"/>
      <c r="DK217" s="13"/>
      <c r="DL217" s="13"/>
      <c r="DM217" s="13"/>
      <c r="DN217" s="13"/>
      <c r="DO217" s="13"/>
      <c r="DP217" s="13"/>
      <c r="DQ217" s="13"/>
      <c r="DR217" s="13"/>
      <c r="DS217" s="13"/>
      <c r="DT217" s="13"/>
      <c r="DU217" s="13"/>
      <c r="DV217" s="13"/>
      <c r="DW217" s="27"/>
      <c r="DX217" s="13"/>
      <c r="DY217" s="13"/>
      <c r="DZ217" s="13"/>
      <c r="EA217" s="13"/>
      <c r="EB217" s="13"/>
      <c r="EC217" s="13"/>
      <c r="ED217" s="13"/>
      <c r="EE217" s="13"/>
      <c r="EF217" s="13"/>
      <c r="EG217" s="13"/>
    </row>
    <row r="218" spans="2:137" x14ac:dyDescent="0.3"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  <c r="DH218" s="13"/>
      <c r="DI218" s="13"/>
      <c r="DJ218" s="13"/>
      <c r="DK218" s="13"/>
      <c r="DL218" s="13"/>
      <c r="DM218" s="13"/>
      <c r="DN218" s="13"/>
      <c r="DO218" s="13"/>
      <c r="DP218" s="13"/>
      <c r="DQ218" s="13"/>
      <c r="DR218" s="13"/>
      <c r="DS218" s="13"/>
      <c r="DT218" s="13"/>
      <c r="DU218" s="13"/>
      <c r="DV218" s="13"/>
      <c r="DW218" s="27"/>
      <c r="DX218" s="13"/>
      <c r="DY218" s="13"/>
      <c r="DZ218" s="13"/>
      <c r="EA218" s="13"/>
      <c r="EB218" s="13"/>
      <c r="EC218" s="13"/>
      <c r="ED218" s="13"/>
      <c r="EE218" s="13"/>
      <c r="EF218" s="13"/>
      <c r="EG218" s="13"/>
    </row>
    <row r="219" spans="2:137" x14ac:dyDescent="0.3"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  <c r="DH219" s="13"/>
      <c r="DI219" s="13"/>
      <c r="DJ219" s="13"/>
      <c r="DK219" s="13"/>
      <c r="DL219" s="13"/>
      <c r="DM219" s="13"/>
      <c r="DN219" s="13"/>
      <c r="DO219" s="13"/>
      <c r="DP219" s="13"/>
      <c r="DQ219" s="13"/>
      <c r="DR219" s="13"/>
      <c r="DS219" s="13"/>
      <c r="DT219" s="13"/>
      <c r="DU219" s="13"/>
      <c r="DV219" s="13"/>
      <c r="DW219" s="27"/>
      <c r="DX219" s="13"/>
      <c r="DY219" s="13"/>
      <c r="DZ219" s="13"/>
      <c r="EA219" s="13"/>
      <c r="EB219" s="13"/>
      <c r="EC219" s="13"/>
      <c r="ED219" s="13"/>
      <c r="EE219" s="13"/>
      <c r="EF219" s="13"/>
      <c r="EG219" s="13"/>
    </row>
    <row r="220" spans="2:137" x14ac:dyDescent="0.3"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  <c r="DH220" s="13"/>
      <c r="DI220" s="13"/>
      <c r="DJ220" s="13"/>
      <c r="DK220" s="13"/>
      <c r="DL220" s="13"/>
      <c r="DM220" s="13"/>
      <c r="DN220" s="13"/>
      <c r="DO220" s="13"/>
      <c r="DP220" s="13"/>
      <c r="DQ220" s="13"/>
      <c r="DR220" s="13"/>
      <c r="DS220" s="13"/>
      <c r="DT220" s="13"/>
      <c r="DU220" s="13"/>
      <c r="DV220" s="13"/>
      <c r="DW220" s="27"/>
      <c r="DX220" s="13"/>
      <c r="DY220" s="13"/>
      <c r="DZ220" s="13"/>
      <c r="EA220" s="13"/>
      <c r="EB220" s="13"/>
      <c r="EC220" s="13"/>
      <c r="ED220" s="13"/>
      <c r="EE220" s="13"/>
      <c r="EF220" s="13"/>
      <c r="EG220" s="13"/>
    </row>
    <row r="221" spans="2:137" x14ac:dyDescent="0.3"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  <c r="DH221" s="13"/>
      <c r="DI221" s="13"/>
      <c r="DJ221" s="13"/>
      <c r="DK221" s="13"/>
      <c r="DL221" s="13"/>
      <c r="DM221" s="13"/>
      <c r="DN221" s="13"/>
      <c r="DO221" s="13"/>
      <c r="DP221" s="13"/>
      <c r="DQ221" s="13"/>
      <c r="DR221" s="13"/>
      <c r="DS221" s="13"/>
      <c r="DT221" s="13"/>
      <c r="DU221" s="13"/>
      <c r="DV221" s="13"/>
      <c r="DW221" s="27"/>
      <c r="DX221" s="13"/>
      <c r="DY221" s="13"/>
      <c r="DZ221" s="13"/>
      <c r="EA221" s="13"/>
      <c r="EB221" s="13"/>
      <c r="EC221" s="13"/>
      <c r="ED221" s="13"/>
      <c r="EE221" s="13"/>
      <c r="EF221" s="13"/>
      <c r="EG221" s="13"/>
    </row>
    <row r="222" spans="2:137" x14ac:dyDescent="0.3"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  <c r="DH222" s="13"/>
      <c r="DI222" s="13"/>
      <c r="DJ222" s="13"/>
      <c r="DK222" s="13"/>
      <c r="DL222" s="13"/>
      <c r="DM222" s="13"/>
      <c r="DN222" s="13"/>
      <c r="DO222" s="13"/>
      <c r="DP222" s="13"/>
      <c r="DQ222" s="13"/>
      <c r="DR222" s="13"/>
      <c r="DS222" s="13"/>
      <c r="DT222" s="13"/>
      <c r="DU222" s="13"/>
      <c r="DV222" s="13"/>
      <c r="DW222" s="27"/>
      <c r="DX222" s="13"/>
      <c r="DY222" s="13"/>
      <c r="DZ222" s="13"/>
      <c r="EA222" s="13"/>
      <c r="EB222" s="13"/>
      <c r="EC222" s="13"/>
      <c r="ED222" s="13"/>
      <c r="EE222" s="13"/>
      <c r="EF222" s="13"/>
      <c r="EG222" s="13"/>
    </row>
    <row r="223" spans="2:137" x14ac:dyDescent="0.3"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  <c r="DU223" s="13"/>
      <c r="DV223" s="13"/>
      <c r="DW223" s="27"/>
      <c r="DX223" s="13"/>
      <c r="DY223" s="13"/>
      <c r="DZ223" s="13"/>
      <c r="EA223" s="13"/>
      <c r="EB223" s="13"/>
      <c r="EC223" s="13"/>
      <c r="ED223" s="13"/>
      <c r="EE223" s="13"/>
      <c r="EF223" s="13"/>
      <c r="EG223" s="13"/>
    </row>
    <row r="224" spans="2:137" x14ac:dyDescent="0.3"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  <c r="DH224" s="13"/>
      <c r="DI224" s="13"/>
      <c r="DJ224" s="13"/>
      <c r="DK224" s="13"/>
      <c r="DL224" s="13"/>
      <c r="DM224" s="13"/>
      <c r="DN224" s="13"/>
      <c r="DO224" s="13"/>
      <c r="DP224" s="13"/>
      <c r="DQ224" s="13"/>
      <c r="DR224" s="13"/>
      <c r="DS224" s="13"/>
      <c r="DT224" s="13"/>
      <c r="DU224" s="13"/>
      <c r="DV224" s="13"/>
      <c r="DW224" s="27"/>
      <c r="DX224" s="13"/>
      <c r="DY224" s="13"/>
      <c r="DZ224" s="13"/>
      <c r="EA224" s="13"/>
      <c r="EB224" s="13"/>
      <c r="EC224" s="13"/>
      <c r="ED224" s="13"/>
      <c r="EE224" s="13"/>
      <c r="EF224" s="13"/>
      <c r="EG224" s="13"/>
    </row>
    <row r="225" spans="2:137" x14ac:dyDescent="0.3"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27"/>
      <c r="DX225" s="13"/>
      <c r="DY225" s="13"/>
      <c r="DZ225" s="13"/>
      <c r="EA225" s="13"/>
      <c r="EB225" s="13"/>
      <c r="EC225" s="13"/>
      <c r="ED225" s="13"/>
      <c r="EE225" s="13"/>
      <c r="EF225" s="13"/>
      <c r="EG225" s="13"/>
    </row>
    <row r="226" spans="2:137" x14ac:dyDescent="0.3"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  <c r="DH226" s="13"/>
      <c r="DI226" s="13"/>
      <c r="DJ226" s="13"/>
      <c r="DK226" s="13"/>
      <c r="DL226" s="13"/>
      <c r="DM226" s="13"/>
      <c r="DN226" s="13"/>
      <c r="DO226" s="13"/>
      <c r="DP226" s="13"/>
      <c r="DQ226" s="13"/>
      <c r="DR226" s="13"/>
      <c r="DS226" s="13"/>
      <c r="DT226" s="13"/>
      <c r="DU226" s="13"/>
      <c r="DV226" s="13"/>
      <c r="DW226" s="27"/>
      <c r="DX226" s="13"/>
      <c r="DY226" s="13"/>
      <c r="DZ226" s="13"/>
      <c r="EA226" s="13"/>
      <c r="EB226" s="13"/>
      <c r="EC226" s="13"/>
      <c r="ED226" s="13"/>
      <c r="EE226" s="13"/>
      <c r="EF226" s="13"/>
      <c r="EG226" s="13"/>
    </row>
    <row r="227" spans="2:137" x14ac:dyDescent="0.3"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  <c r="DU227" s="13"/>
      <c r="DV227" s="13"/>
      <c r="DW227" s="27"/>
      <c r="DX227" s="13"/>
      <c r="DY227" s="13"/>
      <c r="DZ227" s="13"/>
      <c r="EA227" s="13"/>
      <c r="EB227" s="13"/>
      <c r="EC227" s="13"/>
      <c r="ED227" s="13"/>
      <c r="EE227" s="13"/>
      <c r="EF227" s="13"/>
      <c r="EG227" s="13"/>
    </row>
    <row r="228" spans="2:137" x14ac:dyDescent="0.3"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  <c r="DU228" s="13"/>
      <c r="DV228" s="13"/>
      <c r="DW228" s="27"/>
      <c r="DX228" s="13"/>
      <c r="DY228" s="13"/>
      <c r="DZ228" s="13"/>
      <c r="EA228" s="13"/>
      <c r="EB228" s="13"/>
      <c r="EC228" s="13"/>
      <c r="ED228" s="13"/>
      <c r="EE228" s="13"/>
      <c r="EF228" s="13"/>
      <c r="EG228" s="13"/>
    </row>
    <row r="229" spans="2:137" x14ac:dyDescent="0.3"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  <c r="DH229" s="13"/>
      <c r="DI229" s="13"/>
      <c r="DJ229" s="13"/>
      <c r="DK229" s="13"/>
      <c r="DL229" s="13"/>
      <c r="DM229" s="13"/>
      <c r="DN229" s="13"/>
      <c r="DO229" s="13"/>
      <c r="DP229" s="13"/>
      <c r="DQ229" s="13"/>
      <c r="DR229" s="13"/>
      <c r="DS229" s="13"/>
      <c r="DT229" s="13"/>
      <c r="DU229" s="13"/>
      <c r="DV229" s="13"/>
      <c r="DW229" s="27"/>
      <c r="DX229" s="13"/>
      <c r="DY229" s="13"/>
      <c r="DZ229" s="13"/>
      <c r="EA229" s="13"/>
      <c r="EB229" s="13"/>
      <c r="EC229" s="13"/>
      <c r="ED229" s="13"/>
      <c r="EE229" s="13"/>
      <c r="EF229" s="13"/>
      <c r="EG229" s="13"/>
    </row>
    <row r="230" spans="2:137" x14ac:dyDescent="0.3"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  <c r="DH230" s="13"/>
      <c r="DI230" s="13"/>
      <c r="DJ230" s="13"/>
      <c r="DK230" s="13"/>
      <c r="DL230" s="13"/>
      <c r="DM230" s="13"/>
      <c r="DN230" s="13"/>
      <c r="DO230" s="13"/>
      <c r="DP230" s="13"/>
      <c r="DQ230" s="13"/>
      <c r="DR230" s="13"/>
      <c r="DS230" s="13"/>
      <c r="DT230" s="13"/>
      <c r="DU230" s="13"/>
      <c r="DV230" s="13"/>
      <c r="DW230" s="27"/>
      <c r="DX230" s="13"/>
      <c r="DY230" s="13"/>
      <c r="DZ230" s="13"/>
      <c r="EA230" s="13"/>
      <c r="EB230" s="13"/>
      <c r="EC230" s="13"/>
      <c r="ED230" s="13"/>
      <c r="EE230" s="13"/>
      <c r="EF230" s="13"/>
      <c r="EG230" s="13"/>
    </row>
    <row r="231" spans="2:137" x14ac:dyDescent="0.3"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  <c r="DH231" s="13"/>
      <c r="DI231" s="13"/>
      <c r="DJ231" s="13"/>
      <c r="DK231" s="13"/>
      <c r="DL231" s="13"/>
      <c r="DM231" s="13"/>
      <c r="DN231" s="13"/>
      <c r="DO231" s="13"/>
      <c r="DP231" s="13"/>
      <c r="DQ231" s="13"/>
      <c r="DR231" s="13"/>
      <c r="DS231" s="13"/>
      <c r="DT231" s="13"/>
      <c r="DU231" s="13"/>
      <c r="DV231" s="13"/>
      <c r="DW231" s="27"/>
      <c r="DX231" s="13"/>
      <c r="DY231" s="13"/>
      <c r="DZ231" s="13"/>
      <c r="EA231" s="13"/>
      <c r="EB231" s="13"/>
      <c r="EC231" s="13"/>
      <c r="ED231" s="13"/>
      <c r="EE231" s="13"/>
      <c r="EF231" s="13"/>
      <c r="EG231" s="13"/>
    </row>
    <row r="232" spans="2:137" x14ac:dyDescent="0.3"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  <c r="DH232" s="13"/>
      <c r="DI232" s="13"/>
      <c r="DJ232" s="13"/>
      <c r="DK232" s="13"/>
      <c r="DL232" s="13"/>
      <c r="DM232" s="13"/>
      <c r="DN232" s="13"/>
      <c r="DO232" s="13"/>
      <c r="DP232" s="13"/>
      <c r="DQ232" s="13"/>
      <c r="DR232" s="13"/>
      <c r="DS232" s="13"/>
      <c r="DT232" s="13"/>
      <c r="DU232" s="13"/>
      <c r="DV232" s="13"/>
      <c r="DW232" s="27"/>
      <c r="DX232" s="13"/>
      <c r="DY232" s="13"/>
      <c r="DZ232" s="13"/>
      <c r="EA232" s="13"/>
      <c r="EB232" s="13"/>
      <c r="EC232" s="13"/>
      <c r="ED232" s="13"/>
      <c r="EE232" s="13"/>
      <c r="EF232" s="13"/>
      <c r="EG232" s="13"/>
    </row>
    <row r="233" spans="2:137" x14ac:dyDescent="0.3"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  <c r="DH233" s="13"/>
      <c r="DI233" s="13"/>
      <c r="DJ233" s="13"/>
      <c r="DK233" s="13"/>
      <c r="DL233" s="13"/>
      <c r="DM233" s="13"/>
      <c r="DN233" s="13"/>
      <c r="DO233" s="13"/>
      <c r="DP233" s="13"/>
      <c r="DQ233" s="13"/>
      <c r="DR233" s="13"/>
      <c r="DS233" s="13"/>
      <c r="DT233" s="13"/>
      <c r="DU233" s="13"/>
      <c r="DV233" s="13"/>
      <c r="DW233" s="27"/>
      <c r="DX233" s="13"/>
      <c r="DY233" s="13"/>
      <c r="DZ233" s="13"/>
      <c r="EA233" s="13"/>
      <c r="EB233" s="13"/>
      <c r="EC233" s="13"/>
      <c r="ED233" s="13"/>
      <c r="EE233" s="13"/>
      <c r="EF233" s="13"/>
      <c r="EG233" s="13"/>
    </row>
    <row r="234" spans="2:137" x14ac:dyDescent="0.3"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  <c r="DH234" s="13"/>
      <c r="DI234" s="13"/>
      <c r="DJ234" s="13"/>
      <c r="DK234" s="13"/>
      <c r="DL234" s="13"/>
      <c r="DM234" s="13"/>
      <c r="DN234" s="13"/>
      <c r="DO234" s="13"/>
      <c r="DP234" s="13"/>
      <c r="DQ234" s="13"/>
      <c r="DR234" s="13"/>
      <c r="DS234" s="13"/>
      <c r="DT234" s="13"/>
      <c r="DU234" s="13"/>
      <c r="DV234" s="13"/>
      <c r="DW234" s="27"/>
      <c r="DX234" s="13"/>
      <c r="DY234" s="13"/>
      <c r="DZ234" s="13"/>
      <c r="EA234" s="13"/>
      <c r="EB234" s="13"/>
      <c r="EC234" s="13"/>
      <c r="ED234" s="13"/>
      <c r="EE234" s="13"/>
      <c r="EF234" s="13"/>
      <c r="EG234" s="13"/>
    </row>
    <row r="235" spans="2:137" x14ac:dyDescent="0.3"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  <c r="DH235" s="13"/>
      <c r="DI235" s="13"/>
      <c r="DJ235" s="13"/>
      <c r="DK235" s="13"/>
      <c r="DL235" s="13"/>
      <c r="DM235" s="13"/>
      <c r="DN235" s="13"/>
      <c r="DO235" s="13"/>
      <c r="DP235" s="13"/>
      <c r="DQ235" s="13"/>
      <c r="DR235" s="13"/>
      <c r="DS235" s="13"/>
      <c r="DT235" s="13"/>
      <c r="DU235" s="13"/>
      <c r="DV235" s="13"/>
      <c r="DW235" s="27"/>
      <c r="DX235" s="13"/>
      <c r="DY235" s="13"/>
      <c r="DZ235" s="13"/>
      <c r="EA235" s="13"/>
      <c r="EB235" s="13"/>
      <c r="EC235" s="13"/>
      <c r="ED235" s="13"/>
      <c r="EE235" s="13"/>
      <c r="EF235" s="13"/>
      <c r="EG235" s="13"/>
    </row>
    <row r="236" spans="2:137" x14ac:dyDescent="0.3"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  <c r="DH236" s="13"/>
      <c r="DI236" s="13"/>
      <c r="DJ236" s="13"/>
      <c r="DK236" s="13"/>
      <c r="DL236" s="13"/>
      <c r="DM236" s="13"/>
      <c r="DN236" s="13"/>
      <c r="DO236" s="13"/>
      <c r="DP236" s="13"/>
      <c r="DQ236" s="13"/>
      <c r="DR236" s="13"/>
      <c r="DS236" s="13"/>
      <c r="DT236" s="13"/>
      <c r="DU236" s="13"/>
      <c r="DV236" s="13"/>
      <c r="DW236" s="27"/>
      <c r="DX236" s="13"/>
      <c r="DY236" s="13"/>
      <c r="DZ236" s="13"/>
      <c r="EA236" s="13"/>
      <c r="EB236" s="13"/>
      <c r="EC236" s="13"/>
      <c r="ED236" s="13"/>
      <c r="EE236" s="13"/>
      <c r="EF236" s="13"/>
      <c r="EG236" s="13"/>
    </row>
    <row r="237" spans="2:137" x14ac:dyDescent="0.3"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  <c r="DH237" s="13"/>
      <c r="DI237" s="13"/>
      <c r="DJ237" s="13"/>
      <c r="DK237" s="13"/>
      <c r="DL237" s="13"/>
      <c r="DM237" s="13"/>
      <c r="DN237" s="13"/>
      <c r="DO237" s="13"/>
      <c r="DP237" s="13"/>
      <c r="DQ237" s="13"/>
      <c r="DR237" s="13"/>
      <c r="DS237" s="13"/>
      <c r="DT237" s="13"/>
      <c r="DU237" s="13"/>
      <c r="DV237" s="13"/>
      <c r="DW237" s="27"/>
      <c r="DX237" s="13"/>
      <c r="DY237" s="13"/>
      <c r="DZ237" s="13"/>
      <c r="EA237" s="13"/>
      <c r="EB237" s="13"/>
      <c r="EC237" s="13"/>
      <c r="ED237" s="13"/>
      <c r="EE237" s="13"/>
      <c r="EF237" s="13"/>
      <c r="EG237" s="13"/>
    </row>
    <row r="238" spans="2:137" x14ac:dyDescent="0.3"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  <c r="DH238" s="13"/>
      <c r="DI238" s="13"/>
      <c r="DJ238" s="13"/>
      <c r="DK238" s="13"/>
      <c r="DL238" s="13"/>
      <c r="DM238" s="13"/>
      <c r="DN238" s="13"/>
      <c r="DO238" s="13"/>
      <c r="DP238" s="13"/>
      <c r="DQ238" s="13"/>
      <c r="DR238" s="13"/>
      <c r="DS238" s="13"/>
      <c r="DT238" s="13"/>
      <c r="DU238" s="13"/>
      <c r="DV238" s="13"/>
      <c r="DW238" s="27"/>
      <c r="DX238" s="13"/>
      <c r="DY238" s="13"/>
      <c r="DZ238" s="13"/>
      <c r="EA238" s="13"/>
      <c r="EB238" s="13"/>
      <c r="EC238" s="13"/>
      <c r="ED238" s="13"/>
      <c r="EE238" s="13"/>
      <c r="EF238" s="13"/>
      <c r="EG238" s="13"/>
    </row>
    <row r="239" spans="2:137" x14ac:dyDescent="0.3"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  <c r="DH239" s="13"/>
      <c r="DI239" s="13"/>
      <c r="DJ239" s="13"/>
      <c r="DK239" s="13"/>
      <c r="DL239" s="13"/>
      <c r="DM239" s="13"/>
      <c r="DN239" s="13"/>
      <c r="DO239" s="13"/>
      <c r="DP239" s="13"/>
      <c r="DQ239" s="13"/>
      <c r="DR239" s="13"/>
      <c r="DS239" s="13"/>
      <c r="DT239" s="13"/>
      <c r="DU239" s="13"/>
      <c r="DV239" s="13"/>
      <c r="DW239" s="27"/>
      <c r="DX239" s="13"/>
      <c r="DY239" s="13"/>
      <c r="DZ239" s="13"/>
      <c r="EA239" s="13"/>
      <c r="EB239" s="13"/>
      <c r="EC239" s="13"/>
      <c r="ED239" s="13"/>
      <c r="EE239" s="13"/>
      <c r="EF239" s="13"/>
      <c r="EG239" s="13"/>
    </row>
    <row r="240" spans="2:137" x14ac:dyDescent="0.3"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  <c r="DH240" s="13"/>
      <c r="DI240" s="13"/>
      <c r="DJ240" s="13"/>
      <c r="DK240" s="13"/>
      <c r="DL240" s="13"/>
      <c r="DM240" s="13"/>
      <c r="DN240" s="13"/>
      <c r="DO240" s="13"/>
      <c r="DP240" s="13"/>
      <c r="DQ240" s="13"/>
      <c r="DR240" s="13"/>
      <c r="DS240" s="13"/>
      <c r="DT240" s="13"/>
      <c r="DU240" s="13"/>
      <c r="DV240" s="13"/>
      <c r="DW240" s="27"/>
      <c r="DX240" s="13"/>
      <c r="DY240" s="13"/>
      <c r="DZ240" s="13"/>
      <c r="EA240" s="13"/>
      <c r="EB240" s="13"/>
      <c r="EC240" s="13"/>
      <c r="ED240" s="13"/>
      <c r="EE240" s="13"/>
      <c r="EF240" s="13"/>
      <c r="EG240" s="13"/>
    </row>
    <row r="241" spans="2:137" x14ac:dyDescent="0.3"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  <c r="DH241" s="13"/>
      <c r="DI241" s="13"/>
      <c r="DJ241" s="13"/>
      <c r="DK241" s="13"/>
      <c r="DL241" s="13"/>
      <c r="DM241" s="13"/>
      <c r="DN241" s="13"/>
      <c r="DO241" s="13"/>
      <c r="DP241" s="13"/>
      <c r="DQ241" s="13"/>
      <c r="DR241" s="13"/>
      <c r="DS241" s="13"/>
      <c r="DT241" s="13"/>
      <c r="DU241" s="13"/>
      <c r="DV241" s="13"/>
      <c r="DW241" s="27"/>
      <c r="DX241" s="13"/>
      <c r="DY241" s="13"/>
      <c r="DZ241" s="13"/>
      <c r="EA241" s="13"/>
      <c r="EB241" s="13"/>
      <c r="EC241" s="13"/>
      <c r="ED241" s="13"/>
      <c r="EE241" s="13"/>
      <c r="EF241" s="13"/>
      <c r="EG241" s="13"/>
    </row>
    <row r="242" spans="2:137" x14ac:dyDescent="0.3"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  <c r="DH242" s="13"/>
      <c r="DI242" s="13"/>
      <c r="DJ242" s="13"/>
      <c r="DK242" s="13"/>
      <c r="DL242" s="13"/>
      <c r="DM242" s="13"/>
      <c r="DN242" s="13"/>
      <c r="DO242" s="13"/>
      <c r="DP242" s="13"/>
      <c r="DQ242" s="13"/>
      <c r="DR242" s="13"/>
      <c r="DS242" s="13"/>
      <c r="DT242" s="13"/>
      <c r="DU242" s="13"/>
      <c r="DV242" s="13"/>
      <c r="DW242" s="27"/>
      <c r="DX242" s="13"/>
      <c r="DY242" s="13"/>
      <c r="DZ242" s="13"/>
      <c r="EA242" s="13"/>
      <c r="EB242" s="13"/>
      <c r="EC242" s="13"/>
      <c r="ED242" s="13"/>
      <c r="EE242" s="13"/>
      <c r="EF242" s="13"/>
      <c r="EG242" s="13"/>
    </row>
    <row r="243" spans="2:137" x14ac:dyDescent="0.3"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  <c r="DH243" s="13"/>
      <c r="DI243" s="13"/>
      <c r="DJ243" s="13"/>
      <c r="DK243" s="13"/>
      <c r="DL243" s="13"/>
      <c r="DM243" s="13"/>
      <c r="DN243" s="13"/>
      <c r="DO243" s="13"/>
      <c r="DP243" s="13"/>
      <c r="DQ243" s="13"/>
      <c r="DR243" s="13"/>
      <c r="DS243" s="13"/>
      <c r="DT243" s="13"/>
      <c r="DU243" s="13"/>
      <c r="DV243" s="13"/>
      <c r="DW243" s="27"/>
      <c r="DX243" s="13"/>
      <c r="DY243" s="13"/>
      <c r="DZ243" s="13"/>
      <c r="EA243" s="13"/>
      <c r="EB243" s="13"/>
      <c r="EC243" s="13"/>
      <c r="ED243" s="13"/>
      <c r="EE243" s="13"/>
      <c r="EF243" s="13"/>
      <c r="EG243" s="13"/>
    </row>
    <row r="244" spans="2:137" x14ac:dyDescent="0.3"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  <c r="DH244" s="13"/>
      <c r="DI244" s="13"/>
      <c r="DJ244" s="13"/>
      <c r="DK244" s="13"/>
      <c r="DL244" s="13"/>
      <c r="DM244" s="13"/>
      <c r="DN244" s="13"/>
      <c r="DO244" s="13"/>
      <c r="DP244" s="13"/>
      <c r="DQ244" s="13"/>
      <c r="DR244" s="13"/>
      <c r="DS244" s="13"/>
      <c r="DT244" s="13"/>
      <c r="DU244" s="13"/>
      <c r="DV244" s="13"/>
      <c r="DW244" s="27"/>
      <c r="DX244" s="13"/>
      <c r="DY244" s="13"/>
      <c r="DZ244" s="13"/>
      <c r="EA244" s="13"/>
      <c r="EB244" s="13"/>
      <c r="EC244" s="13"/>
      <c r="ED244" s="13"/>
      <c r="EE244" s="13"/>
      <c r="EF244" s="13"/>
      <c r="EG244" s="13"/>
    </row>
    <row r="245" spans="2:137" x14ac:dyDescent="0.3"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  <c r="DH245" s="13"/>
      <c r="DI245" s="13"/>
      <c r="DJ245" s="13"/>
      <c r="DK245" s="13"/>
      <c r="DL245" s="13"/>
      <c r="DM245" s="13"/>
      <c r="DN245" s="13"/>
      <c r="DO245" s="13"/>
      <c r="DP245" s="13"/>
      <c r="DQ245" s="13"/>
      <c r="DR245" s="13"/>
      <c r="DS245" s="13"/>
      <c r="DT245" s="13"/>
      <c r="DU245" s="13"/>
      <c r="DV245" s="13"/>
      <c r="DW245" s="27"/>
      <c r="DX245" s="13"/>
      <c r="DY245" s="13"/>
      <c r="DZ245" s="13"/>
      <c r="EA245" s="13"/>
      <c r="EB245" s="13"/>
      <c r="EC245" s="13"/>
      <c r="ED245" s="13"/>
      <c r="EE245" s="13"/>
      <c r="EF245" s="13"/>
      <c r="EG245" s="13"/>
    </row>
    <row r="246" spans="2:137" x14ac:dyDescent="0.3"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  <c r="DH246" s="13"/>
      <c r="DI246" s="13"/>
      <c r="DJ246" s="13"/>
      <c r="DK246" s="13"/>
      <c r="DL246" s="13"/>
      <c r="DM246" s="13"/>
      <c r="DN246" s="13"/>
      <c r="DO246" s="13"/>
      <c r="DP246" s="13"/>
      <c r="DQ246" s="13"/>
      <c r="DR246" s="13"/>
      <c r="DS246" s="13"/>
      <c r="DT246" s="13"/>
      <c r="DU246" s="13"/>
      <c r="DV246" s="13"/>
      <c r="DW246" s="27"/>
      <c r="DX246" s="13"/>
      <c r="DY246" s="13"/>
      <c r="DZ246" s="13"/>
      <c r="EA246" s="13"/>
      <c r="EB246" s="13"/>
      <c r="EC246" s="13"/>
      <c r="ED246" s="13"/>
      <c r="EE246" s="13"/>
      <c r="EF246" s="13"/>
      <c r="EG246" s="13"/>
    </row>
    <row r="247" spans="2:137" x14ac:dyDescent="0.3"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  <c r="DH247" s="13"/>
      <c r="DI247" s="13"/>
      <c r="DJ247" s="13"/>
      <c r="DK247" s="13"/>
      <c r="DL247" s="13"/>
      <c r="DM247" s="13"/>
      <c r="DN247" s="13"/>
      <c r="DO247" s="13"/>
      <c r="DP247" s="13"/>
      <c r="DQ247" s="13"/>
      <c r="DR247" s="13"/>
      <c r="DS247" s="13"/>
      <c r="DT247" s="13"/>
      <c r="DU247" s="13"/>
      <c r="DV247" s="13"/>
      <c r="DW247" s="27"/>
      <c r="DX247" s="13"/>
      <c r="DY247" s="13"/>
      <c r="DZ247" s="13"/>
      <c r="EA247" s="13"/>
      <c r="EB247" s="13"/>
      <c r="EC247" s="13"/>
      <c r="ED247" s="13"/>
      <c r="EE247" s="13"/>
      <c r="EF247" s="13"/>
      <c r="EG247" s="13"/>
    </row>
    <row r="248" spans="2:137" x14ac:dyDescent="0.3"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  <c r="DH248" s="13"/>
      <c r="DI248" s="13"/>
      <c r="DJ248" s="13"/>
      <c r="DK248" s="13"/>
      <c r="DL248" s="13"/>
      <c r="DM248" s="13"/>
      <c r="DN248" s="13"/>
      <c r="DO248" s="13"/>
      <c r="DP248" s="13"/>
      <c r="DQ248" s="13"/>
      <c r="DR248" s="13"/>
      <c r="DS248" s="13"/>
      <c r="DT248" s="13"/>
      <c r="DU248" s="13"/>
      <c r="DV248" s="13"/>
      <c r="DW248" s="27"/>
      <c r="DX248" s="13"/>
      <c r="DY248" s="13"/>
      <c r="DZ248" s="13"/>
      <c r="EA248" s="13"/>
      <c r="EB248" s="13"/>
      <c r="EC248" s="13"/>
      <c r="ED248" s="13"/>
      <c r="EE248" s="13"/>
      <c r="EF248" s="13"/>
      <c r="EG248" s="13"/>
    </row>
    <row r="249" spans="2:137" x14ac:dyDescent="0.3"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  <c r="DH249" s="13"/>
      <c r="DI249" s="13"/>
      <c r="DJ249" s="13"/>
      <c r="DK249" s="13"/>
      <c r="DL249" s="13"/>
      <c r="DM249" s="13"/>
      <c r="DN249" s="13"/>
      <c r="DO249" s="13"/>
      <c r="DP249" s="13"/>
      <c r="DQ249" s="13"/>
      <c r="DR249" s="13"/>
      <c r="DS249" s="13"/>
      <c r="DT249" s="13"/>
      <c r="DU249" s="13"/>
      <c r="DV249" s="13"/>
      <c r="DW249" s="27"/>
      <c r="DX249" s="13"/>
      <c r="DY249" s="13"/>
      <c r="DZ249" s="13"/>
      <c r="EA249" s="13"/>
      <c r="EB249" s="13"/>
      <c r="EC249" s="13"/>
      <c r="ED249" s="13"/>
      <c r="EE249" s="13"/>
      <c r="EF249" s="13"/>
      <c r="EG249" s="13"/>
    </row>
    <row r="250" spans="2:137" x14ac:dyDescent="0.3"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  <c r="DH250" s="13"/>
      <c r="DI250" s="13"/>
      <c r="DJ250" s="13"/>
      <c r="DK250" s="13"/>
      <c r="DL250" s="13"/>
      <c r="DM250" s="13"/>
      <c r="DN250" s="13"/>
      <c r="DO250" s="13"/>
      <c r="DP250" s="13"/>
      <c r="DQ250" s="13"/>
      <c r="DR250" s="13"/>
      <c r="DS250" s="13"/>
      <c r="DT250" s="13"/>
      <c r="DU250" s="13"/>
      <c r="DV250" s="13"/>
      <c r="DW250" s="27"/>
      <c r="DX250" s="13"/>
      <c r="DY250" s="13"/>
      <c r="DZ250" s="13"/>
      <c r="EA250" s="13"/>
      <c r="EB250" s="13"/>
      <c r="EC250" s="13"/>
      <c r="ED250" s="13"/>
      <c r="EE250" s="13"/>
      <c r="EF250" s="13"/>
      <c r="EG250" s="13"/>
    </row>
    <row r="251" spans="2:137" x14ac:dyDescent="0.3"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27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</row>
    <row r="252" spans="2:137" x14ac:dyDescent="0.3"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27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</row>
    <row r="253" spans="2:137" x14ac:dyDescent="0.3"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27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</row>
    <row r="254" spans="2:137" x14ac:dyDescent="0.3"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27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</row>
    <row r="255" spans="2:137" x14ac:dyDescent="0.3"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27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</row>
    <row r="256" spans="2:137" x14ac:dyDescent="0.3"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27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</row>
    <row r="257" spans="2:137" x14ac:dyDescent="0.3"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27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</row>
    <row r="258" spans="2:137" x14ac:dyDescent="0.3"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27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</row>
    <row r="259" spans="2:137" x14ac:dyDescent="0.3"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27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</row>
    <row r="260" spans="2:137" x14ac:dyDescent="0.3"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27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</row>
    <row r="261" spans="2:137" x14ac:dyDescent="0.3"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27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</row>
    <row r="262" spans="2:137" x14ac:dyDescent="0.3"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27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</row>
    <row r="263" spans="2:137" x14ac:dyDescent="0.3"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27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</row>
    <row r="264" spans="2:137" x14ac:dyDescent="0.3"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  <c r="DH264" s="13"/>
      <c r="DI264" s="13"/>
      <c r="DJ264" s="13"/>
      <c r="DK264" s="13"/>
      <c r="DL264" s="13"/>
      <c r="DM264" s="13"/>
      <c r="DN264" s="13"/>
      <c r="DO264" s="13"/>
      <c r="DP264" s="13"/>
      <c r="DQ264" s="13"/>
      <c r="DR264" s="13"/>
      <c r="DS264" s="13"/>
      <c r="DT264" s="13"/>
      <c r="DU264" s="13"/>
      <c r="DV264" s="13"/>
      <c r="DW264" s="27"/>
      <c r="DX264" s="13"/>
      <c r="DY264" s="13"/>
      <c r="DZ264" s="13"/>
      <c r="EA264" s="13"/>
      <c r="EB264" s="13"/>
      <c r="EC264" s="13"/>
      <c r="ED264" s="13"/>
      <c r="EE264" s="13"/>
      <c r="EF264" s="13"/>
      <c r="EG264" s="13"/>
    </row>
    <row r="265" spans="2:137" x14ac:dyDescent="0.3"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  <c r="DH265" s="13"/>
      <c r="DI265" s="13"/>
      <c r="DJ265" s="13"/>
      <c r="DK265" s="13"/>
      <c r="DL265" s="13"/>
      <c r="DM265" s="13"/>
      <c r="DN265" s="13"/>
      <c r="DO265" s="13"/>
      <c r="DP265" s="13"/>
      <c r="DQ265" s="13"/>
      <c r="DR265" s="13"/>
      <c r="DS265" s="13"/>
      <c r="DT265" s="13"/>
      <c r="DU265" s="13"/>
      <c r="DV265" s="13"/>
      <c r="DW265" s="27"/>
      <c r="DX265" s="13"/>
      <c r="DY265" s="13"/>
      <c r="DZ265" s="13"/>
      <c r="EA265" s="13"/>
      <c r="EB265" s="13"/>
      <c r="EC265" s="13"/>
      <c r="ED265" s="13"/>
      <c r="EE265" s="13"/>
      <c r="EF265" s="13"/>
      <c r="EG265" s="13"/>
    </row>
    <row r="266" spans="2:137" x14ac:dyDescent="0.3"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  <c r="DH266" s="13"/>
      <c r="DI266" s="13"/>
      <c r="DJ266" s="13"/>
      <c r="DK266" s="13"/>
      <c r="DL266" s="13"/>
      <c r="DM266" s="13"/>
      <c r="DN266" s="13"/>
      <c r="DO266" s="13"/>
      <c r="DP266" s="13"/>
      <c r="DQ266" s="13"/>
      <c r="DR266" s="13"/>
      <c r="DS266" s="13"/>
      <c r="DT266" s="13"/>
      <c r="DU266" s="13"/>
      <c r="DV266" s="13"/>
      <c r="DW266" s="27"/>
      <c r="DX266" s="13"/>
      <c r="DY266" s="13"/>
      <c r="DZ266" s="13"/>
      <c r="EA266" s="13"/>
      <c r="EB266" s="13"/>
      <c r="EC266" s="13"/>
      <c r="ED266" s="13"/>
      <c r="EE266" s="13"/>
      <c r="EF266" s="13"/>
      <c r="EG266" s="13"/>
    </row>
    <row r="267" spans="2:137" x14ac:dyDescent="0.3"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  <c r="DH267" s="13"/>
      <c r="DI267" s="13"/>
      <c r="DJ267" s="13"/>
      <c r="DK267" s="13"/>
      <c r="DL267" s="13"/>
      <c r="DM267" s="13"/>
      <c r="DN267" s="13"/>
      <c r="DO267" s="13"/>
      <c r="DP267" s="13"/>
      <c r="DQ267" s="13"/>
      <c r="DR267" s="13"/>
      <c r="DS267" s="13"/>
      <c r="DT267" s="13"/>
      <c r="DU267" s="13"/>
      <c r="DV267" s="13"/>
      <c r="DW267" s="27"/>
      <c r="DX267" s="13"/>
      <c r="DY267" s="13"/>
      <c r="DZ267" s="13"/>
      <c r="EA267" s="13"/>
      <c r="EB267" s="13"/>
      <c r="EC267" s="13"/>
      <c r="ED267" s="13"/>
      <c r="EE267" s="13"/>
      <c r="EF267" s="13"/>
      <c r="EG267" s="13"/>
    </row>
    <row r="268" spans="2:137" x14ac:dyDescent="0.3"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  <c r="DH268" s="13"/>
      <c r="DI268" s="13"/>
      <c r="DJ268" s="13"/>
      <c r="DK268" s="13"/>
      <c r="DL268" s="13"/>
      <c r="DM268" s="13"/>
      <c r="DN268" s="13"/>
      <c r="DO268" s="13"/>
      <c r="DP268" s="13"/>
      <c r="DQ268" s="13"/>
      <c r="DR268" s="13"/>
      <c r="DS268" s="13"/>
      <c r="DT268" s="13"/>
      <c r="DU268" s="13"/>
      <c r="DV268" s="13"/>
      <c r="DW268" s="27"/>
      <c r="DX268" s="13"/>
      <c r="DY268" s="13"/>
      <c r="DZ268" s="13"/>
      <c r="EA268" s="13"/>
      <c r="EB268" s="13"/>
      <c r="EC268" s="13"/>
      <c r="ED268" s="13"/>
      <c r="EE268" s="13"/>
      <c r="EF268" s="13"/>
      <c r="EG268" s="13"/>
    </row>
    <row r="269" spans="2:137" x14ac:dyDescent="0.3"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  <c r="DH269" s="13"/>
      <c r="DI269" s="13"/>
      <c r="DJ269" s="13"/>
      <c r="DK269" s="13"/>
      <c r="DL269" s="13"/>
      <c r="DM269" s="13"/>
      <c r="DN269" s="13"/>
      <c r="DO269" s="13"/>
      <c r="DP269" s="13"/>
      <c r="DQ269" s="13"/>
      <c r="DR269" s="13"/>
      <c r="DS269" s="13"/>
      <c r="DT269" s="13"/>
      <c r="DU269" s="13"/>
      <c r="DV269" s="13"/>
      <c r="DW269" s="27"/>
      <c r="DX269" s="13"/>
      <c r="DY269" s="13"/>
      <c r="DZ269" s="13"/>
      <c r="EA269" s="13"/>
      <c r="EB269" s="13"/>
      <c r="EC269" s="13"/>
      <c r="ED269" s="13"/>
      <c r="EE269" s="13"/>
      <c r="EF269" s="13"/>
      <c r="EG269" s="13"/>
    </row>
    <row r="270" spans="2:137" x14ac:dyDescent="0.3"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  <c r="DH270" s="13"/>
      <c r="DI270" s="13"/>
      <c r="DJ270" s="13"/>
      <c r="DK270" s="13"/>
      <c r="DL270" s="13"/>
      <c r="DM270" s="13"/>
      <c r="DN270" s="13"/>
      <c r="DO270" s="13"/>
      <c r="DP270" s="13"/>
      <c r="DQ270" s="13"/>
      <c r="DR270" s="13"/>
      <c r="DS270" s="13"/>
      <c r="DT270" s="13"/>
      <c r="DU270" s="13"/>
      <c r="DV270" s="13"/>
      <c r="DW270" s="27"/>
      <c r="DX270" s="13"/>
      <c r="DY270" s="13"/>
      <c r="DZ270" s="13"/>
      <c r="EA270" s="13"/>
      <c r="EB270" s="13"/>
      <c r="EC270" s="13"/>
      <c r="ED270" s="13"/>
      <c r="EE270" s="13"/>
      <c r="EF270" s="13"/>
      <c r="EG270" s="13"/>
    </row>
    <row r="271" spans="2:137" x14ac:dyDescent="0.3"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  <c r="DH271" s="13"/>
      <c r="DI271" s="13"/>
      <c r="DJ271" s="13"/>
      <c r="DK271" s="13"/>
      <c r="DL271" s="13"/>
      <c r="DM271" s="13"/>
      <c r="DN271" s="13"/>
      <c r="DO271" s="13"/>
      <c r="DP271" s="13"/>
      <c r="DQ271" s="13"/>
      <c r="DR271" s="13"/>
      <c r="DS271" s="13"/>
      <c r="DT271" s="13"/>
      <c r="DU271" s="13"/>
      <c r="DV271" s="13"/>
      <c r="DW271" s="27"/>
      <c r="DX271" s="13"/>
      <c r="DY271" s="13"/>
      <c r="DZ271" s="13"/>
      <c r="EA271" s="13"/>
      <c r="EB271" s="13"/>
      <c r="EC271" s="13"/>
      <c r="ED271" s="13"/>
      <c r="EE271" s="13"/>
      <c r="EF271" s="13"/>
      <c r="EG271" s="13"/>
    </row>
    <row r="272" spans="2:137" x14ac:dyDescent="0.3"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  <c r="DH272" s="13"/>
      <c r="DI272" s="13"/>
      <c r="DJ272" s="13"/>
      <c r="DK272" s="13"/>
      <c r="DL272" s="13"/>
      <c r="DM272" s="13"/>
      <c r="DN272" s="13"/>
      <c r="DO272" s="13"/>
      <c r="DP272" s="13"/>
      <c r="DQ272" s="13"/>
      <c r="DR272" s="13"/>
      <c r="DS272" s="13"/>
      <c r="DT272" s="13"/>
      <c r="DU272" s="13"/>
      <c r="DV272" s="13"/>
      <c r="DW272" s="27"/>
      <c r="DX272" s="13"/>
      <c r="DY272" s="13"/>
      <c r="DZ272" s="13"/>
      <c r="EA272" s="13"/>
      <c r="EB272" s="13"/>
      <c r="EC272" s="13"/>
      <c r="ED272" s="13"/>
      <c r="EE272" s="13"/>
      <c r="EF272" s="13"/>
      <c r="EG272" s="13"/>
    </row>
    <row r="273" spans="2:137" x14ac:dyDescent="0.3"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  <c r="DH273" s="13"/>
      <c r="DI273" s="13"/>
      <c r="DJ273" s="13"/>
      <c r="DK273" s="13"/>
      <c r="DL273" s="13"/>
      <c r="DM273" s="13"/>
      <c r="DN273" s="13"/>
      <c r="DO273" s="13"/>
      <c r="DP273" s="13"/>
      <c r="DQ273" s="13"/>
      <c r="DR273" s="13"/>
      <c r="DS273" s="13"/>
      <c r="DT273" s="13"/>
      <c r="DU273" s="13"/>
      <c r="DV273" s="13"/>
      <c r="DW273" s="27"/>
      <c r="DX273" s="13"/>
      <c r="DY273" s="13"/>
      <c r="DZ273" s="13"/>
      <c r="EA273" s="13"/>
      <c r="EB273" s="13"/>
      <c r="EC273" s="13"/>
      <c r="ED273" s="13"/>
      <c r="EE273" s="13"/>
      <c r="EF273" s="13"/>
      <c r="EG273" s="13"/>
    </row>
    <row r="274" spans="2:137" x14ac:dyDescent="0.3"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  <c r="DH274" s="13"/>
      <c r="DI274" s="13"/>
      <c r="DJ274" s="13"/>
      <c r="DK274" s="13"/>
      <c r="DL274" s="13"/>
      <c r="DM274" s="13"/>
      <c r="DN274" s="13"/>
      <c r="DO274" s="13"/>
      <c r="DP274" s="13"/>
      <c r="DQ274" s="13"/>
      <c r="DR274" s="13"/>
      <c r="DS274" s="13"/>
      <c r="DT274" s="13"/>
      <c r="DU274" s="13"/>
      <c r="DV274" s="13"/>
      <c r="DW274" s="27"/>
      <c r="DX274" s="13"/>
      <c r="DY274" s="13"/>
      <c r="DZ274" s="13"/>
      <c r="EA274" s="13"/>
      <c r="EB274" s="13"/>
      <c r="EC274" s="13"/>
      <c r="ED274" s="13"/>
      <c r="EE274" s="13"/>
      <c r="EF274" s="13"/>
      <c r="EG274" s="13"/>
    </row>
    <row r="275" spans="2:137" x14ac:dyDescent="0.3"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  <c r="DH275" s="13"/>
      <c r="DI275" s="13"/>
      <c r="DJ275" s="13"/>
      <c r="DK275" s="13"/>
      <c r="DL275" s="13"/>
      <c r="DM275" s="13"/>
      <c r="DN275" s="13"/>
      <c r="DO275" s="13"/>
      <c r="DP275" s="13"/>
      <c r="DQ275" s="13"/>
      <c r="DR275" s="13"/>
      <c r="DS275" s="13"/>
      <c r="DT275" s="13"/>
      <c r="DU275" s="13"/>
      <c r="DV275" s="13"/>
      <c r="DW275" s="27"/>
      <c r="DX275" s="13"/>
      <c r="DY275" s="13"/>
      <c r="DZ275" s="13"/>
      <c r="EA275" s="13"/>
      <c r="EB275" s="13"/>
      <c r="EC275" s="13"/>
      <c r="ED275" s="13"/>
      <c r="EE275" s="13"/>
      <c r="EF275" s="13"/>
      <c r="EG275" s="13"/>
    </row>
    <row r="276" spans="2:137" x14ac:dyDescent="0.3"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  <c r="DH276" s="13"/>
      <c r="DI276" s="13"/>
      <c r="DJ276" s="13"/>
      <c r="DK276" s="13"/>
      <c r="DL276" s="13"/>
      <c r="DM276" s="13"/>
      <c r="DN276" s="13"/>
      <c r="DO276" s="13"/>
      <c r="DP276" s="13"/>
      <c r="DQ276" s="13"/>
      <c r="DR276" s="13"/>
      <c r="DS276" s="13"/>
      <c r="DT276" s="13"/>
      <c r="DU276" s="13"/>
      <c r="DV276" s="13"/>
      <c r="DW276" s="27"/>
      <c r="DX276" s="13"/>
      <c r="DY276" s="13"/>
      <c r="DZ276" s="13"/>
      <c r="EA276" s="13"/>
      <c r="EB276" s="13"/>
      <c r="EC276" s="13"/>
      <c r="ED276" s="13"/>
      <c r="EE276" s="13"/>
      <c r="EF276" s="13"/>
      <c r="EG276" s="13"/>
    </row>
    <row r="277" spans="2:137" x14ac:dyDescent="0.3"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  <c r="DH277" s="13"/>
      <c r="DI277" s="13"/>
      <c r="DJ277" s="13"/>
      <c r="DK277" s="13"/>
      <c r="DL277" s="13"/>
      <c r="DM277" s="13"/>
      <c r="DN277" s="13"/>
      <c r="DO277" s="13"/>
      <c r="DP277" s="13"/>
      <c r="DQ277" s="13"/>
      <c r="DR277" s="13"/>
      <c r="DS277" s="13"/>
      <c r="DT277" s="13"/>
      <c r="DU277" s="13"/>
      <c r="DV277" s="13"/>
      <c r="DW277" s="27"/>
      <c r="DX277" s="13"/>
      <c r="DY277" s="13"/>
      <c r="DZ277" s="13"/>
      <c r="EA277" s="13"/>
      <c r="EB277" s="13"/>
      <c r="EC277" s="13"/>
      <c r="ED277" s="13"/>
      <c r="EE277" s="13"/>
      <c r="EF277" s="13"/>
      <c r="EG277" s="13"/>
    </row>
    <row r="278" spans="2:137" x14ac:dyDescent="0.3"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  <c r="DH278" s="13"/>
      <c r="DI278" s="13"/>
      <c r="DJ278" s="13"/>
      <c r="DK278" s="13"/>
      <c r="DL278" s="13"/>
      <c r="DM278" s="13"/>
      <c r="DN278" s="13"/>
      <c r="DO278" s="13"/>
      <c r="DP278" s="13"/>
      <c r="DQ278" s="13"/>
      <c r="DR278" s="13"/>
      <c r="DS278" s="13"/>
      <c r="DT278" s="13"/>
      <c r="DU278" s="13"/>
      <c r="DV278" s="13"/>
      <c r="DW278" s="27"/>
      <c r="DX278" s="13"/>
      <c r="DY278" s="13"/>
      <c r="DZ278" s="13"/>
      <c r="EA278" s="13"/>
      <c r="EB278" s="13"/>
      <c r="EC278" s="13"/>
      <c r="ED278" s="13"/>
      <c r="EE278" s="13"/>
      <c r="EF278" s="13"/>
      <c r="EG278" s="13"/>
    </row>
    <row r="279" spans="2:137" x14ac:dyDescent="0.3"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  <c r="DH279" s="13"/>
      <c r="DI279" s="13"/>
      <c r="DJ279" s="13"/>
      <c r="DK279" s="13"/>
      <c r="DL279" s="13"/>
      <c r="DM279" s="13"/>
      <c r="DN279" s="13"/>
      <c r="DO279" s="13"/>
      <c r="DP279" s="13"/>
      <c r="DQ279" s="13"/>
      <c r="DR279" s="13"/>
      <c r="DS279" s="13"/>
      <c r="DT279" s="13"/>
      <c r="DU279" s="13"/>
      <c r="DV279" s="13"/>
      <c r="DW279" s="27"/>
      <c r="DX279" s="13"/>
      <c r="DY279" s="13"/>
      <c r="DZ279" s="13"/>
      <c r="EA279" s="13"/>
      <c r="EB279" s="13"/>
      <c r="EC279" s="13"/>
      <c r="ED279" s="13"/>
      <c r="EE279" s="13"/>
      <c r="EF279" s="13"/>
      <c r="EG279" s="13"/>
    </row>
    <row r="280" spans="2:137" x14ac:dyDescent="0.3"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27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</row>
    <row r="281" spans="2:137" x14ac:dyDescent="0.3"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27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</row>
    <row r="282" spans="2:137" x14ac:dyDescent="0.3"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27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</row>
    <row r="283" spans="2:137" x14ac:dyDescent="0.3"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27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</row>
    <row r="284" spans="2:137" x14ac:dyDescent="0.3"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27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</row>
    <row r="285" spans="2:137" x14ac:dyDescent="0.3"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27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</row>
    <row r="286" spans="2:137" x14ac:dyDescent="0.3"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27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</row>
    <row r="287" spans="2:137" x14ac:dyDescent="0.3"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27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</row>
    <row r="288" spans="2:137" x14ac:dyDescent="0.3"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27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</row>
    <row r="289" spans="2:137" x14ac:dyDescent="0.3"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27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</row>
    <row r="290" spans="2:137" x14ac:dyDescent="0.3"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27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</row>
    <row r="291" spans="2:137" x14ac:dyDescent="0.3"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27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</row>
    <row r="292" spans="2:137" x14ac:dyDescent="0.3"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  <c r="DH292" s="13"/>
      <c r="DI292" s="13"/>
      <c r="DJ292" s="13"/>
      <c r="DK292" s="13"/>
      <c r="DL292" s="13"/>
      <c r="DM292" s="13"/>
      <c r="DN292" s="13"/>
      <c r="DO292" s="13"/>
      <c r="DP292" s="13"/>
      <c r="DQ292" s="13"/>
      <c r="DR292" s="13"/>
      <c r="DS292" s="13"/>
      <c r="DT292" s="13"/>
      <c r="DU292" s="13"/>
      <c r="DV292" s="13"/>
      <c r="DW292" s="27"/>
      <c r="DX292" s="13"/>
      <c r="DY292" s="13"/>
      <c r="DZ292" s="13"/>
      <c r="EA292" s="13"/>
      <c r="EB292" s="13"/>
      <c r="EC292" s="13"/>
      <c r="ED292" s="13"/>
      <c r="EE292" s="13"/>
      <c r="EF292" s="13"/>
      <c r="EG292" s="13"/>
    </row>
    <row r="293" spans="2:137" x14ac:dyDescent="0.3"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  <c r="DH293" s="13"/>
      <c r="DI293" s="13"/>
      <c r="DJ293" s="13"/>
      <c r="DK293" s="13"/>
      <c r="DL293" s="13"/>
      <c r="DM293" s="13"/>
      <c r="DN293" s="13"/>
      <c r="DO293" s="13"/>
      <c r="DP293" s="13"/>
      <c r="DQ293" s="13"/>
      <c r="DR293" s="13"/>
      <c r="DS293" s="13"/>
      <c r="DT293" s="13"/>
      <c r="DU293" s="13"/>
      <c r="DV293" s="13"/>
      <c r="DW293" s="27"/>
      <c r="DX293" s="13"/>
      <c r="DY293" s="13"/>
      <c r="DZ293" s="13"/>
      <c r="EA293" s="13"/>
      <c r="EB293" s="13"/>
      <c r="EC293" s="13"/>
      <c r="ED293" s="13"/>
      <c r="EE293" s="13"/>
      <c r="EF293" s="13"/>
      <c r="EG293" s="13"/>
    </row>
    <row r="294" spans="2:137" x14ac:dyDescent="0.3"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  <c r="DH294" s="13"/>
      <c r="DI294" s="13"/>
      <c r="DJ294" s="13"/>
      <c r="DK294" s="13"/>
      <c r="DL294" s="13"/>
      <c r="DM294" s="13"/>
      <c r="DN294" s="13"/>
      <c r="DO294" s="13"/>
      <c r="DP294" s="13"/>
      <c r="DQ294" s="13"/>
      <c r="DR294" s="13"/>
      <c r="DS294" s="13"/>
      <c r="DT294" s="13"/>
      <c r="DU294" s="13"/>
      <c r="DV294" s="13"/>
      <c r="DW294" s="27"/>
      <c r="DX294" s="13"/>
      <c r="DY294" s="13"/>
      <c r="DZ294" s="13"/>
      <c r="EA294" s="13"/>
      <c r="EB294" s="13"/>
      <c r="EC294" s="13"/>
      <c r="ED294" s="13"/>
      <c r="EE294" s="13"/>
      <c r="EF294" s="13"/>
      <c r="EG294" s="13"/>
    </row>
    <row r="295" spans="2:137" x14ac:dyDescent="0.3"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  <c r="DH295" s="13"/>
      <c r="DI295" s="13"/>
      <c r="DJ295" s="13"/>
      <c r="DK295" s="13"/>
      <c r="DL295" s="13"/>
      <c r="DM295" s="13"/>
      <c r="DN295" s="13"/>
      <c r="DO295" s="13"/>
      <c r="DP295" s="13"/>
      <c r="DQ295" s="13"/>
      <c r="DR295" s="13"/>
      <c r="DS295" s="13"/>
      <c r="DT295" s="13"/>
      <c r="DU295" s="13"/>
      <c r="DV295" s="13"/>
      <c r="DW295" s="27"/>
      <c r="DX295" s="13"/>
      <c r="DY295" s="13"/>
      <c r="DZ295" s="13"/>
      <c r="EA295" s="13"/>
      <c r="EB295" s="13"/>
      <c r="EC295" s="13"/>
      <c r="ED295" s="13"/>
      <c r="EE295" s="13"/>
      <c r="EF295" s="13"/>
      <c r="EG295" s="13"/>
    </row>
    <row r="296" spans="2:137" x14ac:dyDescent="0.3"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  <c r="DH296" s="13"/>
      <c r="DI296" s="13"/>
      <c r="DJ296" s="13"/>
      <c r="DK296" s="13"/>
      <c r="DL296" s="13"/>
      <c r="DM296" s="13"/>
      <c r="DN296" s="13"/>
      <c r="DO296" s="13"/>
      <c r="DP296" s="13"/>
      <c r="DQ296" s="13"/>
      <c r="DR296" s="13"/>
      <c r="DS296" s="13"/>
      <c r="DT296" s="13"/>
      <c r="DU296" s="13"/>
      <c r="DV296" s="13"/>
      <c r="DW296" s="27"/>
      <c r="DX296" s="13"/>
      <c r="DY296" s="13"/>
      <c r="DZ296" s="13"/>
      <c r="EA296" s="13"/>
      <c r="EB296" s="13"/>
      <c r="EC296" s="13"/>
      <c r="ED296" s="13"/>
      <c r="EE296" s="13"/>
      <c r="EF296" s="13"/>
      <c r="EG296" s="13"/>
    </row>
    <row r="297" spans="2:137" x14ac:dyDescent="0.3"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  <c r="DH297" s="13"/>
      <c r="DI297" s="13"/>
      <c r="DJ297" s="13"/>
      <c r="DK297" s="13"/>
      <c r="DL297" s="13"/>
      <c r="DM297" s="13"/>
      <c r="DN297" s="13"/>
      <c r="DO297" s="13"/>
      <c r="DP297" s="13"/>
      <c r="DQ297" s="13"/>
      <c r="DR297" s="13"/>
      <c r="DS297" s="13"/>
      <c r="DT297" s="13"/>
      <c r="DU297" s="13"/>
      <c r="DV297" s="13"/>
      <c r="DW297" s="27"/>
      <c r="DX297" s="13"/>
      <c r="DY297" s="13"/>
      <c r="DZ297" s="13"/>
      <c r="EA297" s="13"/>
      <c r="EB297" s="13"/>
      <c r="EC297" s="13"/>
      <c r="ED297" s="13"/>
      <c r="EE297" s="13"/>
      <c r="EF297" s="13"/>
      <c r="EG297" s="13"/>
    </row>
    <row r="298" spans="2:137" x14ac:dyDescent="0.3"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  <c r="DH298" s="13"/>
      <c r="DI298" s="13"/>
      <c r="DJ298" s="13"/>
      <c r="DK298" s="13"/>
      <c r="DL298" s="13"/>
      <c r="DM298" s="13"/>
      <c r="DN298" s="13"/>
      <c r="DO298" s="13"/>
      <c r="DP298" s="13"/>
      <c r="DQ298" s="13"/>
      <c r="DR298" s="13"/>
      <c r="DS298" s="13"/>
      <c r="DT298" s="13"/>
      <c r="DU298" s="13"/>
      <c r="DV298" s="13"/>
      <c r="DW298" s="27"/>
      <c r="DX298" s="13"/>
      <c r="DY298" s="13"/>
      <c r="DZ298" s="13"/>
      <c r="EA298" s="13"/>
      <c r="EB298" s="13"/>
      <c r="EC298" s="13"/>
      <c r="ED298" s="13"/>
      <c r="EE298" s="13"/>
      <c r="EF298" s="13"/>
      <c r="EG298" s="13"/>
    </row>
    <row r="299" spans="2:137" x14ac:dyDescent="0.3"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  <c r="DH299" s="13"/>
      <c r="DI299" s="13"/>
      <c r="DJ299" s="13"/>
      <c r="DK299" s="13"/>
      <c r="DL299" s="13"/>
      <c r="DM299" s="13"/>
      <c r="DN299" s="13"/>
      <c r="DO299" s="13"/>
      <c r="DP299" s="13"/>
      <c r="DQ299" s="13"/>
      <c r="DR299" s="13"/>
      <c r="DS299" s="13"/>
      <c r="DT299" s="13"/>
      <c r="DU299" s="13"/>
      <c r="DV299" s="13"/>
      <c r="DW299" s="27"/>
      <c r="DX299" s="13"/>
      <c r="DY299" s="13"/>
      <c r="DZ299" s="13"/>
      <c r="EA299" s="13"/>
      <c r="EB299" s="13"/>
      <c r="EC299" s="13"/>
      <c r="ED299" s="13"/>
      <c r="EE299" s="13"/>
      <c r="EF299" s="13"/>
      <c r="EG299" s="13"/>
    </row>
    <row r="300" spans="2:137" x14ac:dyDescent="0.3"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  <c r="DH300" s="13"/>
      <c r="DI300" s="13"/>
      <c r="DJ300" s="13"/>
      <c r="DK300" s="13"/>
      <c r="DL300" s="13"/>
      <c r="DM300" s="13"/>
      <c r="DN300" s="13"/>
      <c r="DO300" s="13"/>
      <c r="DP300" s="13"/>
      <c r="DQ300" s="13"/>
      <c r="DR300" s="13"/>
      <c r="DS300" s="13"/>
      <c r="DT300" s="13"/>
      <c r="DU300" s="13"/>
      <c r="DV300" s="13"/>
      <c r="DW300" s="27"/>
      <c r="DX300" s="13"/>
      <c r="DY300" s="13"/>
      <c r="DZ300" s="13"/>
      <c r="EA300" s="13"/>
      <c r="EB300" s="13"/>
      <c r="EC300" s="13"/>
      <c r="ED300" s="13"/>
      <c r="EE300" s="13"/>
      <c r="EF300" s="13"/>
      <c r="EG300" s="13"/>
    </row>
    <row r="301" spans="2:137" x14ac:dyDescent="0.3"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  <c r="DH301" s="13"/>
      <c r="DI301" s="13"/>
      <c r="DJ301" s="13"/>
      <c r="DK301" s="13"/>
      <c r="DL301" s="13"/>
      <c r="DM301" s="13"/>
      <c r="DN301" s="13"/>
      <c r="DO301" s="13"/>
      <c r="DP301" s="13"/>
      <c r="DQ301" s="13"/>
      <c r="DR301" s="13"/>
      <c r="DS301" s="13"/>
      <c r="DT301" s="13"/>
      <c r="DU301" s="13"/>
      <c r="DV301" s="13"/>
      <c r="DW301" s="27"/>
      <c r="DX301" s="13"/>
      <c r="DY301" s="13"/>
      <c r="DZ301" s="13"/>
      <c r="EA301" s="13"/>
      <c r="EB301" s="13"/>
      <c r="EC301" s="13"/>
      <c r="ED301" s="13"/>
      <c r="EE301" s="13"/>
      <c r="EF301" s="13"/>
      <c r="EG301" s="13"/>
    </row>
    <row r="302" spans="2:137" x14ac:dyDescent="0.3"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  <c r="DH302" s="13"/>
      <c r="DI302" s="13"/>
      <c r="DJ302" s="13"/>
      <c r="DK302" s="13"/>
      <c r="DL302" s="13"/>
      <c r="DM302" s="13"/>
      <c r="DN302" s="13"/>
      <c r="DO302" s="13"/>
      <c r="DP302" s="13"/>
      <c r="DQ302" s="13"/>
      <c r="DR302" s="13"/>
      <c r="DS302" s="13"/>
      <c r="DT302" s="13"/>
      <c r="DU302" s="13"/>
      <c r="DV302" s="13"/>
      <c r="DW302" s="27"/>
      <c r="DX302" s="13"/>
      <c r="DY302" s="13"/>
      <c r="DZ302" s="13"/>
      <c r="EA302" s="13"/>
      <c r="EB302" s="13"/>
      <c r="EC302" s="13"/>
      <c r="ED302" s="13"/>
      <c r="EE302" s="13"/>
      <c r="EF302" s="13"/>
      <c r="EG302" s="13"/>
    </row>
    <row r="303" spans="2:137" x14ac:dyDescent="0.3"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  <c r="DH303" s="13"/>
      <c r="DI303" s="13"/>
      <c r="DJ303" s="13"/>
      <c r="DK303" s="13"/>
      <c r="DL303" s="13"/>
      <c r="DM303" s="13"/>
      <c r="DN303" s="13"/>
      <c r="DO303" s="13"/>
      <c r="DP303" s="13"/>
      <c r="DQ303" s="13"/>
      <c r="DR303" s="13"/>
      <c r="DS303" s="13"/>
      <c r="DT303" s="13"/>
      <c r="DU303" s="13"/>
      <c r="DV303" s="13"/>
      <c r="DW303" s="27"/>
      <c r="DX303" s="13"/>
      <c r="DY303" s="13"/>
      <c r="DZ303" s="13"/>
      <c r="EA303" s="13"/>
      <c r="EB303" s="13"/>
      <c r="EC303" s="13"/>
      <c r="ED303" s="13"/>
      <c r="EE303" s="13"/>
      <c r="EF303" s="13"/>
      <c r="EG303" s="13"/>
    </row>
    <row r="304" spans="2:137" x14ac:dyDescent="0.3"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  <c r="DH304" s="13"/>
      <c r="DI304" s="13"/>
      <c r="DJ304" s="13"/>
      <c r="DK304" s="13"/>
      <c r="DL304" s="13"/>
      <c r="DM304" s="13"/>
      <c r="DN304" s="13"/>
      <c r="DO304" s="13"/>
      <c r="DP304" s="13"/>
      <c r="DQ304" s="13"/>
      <c r="DR304" s="13"/>
      <c r="DS304" s="13"/>
      <c r="DT304" s="13"/>
      <c r="DU304" s="13"/>
      <c r="DV304" s="13"/>
      <c r="DW304" s="27"/>
      <c r="DX304" s="13"/>
      <c r="DY304" s="13"/>
      <c r="DZ304" s="13"/>
      <c r="EA304" s="13"/>
      <c r="EB304" s="13"/>
      <c r="EC304" s="13"/>
      <c r="ED304" s="13"/>
      <c r="EE304" s="13"/>
      <c r="EF304" s="13"/>
      <c r="EG304" s="13"/>
    </row>
    <row r="305" spans="2:137" x14ac:dyDescent="0.3"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  <c r="DH305" s="13"/>
      <c r="DI305" s="13"/>
      <c r="DJ305" s="13"/>
      <c r="DK305" s="13"/>
      <c r="DL305" s="13"/>
      <c r="DM305" s="13"/>
      <c r="DN305" s="13"/>
      <c r="DO305" s="13"/>
      <c r="DP305" s="13"/>
      <c r="DQ305" s="13"/>
      <c r="DR305" s="13"/>
      <c r="DS305" s="13"/>
      <c r="DT305" s="13"/>
      <c r="DU305" s="13"/>
      <c r="DV305" s="13"/>
      <c r="DW305" s="27"/>
      <c r="DX305" s="13"/>
      <c r="DY305" s="13"/>
      <c r="DZ305" s="13"/>
      <c r="EA305" s="13"/>
      <c r="EB305" s="13"/>
      <c r="EC305" s="13"/>
      <c r="ED305" s="13"/>
      <c r="EE305" s="13"/>
      <c r="EF305" s="13"/>
      <c r="EG305" s="13"/>
    </row>
    <row r="306" spans="2:137" x14ac:dyDescent="0.3"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  <c r="DH306" s="13"/>
      <c r="DI306" s="13"/>
      <c r="DJ306" s="13"/>
      <c r="DK306" s="13"/>
      <c r="DL306" s="13"/>
      <c r="DM306" s="13"/>
      <c r="DN306" s="13"/>
      <c r="DO306" s="13"/>
      <c r="DP306" s="13"/>
      <c r="DQ306" s="13"/>
      <c r="DR306" s="13"/>
      <c r="DS306" s="13"/>
      <c r="DT306" s="13"/>
      <c r="DU306" s="13"/>
      <c r="DV306" s="13"/>
      <c r="DW306" s="27"/>
      <c r="DX306" s="13"/>
      <c r="DY306" s="13"/>
      <c r="DZ306" s="13"/>
      <c r="EA306" s="13"/>
      <c r="EB306" s="13"/>
      <c r="EC306" s="13"/>
      <c r="ED306" s="13"/>
      <c r="EE306" s="13"/>
      <c r="EF306" s="13"/>
      <c r="EG306" s="13"/>
    </row>
    <row r="307" spans="2:137" x14ac:dyDescent="0.3"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  <c r="DH307" s="13"/>
      <c r="DI307" s="13"/>
      <c r="DJ307" s="13"/>
      <c r="DK307" s="13"/>
      <c r="DL307" s="13"/>
      <c r="DM307" s="13"/>
      <c r="DN307" s="13"/>
      <c r="DO307" s="13"/>
      <c r="DP307" s="13"/>
      <c r="DQ307" s="13"/>
      <c r="DR307" s="13"/>
      <c r="DS307" s="13"/>
      <c r="DT307" s="13"/>
      <c r="DU307" s="13"/>
      <c r="DV307" s="13"/>
      <c r="DW307" s="27"/>
      <c r="DX307" s="13"/>
      <c r="DY307" s="13"/>
      <c r="DZ307" s="13"/>
      <c r="EA307" s="13"/>
      <c r="EB307" s="13"/>
      <c r="EC307" s="13"/>
      <c r="ED307" s="13"/>
      <c r="EE307" s="13"/>
      <c r="EF307" s="13"/>
      <c r="EG307" s="13"/>
    </row>
    <row r="308" spans="2:137" x14ac:dyDescent="0.3"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27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</row>
    <row r="309" spans="2:137" x14ac:dyDescent="0.3"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27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</row>
    <row r="310" spans="2:137" x14ac:dyDescent="0.3"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27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</row>
    <row r="311" spans="2:137" x14ac:dyDescent="0.3"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27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</row>
    <row r="312" spans="2:137" x14ac:dyDescent="0.3"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27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</row>
    <row r="313" spans="2:137" x14ac:dyDescent="0.3"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27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</row>
    <row r="314" spans="2:137" x14ac:dyDescent="0.3"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27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</row>
    <row r="315" spans="2:137" x14ac:dyDescent="0.3"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27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</row>
    <row r="316" spans="2:137" x14ac:dyDescent="0.3"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27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</row>
    <row r="317" spans="2:137" x14ac:dyDescent="0.3"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27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</row>
    <row r="318" spans="2:137" x14ac:dyDescent="0.3"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27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</row>
    <row r="319" spans="2:137" x14ac:dyDescent="0.3"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  <c r="CJ319" s="13"/>
      <c r="CK319" s="13"/>
      <c r="CL319" s="13"/>
      <c r="CM319" s="13"/>
      <c r="CN319" s="13"/>
      <c r="CO319" s="13"/>
      <c r="CP319" s="13"/>
      <c r="CQ319" s="13"/>
      <c r="CR319" s="13"/>
      <c r="CS319" s="13"/>
      <c r="CT319" s="13"/>
      <c r="CU319" s="13"/>
      <c r="CV319" s="13"/>
      <c r="CW319" s="13"/>
      <c r="CX319" s="13"/>
      <c r="CY319" s="13"/>
      <c r="CZ319" s="13"/>
      <c r="DA319" s="13"/>
      <c r="DB319" s="13"/>
      <c r="DC319" s="13"/>
      <c r="DD319" s="13"/>
      <c r="DE319" s="13"/>
      <c r="DF319" s="13"/>
      <c r="DG319" s="13"/>
      <c r="DH319" s="13"/>
      <c r="DI319" s="13"/>
      <c r="DJ319" s="13"/>
      <c r="DK319" s="13"/>
      <c r="DL319" s="13"/>
      <c r="DM319" s="13"/>
      <c r="DN319" s="13"/>
      <c r="DO319" s="13"/>
      <c r="DP319" s="13"/>
      <c r="DQ319" s="13"/>
      <c r="DR319" s="13"/>
      <c r="DS319" s="13"/>
      <c r="DT319" s="13"/>
      <c r="DU319" s="13"/>
      <c r="DV319" s="13"/>
      <c r="DW319" s="27"/>
      <c r="DX319" s="13"/>
      <c r="DY319" s="13"/>
      <c r="DZ319" s="13"/>
      <c r="EA319" s="13"/>
      <c r="EB319" s="13"/>
      <c r="EC319" s="13"/>
      <c r="ED319" s="13"/>
      <c r="EE319" s="13"/>
      <c r="EF319" s="13"/>
      <c r="EG319" s="13"/>
    </row>
    <row r="320" spans="2:137" x14ac:dyDescent="0.3"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  <c r="CJ320" s="13"/>
      <c r="CK320" s="13"/>
      <c r="CL320" s="13"/>
      <c r="CM320" s="13"/>
      <c r="CN320" s="13"/>
      <c r="CO320" s="13"/>
      <c r="CP320" s="13"/>
      <c r="CQ320" s="13"/>
      <c r="CR320" s="13"/>
      <c r="CS320" s="13"/>
      <c r="CT320" s="13"/>
      <c r="CU320" s="13"/>
      <c r="CV320" s="13"/>
      <c r="CW320" s="13"/>
      <c r="CX320" s="13"/>
      <c r="CY320" s="13"/>
      <c r="CZ320" s="13"/>
      <c r="DA320" s="13"/>
      <c r="DB320" s="13"/>
      <c r="DC320" s="13"/>
      <c r="DD320" s="13"/>
      <c r="DE320" s="13"/>
      <c r="DF320" s="13"/>
      <c r="DG320" s="13"/>
      <c r="DH320" s="13"/>
      <c r="DI320" s="13"/>
      <c r="DJ320" s="13"/>
      <c r="DK320" s="13"/>
      <c r="DL320" s="13"/>
      <c r="DM320" s="13"/>
      <c r="DN320" s="13"/>
      <c r="DO320" s="13"/>
      <c r="DP320" s="13"/>
      <c r="DQ320" s="13"/>
      <c r="DR320" s="13"/>
      <c r="DS320" s="13"/>
      <c r="DT320" s="13"/>
      <c r="DU320" s="13"/>
      <c r="DV320" s="13"/>
      <c r="DW320" s="27"/>
      <c r="DX320" s="13"/>
      <c r="DY320" s="13"/>
      <c r="DZ320" s="13"/>
      <c r="EA320" s="13"/>
      <c r="EB320" s="13"/>
      <c r="EC320" s="13"/>
      <c r="ED320" s="13"/>
      <c r="EE320" s="13"/>
      <c r="EF320" s="13"/>
      <c r="EG320" s="13"/>
    </row>
    <row r="321" spans="2:137" x14ac:dyDescent="0.3"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  <c r="CJ321" s="13"/>
      <c r="CK321" s="13"/>
      <c r="CL321" s="13"/>
      <c r="CM321" s="13"/>
      <c r="CN321" s="13"/>
      <c r="CO321" s="13"/>
      <c r="CP321" s="13"/>
      <c r="CQ321" s="13"/>
      <c r="CR321" s="13"/>
      <c r="CS321" s="13"/>
      <c r="CT321" s="13"/>
      <c r="CU321" s="13"/>
      <c r="CV321" s="13"/>
      <c r="CW321" s="13"/>
      <c r="CX321" s="13"/>
      <c r="CY321" s="13"/>
      <c r="CZ321" s="13"/>
      <c r="DA321" s="13"/>
      <c r="DB321" s="13"/>
      <c r="DC321" s="13"/>
      <c r="DD321" s="13"/>
      <c r="DE321" s="13"/>
      <c r="DF321" s="13"/>
      <c r="DG321" s="13"/>
      <c r="DH321" s="13"/>
      <c r="DI321" s="13"/>
      <c r="DJ321" s="13"/>
      <c r="DK321" s="13"/>
      <c r="DL321" s="13"/>
      <c r="DM321" s="13"/>
      <c r="DN321" s="13"/>
      <c r="DO321" s="13"/>
      <c r="DP321" s="13"/>
      <c r="DQ321" s="13"/>
      <c r="DR321" s="13"/>
      <c r="DS321" s="13"/>
      <c r="DT321" s="13"/>
      <c r="DU321" s="13"/>
      <c r="DV321" s="13"/>
      <c r="DW321" s="27"/>
      <c r="DX321" s="13"/>
      <c r="DY321" s="13"/>
      <c r="DZ321" s="13"/>
      <c r="EA321" s="13"/>
      <c r="EB321" s="13"/>
      <c r="EC321" s="13"/>
      <c r="ED321" s="13"/>
      <c r="EE321" s="13"/>
      <c r="EF321" s="13"/>
      <c r="EG321" s="13"/>
    </row>
    <row r="322" spans="2:137" x14ac:dyDescent="0.3"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R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  <c r="CJ322" s="13"/>
      <c r="CK322" s="13"/>
      <c r="CL322" s="13"/>
      <c r="CM322" s="13"/>
      <c r="CN322" s="13"/>
      <c r="CO322" s="13"/>
      <c r="CP322" s="13"/>
      <c r="CQ322" s="13"/>
      <c r="CR322" s="13"/>
      <c r="CS322" s="13"/>
      <c r="CT322" s="13"/>
      <c r="CU322" s="13"/>
      <c r="CV322" s="13"/>
      <c r="CW322" s="13"/>
      <c r="CX322" s="13"/>
      <c r="CY322" s="13"/>
      <c r="CZ322" s="13"/>
      <c r="DA322" s="13"/>
      <c r="DB322" s="13"/>
      <c r="DC322" s="13"/>
      <c r="DD322" s="13"/>
      <c r="DE322" s="13"/>
      <c r="DF322" s="13"/>
      <c r="DG322" s="13"/>
      <c r="DH322" s="13"/>
      <c r="DI322" s="13"/>
      <c r="DJ322" s="13"/>
      <c r="DK322" s="13"/>
      <c r="DL322" s="13"/>
      <c r="DM322" s="13"/>
      <c r="DN322" s="13"/>
      <c r="DO322" s="13"/>
      <c r="DP322" s="13"/>
      <c r="DQ322" s="13"/>
      <c r="DR322" s="13"/>
      <c r="DS322" s="13"/>
      <c r="DT322" s="13"/>
      <c r="DU322" s="13"/>
      <c r="DV322" s="13"/>
      <c r="DW322" s="27"/>
      <c r="DX322" s="13"/>
      <c r="DY322" s="13"/>
      <c r="DZ322" s="13"/>
      <c r="EA322" s="13"/>
      <c r="EB322" s="13"/>
      <c r="EC322" s="13"/>
      <c r="ED322" s="13"/>
      <c r="EE322" s="13"/>
      <c r="EF322" s="13"/>
      <c r="EG322" s="13"/>
    </row>
    <row r="323" spans="2:137" x14ac:dyDescent="0.3"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R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  <c r="CJ323" s="13"/>
      <c r="CK323" s="13"/>
      <c r="CL323" s="13"/>
      <c r="CM323" s="13"/>
      <c r="CN323" s="13"/>
      <c r="CO323" s="13"/>
      <c r="CP323" s="13"/>
      <c r="CQ323" s="13"/>
      <c r="CR323" s="13"/>
      <c r="CS323" s="13"/>
      <c r="CT323" s="13"/>
      <c r="CU323" s="13"/>
      <c r="CV323" s="13"/>
      <c r="CW323" s="13"/>
      <c r="CX323" s="13"/>
      <c r="CY323" s="13"/>
      <c r="CZ323" s="13"/>
      <c r="DA323" s="13"/>
      <c r="DB323" s="13"/>
      <c r="DC323" s="13"/>
      <c r="DD323" s="13"/>
      <c r="DE323" s="13"/>
      <c r="DF323" s="13"/>
      <c r="DG323" s="13"/>
      <c r="DH323" s="13"/>
      <c r="DI323" s="13"/>
      <c r="DJ323" s="13"/>
      <c r="DK323" s="13"/>
      <c r="DL323" s="13"/>
      <c r="DM323" s="13"/>
      <c r="DN323" s="13"/>
      <c r="DO323" s="13"/>
      <c r="DP323" s="13"/>
      <c r="DQ323" s="13"/>
      <c r="DR323" s="13"/>
      <c r="DS323" s="13"/>
      <c r="DT323" s="13"/>
      <c r="DU323" s="13"/>
      <c r="DV323" s="13"/>
      <c r="DW323" s="27"/>
      <c r="DX323" s="13"/>
      <c r="DY323" s="13"/>
      <c r="DZ323" s="13"/>
      <c r="EA323" s="13"/>
      <c r="EB323" s="13"/>
      <c r="EC323" s="13"/>
      <c r="ED323" s="13"/>
      <c r="EE323" s="13"/>
      <c r="EF323" s="13"/>
      <c r="EG323" s="13"/>
    </row>
    <row r="324" spans="2:137" x14ac:dyDescent="0.3"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  <c r="BC324" s="13"/>
      <c r="BD324" s="13"/>
      <c r="BE324" s="13"/>
      <c r="BF324" s="13"/>
      <c r="BG324" s="13"/>
      <c r="BH324" s="13"/>
      <c r="BI324" s="13"/>
      <c r="BJ324" s="13"/>
      <c r="BK324" s="13"/>
      <c r="BL324" s="13"/>
      <c r="BM324" s="13"/>
      <c r="BN324" s="13"/>
      <c r="BO324" s="13"/>
      <c r="BP324" s="13"/>
      <c r="BQ324" s="13"/>
      <c r="BR324" s="13"/>
      <c r="BS324" s="13"/>
      <c r="BT324" s="13"/>
      <c r="BU324" s="13"/>
      <c r="BV324" s="13"/>
      <c r="BW324" s="13"/>
      <c r="BX324" s="13"/>
      <c r="BY324" s="13"/>
      <c r="BZ324" s="13"/>
      <c r="CA324" s="13"/>
      <c r="CB324" s="13"/>
      <c r="CC324" s="13"/>
      <c r="CD324" s="13"/>
      <c r="CE324" s="13"/>
      <c r="CF324" s="13"/>
      <c r="CG324" s="13"/>
      <c r="CH324" s="13"/>
      <c r="CI324" s="13"/>
      <c r="CJ324" s="13"/>
      <c r="CK324" s="13"/>
      <c r="CL324" s="13"/>
      <c r="CM324" s="13"/>
      <c r="CN324" s="13"/>
      <c r="CO324" s="13"/>
      <c r="CP324" s="13"/>
      <c r="CQ324" s="13"/>
      <c r="CR324" s="13"/>
      <c r="CS324" s="13"/>
      <c r="CT324" s="13"/>
      <c r="CU324" s="13"/>
      <c r="CV324" s="13"/>
      <c r="CW324" s="13"/>
      <c r="CX324" s="13"/>
      <c r="CY324" s="13"/>
      <c r="CZ324" s="13"/>
      <c r="DA324" s="13"/>
      <c r="DB324" s="13"/>
      <c r="DC324" s="13"/>
      <c r="DD324" s="13"/>
      <c r="DE324" s="13"/>
      <c r="DF324" s="13"/>
      <c r="DG324" s="13"/>
      <c r="DH324" s="13"/>
      <c r="DI324" s="13"/>
      <c r="DJ324" s="13"/>
      <c r="DK324" s="13"/>
      <c r="DL324" s="13"/>
      <c r="DM324" s="13"/>
      <c r="DN324" s="13"/>
      <c r="DO324" s="13"/>
      <c r="DP324" s="13"/>
      <c r="DQ324" s="13"/>
      <c r="DR324" s="13"/>
      <c r="DS324" s="13"/>
      <c r="DT324" s="13"/>
      <c r="DU324" s="13"/>
      <c r="DV324" s="13"/>
      <c r="DW324" s="27"/>
      <c r="DX324" s="13"/>
      <c r="DY324" s="13"/>
      <c r="DZ324" s="13"/>
      <c r="EA324" s="13"/>
      <c r="EB324" s="13"/>
      <c r="EC324" s="13"/>
      <c r="ED324" s="13"/>
      <c r="EE324" s="13"/>
      <c r="EF324" s="13"/>
      <c r="EG324" s="13"/>
    </row>
    <row r="325" spans="2:137" x14ac:dyDescent="0.3"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  <c r="BA325" s="13"/>
      <c r="BB325" s="13"/>
      <c r="BC325" s="13"/>
      <c r="BD325" s="13"/>
      <c r="BE325" s="13"/>
      <c r="BF325" s="13"/>
      <c r="BG325" s="13"/>
      <c r="BH325" s="13"/>
      <c r="BI325" s="13"/>
      <c r="BJ325" s="13"/>
      <c r="BK325" s="13"/>
      <c r="BL325" s="13"/>
      <c r="BM325" s="13"/>
      <c r="BN325" s="13"/>
      <c r="BO325" s="13"/>
      <c r="BP325" s="13"/>
      <c r="BQ325" s="13"/>
      <c r="BR325" s="13"/>
      <c r="BS325" s="13"/>
      <c r="BT325" s="13"/>
      <c r="BU325" s="13"/>
      <c r="BV325" s="13"/>
      <c r="BW325" s="13"/>
      <c r="BX325" s="13"/>
      <c r="BY325" s="13"/>
      <c r="BZ325" s="13"/>
      <c r="CA325" s="13"/>
      <c r="CB325" s="13"/>
      <c r="CC325" s="13"/>
      <c r="CD325" s="13"/>
      <c r="CE325" s="13"/>
      <c r="CF325" s="13"/>
      <c r="CG325" s="13"/>
      <c r="CH325" s="13"/>
      <c r="CI325" s="13"/>
      <c r="CJ325" s="13"/>
      <c r="CK325" s="13"/>
      <c r="CL325" s="13"/>
      <c r="CM325" s="13"/>
      <c r="CN325" s="13"/>
      <c r="CO325" s="13"/>
      <c r="CP325" s="13"/>
      <c r="CQ325" s="13"/>
      <c r="CR325" s="13"/>
      <c r="CS325" s="13"/>
      <c r="CT325" s="13"/>
      <c r="CU325" s="13"/>
      <c r="CV325" s="13"/>
      <c r="CW325" s="13"/>
      <c r="CX325" s="13"/>
      <c r="CY325" s="13"/>
      <c r="CZ325" s="13"/>
      <c r="DA325" s="13"/>
      <c r="DB325" s="13"/>
      <c r="DC325" s="13"/>
      <c r="DD325" s="13"/>
      <c r="DE325" s="13"/>
      <c r="DF325" s="13"/>
      <c r="DG325" s="13"/>
      <c r="DH325" s="13"/>
      <c r="DI325" s="13"/>
      <c r="DJ325" s="13"/>
      <c r="DK325" s="13"/>
      <c r="DL325" s="13"/>
      <c r="DM325" s="13"/>
      <c r="DN325" s="13"/>
      <c r="DO325" s="13"/>
      <c r="DP325" s="13"/>
      <c r="DQ325" s="13"/>
      <c r="DR325" s="13"/>
      <c r="DS325" s="13"/>
      <c r="DT325" s="13"/>
      <c r="DU325" s="13"/>
      <c r="DV325" s="13"/>
      <c r="DW325" s="27"/>
      <c r="DX325" s="13"/>
      <c r="DY325" s="13"/>
      <c r="DZ325" s="13"/>
      <c r="EA325" s="13"/>
      <c r="EB325" s="13"/>
      <c r="EC325" s="13"/>
      <c r="ED325" s="13"/>
      <c r="EE325" s="13"/>
      <c r="EF325" s="13"/>
      <c r="EG325" s="13"/>
    </row>
    <row r="326" spans="2:137" x14ac:dyDescent="0.3"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  <c r="BA326" s="13"/>
      <c r="BB326" s="13"/>
      <c r="BC326" s="13"/>
      <c r="BD326" s="13"/>
      <c r="BE326" s="13"/>
      <c r="BF326" s="13"/>
      <c r="BG326" s="13"/>
      <c r="BH326" s="13"/>
      <c r="BI326" s="13"/>
      <c r="BJ326" s="13"/>
      <c r="BK326" s="13"/>
      <c r="BL326" s="13"/>
      <c r="BM326" s="13"/>
      <c r="BN326" s="13"/>
      <c r="BO326" s="13"/>
      <c r="BP326" s="13"/>
      <c r="BQ326" s="13"/>
      <c r="BR326" s="13"/>
      <c r="BS326" s="13"/>
      <c r="BT326" s="13"/>
      <c r="BU326" s="13"/>
      <c r="BV326" s="13"/>
      <c r="BW326" s="13"/>
      <c r="BX326" s="13"/>
      <c r="BY326" s="13"/>
      <c r="BZ326" s="13"/>
      <c r="CA326" s="13"/>
      <c r="CB326" s="13"/>
      <c r="CC326" s="13"/>
      <c r="CD326" s="13"/>
      <c r="CE326" s="13"/>
      <c r="CF326" s="13"/>
      <c r="CG326" s="13"/>
      <c r="CH326" s="13"/>
      <c r="CI326" s="13"/>
      <c r="CJ326" s="13"/>
      <c r="CK326" s="13"/>
      <c r="CL326" s="13"/>
      <c r="CM326" s="13"/>
      <c r="CN326" s="13"/>
      <c r="CO326" s="13"/>
      <c r="CP326" s="13"/>
      <c r="CQ326" s="13"/>
      <c r="CR326" s="13"/>
      <c r="CS326" s="13"/>
      <c r="CT326" s="13"/>
      <c r="CU326" s="13"/>
      <c r="CV326" s="13"/>
      <c r="CW326" s="13"/>
      <c r="CX326" s="13"/>
      <c r="CY326" s="13"/>
      <c r="CZ326" s="13"/>
      <c r="DA326" s="13"/>
      <c r="DB326" s="13"/>
      <c r="DC326" s="13"/>
      <c r="DD326" s="13"/>
      <c r="DE326" s="13"/>
      <c r="DF326" s="13"/>
      <c r="DG326" s="13"/>
      <c r="DH326" s="13"/>
      <c r="DI326" s="13"/>
      <c r="DJ326" s="13"/>
      <c r="DK326" s="13"/>
      <c r="DL326" s="13"/>
      <c r="DM326" s="13"/>
      <c r="DN326" s="13"/>
      <c r="DO326" s="13"/>
      <c r="DP326" s="13"/>
      <c r="DQ326" s="13"/>
      <c r="DR326" s="13"/>
      <c r="DS326" s="13"/>
      <c r="DT326" s="13"/>
      <c r="DU326" s="13"/>
      <c r="DV326" s="13"/>
      <c r="DW326" s="27"/>
      <c r="DX326" s="13"/>
      <c r="DY326" s="13"/>
      <c r="DZ326" s="13"/>
      <c r="EA326" s="13"/>
      <c r="EB326" s="13"/>
      <c r="EC326" s="13"/>
      <c r="ED326" s="13"/>
      <c r="EE326" s="13"/>
      <c r="EF326" s="13"/>
      <c r="EG326" s="13"/>
    </row>
    <row r="327" spans="2:137" x14ac:dyDescent="0.3"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  <c r="BA327" s="13"/>
      <c r="BB327" s="13"/>
      <c r="BC327" s="13"/>
      <c r="BD327" s="13"/>
      <c r="BE327" s="13"/>
      <c r="BF327" s="13"/>
      <c r="BG327" s="13"/>
      <c r="BH327" s="13"/>
      <c r="BI327" s="13"/>
      <c r="BJ327" s="13"/>
      <c r="BK327" s="13"/>
      <c r="BL327" s="13"/>
      <c r="BM327" s="13"/>
      <c r="BN327" s="13"/>
      <c r="BO327" s="13"/>
      <c r="BP327" s="13"/>
      <c r="BQ327" s="13"/>
      <c r="BR327" s="13"/>
      <c r="BS327" s="13"/>
      <c r="BT327" s="13"/>
      <c r="BU327" s="13"/>
      <c r="BV327" s="13"/>
      <c r="BW327" s="13"/>
      <c r="BX327" s="13"/>
      <c r="BY327" s="13"/>
      <c r="BZ327" s="13"/>
      <c r="CA327" s="13"/>
      <c r="CB327" s="13"/>
      <c r="CC327" s="13"/>
      <c r="CD327" s="13"/>
      <c r="CE327" s="13"/>
      <c r="CF327" s="13"/>
      <c r="CG327" s="13"/>
      <c r="CH327" s="13"/>
      <c r="CI327" s="13"/>
      <c r="CJ327" s="13"/>
      <c r="CK327" s="13"/>
      <c r="CL327" s="13"/>
      <c r="CM327" s="13"/>
      <c r="CN327" s="13"/>
      <c r="CO327" s="13"/>
      <c r="CP327" s="13"/>
      <c r="CQ327" s="13"/>
      <c r="CR327" s="13"/>
      <c r="CS327" s="13"/>
      <c r="CT327" s="13"/>
      <c r="CU327" s="13"/>
      <c r="CV327" s="13"/>
      <c r="CW327" s="13"/>
      <c r="CX327" s="13"/>
      <c r="CY327" s="13"/>
      <c r="CZ327" s="13"/>
      <c r="DA327" s="13"/>
      <c r="DB327" s="13"/>
      <c r="DC327" s="13"/>
      <c r="DD327" s="13"/>
      <c r="DE327" s="13"/>
      <c r="DF327" s="13"/>
      <c r="DG327" s="13"/>
      <c r="DH327" s="13"/>
      <c r="DI327" s="13"/>
      <c r="DJ327" s="13"/>
      <c r="DK327" s="13"/>
      <c r="DL327" s="13"/>
      <c r="DM327" s="13"/>
      <c r="DN327" s="13"/>
      <c r="DO327" s="13"/>
      <c r="DP327" s="13"/>
      <c r="DQ327" s="13"/>
      <c r="DR327" s="13"/>
      <c r="DS327" s="13"/>
      <c r="DT327" s="13"/>
      <c r="DU327" s="13"/>
      <c r="DV327" s="13"/>
      <c r="DW327" s="27"/>
      <c r="DX327" s="13"/>
      <c r="DY327" s="13"/>
      <c r="DZ327" s="13"/>
      <c r="EA327" s="13"/>
      <c r="EB327" s="13"/>
      <c r="EC327" s="13"/>
      <c r="ED327" s="13"/>
      <c r="EE327" s="13"/>
      <c r="EF327" s="13"/>
      <c r="EG327" s="13"/>
    </row>
    <row r="328" spans="2:137" x14ac:dyDescent="0.3"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  <c r="BA328" s="13"/>
      <c r="BB328" s="13"/>
      <c r="BC328" s="13"/>
      <c r="BD328" s="13"/>
      <c r="BE328" s="13"/>
      <c r="BF328" s="13"/>
      <c r="BG328" s="13"/>
      <c r="BH328" s="13"/>
      <c r="BI328" s="13"/>
      <c r="BJ328" s="13"/>
      <c r="BK328" s="13"/>
      <c r="BL328" s="13"/>
      <c r="BM328" s="13"/>
      <c r="BN328" s="13"/>
      <c r="BO328" s="13"/>
      <c r="BP328" s="13"/>
      <c r="BQ328" s="13"/>
      <c r="BR328" s="13"/>
      <c r="BS328" s="13"/>
      <c r="BT328" s="13"/>
      <c r="BU328" s="13"/>
      <c r="BV328" s="13"/>
      <c r="BW328" s="13"/>
      <c r="BX328" s="13"/>
      <c r="BY328" s="13"/>
      <c r="BZ328" s="13"/>
      <c r="CA328" s="13"/>
      <c r="CB328" s="13"/>
      <c r="CC328" s="13"/>
      <c r="CD328" s="13"/>
      <c r="CE328" s="13"/>
      <c r="CF328" s="13"/>
      <c r="CG328" s="13"/>
      <c r="CH328" s="13"/>
      <c r="CI328" s="13"/>
      <c r="CJ328" s="13"/>
      <c r="CK328" s="13"/>
      <c r="CL328" s="13"/>
      <c r="CM328" s="13"/>
      <c r="CN328" s="13"/>
      <c r="CO328" s="13"/>
      <c r="CP328" s="13"/>
      <c r="CQ328" s="13"/>
      <c r="CR328" s="13"/>
      <c r="CS328" s="13"/>
      <c r="CT328" s="13"/>
      <c r="CU328" s="13"/>
      <c r="CV328" s="13"/>
      <c r="CW328" s="13"/>
      <c r="CX328" s="13"/>
      <c r="CY328" s="13"/>
      <c r="CZ328" s="13"/>
      <c r="DA328" s="13"/>
      <c r="DB328" s="13"/>
      <c r="DC328" s="13"/>
      <c r="DD328" s="13"/>
      <c r="DE328" s="13"/>
      <c r="DF328" s="13"/>
      <c r="DG328" s="13"/>
      <c r="DH328" s="13"/>
      <c r="DI328" s="13"/>
      <c r="DJ328" s="13"/>
      <c r="DK328" s="13"/>
      <c r="DL328" s="13"/>
      <c r="DM328" s="13"/>
      <c r="DN328" s="13"/>
      <c r="DO328" s="13"/>
      <c r="DP328" s="13"/>
      <c r="DQ328" s="13"/>
      <c r="DR328" s="13"/>
      <c r="DS328" s="13"/>
      <c r="DT328" s="13"/>
      <c r="DU328" s="13"/>
      <c r="DV328" s="13"/>
      <c r="DW328" s="27"/>
      <c r="DX328" s="13"/>
      <c r="DY328" s="13"/>
      <c r="DZ328" s="13"/>
      <c r="EA328" s="13"/>
      <c r="EB328" s="13"/>
      <c r="EC328" s="13"/>
      <c r="ED328" s="13"/>
      <c r="EE328" s="13"/>
      <c r="EF328" s="13"/>
      <c r="EG328" s="13"/>
    </row>
    <row r="329" spans="2:137" x14ac:dyDescent="0.3"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  <c r="BA329" s="13"/>
      <c r="BB329" s="13"/>
      <c r="BC329" s="13"/>
      <c r="BD329" s="13"/>
      <c r="BE329" s="13"/>
      <c r="BF329" s="13"/>
      <c r="BG329" s="13"/>
      <c r="BH329" s="13"/>
      <c r="BI329" s="13"/>
      <c r="BJ329" s="13"/>
      <c r="BK329" s="13"/>
      <c r="BL329" s="13"/>
      <c r="BM329" s="13"/>
      <c r="BN329" s="13"/>
      <c r="BO329" s="13"/>
      <c r="BP329" s="13"/>
      <c r="BQ329" s="13"/>
      <c r="BR329" s="13"/>
      <c r="BS329" s="13"/>
      <c r="BT329" s="13"/>
      <c r="BU329" s="13"/>
      <c r="BV329" s="13"/>
      <c r="BW329" s="13"/>
      <c r="BX329" s="13"/>
      <c r="BY329" s="13"/>
      <c r="BZ329" s="13"/>
      <c r="CA329" s="13"/>
      <c r="CB329" s="13"/>
      <c r="CC329" s="13"/>
      <c r="CD329" s="13"/>
      <c r="CE329" s="13"/>
      <c r="CF329" s="13"/>
      <c r="CG329" s="13"/>
      <c r="CH329" s="13"/>
      <c r="CI329" s="13"/>
      <c r="CJ329" s="13"/>
      <c r="CK329" s="13"/>
      <c r="CL329" s="13"/>
      <c r="CM329" s="13"/>
      <c r="CN329" s="13"/>
      <c r="CO329" s="13"/>
      <c r="CP329" s="13"/>
      <c r="CQ329" s="13"/>
      <c r="CR329" s="13"/>
      <c r="CS329" s="13"/>
      <c r="CT329" s="13"/>
      <c r="CU329" s="13"/>
      <c r="CV329" s="13"/>
      <c r="CW329" s="13"/>
      <c r="CX329" s="13"/>
      <c r="CY329" s="13"/>
      <c r="CZ329" s="13"/>
      <c r="DA329" s="13"/>
      <c r="DB329" s="13"/>
      <c r="DC329" s="13"/>
      <c r="DD329" s="13"/>
      <c r="DE329" s="13"/>
      <c r="DF329" s="13"/>
      <c r="DG329" s="13"/>
      <c r="DH329" s="13"/>
      <c r="DI329" s="13"/>
      <c r="DJ329" s="13"/>
      <c r="DK329" s="13"/>
      <c r="DL329" s="13"/>
      <c r="DM329" s="13"/>
      <c r="DN329" s="13"/>
      <c r="DO329" s="13"/>
      <c r="DP329" s="13"/>
      <c r="DQ329" s="13"/>
      <c r="DR329" s="13"/>
      <c r="DS329" s="13"/>
      <c r="DT329" s="13"/>
      <c r="DU329" s="13"/>
      <c r="DV329" s="13"/>
      <c r="DW329" s="27"/>
      <c r="DX329" s="13"/>
      <c r="DY329" s="13"/>
      <c r="DZ329" s="13"/>
      <c r="EA329" s="13"/>
      <c r="EB329" s="13"/>
      <c r="EC329" s="13"/>
      <c r="ED329" s="13"/>
      <c r="EE329" s="13"/>
      <c r="EF329" s="13"/>
      <c r="EG329" s="13"/>
    </row>
    <row r="330" spans="2:137" x14ac:dyDescent="0.3"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  <c r="BA330" s="13"/>
      <c r="BB330" s="13"/>
      <c r="BC330" s="13"/>
      <c r="BD330" s="13"/>
      <c r="BE330" s="13"/>
      <c r="BF330" s="13"/>
      <c r="BG330" s="13"/>
      <c r="BH330" s="13"/>
      <c r="BI330" s="13"/>
      <c r="BJ330" s="13"/>
      <c r="BK330" s="13"/>
      <c r="BL330" s="13"/>
      <c r="BM330" s="13"/>
      <c r="BN330" s="13"/>
      <c r="BO330" s="13"/>
      <c r="BP330" s="13"/>
      <c r="BQ330" s="13"/>
      <c r="BR330" s="13"/>
      <c r="BS330" s="13"/>
      <c r="BT330" s="13"/>
      <c r="BU330" s="13"/>
      <c r="BV330" s="13"/>
      <c r="BW330" s="13"/>
      <c r="BX330" s="13"/>
      <c r="BY330" s="13"/>
      <c r="BZ330" s="13"/>
      <c r="CA330" s="13"/>
      <c r="CB330" s="13"/>
      <c r="CC330" s="13"/>
      <c r="CD330" s="13"/>
      <c r="CE330" s="13"/>
      <c r="CF330" s="13"/>
      <c r="CG330" s="13"/>
      <c r="CH330" s="13"/>
      <c r="CI330" s="13"/>
      <c r="CJ330" s="13"/>
      <c r="CK330" s="13"/>
      <c r="CL330" s="13"/>
      <c r="CM330" s="13"/>
      <c r="CN330" s="13"/>
      <c r="CO330" s="13"/>
      <c r="CP330" s="13"/>
      <c r="CQ330" s="13"/>
      <c r="CR330" s="13"/>
      <c r="CS330" s="13"/>
      <c r="CT330" s="13"/>
      <c r="CU330" s="13"/>
      <c r="CV330" s="13"/>
      <c r="CW330" s="13"/>
      <c r="CX330" s="13"/>
      <c r="CY330" s="13"/>
      <c r="CZ330" s="13"/>
      <c r="DA330" s="13"/>
      <c r="DB330" s="13"/>
      <c r="DC330" s="13"/>
      <c r="DD330" s="13"/>
      <c r="DE330" s="13"/>
      <c r="DF330" s="13"/>
      <c r="DG330" s="13"/>
      <c r="DH330" s="13"/>
      <c r="DI330" s="13"/>
      <c r="DJ330" s="13"/>
      <c r="DK330" s="13"/>
      <c r="DL330" s="13"/>
      <c r="DM330" s="13"/>
      <c r="DN330" s="13"/>
      <c r="DO330" s="13"/>
      <c r="DP330" s="13"/>
      <c r="DQ330" s="13"/>
      <c r="DR330" s="13"/>
      <c r="DS330" s="13"/>
      <c r="DT330" s="13"/>
      <c r="DU330" s="13"/>
      <c r="DV330" s="13"/>
      <c r="DW330" s="27"/>
      <c r="DX330" s="13"/>
      <c r="DY330" s="13"/>
      <c r="DZ330" s="13"/>
      <c r="EA330" s="13"/>
      <c r="EB330" s="13"/>
      <c r="EC330" s="13"/>
      <c r="ED330" s="13"/>
      <c r="EE330" s="13"/>
      <c r="EF330" s="13"/>
      <c r="EG330" s="13"/>
    </row>
    <row r="331" spans="2:137" x14ac:dyDescent="0.3"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  <c r="BA331" s="13"/>
      <c r="BB331" s="13"/>
      <c r="BC331" s="13"/>
      <c r="BD331" s="13"/>
      <c r="BE331" s="13"/>
      <c r="BF331" s="13"/>
      <c r="BG331" s="13"/>
      <c r="BH331" s="13"/>
      <c r="BI331" s="13"/>
      <c r="BJ331" s="13"/>
      <c r="BK331" s="13"/>
      <c r="BL331" s="13"/>
      <c r="BM331" s="13"/>
      <c r="BN331" s="13"/>
      <c r="BO331" s="13"/>
      <c r="BP331" s="13"/>
      <c r="BQ331" s="13"/>
      <c r="BR331" s="13"/>
      <c r="BS331" s="13"/>
      <c r="BT331" s="13"/>
      <c r="BU331" s="13"/>
      <c r="BV331" s="13"/>
      <c r="BW331" s="13"/>
      <c r="BX331" s="13"/>
      <c r="BY331" s="13"/>
      <c r="BZ331" s="13"/>
      <c r="CA331" s="13"/>
      <c r="CB331" s="13"/>
      <c r="CC331" s="13"/>
      <c r="CD331" s="13"/>
      <c r="CE331" s="13"/>
      <c r="CF331" s="13"/>
      <c r="CG331" s="13"/>
      <c r="CH331" s="13"/>
      <c r="CI331" s="13"/>
      <c r="CJ331" s="13"/>
      <c r="CK331" s="13"/>
      <c r="CL331" s="13"/>
      <c r="CM331" s="13"/>
      <c r="CN331" s="13"/>
      <c r="CO331" s="13"/>
      <c r="CP331" s="13"/>
      <c r="CQ331" s="13"/>
      <c r="CR331" s="13"/>
      <c r="CS331" s="13"/>
      <c r="CT331" s="13"/>
      <c r="CU331" s="13"/>
      <c r="CV331" s="13"/>
      <c r="CW331" s="13"/>
      <c r="CX331" s="13"/>
      <c r="CY331" s="13"/>
      <c r="CZ331" s="13"/>
      <c r="DA331" s="13"/>
      <c r="DB331" s="13"/>
      <c r="DC331" s="13"/>
      <c r="DD331" s="13"/>
      <c r="DE331" s="13"/>
      <c r="DF331" s="13"/>
      <c r="DG331" s="13"/>
      <c r="DH331" s="13"/>
      <c r="DI331" s="13"/>
      <c r="DJ331" s="13"/>
      <c r="DK331" s="13"/>
      <c r="DL331" s="13"/>
      <c r="DM331" s="13"/>
      <c r="DN331" s="13"/>
      <c r="DO331" s="13"/>
      <c r="DP331" s="13"/>
      <c r="DQ331" s="13"/>
      <c r="DR331" s="13"/>
      <c r="DS331" s="13"/>
      <c r="DT331" s="13"/>
      <c r="DU331" s="13"/>
      <c r="DV331" s="13"/>
      <c r="DW331" s="27"/>
      <c r="DX331" s="13"/>
      <c r="DY331" s="13"/>
      <c r="DZ331" s="13"/>
      <c r="EA331" s="13"/>
      <c r="EB331" s="13"/>
      <c r="EC331" s="13"/>
      <c r="ED331" s="13"/>
      <c r="EE331" s="13"/>
      <c r="EF331" s="13"/>
      <c r="EG331" s="13"/>
    </row>
    <row r="332" spans="2:137" x14ac:dyDescent="0.3"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  <c r="BA332" s="13"/>
      <c r="BB332" s="13"/>
      <c r="BC332" s="13"/>
      <c r="BD332" s="13"/>
      <c r="BE332" s="13"/>
      <c r="BF332" s="13"/>
      <c r="BG332" s="13"/>
      <c r="BH332" s="13"/>
      <c r="BI332" s="13"/>
      <c r="BJ332" s="13"/>
      <c r="BK332" s="13"/>
      <c r="BL332" s="13"/>
      <c r="BM332" s="13"/>
      <c r="BN332" s="13"/>
      <c r="BO332" s="13"/>
      <c r="BP332" s="13"/>
      <c r="BQ332" s="13"/>
      <c r="BR332" s="13"/>
      <c r="BS332" s="13"/>
      <c r="BT332" s="13"/>
      <c r="BU332" s="13"/>
      <c r="BV332" s="13"/>
      <c r="BW332" s="13"/>
      <c r="BX332" s="13"/>
      <c r="BY332" s="13"/>
      <c r="BZ332" s="13"/>
      <c r="CA332" s="13"/>
      <c r="CB332" s="13"/>
      <c r="CC332" s="13"/>
      <c r="CD332" s="13"/>
      <c r="CE332" s="13"/>
      <c r="CF332" s="13"/>
      <c r="CG332" s="13"/>
      <c r="CH332" s="13"/>
      <c r="CI332" s="13"/>
      <c r="CJ332" s="13"/>
      <c r="CK332" s="13"/>
      <c r="CL332" s="13"/>
      <c r="CM332" s="13"/>
      <c r="CN332" s="13"/>
      <c r="CO332" s="13"/>
      <c r="CP332" s="13"/>
      <c r="CQ332" s="13"/>
      <c r="CR332" s="13"/>
      <c r="CS332" s="13"/>
      <c r="CT332" s="13"/>
      <c r="CU332" s="13"/>
      <c r="CV332" s="13"/>
      <c r="CW332" s="13"/>
      <c r="CX332" s="13"/>
      <c r="CY332" s="13"/>
      <c r="CZ332" s="13"/>
      <c r="DA332" s="13"/>
      <c r="DB332" s="13"/>
      <c r="DC332" s="13"/>
      <c r="DD332" s="13"/>
      <c r="DE332" s="13"/>
      <c r="DF332" s="13"/>
      <c r="DG332" s="13"/>
      <c r="DH332" s="13"/>
      <c r="DI332" s="13"/>
      <c r="DJ332" s="13"/>
      <c r="DK332" s="13"/>
      <c r="DL332" s="13"/>
      <c r="DM332" s="13"/>
      <c r="DN332" s="13"/>
      <c r="DO332" s="13"/>
      <c r="DP332" s="13"/>
      <c r="DQ332" s="13"/>
      <c r="DR332" s="13"/>
      <c r="DS332" s="13"/>
      <c r="DT332" s="13"/>
      <c r="DU332" s="13"/>
      <c r="DV332" s="13"/>
      <c r="DW332" s="27"/>
      <c r="DX332" s="13"/>
      <c r="DY332" s="13"/>
      <c r="DZ332" s="13"/>
      <c r="EA332" s="13"/>
      <c r="EB332" s="13"/>
      <c r="EC332" s="13"/>
      <c r="ED332" s="13"/>
      <c r="EE332" s="13"/>
      <c r="EF332" s="13"/>
      <c r="EG332" s="13"/>
    </row>
    <row r="333" spans="2:137" x14ac:dyDescent="0.3"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  <c r="BA333" s="13"/>
      <c r="BB333" s="13"/>
      <c r="BC333" s="13"/>
      <c r="BD333" s="13"/>
      <c r="BE333" s="13"/>
      <c r="BF333" s="13"/>
      <c r="BG333" s="13"/>
      <c r="BH333" s="13"/>
      <c r="BI333" s="13"/>
      <c r="BJ333" s="13"/>
      <c r="BK333" s="13"/>
      <c r="BL333" s="13"/>
      <c r="BM333" s="13"/>
      <c r="BN333" s="13"/>
      <c r="BO333" s="13"/>
      <c r="BP333" s="13"/>
      <c r="BQ333" s="13"/>
      <c r="BR333" s="13"/>
      <c r="BS333" s="13"/>
      <c r="BT333" s="13"/>
      <c r="BU333" s="13"/>
      <c r="BV333" s="13"/>
      <c r="BW333" s="13"/>
      <c r="BX333" s="13"/>
      <c r="BY333" s="13"/>
      <c r="BZ333" s="13"/>
      <c r="CA333" s="13"/>
      <c r="CB333" s="13"/>
      <c r="CC333" s="13"/>
      <c r="CD333" s="13"/>
      <c r="CE333" s="13"/>
      <c r="CF333" s="13"/>
      <c r="CG333" s="13"/>
      <c r="CH333" s="13"/>
      <c r="CI333" s="13"/>
      <c r="CJ333" s="13"/>
      <c r="CK333" s="13"/>
      <c r="CL333" s="13"/>
      <c r="CM333" s="13"/>
      <c r="CN333" s="13"/>
      <c r="CO333" s="13"/>
      <c r="CP333" s="13"/>
      <c r="CQ333" s="13"/>
      <c r="CR333" s="13"/>
      <c r="CS333" s="13"/>
      <c r="CT333" s="13"/>
      <c r="CU333" s="13"/>
      <c r="CV333" s="13"/>
      <c r="CW333" s="13"/>
      <c r="CX333" s="13"/>
      <c r="CY333" s="13"/>
      <c r="CZ333" s="13"/>
      <c r="DA333" s="13"/>
      <c r="DB333" s="13"/>
      <c r="DC333" s="13"/>
      <c r="DD333" s="13"/>
      <c r="DE333" s="13"/>
      <c r="DF333" s="13"/>
      <c r="DG333" s="13"/>
      <c r="DH333" s="13"/>
      <c r="DI333" s="13"/>
      <c r="DJ333" s="13"/>
      <c r="DK333" s="13"/>
      <c r="DL333" s="13"/>
      <c r="DM333" s="13"/>
      <c r="DN333" s="13"/>
      <c r="DO333" s="13"/>
      <c r="DP333" s="13"/>
      <c r="DQ333" s="13"/>
      <c r="DR333" s="13"/>
      <c r="DS333" s="13"/>
      <c r="DT333" s="13"/>
      <c r="DU333" s="13"/>
      <c r="DV333" s="13"/>
      <c r="DW333" s="27"/>
      <c r="DX333" s="13"/>
      <c r="DY333" s="13"/>
      <c r="DZ333" s="13"/>
      <c r="EA333" s="13"/>
      <c r="EB333" s="13"/>
      <c r="EC333" s="13"/>
      <c r="ED333" s="13"/>
      <c r="EE333" s="13"/>
      <c r="EF333" s="13"/>
      <c r="EG333" s="13"/>
    </row>
    <row r="334" spans="2:137" x14ac:dyDescent="0.3"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27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</row>
    <row r="335" spans="2:137" x14ac:dyDescent="0.3"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27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</row>
    <row r="336" spans="2:137" x14ac:dyDescent="0.3"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27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</row>
    <row r="337" spans="2:137" x14ac:dyDescent="0.3"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27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</row>
    <row r="338" spans="2:137" x14ac:dyDescent="0.3"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27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</row>
    <row r="339" spans="2:137" x14ac:dyDescent="0.3"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27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</row>
    <row r="340" spans="2:137" x14ac:dyDescent="0.3"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27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</row>
    <row r="341" spans="2:137" x14ac:dyDescent="0.3"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27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</row>
    <row r="342" spans="2:137" x14ac:dyDescent="0.3"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27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</row>
    <row r="343" spans="2:137" x14ac:dyDescent="0.3"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27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</row>
    <row r="344" spans="2:137" x14ac:dyDescent="0.3"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  <c r="BG344" s="13"/>
      <c r="BH344" s="13"/>
      <c r="BI344" s="13"/>
      <c r="BJ344" s="13"/>
      <c r="BK344" s="13"/>
      <c r="BL344" s="13"/>
      <c r="BM344" s="13"/>
      <c r="BN344" s="13"/>
      <c r="BO344" s="13"/>
      <c r="BP344" s="13"/>
      <c r="BQ344" s="13"/>
      <c r="BR344" s="13"/>
      <c r="BS344" s="13"/>
      <c r="BT344" s="13"/>
      <c r="BU344" s="13"/>
      <c r="BV344" s="13"/>
      <c r="BW344" s="13"/>
      <c r="BX344" s="13"/>
      <c r="BY344" s="13"/>
      <c r="BZ344" s="13"/>
      <c r="CA344" s="13"/>
      <c r="CB344" s="13"/>
      <c r="CC344" s="13"/>
      <c r="CD344" s="13"/>
      <c r="CE344" s="13"/>
      <c r="CF344" s="13"/>
      <c r="CG344" s="13"/>
      <c r="CH344" s="13"/>
      <c r="CI344" s="13"/>
      <c r="CJ344" s="13"/>
      <c r="CK344" s="13"/>
      <c r="CL344" s="13"/>
      <c r="CM344" s="13"/>
      <c r="CN344" s="13"/>
      <c r="CO344" s="13"/>
      <c r="CP344" s="13"/>
      <c r="CQ344" s="13"/>
      <c r="CR344" s="13"/>
      <c r="CS344" s="13"/>
      <c r="CT344" s="13"/>
      <c r="CU344" s="13"/>
      <c r="CV344" s="13"/>
      <c r="CW344" s="13"/>
      <c r="CX344" s="13"/>
      <c r="CY344" s="13"/>
      <c r="CZ344" s="13"/>
      <c r="DA344" s="13"/>
      <c r="DB344" s="13"/>
      <c r="DC344" s="13"/>
      <c r="DD344" s="13"/>
      <c r="DE344" s="13"/>
      <c r="DF344" s="13"/>
      <c r="DG344" s="13"/>
      <c r="DH344" s="13"/>
      <c r="DI344" s="13"/>
      <c r="DJ344" s="13"/>
      <c r="DK344" s="13"/>
      <c r="DL344" s="13"/>
      <c r="DM344" s="13"/>
      <c r="DN344" s="13"/>
      <c r="DO344" s="13"/>
      <c r="DP344" s="13"/>
      <c r="DQ344" s="13"/>
      <c r="DR344" s="13"/>
      <c r="DS344" s="13"/>
      <c r="DT344" s="13"/>
      <c r="DU344" s="13"/>
      <c r="DV344" s="13"/>
      <c r="DW344" s="27"/>
      <c r="DX344" s="13"/>
      <c r="DY344" s="13"/>
      <c r="DZ344" s="13"/>
      <c r="EA344" s="13"/>
      <c r="EB344" s="13"/>
      <c r="EC344" s="13"/>
      <c r="ED344" s="13"/>
      <c r="EE344" s="13"/>
      <c r="EF344" s="13"/>
      <c r="EG344" s="13"/>
    </row>
    <row r="345" spans="2:137" x14ac:dyDescent="0.3"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/>
      <c r="BP345" s="13"/>
      <c r="BQ345" s="13"/>
      <c r="BR345" s="13"/>
      <c r="BS345" s="13"/>
      <c r="BT345" s="13"/>
      <c r="BU345" s="13"/>
      <c r="BV345" s="13"/>
      <c r="BW345" s="13"/>
      <c r="BX345" s="13"/>
      <c r="BY345" s="13"/>
      <c r="BZ345" s="13"/>
      <c r="CA345" s="13"/>
      <c r="CB345" s="13"/>
      <c r="CC345" s="13"/>
      <c r="CD345" s="13"/>
      <c r="CE345" s="13"/>
      <c r="CF345" s="13"/>
      <c r="CG345" s="13"/>
      <c r="CH345" s="13"/>
      <c r="CI345" s="13"/>
      <c r="CJ345" s="13"/>
      <c r="CK345" s="13"/>
      <c r="CL345" s="13"/>
      <c r="CM345" s="13"/>
      <c r="CN345" s="13"/>
      <c r="CO345" s="13"/>
      <c r="CP345" s="13"/>
      <c r="CQ345" s="13"/>
      <c r="CR345" s="13"/>
      <c r="CS345" s="13"/>
      <c r="CT345" s="13"/>
      <c r="CU345" s="13"/>
      <c r="CV345" s="13"/>
      <c r="CW345" s="13"/>
      <c r="CX345" s="13"/>
      <c r="CY345" s="13"/>
      <c r="CZ345" s="13"/>
      <c r="DA345" s="13"/>
      <c r="DB345" s="13"/>
      <c r="DC345" s="13"/>
      <c r="DD345" s="13"/>
      <c r="DE345" s="13"/>
      <c r="DF345" s="13"/>
      <c r="DG345" s="13"/>
      <c r="DH345" s="13"/>
      <c r="DI345" s="13"/>
      <c r="DJ345" s="13"/>
      <c r="DK345" s="13"/>
      <c r="DL345" s="13"/>
      <c r="DM345" s="13"/>
      <c r="DN345" s="13"/>
      <c r="DO345" s="13"/>
      <c r="DP345" s="13"/>
      <c r="DQ345" s="13"/>
      <c r="DR345" s="13"/>
      <c r="DS345" s="13"/>
      <c r="DT345" s="13"/>
      <c r="DU345" s="13"/>
      <c r="DV345" s="13"/>
      <c r="DW345" s="27"/>
      <c r="DX345" s="13"/>
      <c r="DY345" s="13"/>
      <c r="DZ345" s="13"/>
      <c r="EA345" s="13"/>
      <c r="EB345" s="13"/>
      <c r="EC345" s="13"/>
      <c r="ED345" s="13"/>
      <c r="EE345" s="13"/>
      <c r="EF345" s="13"/>
      <c r="EG345" s="13"/>
    </row>
    <row r="346" spans="2:137" x14ac:dyDescent="0.3"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/>
      <c r="BP346" s="13"/>
      <c r="BQ346" s="13"/>
      <c r="BR346" s="13"/>
      <c r="BS346" s="13"/>
      <c r="BT346" s="13"/>
      <c r="BU346" s="13"/>
      <c r="BV346" s="13"/>
      <c r="BW346" s="13"/>
      <c r="BX346" s="13"/>
      <c r="BY346" s="13"/>
      <c r="BZ346" s="13"/>
      <c r="CA346" s="13"/>
      <c r="CB346" s="13"/>
      <c r="CC346" s="13"/>
      <c r="CD346" s="13"/>
      <c r="CE346" s="13"/>
      <c r="CF346" s="13"/>
      <c r="CG346" s="13"/>
      <c r="CH346" s="13"/>
      <c r="CI346" s="13"/>
      <c r="CJ346" s="13"/>
      <c r="CK346" s="13"/>
      <c r="CL346" s="13"/>
      <c r="CM346" s="13"/>
      <c r="CN346" s="13"/>
      <c r="CO346" s="13"/>
      <c r="CP346" s="13"/>
      <c r="CQ346" s="13"/>
      <c r="CR346" s="13"/>
      <c r="CS346" s="13"/>
      <c r="CT346" s="13"/>
      <c r="CU346" s="13"/>
      <c r="CV346" s="13"/>
      <c r="CW346" s="13"/>
      <c r="CX346" s="13"/>
      <c r="CY346" s="13"/>
      <c r="CZ346" s="13"/>
      <c r="DA346" s="13"/>
      <c r="DB346" s="13"/>
      <c r="DC346" s="13"/>
      <c r="DD346" s="13"/>
      <c r="DE346" s="13"/>
      <c r="DF346" s="13"/>
      <c r="DG346" s="13"/>
      <c r="DH346" s="13"/>
      <c r="DI346" s="13"/>
      <c r="DJ346" s="13"/>
      <c r="DK346" s="13"/>
      <c r="DL346" s="13"/>
      <c r="DM346" s="13"/>
      <c r="DN346" s="13"/>
      <c r="DO346" s="13"/>
      <c r="DP346" s="13"/>
      <c r="DQ346" s="13"/>
      <c r="DR346" s="13"/>
      <c r="DS346" s="13"/>
      <c r="DT346" s="13"/>
      <c r="DU346" s="13"/>
      <c r="DV346" s="13"/>
      <c r="DW346" s="27"/>
      <c r="DX346" s="13"/>
      <c r="DY346" s="13"/>
      <c r="DZ346" s="13"/>
      <c r="EA346" s="13"/>
      <c r="EB346" s="13"/>
      <c r="EC346" s="13"/>
      <c r="ED346" s="13"/>
      <c r="EE346" s="13"/>
      <c r="EF346" s="13"/>
      <c r="EG346" s="13"/>
    </row>
    <row r="347" spans="2:137" x14ac:dyDescent="0.3"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/>
      <c r="BP347" s="13"/>
      <c r="BQ347" s="13"/>
      <c r="BR347" s="13"/>
      <c r="BS347" s="13"/>
      <c r="BT347" s="13"/>
      <c r="BU347" s="13"/>
      <c r="BV347" s="13"/>
      <c r="BW347" s="13"/>
      <c r="BX347" s="13"/>
      <c r="BY347" s="13"/>
      <c r="BZ347" s="13"/>
      <c r="CA347" s="13"/>
      <c r="CB347" s="13"/>
      <c r="CC347" s="13"/>
      <c r="CD347" s="13"/>
      <c r="CE347" s="13"/>
      <c r="CF347" s="13"/>
      <c r="CG347" s="13"/>
      <c r="CH347" s="13"/>
      <c r="CI347" s="13"/>
      <c r="CJ347" s="13"/>
      <c r="CK347" s="13"/>
      <c r="CL347" s="13"/>
      <c r="CM347" s="13"/>
      <c r="CN347" s="13"/>
      <c r="CO347" s="13"/>
      <c r="CP347" s="13"/>
      <c r="CQ347" s="13"/>
      <c r="CR347" s="13"/>
      <c r="CS347" s="13"/>
      <c r="CT347" s="13"/>
      <c r="CU347" s="13"/>
      <c r="CV347" s="13"/>
      <c r="CW347" s="13"/>
      <c r="CX347" s="13"/>
      <c r="CY347" s="13"/>
      <c r="CZ347" s="13"/>
      <c r="DA347" s="13"/>
      <c r="DB347" s="13"/>
      <c r="DC347" s="13"/>
      <c r="DD347" s="13"/>
      <c r="DE347" s="13"/>
      <c r="DF347" s="13"/>
      <c r="DG347" s="13"/>
      <c r="DH347" s="13"/>
      <c r="DI347" s="13"/>
      <c r="DJ347" s="13"/>
      <c r="DK347" s="13"/>
      <c r="DL347" s="13"/>
      <c r="DM347" s="13"/>
      <c r="DN347" s="13"/>
      <c r="DO347" s="13"/>
      <c r="DP347" s="13"/>
      <c r="DQ347" s="13"/>
      <c r="DR347" s="13"/>
      <c r="DS347" s="13"/>
      <c r="DT347" s="13"/>
      <c r="DU347" s="13"/>
      <c r="DV347" s="13"/>
      <c r="DW347" s="27"/>
      <c r="DX347" s="13"/>
      <c r="DY347" s="13"/>
      <c r="DZ347" s="13"/>
      <c r="EA347" s="13"/>
      <c r="EB347" s="13"/>
      <c r="EC347" s="13"/>
      <c r="ED347" s="13"/>
      <c r="EE347" s="13"/>
      <c r="EF347" s="13"/>
      <c r="EG347" s="13"/>
    </row>
    <row r="348" spans="2:137" x14ac:dyDescent="0.3"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/>
      <c r="BP348" s="13"/>
      <c r="BQ348" s="13"/>
      <c r="BR348" s="13"/>
      <c r="BS348" s="13"/>
      <c r="BT348" s="13"/>
      <c r="BU348" s="13"/>
      <c r="BV348" s="13"/>
      <c r="BW348" s="13"/>
      <c r="BX348" s="13"/>
      <c r="BY348" s="13"/>
      <c r="BZ348" s="13"/>
      <c r="CA348" s="13"/>
      <c r="CB348" s="13"/>
      <c r="CC348" s="13"/>
      <c r="CD348" s="13"/>
      <c r="CE348" s="13"/>
      <c r="CF348" s="13"/>
      <c r="CG348" s="13"/>
      <c r="CH348" s="13"/>
      <c r="CI348" s="13"/>
      <c r="CJ348" s="13"/>
      <c r="CK348" s="13"/>
      <c r="CL348" s="13"/>
      <c r="CM348" s="13"/>
      <c r="CN348" s="13"/>
      <c r="CO348" s="13"/>
      <c r="CP348" s="13"/>
      <c r="CQ348" s="13"/>
      <c r="CR348" s="13"/>
      <c r="CS348" s="13"/>
      <c r="CT348" s="13"/>
      <c r="CU348" s="13"/>
      <c r="CV348" s="13"/>
      <c r="CW348" s="13"/>
      <c r="CX348" s="13"/>
      <c r="CY348" s="13"/>
      <c r="CZ348" s="13"/>
      <c r="DA348" s="13"/>
      <c r="DB348" s="13"/>
      <c r="DC348" s="13"/>
      <c r="DD348" s="13"/>
      <c r="DE348" s="13"/>
      <c r="DF348" s="13"/>
      <c r="DG348" s="13"/>
      <c r="DH348" s="13"/>
      <c r="DI348" s="13"/>
      <c r="DJ348" s="13"/>
      <c r="DK348" s="13"/>
      <c r="DL348" s="13"/>
      <c r="DM348" s="13"/>
      <c r="DN348" s="13"/>
      <c r="DO348" s="13"/>
      <c r="DP348" s="13"/>
      <c r="DQ348" s="13"/>
      <c r="DR348" s="13"/>
      <c r="DS348" s="13"/>
      <c r="DT348" s="13"/>
      <c r="DU348" s="13"/>
      <c r="DV348" s="13"/>
      <c r="DW348" s="27"/>
      <c r="DX348" s="13"/>
      <c r="DY348" s="13"/>
      <c r="DZ348" s="13"/>
      <c r="EA348" s="13"/>
      <c r="EB348" s="13"/>
      <c r="EC348" s="13"/>
      <c r="ED348" s="13"/>
      <c r="EE348" s="13"/>
      <c r="EF348" s="13"/>
      <c r="EG348" s="13"/>
    </row>
    <row r="349" spans="2:137" x14ac:dyDescent="0.3"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/>
      <c r="BP349" s="13"/>
      <c r="BQ349" s="13"/>
      <c r="BR349" s="13"/>
      <c r="BS349" s="13"/>
      <c r="BT349" s="13"/>
      <c r="BU349" s="13"/>
      <c r="BV349" s="13"/>
      <c r="BW349" s="13"/>
      <c r="BX349" s="13"/>
      <c r="BY349" s="13"/>
      <c r="BZ349" s="13"/>
      <c r="CA349" s="13"/>
      <c r="CB349" s="13"/>
      <c r="CC349" s="13"/>
      <c r="CD349" s="13"/>
      <c r="CE349" s="13"/>
      <c r="CF349" s="13"/>
      <c r="CG349" s="13"/>
      <c r="CH349" s="13"/>
      <c r="CI349" s="13"/>
      <c r="CJ349" s="13"/>
      <c r="CK349" s="13"/>
      <c r="CL349" s="13"/>
      <c r="CM349" s="13"/>
      <c r="CN349" s="13"/>
      <c r="CO349" s="13"/>
      <c r="CP349" s="13"/>
      <c r="CQ349" s="13"/>
      <c r="CR349" s="13"/>
      <c r="CS349" s="13"/>
      <c r="CT349" s="13"/>
      <c r="CU349" s="13"/>
      <c r="CV349" s="13"/>
      <c r="CW349" s="13"/>
      <c r="CX349" s="13"/>
      <c r="CY349" s="13"/>
      <c r="CZ349" s="13"/>
      <c r="DA349" s="13"/>
      <c r="DB349" s="13"/>
      <c r="DC349" s="13"/>
      <c r="DD349" s="13"/>
      <c r="DE349" s="13"/>
      <c r="DF349" s="13"/>
      <c r="DG349" s="13"/>
      <c r="DH349" s="13"/>
      <c r="DI349" s="13"/>
      <c r="DJ349" s="13"/>
      <c r="DK349" s="13"/>
      <c r="DL349" s="13"/>
      <c r="DM349" s="13"/>
      <c r="DN349" s="13"/>
      <c r="DO349" s="13"/>
      <c r="DP349" s="13"/>
      <c r="DQ349" s="13"/>
      <c r="DR349" s="13"/>
      <c r="DS349" s="13"/>
      <c r="DT349" s="13"/>
      <c r="DU349" s="13"/>
      <c r="DV349" s="13"/>
      <c r="DW349" s="27"/>
      <c r="DX349" s="13"/>
      <c r="DY349" s="13"/>
      <c r="DZ349" s="13"/>
      <c r="EA349" s="13"/>
      <c r="EB349" s="13"/>
      <c r="EC349" s="13"/>
      <c r="ED349" s="13"/>
      <c r="EE349" s="13"/>
      <c r="EF349" s="13"/>
      <c r="EG349" s="13"/>
    </row>
    <row r="350" spans="2:137" x14ac:dyDescent="0.3"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/>
      <c r="BP350" s="13"/>
      <c r="BQ350" s="13"/>
      <c r="BR350" s="13"/>
      <c r="BS350" s="13"/>
      <c r="BT350" s="13"/>
      <c r="BU350" s="13"/>
      <c r="BV350" s="13"/>
      <c r="BW350" s="13"/>
      <c r="BX350" s="13"/>
      <c r="BY350" s="13"/>
      <c r="BZ350" s="13"/>
      <c r="CA350" s="13"/>
      <c r="CB350" s="13"/>
      <c r="CC350" s="13"/>
      <c r="CD350" s="13"/>
      <c r="CE350" s="13"/>
      <c r="CF350" s="13"/>
      <c r="CG350" s="13"/>
      <c r="CH350" s="13"/>
      <c r="CI350" s="13"/>
      <c r="CJ350" s="13"/>
      <c r="CK350" s="13"/>
      <c r="CL350" s="13"/>
      <c r="CM350" s="13"/>
      <c r="CN350" s="13"/>
      <c r="CO350" s="13"/>
      <c r="CP350" s="13"/>
      <c r="CQ350" s="13"/>
      <c r="CR350" s="13"/>
      <c r="CS350" s="13"/>
      <c r="CT350" s="13"/>
      <c r="CU350" s="13"/>
      <c r="CV350" s="13"/>
      <c r="CW350" s="13"/>
      <c r="CX350" s="13"/>
      <c r="CY350" s="13"/>
      <c r="CZ350" s="13"/>
      <c r="DA350" s="13"/>
      <c r="DB350" s="13"/>
      <c r="DC350" s="13"/>
      <c r="DD350" s="13"/>
      <c r="DE350" s="13"/>
      <c r="DF350" s="13"/>
      <c r="DG350" s="13"/>
      <c r="DH350" s="13"/>
      <c r="DI350" s="13"/>
      <c r="DJ350" s="13"/>
      <c r="DK350" s="13"/>
      <c r="DL350" s="13"/>
      <c r="DM350" s="13"/>
      <c r="DN350" s="13"/>
      <c r="DO350" s="13"/>
      <c r="DP350" s="13"/>
      <c r="DQ350" s="13"/>
      <c r="DR350" s="13"/>
      <c r="DS350" s="13"/>
      <c r="DT350" s="13"/>
      <c r="DU350" s="13"/>
      <c r="DV350" s="13"/>
      <c r="DW350" s="27"/>
      <c r="DX350" s="13"/>
      <c r="DY350" s="13"/>
      <c r="DZ350" s="13"/>
      <c r="EA350" s="13"/>
      <c r="EB350" s="13"/>
      <c r="EC350" s="13"/>
      <c r="ED350" s="13"/>
      <c r="EE350" s="13"/>
      <c r="EF350" s="13"/>
      <c r="EG350" s="13"/>
    </row>
    <row r="351" spans="2:137" x14ac:dyDescent="0.3"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R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  <c r="CJ351" s="13"/>
      <c r="CK351" s="13"/>
      <c r="CL351" s="13"/>
      <c r="CM351" s="13"/>
      <c r="CN351" s="13"/>
      <c r="CO351" s="13"/>
      <c r="CP351" s="13"/>
      <c r="CQ351" s="13"/>
      <c r="CR351" s="13"/>
      <c r="CS351" s="13"/>
      <c r="CT351" s="13"/>
      <c r="CU351" s="13"/>
      <c r="CV351" s="13"/>
      <c r="CW351" s="13"/>
      <c r="CX351" s="13"/>
      <c r="CY351" s="13"/>
      <c r="CZ351" s="13"/>
      <c r="DA351" s="13"/>
      <c r="DB351" s="13"/>
      <c r="DC351" s="13"/>
      <c r="DD351" s="13"/>
      <c r="DE351" s="13"/>
      <c r="DF351" s="13"/>
      <c r="DG351" s="13"/>
      <c r="DH351" s="13"/>
      <c r="DI351" s="13"/>
      <c r="DJ351" s="13"/>
      <c r="DK351" s="13"/>
      <c r="DL351" s="13"/>
      <c r="DM351" s="13"/>
      <c r="DN351" s="13"/>
      <c r="DO351" s="13"/>
      <c r="DP351" s="13"/>
      <c r="DQ351" s="13"/>
      <c r="DR351" s="13"/>
      <c r="DS351" s="13"/>
      <c r="DT351" s="13"/>
      <c r="DU351" s="13"/>
      <c r="DV351" s="13"/>
      <c r="DW351" s="27"/>
      <c r="DX351" s="13"/>
      <c r="DY351" s="13"/>
      <c r="DZ351" s="13"/>
      <c r="EA351" s="13"/>
      <c r="EB351" s="13"/>
      <c r="EC351" s="13"/>
      <c r="ED351" s="13"/>
      <c r="EE351" s="13"/>
      <c r="EF351" s="13"/>
      <c r="EG351" s="13"/>
    </row>
    <row r="352" spans="2:137" x14ac:dyDescent="0.3"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/>
      <c r="BP352" s="13"/>
      <c r="BQ352" s="13"/>
      <c r="BR352" s="13"/>
      <c r="BS352" s="13"/>
      <c r="BT352" s="13"/>
      <c r="BU352" s="13"/>
      <c r="BV352" s="13"/>
      <c r="BW352" s="13"/>
      <c r="BX352" s="13"/>
      <c r="BY352" s="13"/>
      <c r="BZ352" s="13"/>
      <c r="CA352" s="13"/>
      <c r="CB352" s="13"/>
      <c r="CC352" s="13"/>
      <c r="CD352" s="13"/>
      <c r="CE352" s="13"/>
      <c r="CF352" s="13"/>
      <c r="CG352" s="13"/>
      <c r="CH352" s="13"/>
      <c r="CI352" s="13"/>
      <c r="CJ352" s="13"/>
      <c r="CK352" s="13"/>
      <c r="CL352" s="13"/>
      <c r="CM352" s="13"/>
      <c r="CN352" s="13"/>
      <c r="CO352" s="13"/>
      <c r="CP352" s="13"/>
      <c r="CQ352" s="13"/>
      <c r="CR352" s="13"/>
      <c r="CS352" s="13"/>
      <c r="CT352" s="13"/>
      <c r="CU352" s="13"/>
      <c r="CV352" s="13"/>
      <c r="CW352" s="13"/>
      <c r="CX352" s="13"/>
      <c r="CY352" s="13"/>
      <c r="CZ352" s="13"/>
      <c r="DA352" s="13"/>
      <c r="DB352" s="13"/>
      <c r="DC352" s="13"/>
      <c r="DD352" s="13"/>
      <c r="DE352" s="13"/>
      <c r="DF352" s="13"/>
      <c r="DG352" s="13"/>
      <c r="DH352" s="13"/>
      <c r="DI352" s="13"/>
      <c r="DJ352" s="13"/>
      <c r="DK352" s="13"/>
      <c r="DL352" s="13"/>
      <c r="DM352" s="13"/>
      <c r="DN352" s="13"/>
      <c r="DO352" s="13"/>
      <c r="DP352" s="13"/>
      <c r="DQ352" s="13"/>
      <c r="DR352" s="13"/>
      <c r="DS352" s="13"/>
      <c r="DT352" s="13"/>
      <c r="DU352" s="13"/>
      <c r="DV352" s="13"/>
      <c r="DW352" s="27"/>
      <c r="DX352" s="13"/>
      <c r="DY352" s="13"/>
      <c r="DZ352" s="13"/>
      <c r="EA352" s="13"/>
      <c r="EB352" s="13"/>
      <c r="EC352" s="13"/>
      <c r="ED352" s="13"/>
      <c r="EE352" s="13"/>
      <c r="EF352" s="13"/>
      <c r="EG352" s="13"/>
    </row>
    <row r="353" spans="2:137" x14ac:dyDescent="0.3"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  <c r="AW353" s="13"/>
      <c r="AX353" s="13"/>
      <c r="AY353" s="13"/>
      <c r="AZ353" s="13"/>
      <c r="BA353" s="13"/>
      <c r="BB353" s="13"/>
      <c r="BC353" s="13"/>
      <c r="BD353" s="13"/>
      <c r="BE353" s="13"/>
      <c r="BF353" s="13"/>
      <c r="BG353" s="13"/>
      <c r="BH353" s="13"/>
      <c r="BI353" s="13"/>
      <c r="BJ353" s="13"/>
      <c r="BK353" s="13"/>
      <c r="BL353" s="13"/>
      <c r="BM353" s="13"/>
      <c r="BN353" s="13"/>
      <c r="BO353" s="13"/>
      <c r="BP353" s="13"/>
      <c r="BQ353" s="13"/>
      <c r="BR353" s="13"/>
      <c r="BS353" s="13"/>
      <c r="BT353" s="13"/>
      <c r="BU353" s="13"/>
      <c r="BV353" s="13"/>
      <c r="BW353" s="13"/>
      <c r="BX353" s="13"/>
      <c r="BY353" s="13"/>
      <c r="BZ353" s="13"/>
      <c r="CA353" s="13"/>
      <c r="CB353" s="13"/>
      <c r="CC353" s="13"/>
      <c r="CD353" s="13"/>
      <c r="CE353" s="13"/>
      <c r="CF353" s="13"/>
      <c r="CG353" s="13"/>
      <c r="CH353" s="13"/>
      <c r="CI353" s="13"/>
      <c r="CJ353" s="13"/>
      <c r="CK353" s="13"/>
      <c r="CL353" s="13"/>
      <c r="CM353" s="13"/>
      <c r="CN353" s="13"/>
      <c r="CO353" s="13"/>
      <c r="CP353" s="13"/>
      <c r="CQ353" s="13"/>
      <c r="CR353" s="13"/>
      <c r="CS353" s="13"/>
      <c r="CT353" s="13"/>
      <c r="CU353" s="13"/>
      <c r="CV353" s="13"/>
      <c r="CW353" s="13"/>
      <c r="CX353" s="13"/>
      <c r="CY353" s="13"/>
      <c r="CZ353" s="13"/>
      <c r="DA353" s="13"/>
      <c r="DB353" s="13"/>
      <c r="DC353" s="13"/>
      <c r="DD353" s="13"/>
      <c r="DE353" s="13"/>
      <c r="DF353" s="13"/>
      <c r="DG353" s="13"/>
      <c r="DH353" s="13"/>
      <c r="DI353" s="13"/>
      <c r="DJ353" s="13"/>
      <c r="DK353" s="13"/>
      <c r="DL353" s="13"/>
      <c r="DM353" s="13"/>
      <c r="DN353" s="13"/>
      <c r="DO353" s="13"/>
      <c r="DP353" s="13"/>
      <c r="DQ353" s="13"/>
      <c r="DR353" s="13"/>
      <c r="DS353" s="13"/>
      <c r="DT353" s="13"/>
      <c r="DU353" s="13"/>
      <c r="DV353" s="13"/>
      <c r="DW353" s="27"/>
      <c r="DX353" s="13"/>
      <c r="DY353" s="13"/>
      <c r="DZ353" s="13"/>
      <c r="EA353" s="13"/>
      <c r="EB353" s="13"/>
      <c r="EC353" s="13"/>
      <c r="ED353" s="13"/>
      <c r="EE353" s="13"/>
      <c r="EF353" s="13"/>
      <c r="EG353" s="13"/>
    </row>
    <row r="354" spans="2:137" x14ac:dyDescent="0.3"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  <c r="BA354" s="13"/>
      <c r="BB354" s="13"/>
      <c r="BC354" s="13"/>
      <c r="BD354" s="13"/>
      <c r="BE354" s="13"/>
      <c r="BF354" s="13"/>
      <c r="BG354" s="13"/>
      <c r="BH354" s="13"/>
      <c r="BI354" s="13"/>
      <c r="BJ354" s="13"/>
      <c r="BK354" s="13"/>
      <c r="BL354" s="13"/>
      <c r="BM354" s="13"/>
      <c r="BN354" s="13"/>
      <c r="BO354" s="13"/>
      <c r="BP354" s="13"/>
      <c r="BQ354" s="13"/>
      <c r="BR354" s="13"/>
      <c r="BS354" s="13"/>
      <c r="BT354" s="13"/>
      <c r="BU354" s="13"/>
      <c r="BV354" s="13"/>
      <c r="BW354" s="13"/>
      <c r="BX354" s="13"/>
      <c r="BY354" s="13"/>
      <c r="BZ354" s="13"/>
      <c r="CA354" s="13"/>
      <c r="CB354" s="13"/>
      <c r="CC354" s="13"/>
      <c r="CD354" s="13"/>
      <c r="CE354" s="13"/>
      <c r="CF354" s="13"/>
      <c r="CG354" s="13"/>
      <c r="CH354" s="13"/>
      <c r="CI354" s="13"/>
      <c r="CJ354" s="13"/>
      <c r="CK354" s="13"/>
      <c r="CL354" s="13"/>
      <c r="CM354" s="13"/>
      <c r="CN354" s="13"/>
      <c r="CO354" s="13"/>
      <c r="CP354" s="13"/>
      <c r="CQ354" s="13"/>
      <c r="CR354" s="13"/>
      <c r="CS354" s="13"/>
      <c r="CT354" s="13"/>
      <c r="CU354" s="13"/>
      <c r="CV354" s="13"/>
      <c r="CW354" s="13"/>
      <c r="CX354" s="13"/>
      <c r="CY354" s="13"/>
      <c r="CZ354" s="13"/>
      <c r="DA354" s="13"/>
      <c r="DB354" s="13"/>
      <c r="DC354" s="13"/>
      <c r="DD354" s="13"/>
      <c r="DE354" s="13"/>
      <c r="DF354" s="13"/>
      <c r="DG354" s="13"/>
      <c r="DH354" s="13"/>
      <c r="DI354" s="13"/>
      <c r="DJ354" s="13"/>
      <c r="DK354" s="13"/>
      <c r="DL354" s="13"/>
      <c r="DM354" s="13"/>
      <c r="DN354" s="13"/>
      <c r="DO354" s="13"/>
      <c r="DP354" s="13"/>
      <c r="DQ354" s="13"/>
      <c r="DR354" s="13"/>
      <c r="DS354" s="13"/>
      <c r="DT354" s="13"/>
      <c r="DU354" s="13"/>
      <c r="DV354" s="13"/>
      <c r="DW354" s="27"/>
      <c r="DX354" s="13"/>
      <c r="DY354" s="13"/>
      <c r="DZ354" s="13"/>
      <c r="EA354" s="13"/>
      <c r="EB354" s="13"/>
      <c r="EC354" s="13"/>
      <c r="ED354" s="13"/>
      <c r="EE354" s="13"/>
      <c r="EF354" s="13"/>
      <c r="EG354" s="13"/>
    </row>
    <row r="355" spans="2:137" x14ac:dyDescent="0.3"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  <c r="BA355" s="13"/>
      <c r="BB355" s="13"/>
      <c r="BC355" s="13"/>
      <c r="BD355" s="13"/>
      <c r="BE355" s="13"/>
      <c r="BF355" s="13"/>
      <c r="BG355" s="13"/>
      <c r="BH355" s="13"/>
      <c r="BI355" s="13"/>
      <c r="BJ355" s="13"/>
      <c r="BK355" s="13"/>
      <c r="BL355" s="13"/>
      <c r="BM355" s="13"/>
      <c r="BN355" s="13"/>
      <c r="BO355" s="13"/>
      <c r="BP355" s="13"/>
      <c r="BQ355" s="13"/>
      <c r="BR355" s="13"/>
      <c r="BS355" s="13"/>
      <c r="BT355" s="13"/>
      <c r="BU355" s="13"/>
      <c r="BV355" s="13"/>
      <c r="BW355" s="13"/>
      <c r="BX355" s="13"/>
      <c r="BY355" s="13"/>
      <c r="BZ355" s="13"/>
      <c r="CA355" s="13"/>
      <c r="CB355" s="13"/>
      <c r="CC355" s="13"/>
      <c r="CD355" s="13"/>
      <c r="CE355" s="13"/>
      <c r="CF355" s="13"/>
      <c r="CG355" s="13"/>
      <c r="CH355" s="13"/>
      <c r="CI355" s="13"/>
      <c r="CJ355" s="13"/>
      <c r="CK355" s="13"/>
      <c r="CL355" s="13"/>
      <c r="CM355" s="13"/>
      <c r="CN355" s="13"/>
      <c r="CO355" s="13"/>
      <c r="CP355" s="13"/>
      <c r="CQ355" s="13"/>
      <c r="CR355" s="13"/>
      <c r="CS355" s="13"/>
      <c r="CT355" s="13"/>
      <c r="CU355" s="13"/>
      <c r="CV355" s="13"/>
      <c r="CW355" s="13"/>
      <c r="CX355" s="13"/>
      <c r="CY355" s="13"/>
      <c r="CZ355" s="13"/>
      <c r="DA355" s="13"/>
      <c r="DB355" s="13"/>
      <c r="DC355" s="13"/>
      <c r="DD355" s="13"/>
      <c r="DE355" s="13"/>
      <c r="DF355" s="13"/>
      <c r="DG355" s="13"/>
      <c r="DH355" s="13"/>
      <c r="DI355" s="13"/>
      <c r="DJ355" s="13"/>
      <c r="DK355" s="13"/>
      <c r="DL355" s="13"/>
      <c r="DM355" s="13"/>
      <c r="DN355" s="13"/>
      <c r="DO355" s="13"/>
      <c r="DP355" s="13"/>
      <c r="DQ355" s="13"/>
      <c r="DR355" s="13"/>
      <c r="DS355" s="13"/>
      <c r="DT355" s="13"/>
      <c r="DU355" s="13"/>
      <c r="DV355" s="13"/>
      <c r="DW355" s="27"/>
      <c r="DX355" s="13"/>
      <c r="DY355" s="13"/>
      <c r="DZ355" s="13"/>
      <c r="EA355" s="13"/>
      <c r="EB355" s="13"/>
      <c r="EC355" s="13"/>
      <c r="ED355" s="13"/>
      <c r="EE355" s="13"/>
      <c r="EF355" s="13"/>
      <c r="EG355" s="13"/>
    </row>
    <row r="356" spans="2:137" x14ac:dyDescent="0.3"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  <c r="AW356" s="13"/>
      <c r="AX356" s="13"/>
      <c r="AY356" s="13"/>
      <c r="AZ356" s="13"/>
      <c r="BA356" s="13"/>
      <c r="BB356" s="13"/>
      <c r="BC356" s="13"/>
      <c r="BD356" s="13"/>
      <c r="BE356" s="13"/>
      <c r="BF356" s="13"/>
      <c r="BG356" s="13"/>
      <c r="BH356" s="13"/>
      <c r="BI356" s="13"/>
      <c r="BJ356" s="13"/>
      <c r="BK356" s="13"/>
      <c r="BL356" s="13"/>
      <c r="BM356" s="13"/>
      <c r="BN356" s="13"/>
      <c r="BO356" s="13"/>
      <c r="BP356" s="13"/>
      <c r="BQ356" s="13"/>
      <c r="BR356" s="13"/>
      <c r="BS356" s="13"/>
      <c r="BT356" s="13"/>
      <c r="BU356" s="13"/>
      <c r="BV356" s="13"/>
      <c r="BW356" s="13"/>
      <c r="BX356" s="13"/>
      <c r="BY356" s="13"/>
      <c r="BZ356" s="13"/>
      <c r="CA356" s="13"/>
      <c r="CB356" s="13"/>
      <c r="CC356" s="13"/>
      <c r="CD356" s="13"/>
      <c r="CE356" s="13"/>
      <c r="CF356" s="13"/>
      <c r="CG356" s="13"/>
      <c r="CH356" s="13"/>
      <c r="CI356" s="13"/>
      <c r="CJ356" s="13"/>
      <c r="CK356" s="13"/>
      <c r="CL356" s="13"/>
      <c r="CM356" s="13"/>
      <c r="CN356" s="13"/>
      <c r="CO356" s="13"/>
      <c r="CP356" s="13"/>
      <c r="CQ356" s="13"/>
      <c r="CR356" s="13"/>
      <c r="CS356" s="13"/>
      <c r="CT356" s="13"/>
      <c r="CU356" s="13"/>
      <c r="CV356" s="13"/>
      <c r="CW356" s="13"/>
      <c r="CX356" s="13"/>
      <c r="CY356" s="13"/>
      <c r="CZ356" s="13"/>
      <c r="DA356" s="13"/>
      <c r="DB356" s="13"/>
      <c r="DC356" s="13"/>
      <c r="DD356" s="13"/>
      <c r="DE356" s="13"/>
      <c r="DF356" s="13"/>
      <c r="DG356" s="13"/>
      <c r="DH356" s="13"/>
      <c r="DI356" s="13"/>
      <c r="DJ356" s="13"/>
      <c r="DK356" s="13"/>
      <c r="DL356" s="13"/>
      <c r="DM356" s="13"/>
      <c r="DN356" s="13"/>
      <c r="DO356" s="13"/>
      <c r="DP356" s="13"/>
      <c r="DQ356" s="13"/>
      <c r="DR356" s="13"/>
      <c r="DS356" s="13"/>
      <c r="DT356" s="13"/>
      <c r="DU356" s="13"/>
      <c r="DV356" s="13"/>
      <c r="DW356" s="27"/>
      <c r="DX356" s="13"/>
      <c r="DY356" s="13"/>
      <c r="DZ356" s="13"/>
      <c r="EA356" s="13"/>
      <c r="EB356" s="13"/>
      <c r="EC356" s="13"/>
      <c r="ED356" s="13"/>
      <c r="EE356" s="13"/>
      <c r="EF356" s="13"/>
      <c r="EG356" s="13"/>
    </row>
    <row r="357" spans="2:137" x14ac:dyDescent="0.3"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  <c r="AY357" s="13"/>
      <c r="AZ357" s="13"/>
      <c r="BA357" s="13"/>
      <c r="BB357" s="13"/>
      <c r="BC357" s="13"/>
      <c r="BD357" s="13"/>
      <c r="BE357" s="13"/>
      <c r="BF357" s="13"/>
      <c r="BG357" s="13"/>
      <c r="BH357" s="13"/>
      <c r="BI357" s="13"/>
      <c r="BJ357" s="13"/>
      <c r="BK357" s="13"/>
      <c r="BL357" s="13"/>
      <c r="BM357" s="13"/>
      <c r="BN357" s="13"/>
      <c r="BO357" s="13"/>
      <c r="BP357" s="13"/>
      <c r="BQ357" s="13"/>
      <c r="BR357" s="13"/>
      <c r="BS357" s="13"/>
      <c r="BT357" s="13"/>
      <c r="BU357" s="13"/>
      <c r="BV357" s="13"/>
      <c r="BW357" s="13"/>
      <c r="BX357" s="13"/>
      <c r="BY357" s="13"/>
      <c r="BZ357" s="13"/>
      <c r="CA357" s="13"/>
      <c r="CB357" s="13"/>
      <c r="CC357" s="13"/>
      <c r="CD357" s="13"/>
      <c r="CE357" s="13"/>
      <c r="CF357" s="13"/>
      <c r="CG357" s="13"/>
      <c r="CH357" s="13"/>
      <c r="CI357" s="13"/>
      <c r="CJ357" s="13"/>
      <c r="CK357" s="13"/>
      <c r="CL357" s="13"/>
      <c r="CM357" s="13"/>
      <c r="CN357" s="13"/>
      <c r="CO357" s="13"/>
      <c r="CP357" s="13"/>
      <c r="CQ357" s="13"/>
      <c r="CR357" s="13"/>
      <c r="CS357" s="13"/>
      <c r="CT357" s="13"/>
      <c r="CU357" s="13"/>
      <c r="CV357" s="13"/>
      <c r="CW357" s="13"/>
      <c r="CX357" s="13"/>
      <c r="CY357" s="13"/>
      <c r="CZ357" s="13"/>
      <c r="DA357" s="13"/>
      <c r="DB357" s="13"/>
      <c r="DC357" s="13"/>
      <c r="DD357" s="13"/>
      <c r="DE357" s="13"/>
      <c r="DF357" s="13"/>
      <c r="DG357" s="13"/>
      <c r="DH357" s="13"/>
      <c r="DI357" s="13"/>
      <c r="DJ357" s="13"/>
      <c r="DK357" s="13"/>
      <c r="DL357" s="13"/>
      <c r="DM357" s="13"/>
      <c r="DN357" s="13"/>
      <c r="DO357" s="13"/>
      <c r="DP357" s="13"/>
      <c r="DQ357" s="13"/>
      <c r="DR357" s="13"/>
      <c r="DS357" s="13"/>
      <c r="DT357" s="13"/>
      <c r="DU357" s="13"/>
      <c r="DV357" s="13"/>
      <c r="DW357" s="27"/>
      <c r="DX357" s="13"/>
      <c r="DY357" s="13"/>
      <c r="DZ357" s="13"/>
      <c r="EA357" s="13"/>
      <c r="EB357" s="13"/>
      <c r="EC357" s="13"/>
      <c r="ED357" s="13"/>
      <c r="EE357" s="13"/>
      <c r="EF357" s="13"/>
      <c r="EG357" s="13"/>
    </row>
    <row r="358" spans="2:137" x14ac:dyDescent="0.3"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  <c r="AW358" s="13"/>
      <c r="AX358" s="13"/>
      <c r="AY358" s="13"/>
      <c r="AZ358" s="13"/>
      <c r="BA358" s="13"/>
      <c r="BB358" s="13"/>
      <c r="BC358" s="13"/>
      <c r="BD358" s="13"/>
      <c r="BE358" s="13"/>
      <c r="BF358" s="13"/>
      <c r="BG358" s="13"/>
      <c r="BH358" s="13"/>
      <c r="BI358" s="13"/>
      <c r="BJ358" s="13"/>
      <c r="BK358" s="13"/>
      <c r="BL358" s="13"/>
      <c r="BM358" s="13"/>
      <c r="BN358" s="13"/>
      <c r="BO358" s="13"/>
      <c r="BP358" s="13"/>
      <c r="BQ358" s="13"/>
      <c r="BR358" s="13"/>
      <c r="BS358" s="13"/>
      <c r="BT358" s="13"/>
      <c r="BU358" s="13"/>
      <c r="BV358" s="13"/>
      <c r="BW358" s="13"/>
      <c r="BX358" s="13"/>
      <c r="BY358" s="13"/>
      <c r="BZ358" s="13"/>
      <c r="CA358" s="13"/>
      <c r="CB358" s="13"/>
      <c r="CC358" s="13"/>
      <c r="CD358" s="13"/>
      <c r="CE358" s="13"/>
      <c r="CF358" s="13"/>
      <c r="CG358" s="13"/>
      <c r="CH358" s="13"/>
      <c r="CI358" s="13"/>
      <c r="CJ358" s="13"/>
      <c r="CK358" s="13"/>
      <c r="CL358" s="13"/>
      <c r="CM358" s="13"/>
      <c r="CN358" s="13"/>
      <c r="CO358" s="13"/>
      <c r="CP358" s="13"/>
      <c r="CQ358" s="13"/>
      <c r="CR358" s="13"/>
      <c r="CS358" s="13"/>
      <c r="CT358" s="13"/>
      <c r="CU358" s="13"/>
      <c r="CV358" s="13"/>
      <c r="CW358" s="13"/>
      <c r="CX358" s="13"/>
      <c r="CY358" s="13"/>
      <c r="CZ358" s="13"/>
      <c r="DA358" s="13"/>
      <c r="DB358" s="13"/>
      <c r="DC358" s="13"/>
      <c r="DD358" s="13"/>
      <c r="DE358" s="13"/>
      <c r="DF358" s="13"/>
      <c r="DG358" s="13"/>
      <c r="DH358" s="13"/>
      <c r="DI358" s="13"/>
      <c r="DJ358" s="13"/>
      <c r="DK358" s="13"/>
      <c r="DL358" s="13"/>
      <c r="DM358" s="13"/>
      <c r="DN358" s="13"/>
      <c r="DO358" s="13"/>
      <c r="DP358" s="13"/>
      <c r="DQ358" s="13"/>
      <c r="DR358" s="13"/>
      <c r="DS358" s="13"/>
      <c r="DT358" s="13"/>
      <c r="DU358" s="13"/>
      <c r="DV358" s="13"/>
      <c r="DW358" s="27"/>
      <c r="DX358" s="13"/>
      <c r="DY358" s="13"/>
      <c r="DZ358" s="13"/>
      <c r="EA358" s="13"/>
      <c r="EB358" s="13"/>
      <c r="EC358" s="13"/>
      <c r="ED358" s="13"/>
      <c r="EE358" s="13"/>
      <c r="EF358" s="13"/>
      <c r="EG358" s="13"/>
    </row>
    <row r="359" spans="2:137" x14ac:dyDescent="0.3"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27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</row>
    <row r="360" spans="2:137" x14ac:dyDescent="0.3"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27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</row>
    <row r="361" spans="2:137" x14ac:dyDescent="0.3"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27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</row>
    <row r="362" spans="2:137" x14ac:dyDescent="0.3"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27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</row>
    <row r="363" spans="2:137" x14ac:dyDescent="0.3"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27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</row>
    <row r="364" spans="2:137" x14ac:dyDescent="0.3"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27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</row>
    <row r="365" spans="2:137" x14ac:dyDescent="0.3"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27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</row>
    <row r="366" spans="2:137" x14ac:dyDescent="0.3"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27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</row>
    <row r="367" spans="2:137" x14ac:dyDescent="0.3"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27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</row>
    <row r="368" spans="2:137" x14ac:dyDescent="0.3"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27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</row>
    <row r="369" spans="2:137" x14ac:dyDescent="0.3"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  <c r="AS369" s="13"/>
      <c r="AT369" s="13"/>
      <c r="AU369" s="13"/>
      <c r="AV369" s="13"/>
      <c r="AW369" s="13"/>
      <c r="AX369" s="13"/>
      <c r="AY369" s="13"/>
      <c r="AZ369" s="13"/>
      <c r="BA369" s="13"/>
      <c r="BB369" s="13"/>
      <c r="BC369" s="13"/>
      <c r="BD369" s="13"/>
      <c r="BE369" s="13"/>
      <c r="BF369" s="13"/>
      <c r="BG369" s="13"/>
      <c r="BH369" s="13"/>
      <c r="BI369" s="13"/>
      <c r="BJ369" s="13"/>
      <c r="BK369" s="13"/>
      <c r="BL369" s="13"/>
      <c r="BM369" s="13"/>
      <c r="BN369" s="13"/>
      <c r="BO369" s="13"/>
      <c r="BP369" s="13"/>
      <c r="BQ369" s="13"/>
      <c r="BR369" s="13"/>
      <c r="BS369" s="13"/>
      <c r="BT369" s="13"/>
      <c r="BU369" s="13"/>
      <c r="BV369" s="13"/>
      <c r="BW369" s="13"/>
      <c r="BX369" s="13"/>
      <c r="BY369" s="13"/>
      <c r="BZ369" s="13"/>
      <c r="CA369" s="13"/>
      <c r="CB369" s="13"/>
      <c r="CC369" s="13"/>
      <c r="CD369" s="13"/>
      <c r="CE369" s="13"/>
      <c r="CF369" s="13"/>
      <c r="CG369" s="13"/>
      <c r="CH369" s="13"/>
      <c r="CI369" s="13"/>
      <c r="CJ369" s="13"/>
      <c r="CK369" s="13"/>
      <c r="CL369" s="13"/>
      <c r="CM369" s="13"/>
      <c r="CN369" s="13"/>
      <c r="CO369" s="13"/>
      <c r="CP369" s="13"/>
      <c r="CQ369" s="13"/>
      <c r="CR369" s="13"/>
      <c r="CS369" s="13"/>
      <c r="CT369" s="13"/>
      <c r="CU369" s="13"/>
      <c r="CV369" s="13"/>
      <c r="CW369" s="13"/>
      <c r="CX369" s="13"/>
      <c r="CY369" s="13"/>
      <c r="CZ369" s="13"/>
      <c r="DA369" s="13"/>
      <c r="DB369" s="13"/>
      <c r="DC369" s="13"/>
      <c r="DD369" s="13"/>
      <c r="DE369" s="13"/>
      <c r="DF369" s="13"/>
      <c r="DG369" s="13"/>
      <c r="DH369" s="13"/>
      <c r="DI369" s="13"/>
      <c r="DJ369" s="13"/>
      <c r="DK369" s="13"/>
      <c r="DL369" s="13"/>
      <c r="DM369" s="13"/>
      <c r="DN369" s="13"/>
      <c r="DO369" s="13"/>
      <c r="DP369" s="13"/>
      <c r="DQ369" s="13"/>
      <c r="DR369" s="13"/>
      <c r="DS369" s="13"/>
      <c r="DT369" s="13"/>
      <c r="DU369" s="13"/>
      <c r="DV369" s="13"/>
      <c r="DW369" s="27"/>
      <c r="DX369" s="13"/>
      <c r="DY369" s="13"/>
      <c r="DZ369" s="13"/>
      <c r="EA369" s="13"/>
      <c r="EB369" s="13"/>
      <c r="EC369" s="13"/>
      <c r="ED369" s="13"/>
      <c r="EE369" s="13"/>
      <c r="EF369" s="13"/>
      <c r="EG369" s="13"/>
    </row>
    <row r="370" spans="2:137" x14ac:dyDescent="0.3"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  <c r="BG370" s="13"/>
      <c r="BH370" s="13"/>
      <c r="BI370" s="13"/>
      <c r="BJ370" s="13"/>
      <c r="BK370" s="13"/>
      <c r="BL370" s="13"/>
      <c r="BM370" s="13"/>
      <c r="BN370" s="13"/>
      <c r="BO370" s="13"/>
      <c r="BP370" s="13"/>
      <c r="BQ370" s="13"/>
      <c r="BR370" s="13"/>
      <c r="BS370" s="13"/>
      <c r="BT370" s="13"/>
      <c r="BU370" s="13"/>
      <c r="BV370" s="13"/>
      <c r="BW370" s="13"/>
      <c r="BX370" s="13"/>
      <c r="BY370" s="13"/>
      <c r="BZ370" s="13"/>
      <c r="CA370" s="13"/>
      <c r="CB370" s="13"/>
      <c r="CC370" s="13"/>
      <c r="CD370" s="13"/>
      <c r="CE370" s="13"/>
      <c r="CF370" s="13"/>
      <c r="CG370" s="13"/>
      <c r="CH370" s="13"/>
      <c r="CI370" s="13"/>
      <c r="CJ370" s="13"/>
      <c r="CK370" s="13"/>
      <c r="CL370" s="13"/>
      <c r="CM370" s="13"/>
      <c r="CN370" s="13"/>
      <c r="CO370" s="13"/>
      <c r="CP370" s="13"/>
      <c r="CQ370" s="13"/>
      <c r="CR370" s="13"/>
      <c r="CS370" s="13"/>
      <c r="CT370" s="13"/>
      <c r="CU370" s="13"/>
      <c r="CV370" s="13"/>
      <c r="CW370" s="13"/>
      <c r="CX370" s="13"/>
      <c r="CY370" s="13"/>
      <c r="CZ370" s="13"/>
      <c r="DA370" s="13"/>
      <c r="DB370" s="13"/>
      <c r="DC370" s="13"/>
      <c r="DD370" s="13"/>
      <c r="DE370" s="13"/>
      <c r="DF370" s="13"/>
      <c r="DG370" s="13"/>
      <c r="DH370" s="13"/>
      <c r="DI370" s="13"/>
      <c r="DJ370" s="13"/>
      <c r="DK370" s="13"/>
      <c r="DL370" s="13"/>
      <c r="DM370" s="13"/>
      <c r="DN370" s="13"/>
      <c r="DO370" s="13"/>
      <c r="DP370" s="13"/>
      <c r="DQ370" s="13"/>
      <c r="DR370" s="13"/>
      <c r="DS370" s="13"/>
      <c r="DT370" s="13"/>
      <c r="DU370" s="13"/>
      <c r="DV370" s="13"/>
      <c r="DW370" s="27"/>
      <c r="DX370" s="13"/>
      <c r="DY370" s="13"/>
      <c r="DZ370" s="13"/>
      <c r="EA370" s="13"/>
      <c r="EB370" s="13"/>
      <c r="EC370" s="13"/>
      <c r="ED370" s="13"/>
      <c r="EE370" s="13"/>
      <c r="EF370" s="13"/>
      <c r="EG370" s="13"/>
    </row>
    <row r="371" spans="2:137" x14ac:dyDescent="0.3"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I371" s="13"/>
      <c r="BJ371" s="13"/>
      <c r="BK371" s="13"/>
      <c r="BL371" s="13"/>
      <c r="BM371" s="13"/>
      <c r="BN371" s="13"/>
      <c r="BO371" s="13"/>
      <c r="BP371" s="13"/>
      <c r="BQ371" s="13"/>
      <c r="BR371" s="13"/>
      <c r="BS371" s="13"/>
      <c r="BT371" s="13"/>
      <c r="BU371" s="13"/>
      <c r="BV371" s="13"/>
      <c r="BW371" s="13"/>
      <c r="BX371" s="13"/>
      <c r="BY371" s="13"/>
      <c r="BZ371" s="13"/>
      <c r="CA371" s="13"/>
      <c r="CB371" s="13"/>
      <c r="CC371" s="13"/>
      <c r="CD371" s="13"/>
      <c r="CE371" s="13"/>
      <c r="CF371" s="13"/>
      <c r="CG371" s="13"/>
      <c r="CH371" s="13"/>
      <c r="CI371" s="13"/>
      <c r="CJ371" s="13"/>
      <c r="CK371" s="13"/>
      <c r="CL371" s="13"/>
      <c r="CM371" s="13"/>
      <c r="CN371" s="13"/>
      <c r="CO371" s="13"/>
      <c r="CP371" s="13"/>
      <c r="CQ371" s="13"/>
      <c r="CR371" s="13"/>
      <c r="CS371" s="13"/>
      <c r="CT371" s="13"/>
      <c r="CU371" s="13"/>
      <c r="CV371" s="13"/>
      <c r="CW371" s="13"/>
      <c r="CX371" s="13"/>
      <c r="CY371" s="13"/>
      <c r="CZ371" s="13"/>
      <c r="DA371" s="13"/>
      <c r="DB371" s="13"/>
      <c r="DC371" s="13"/>
      <c r="DD371" s="13"/>
      <c r="DE371" s="13"/>
      <c r="DF371" s="13"/>
      <c r="DG371" s="13"/>
      <c r="DH371" s="13"/>
      <c r="DI371" s="13"/>
      <c r="DJ371" s="13"/>
      <c r="DK371" s="13"/>
      <c r="DL371" s="13"/>
      <c r="DM371" s="13"/>
      <c r="DN371" s="13"/>
      <c r="DO371" s="13"/>
      <c r="DP371" s="13"/>
      <c r="DQ371" s="13"/>
      <c r="DR371" s="13"/>
      <c r="DS371" s="13"/>
      <c r="DT371" s="13"/>
      <c r="DU371" s="13"/>
      <c r="DV371" s="13"/>
      <c r="DW371" s="27"/>
      <c r="DX371" s="13"/>
      <c r="DY371" s="13"/>
      <c r="DZ371" s="13"/>
      <c r="EA371" s="13"/>
      <c r="EB371" s="13"/>
      <c r="EC371" s="13"/>
      <c r="ED371" s="13"/>
      <c r="EE371" s="13"/>
      <c r="EF371" s="13"/>
      <c r="EG371" s="13"/>
    </row>
    <row r="372" spans="2:137" x14ac:dyDescent="0.3"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I372" s="13"/>
      <c r="BJ372" s="13"/>
      <c r="BK372" s="13"/>
      <c r="BL372" s="13"/>
      <c r="BM372" s="13"/>
      <c r="BN372" s="13"/>
      <c r="BO372" s="13"/>
      <c r="BP372" s="13"/>
      <c r="BQ372" s="13"/>
      <c r="BR372" s="13"/>
      <c r="BS372" s="13"/>
      <c r="BT372" s="13"/>
      <c r="BU372" s="13"/>
      <c r="BV372" s="13"/>
      <c r="BW372" s="13"/>
      <c r="BX372" s="13"/>
      <c r="BY372" s="13"/>
      <c r="BZ372" s="13"/>
      <c r="CA372" s="13"/>
      <c r="CB372" s="13"/>
      <c r="CC372" s="13"/>
      <c r="CD372" s="13"/>
      <c r="CE372" s="13"/>
      <c r="CF372" s="13"/>
      <c r="CG372" s="13"/>
      <c r="CH372" s="13"/>
      <c r="CI372" s="13"/>
      <c r="CJ372" s="13"/>
      <c r="CK372" s="13"/>
      <c r="CL372" s="13"/>
      <c r="CM372" s="13"/>
      <c r="CN372" s="13"/>
      <c r="CO372" s="13"/>
      <c r="CP372" s="13"/>
      <c r="CQ372" s="13"/>
      <c r="CR372" s="13"/>
      <c r="CS372" s="13"/>
      <c r="CT372" s="13"/>
      <c r="CU372" s="13"/>
      <c r="CV372" s="13"/>
      <c r="CW372" s="13"/>
      <c r="CX372" s="13"/>
      <c r="CY372" s="13"/>
      <c r="CZ372" s="13"/>
      <c r="DA372" s="13"/>
      <c r="DB372" s="13"/>
      <c r="DC372" s="13"/>
      <c r="DD372" s="13"/>
      <c r="DE372" s="13"/>
      <c r="DF372" s="13"/>
      <c r="DG372" s="13"/>
      <c r="DH372" s="13"/>
      <c r="DI372" s="13"/>
      <c r="DJ372" s="13"/>
      <c r="DK372" s="13"/>
      <c r="DL372" s="13"/>
      <c r="DM372" s="13"/>
      <c r="DN372" s="13"/>
      <c r="DO372" s="13"/>
      <c r="DP372" s="13"/>
      <c r="DQ372" s="13"/>
      <c r="DR372" s="13"/>
      <c r="DS372" s="13"/>
      <c r="DT372" s="13"/>
      <c r="DU372" s="13"/>
      <c r="DV372" s="13"/>
      <c r="DW372" s="27"/>
      <c r="DX372" s="13"/>
      <c r="DY372" s="13"/>
      <c r="DZ372" s="13"/>
      <c r="EA372" s="13"/>
      <c r="EB372" s="13"/>
      <c r="EC372" s="13"/>
      <c r="ED372" s="13"/>
      <c r="EE372" s="13"/>
      <c r="EF372" s="13"/>
      <c r="EG372" s="13"/>
    </row>
    <row r="373" spans="2:137" x14ac:dyDescent="0.3"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/>
      <c r="BP373" s="13"/>
      <c r="BQ373" s="13"/>
      <c r="BR373" s="13"/>
      <c r="BS373" s="13"/>
      <c r="BT373" s="13"/>
      <c r="BU373" s="13"/>
      <c r="BV373" s="13"/>
      <c r="BW373" s="13"/>
      <c r="BX373" s="13"/>
      <c r="BY373" s="13"/>
      <c r="BZ373" s="13"/>
      <c r="CA373" s="13"/>
      <c r="CB373" s="13"/>
      <c r="CC373" s="13"/>
      <c r="CD373" s="13"/>
      <c r="CE373" s="13"/>
      <c r="CF373" s="13"/>
      <c r="CG373" s="13"/>
      <c r="CH373" s="13"/>
      <c r="CI373" s="13"/>
      <c r="CJ373" s="13"/>
      <c r="CK373" s="13"/>
      <c r="CL373" s="13"/>
      <c r="CM373" s="13"/>
      <c r="CN373" s="13"/>
      <c r="CO373" s="13"/>
      <c r="CP373" s="13"/>
      <c r="CQ373" s="13"/>
      <c r="CR373" s="13"/>
      <c r="CS373" s="13"/>
      <c r="CT373" s="13"/>
      <c r="CU373" s="13"/>
      <c r="CV373" s="13"/>
      <c r="CW373" s="13"/>
      <c r="CX373" s="13"/>
      <c r="CY373" s="13"/>
      <c r="CZ373" s="13"/>
      <c r="DA373" s="13"/>
      <c r="DB373" s="13"/>
      <c r="DC373" s="13"/>
      <c r="DD373" s="13"/>
      <c r="DE373" s="13"/>
      <c r="DF373" s="13"/>
      <c r="DG373" s="13"/>
      <c r="DH373" s="13"/>
      <c r="DI373" s="13"/>
      <c r="DJ373" s="13"/>
      <c r="DK373" s="13"/>
      <c r="DL373" s="13"/>
      <c r="DM373" s="13"/>
      <c r="DN373" s="13"/>
      <c r="DO373" s="13"/>
      <c r="DP373" s="13"/>
      <c r="DQ373" s="13"/>
      <c r="DR373" s="13"/>
      <c r="DS373" s="13"/>
      <c r="DT373" s="13"/>
      <c r="DU373" s="13"/>
      <c r="DV373" s="13"/>
      <c r="DW373" s="27"/>
      <c r="DX373" s="13"/>
      <c r="DY373" s="13"/>
      <c r="DZ373" s="13"/>
      <c r="EA373" s="13"/>
      <c r="EB373" s="13"/>
      <c r="EC373" s="13"/>
      <c r="ED373" s="13"/>
      <c r="EE373" s="13"/>
      <c r="EF373" s="13"/>
      <c r="EG373" s="13"/>
    </row>
    <row r="374" spans="2:137" x14ac:dyDescent="0.3"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/>
      <c r="BP374" s="13"/>
      <c r="BQ374" s="13"/>
      <c r="BR374" s="13"/>
      <c r="BS374" s="13"/>
      <c r="BT374" s="13"/>
      <c r="BU374" s="13"/>
      <c r="BV374" s="13"/>
      <c r="BW374" s="13"/>
      <c r="BX374" s="13"/>
      <c r="BY374" s="13"/>
      <c r="BZ374" s="13"/>
      <c r="CA374" s="13"/>
      <c r="CB374" s="13"/>
      <c r="CC374" s="13"/>
      <c r="CD374" s="13"/>
      <c r="CE374" s="13"/>
      <c r="CF374" s="13"/>
      <c r="CG374" s="13"/>
      <c r="CH374" s="13"/>
      <c r="CI374" s="13"/>
      <c r="CJ374" s="13"/>
      <c r="CK374" s="13"/>
      <c r="CL374" s="13"/>
      <c r="CM374" s="13"/>
      <c r="CN374" s="13"/>
      <c r="CO374" s="13"/>
      <c r="CP374" s="13"/>
      <c r="CQ374" s="13"/>
      <c r="CR374" s="13"/>
      <c r="CS374" s="13"/>
      <c r="CT374" s="13"/>
      <c r="CU374" s="13"/>
      <c r="CV374" s="13"/>
      <c r="CW374" s="13"/>
      <c r="CX374" s="13"/>
      <c r="CY374" s="13"/>
      <c r="CZ374" s="13"/>
      <c r="DA374" s="13"/>
      <c r="DB374" s="13"/>
      <c r="DC374" s="13"/>
      <c r="DD374" s="13"/>
      <c r="DE374" s="13"/>
      <c r="DF374" s="13"/>
      <c r="DG374" s="13"/>
      <c r="DH374" s="13"/>
      <c r="DI374" s="13"/>
      <c r="DJ374" s="13"/>
      <c r="DK374" s="13"/>
      <c r="DL374" s="13"/>
      <c r="DM374" s="13"/>
      <c r="DN374" s="13"/>
      <c r="DO374" s="13"/>
      <c r="DP374" s="13"/>
      <c r="DQ374" s="13"/>
      <c r="DR374" s="13"/>
      <c r="DS374" s="13"/>
      <c r="DT374" s="13"/>
      <c r="DU374" s="13"/>
      <c r="DV374" s="13"/>
      <c r="DW374" s="27"/>
      <c r="DX374" s="13"/>
      <c r="DY374" s="13"/>
      <c r="DZ374" s="13"/>
      <c r="EA374" s="13"/>
      <c r="EB374" s="13"/>
      <c r="EC374" s="13"/>
      <c r="ED374" s="13"/>
      <c r="EE374" s="13"/>
      <c r="EF374" s="13"/>
      <c r="EG374" s="13"/>
    </row>
    <row r="375" spans="2:137" x14ac:dyDescent="0.3"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  <c r="BG375" s="13"/>
      <c r="BH375" s="13"/>
      <c r="BI375" s="13"/>
      <c r="BJ375" s="13"/>
      <c r="BK375" s="13"/>
      <c r="BL375" s="13"/>
      <c r="BM375" s="13"/>
      <c r="BN375" s="13"/>
      <c r="BO375" s="13"/>
      <c r="BP375" s="13"/>
      <c r="BQ375" s="13"/>
      <c r="BR375" s="13"/>
      <c r="BS375" s="13"/>
      <c r="BT375" s="13"/>
      <c r="BU375" s="13"/>
      <c r="BV375" s="13"/>
      <c r="BW375" s="13"/>
      <c r="BX375" s="13"/>
      <c r="BY375" s="13"/>
      <c r="BZ375" s="13"/>
      <c r="CA375" s="13"/>
      <c r="CB375" s="13"/>
      <c r="CC375" s="13"/>
      <c r="CD375" s="13"/>
      <c r="CE375" s="13"/>
      <c r="CF375" s="13"/>
      <c r="CG375" s="13"/>
      <c r="CH375" s="13"/>
      <c r="CI375" s="13"/>
      <c r="CJ375" s="13"/>
      <c r="CK375" s="13"/>
      <c r="CL375" s="13"/>
      <c r="CM375" s="13"/>
      <c r="CN375" s="13"/>
      <c r="CO375" s="13"/>
      <c r="CP375" s="13"/>
      <c r="CQ375" s="13"/>
      <c r="CR375" s="13"/>
      <c r="CS375" s="13"/>
      <c r="CT375" s="13"/>
      <c r="CU375" s="13"/>
      <c r="CV375" s="13"/>
      <c r="CW375" s="13"/>
      <c r="CX375" s="13"/>
      <c r="CY375" s="13"/>
      <c r="CZ375" s="13"/>
      <c r="DA375" s="13"/>
      <c r="DB375" s="13"/>
      <c r="DC375" s="13"/>
      <c r="DD375" s="13"/>
      <c r="DE375" s="13"/>
      <c r="DF375" s="13"/>
      <c r="DG375" s="13"/>
      <c r="DH375" s="13"/>
      <c r="DI375" s="13"/>
      <c r="DJ375" s="13"/>
      <c r="DK375" s="13"/>
      <c r="DL375" s="13"/>
      <c r="DM375" s="13"/>
      <c r="DN375" s="13"/>
      <c r="DO375" s="13"/>
      <c r="DP375" s="13"/>
      <c r="DQ375" s="13"/>
      <c r="DR375" s="13"/>
      <c r="DS375" s="13"/>
      <c r="DT375" s="13"/>
      <c r="DU375" s="13"/>
      <c r="DV375" s="13"/>
      <c r="DW375" s="27"/>
      <c r="DX375" s="13"/>
      <c r="DY375" s="13"/>
      <c r="DZ375" s="13"/>
      <c r="EA375" s="13"/>
      <c r="EB375" s="13"/>
      <c r="EC375" s="13"/>
      <c r="ED375" s="13"/>
      <c r="EE375" s="13"/>
      <c r="EF375" s="13"/>
      <c r="EG375" s="13"/>
    </row>
    <row r="376" spans="2:137" x14ac:dyDescent="0.3"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  <c r="BG376" s="13"/>
      <c r="BH376" s="13"/>
      <c r="BI376" s="13"/>
      <c r="BJ376" s="13"/>
      <c r="BK376" s="13"/>
      <c r="BL376" s="13"/>
      <c r="BM376" s="13"/>
      <c r="BN376" s="13"/>
      <c r="BO376" s="13"/>
      <c r="BP376" s="13"/>
      <c r="BQ376" s="13"/>
      <c r="BR376" s="13"/>
      <c r="BS376" s="13"/>
      <c r="BT376" s="13"/>
      <c r="BU376" s="13"/>
      <c r="BV376" s="13"/>
      <c r="BW376" s="13"/>
      <c r="BX376" s="13"/>
      <c r="BY376" s="13"/>
      <c r="BZ376" s="13"/>
      <c r="CA376" s="13"/>
      <c r="CB376" s="13"/>
      <c r="CC376" s="13"/>
      <c r="CD376" s="13"/>
      <c r="CE376" s="13"/>
      <c r="CF376" s="13"/>
      <c r="CG376" s="13"/>
      <c r="CH376" s="13"/>
      <c r="CI376" s="13"/>
      <c r="CJ376" s="13"/>
      <c r="CK376" s="13"/>
      <c r="CL376" s="13"/>
      <c r="CM376" s="13"/>
      <c r="CN376" s="13"/>
      <c r="CO376" s="13"/>
      <c r="CP376" s="13"/>
      <c r="CQ376" s="13"/>
      <c r="CR376" s="13"/>
      <c r="CS376" s="13"/>
      <c r="CT376" s="13"/>
      <c r="CU376" s="13"/>
      <c r="CV376" s="13"/>
      <c r="CW376" s="13"/>
      <c r="CX376" s="13"/>
      <c r="CY376" s="13"/>
      <c r="CZ376" s="13"/>
      <c r="DA376" s="13"/>
      <c r="DB376" s="13"/>
      <c r="DC376" s="13"/>
      <c r="DD376" s="13"/>
      <c r="DE376" s="13"/>
      <c r="DF376" s="13"/>
      <c r="DG376" s="13"/>
      <c r="DH376" s="13"/>
      <c r="DI376" s="13"/>
      <c r="DJ376" s="13"/>
      <c r="DK376" s="13"/>
      <c r="DL376" s="13"/>
      <c r="DM376" s="13"/>
      <c r="DN376" s="13"/>
      <c r="DO376" s="13"/>
      <c r="DP376" s="13"/>
      <c r="DQ376" s="13"/>
      <c r="DR376" s="13"/>
      <c r="DS376" s="13"/>
      <c r="DT376" s="13"/>
      <c r="DU376" s="13"/>
      <c r="DV376" s="13"/>
      <c r="DW376" s="27"/>
      <c r="DX376" s="13"/>
      <c r="DY376" s="13"/>
      <c r="DZ376" s="13"/>
      <c r="EA376" s="13"/>
      <c r="EB376" s="13"/>
      <c r="EC376" s="13"/>
      <c r="ED376" s="13"/>
      <c r="EE376" s="13"/>
      <c r="EF376" s="13"/>
      <c r="EG376" s="13"/>
    </row>
    <row r="377" spans="2:137" x14ac:dyDescent="0.3"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  <c r="BG377" s="13"/>
      <c r="BH377" s="13"/>
      <c r="BI377" s="13"/>
      <c r="BJ377" s="13"/>
      <c r="BK377" s="13"/>
      <c r="BL377" s="13"/>
      <c r="BM377" s="13"/>
      <c r="BN377" s="13"/>
      <c r="BO377" s="13"/>
      <c r="BP377" s="13"/>
      <c r="BQ377" s="13"/>
      <c r="BR377" s="13"/>
      <c r="BS377" s="13"/>
      <c r="BT377" s="13"/>
      <c r="BU377" s="13"/>
      <c r="BV377" s="13"/>
      <c r="BW377" s="13"/>
      <c r="BX377" s="13"/>
      <c r="BY377" s="13"/>
      <c r="BZ377" s="13"/>
      <c r="CA377" s="13"/>
      <c r="CB377" s="13"/>
      <c r="CC377" s="13"/>
      <c r="CD377" s="13"/>
      <c r="CE377" s="13"/>
      <c r="CF377" s="13"/>
      <c r="CG377" s="13"/>
      <c r="CH377" s="13"/>
      <c r="CI377" s="13"/>
      <c r="CJ377" s="13"/>
      <c r="CK377" s="13"/>
      <c r="CL377" s="13"/>
      <c r="CM377" s="13"/>
      <c r="CN377" s="13"/>
      <c r="CO377" s="13"/>
      <c r="CP377" s="13"/>
      <c r="CQ377" s="13"/>
      <c r="CR377" s="13"/>
      <c r="CS377" s="13"/>
      <c r="CT377" s="13"/>
      <c r="CU377" s="13"/>
      <c r="CV377" s="13"/>
      <c r="CW377" s="13"/>
      <c r="CX377" s="13"/>
      <c r="CY377" s="13"/>
      <c r="CZ377" s="13"/>
      <c r="DA377" s="13"/>
      <c r="DB377" s="13"/>
      <c r="DC377" s="13"/>
      <c r="DD377" s="13"/>
      <c r="DE377" s="13"/>
      <c r="DF377" s="13"/>
      <c r="DG377" s="13"/>
      <c r="DH377" s="13"/>
      <c r="DI377" s="13"/>
      <c r="DJ377" s="13"/>
      <c r="DK377" s="13"/>
      <c r="DL377" s="13"/>
      <c r="DM377" s="13"/>
      <c r="DN377" s="13"/>
      <c r="DO377" s="13"/>
      <c r="DP377" s="13"/>
      <c r="DQ377" s="13"/>
      <c r="DR377" s="13"/>
      <c r="DS377" s="13"/>
      <c r="DT377" s="13"/>
      <c r="DU377" s="13"/>
      <c r="DV377" s="13"/>
      <c r="DW377" s="27"/>
      <c r="DX377" s="13"/>
      <c r="DY377" s="13"/>
      <c r="DZ377" s="13"/>
      <c r="EA377" s="13"/>
      <c r="EB377" s="13"/>
      <c r="EC377" s="13"/>
      <c r="ED377" s="13"/>
      <c r="EE377" s="13"/>
      <c r="EF377" s="13"/>
      <c r="EG377" s="13"/>
    </row>
    <row r="378" spans="2:137" x14ac:dyDescent="0.3"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  <c r="BG378" s="13"/>
      <c r="BH378" s="13"/>
      <c r="BI378" s="13"/>
      <c r="BJ378" s="13"/>
      <c r="BK378" s="13"/>
      <c r="BL378" s="13"/>
      <c r="BM378" s="13"/>
      <c r="BN378" s="13"/>
      <c r="BO378" s="13"/>
      <c r="BP378" s="13"/>
      <c r="BQ378" s="13"/>
      <c r="BR378" s="13"/>
      <c r="BS378" s="13"/>
      <c r="BT378" s="13"/>
      <c r="BU378" s="13"/>
      <c r="BV378" s="13"/>
      <c r="BW378" s="13"/>
      <c r="BX378" s="13"/>
      <c r="BY378" s="13"/>
      <c r="BZ378" s="13"/>
      <c r="CA378" s="13"/>
      <c r="CB378" s="13"/>
      <c r="CC378" s="13"/>
      <c r="CD378" s="13"/>
      <c r="CE378" s="13"/>
      <c r="CF378" s="13"/>
      <c r="CG378" s="13"/>
      <c r="CH378" s="13"/>
      <c r="CI378" s="13"/>
      <c r="CJ378" s="13"/>
      <c r="CK378" s="13"/>
      <c r="CL378" s="13"/>
      <c r="CM378" s="13"/>
      <c r="CN378" s="13"/>
      <c r="CO378" s="13"/>
      <c r="CP378" s="13"/>
      <c r="CQ378" s="13"/>
      <c r="CR378" s="13"/>
      <c r="CS378" s="13"/>
      <c r="CT378" s="13"/>
      <c r="CU378" s="13"/>
      <c r="CV378" s="13"/>
      <c r="CW378" s="13"/>
      <c r="CX378" s="13"/>
      <c r="CY378" s="13"/>
      <c r="CZ378" s="13"/>
      <c r="DA378" s="13"/>
      <c r="DB378" s="13"/>
      <c r="DC378" s="13"/>
      <c r="DD378" s="13"/>
      <c r="DE378" s="13"/>
      <c r="DF378" s="13"/>
      <c r="DG378" s="13"/>
      <c r="DH378" s="13"/>
      <c r="DI378" s="13"/>
      <c r="DJ378" s="13"/>
      <c r="DK378" s="13"/>
      <c r="DL378" s="13"/>
      <c r="DM378" s="13"/>
      <c r="DN378" s="13"/>
      <c r="DO378" s="13"/>
      <c r="DP378" s="13"/>
      <c r="DQ378" s="13"/>
      <c r="DR378" s="13"/>
      <c r="DS378" s="13"/>
      <c r="DT378" s="13"/>
      <c r="DU378" s="13"/>
      <c r="DV378" s="13"/>
      <c r="DW378" s="27"/>
      <c r="DX378" s="13"/>
      <c r="DY378" s="13"/>
      <c r="DZ378" s="13"/>
      <c r="EA378" s="13"/>
      <c r="EB378" s="13"/>
      <c r="EC378" s="13"/>
      <c r="ED378" s="13"/>
      <c r="EE378" s="13"/>
      <c r="EF378" s="13"/>
      <c r="EG378" s="13"/>
    </row>
    <row r="379" spans="2:137" x14ac:dyDescent="0.3"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  <c r="BG379" s="13"/>
      <c r="BH379" s="13"/>
      <c r="BI379" s="13"/>
      <c r="BJ379" s="13"/>
      <c r="BK379" s="13"/>
      <c r="BL379" s="13"/>
      <c r="BM379" s="13"/>
      <c r="BN379" s="13"/>
      <c r="BO379" s="13"/>
      <c r="BP379" s="13"/>
      <c r="BQ379" s="13"/>
      <c r="BR379" s="13"/>
      <c r="BS379" s="13"/>
      <c r="BT379" s="13"/>
      <c r="BU379" s="13"/>
      <c r="BV379" s="13"/>
      <c r="BW379" s="13"/>
      <c r="BX379" s="13"/>
      <c r="BY379" s="13"/>
      <c r="BZ379" s="13"/>
      <c r="CA379" s="13"/>
      <c r="CB379" s="13"/>
      <c r="CC379" s="13"/>
      <c r="CD379" s="13"/>
      <c r="CE379" s="13"/>
      <c r="CF379" s="13"/>
      <c r="CG379" s="13"/>
      <c r="CH379" s="13"/>
      <c r="CI379" s="13"/>
      <c r="CJ379" s="13"/>
      <c r="CK379" s="13"/>
      <c r="CL379" s="13"/>
      <c r="CM379" s="13"/>
      <c r="CN379" s="13"/>
      <c r="CO379" s="13"/>
      <c r="CP379" s="13"/>
      <c r="CQ379" s="13"/>
      <c r="CR379" s="13"/>
      <c r="CS379" s="13"/>
      <c r="CT379" s="13"/>
      <c r="CU379" s="13"/>
      <c r="CV379" s="13"/>
      <c r="CW379" s="13"/>
      <c r="CX379" s="13"/>
      <c r="CY379" s="13"/>
      <c r="CZ379" s="13"/>
      <c r="DA379" s="13"/>
      <c r="DB379" s="13"/>
      <c r="DC379" s="13"/>
      <c r="DD379" s="13"/>
      <c r="DE379" s="13"/>
      <c r="DF379" s="13"/>
      <c r="DG379" s="13"/>
      <c r="DH379" s="13"/>
      <c r="DI379" s="13"/>
      <c r="DJ379" s="13"/>
      <c r="DK379" s="13"/>
      <c r="DL379" s="13"/>
      <c r="DM379" s="13"/>
      <c r="DN379" s="13"/>
      <c r="DO379" s="13"/>
      <c r="DP379" s="13"/>
      <c r="DQ379" s="13"/>
      <c r="DR379" s="13"/>
      <c r="DS379" s="13"/>
      <c r="DT379" s="13"/>
      <c r="DU379" s="13"/>
      <c r="DV379" s="13"/>
      <c r="DW379" s="27"/>
      <c r="DX379" s="13"/>
      <c r="DY379" s="13"/>
      <c r="DZ379" s="13"/>
      <c r="EA379" s="13"/>
      <c r="EB379" s="13"/>
      <c r="EC379" s="13"/>
      <c r="ED379" s="13"/>
      <c r="EE379" s="13"/>
      <c r="EF379" s="13"/>
      <c r="EG379" s="13"/>
    </row>
    <row r="380" spans="2:137" x14ac:dyDescent="0.3"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  <c r="BG380" s="13"/>
      <c r="BH380" s="13"/>
      <c r="BI380" s="13"/>
      <c r="BJ380" s="13"/>
      <c r="BK380" s="13"/>
      <c r="BL380" s="13"/>
      <c r="BM380" s="13"/>
      <c r="BN380" s="13"/>
      <c r="BO380" s="13"/>
      <c r="BP380" s="13"/>
      <c r="BQ380" s="13"/>
      <c r="BR380" s="13"/>
      <c r="BS380" s="13"/>
      <c r="BT380" s="13"/>
      <c r="BU380" s="13"/>
      <c r="BV380" s="13"/>
      <c r="BW380" s="13"/>
      <c r="BX380" s="13"/>
      <c r="BY380" s="13"/>
      <c r="BZ380" s="13"/>
      <c r="CA380" s="13"/>
      <c r="CB380" s="13"/>
      <c r="CC380" s="13"/>
      <c r="CD380" s="13"/>
      <c r="CE380" s="13"/>
      <c r="CF380" s="13"/>
      <c r="CG380" s="13"/>
      <c r="CH380" s="13"/>
      <c r="CI380" s="13"/>
      <c r="CJ380" s="13"/>
      <c r="CK380" s="13"/>
      <c r="CL380" s="13"/>
      <c r="CM380" s="13"/>
      <c r="CN380" s="13"/>
      <c r="CO380" s="13"/>
      <c r="CP380" s="13"/>
      <c r="CQ380" s="13"/>
      <c r="CR380" s="13"/>
      <c r="CS380" s="13"/>
      <c r="CT380" s="13"/>
      <c r="CU380" s="13"/>
      <c r="CV380" s="13"/>
      <c r="CW380" s="13"/>
      <c r="CX380" s="13"/>
      <c r="CY380" s="13"/>
      <c r="CZ380" s="13"/>
      <c r="DA380" s="13"/>
      <c r="DB380" s="13"/>
      <c r="DC380" s="13"/>
      <c r="DD380" s="13"/>
      <c r="DE380" s="13"/>
      <c r="DF380" s="13"/>
      <c r="DG380" s="13"/>
      <c r="DH380" s="13"/>
      <c r="DI380" s="13"/>
      <c r="DJ380" s="13"/>
      <c r="DK380" s="13"/>
      <c r="DL380" s="13"/>
      <c r="DM380" s="13"/>
      <c r="DN380" s="13"/>
      <c r="DO380" s="13"/>
      <c r="DP380" s="13"/>
      <c r="DQ380" s="13"/>
      <c r="DR380" s="13"/>
      <c r="DS380" s="13"/>
      <c r="DT380" s="13"/>
      <c r="DU380" s="13"/>
      <c r="DV380" s="13"/>
      <c r="DW380" s="27"/>
      <c r="DX380" s="13"/>
      <c r="DY380" s="13"/>
      <c r="DZ380" s="13"/>
      <c r="EA380" s="13"/>
      <c r="EB380" s="13"/>
      <c r="EC380" s="13"/>
      <c r="ED380" s="13"/>
      <c r="EE380" s="13"/>
      <c r="EF380" s="13"/>
      <c r="EG380" s="13"/>
    </row>
    <row r="381" spans="2:137" x14ac:dyDescent="0.3"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/>
      <c r="BP381" s="13"/>
      <c r="BQ381" s="13"/>
      <c r="BR381" s="13"/>
      <c r="BS381" s="13"/>
      <c r="BT381" s="13"/>
      <c r="BU381" s="13"/>
      <c r="BV381" s="13"/>
      <c r="BW381" s="13"/>
      <c r="BX381" s="13"/>
      <c r="BY381" s="13"/>
      <c r="BZ381" s="13"/>
      <c r="CA381" s="13"/>
      <c r="CB381" s="13"/>
      <c r="CC381" s="13"/>
      <c r="CD381" s="13"/>
      <c r="CE381" s="13"/>
      <c r="CF381" s="13"/>
      <c r="CG381" s="13"/>
      <c r="CH381" s="13"/>
      <c r="CI381" s="13"/>
      <c r="CJ381" s="13"/>
      <c r="CK381" s="13"/>
      <c r="CL381" s="13"/>
      <c r="CM381" s="13"/>
      <c r="CN381" s="13"/>
      <c r="CO381" s="13"/>
      <c r="CP381" s="13"/>
      <c r="CQ381" s="13"/>
      <c r="CR381" s="13"/>
      <c r="CS381" s="13"/>
      <c r="CT381" s="13"/>
      <c r="CU381" s="13"/>
      <c r="CV381" s="13"/>
      <c r="CW381" s="13"/>
      <c r="CX381" s="13"/>
      <c r="CY381" s="13"/>
      <c r="CZ381" s="13"/>
      <c r="DA381" s="13"/>
      <c r="DB381" s="13"/>
      <c r="DC381" s="13"/>
      <c r="DD381" s="13"/>
      <c r="DE381" s="13"/>
      <c r="DF381" s="13"/>
      <c r="DG381" s="13"/>
      <c r="DH381" s="13"/>
      <c r="DI381" s="13"/>
      <c r="DJ381" s="13"/>
      <c r="DK381" s="13"/>
      <c r="DL381" s="13"/>
      <c r="DM381" s="13"/>
      <c r="DN381" s="13"/>
      <c r="DO381" s="13"/>
      <c r="DP381" s="13"/>
      <c r="DQ381" s="13"/>
      <c r="DR381" s="13"/>
      <c r="DS381" s="13"/>
      <c r="DT381" s="13"/>
      <c r="DU381" s="13"/>
      <c r="DV381" s="13"/>
      <c r="DW381" s="27"/>
      <c r="DX381" s="13"/>
      <c r="DY381" s="13"/>
      <c r="DZ381" s="13"/>
      <c r="EA381" s="13"/>
      <c r="EB381" s="13"/>
      <c r="EC381" s="13"/>
      <c r="ED381" s="13"/>
      <c r="EE381" s="13"/>
      <c r="EF381" s="13"/>
      <c r="EG381" s="13"/>
    </row>
    <row r="382" spans="2:137" x14ac:dyDescent="0.3"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  <c r="AS382" s="13"/>
      <c r="AT382" s="13"/>
      <c r="AU382" s="13"/>
      <c r="AV382" s="13"/>
      <c r="AW382" s="13"/>
      <c r="AX382" s="13"/>
      <c r="AY382" s="13"/>
      <c r="AZ382" s="13"/>
      <c r="BA382" s="13"/>
      <c r="BB382" s="13"/>
      <c r="BC382" s="13"/>
      <c r="BD382" s="13"/>
      <c r="BE382" s="13"/>
      <c r="BF382" s="13"/>
      <c r="BG382" s="13"/>
      <c r="BH382" s="13"/>
      <c r="BI382" s="13"/>
      <c r="BJ382" s="13"/>
      <c r="BK382" s="13"/>
      <c r="BL382" s="13"/>
      <c r="BM382" s="13"/>
      <c r="BN382" s="13"/>
      <c r="BO382" s="13"/>
      <c r="BP382" s="13"/>
      <c r="BQ382" s="13"/>
      <c r="BR382" s="13"/>
      <c r="BS382" s="13"/>
      <c r="BT382" s="13"/>
      <c r="BU382" s="13"/>
      <c r="BV382" s="13"/>
      <c r="BW382" s="13"/>
      <c r="BX382" s="13"/>
      <c r="BY382" s="13"/>
      <c r="BZ382" s="13"/>
      <c r="CA382" s="13"/>
      <c r="CB382" s="13"/>
      <c r="CC382" s="13"/>
      <c r="CD382" s="13"/>
      <c r="CE382" s="13"/>
      <c r="CF382" s="13"/>
      <c r="CG382" s="13"/>
      <c r="CH382" s="13"/>
      <c r="CI382" s="13"/>
      <c r="CJ382" s="13"/>
      <c r="CK382" s="13"/>
      <c r="CL382" s="13"/>
      <c r="CM382" s="13"/>
      <c r="CN382" s="13"/>
      <c r="CO382" s="13"/>
      <c r="CP382" s="13"/>
      <c r="CQ382" s="13"/>
      <c r="CR382" s="13"/>
      <c r="CS382" s="13"/>
      <c r="CT382" s="13"/>
      <c r="CU382" s="13"/>
      <c r="CV382" s="13"/>
      <c r="CW382" s="13"/>
      <c r="CX382" s="13"/>
      <c r="CY382" s="13"/>
      <c r="CZ382" s="13"/>
      <c r="DA382" s="13"/>
      <c r="DB382" s="13"/>
      <c r="DC382" s="13"/>
      <c r="DD382" s="13"/>
      <c r="DE382" s="13"/>
      <c r="DF382" s="13"/>
      <c r="DG382" s="13"/>
      <c r="DH382" s="13"/>
      <c r="DI382" s="13"/>
      <c r="DJ382" s="13"/>
      <c r="DK382" s="13"/>
      <c r="DL382" s="13"/>
      <c r="DM382" s="13"/>
      <c r="DN382" s="13"/>
      <c r="DO382" s="13"/>
      <c r="DP382" s="13"/>
      <c r="DQ382" s="13"/>
      <c r="DR382" s="13"/>
      <c r="DS382" s="13"/>
      <c r="DT382" s="13"/>
      <c r="DU382" s="13"/>
      <c r="DV382" s="13"/>
      <c r="DW382" s="27"/>
      <c r="DX382" s="13"/>
      <c r="DY382" s="13"/>
      <c r="DZ382" s="13"/>
      <c r="EA382" s="13"/>
      <c r="EB382" s="13"/>
      <c r="EC382" s="13"/>
      <c r="ED382" s="13"/>
      <c r="EE382" s="13"/>
      <c r="EF382" s="13"/>
      <c r="EG382" s="13"/>
    </row>
    <row r="383" spans="2:137" x14ac:dyDescent="0.3"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  <c r="AS383" s="13"/>
      <c r="AT383" s="13"/>
      <c r="AU383" s="13"/>
      <c r="AV383" s="13"/>
      <c r="AW383" s="13"/>
      <c r="AX383" s="13"/>
      <c r="AY383" s="13"/>
      <c r="AZ383" s="13"/>
      <c r="BA383" s="13"/>
      <c r="BB383" s="13"/>
      <c r="BC383" s="13"/>
      <c r="BD383" s="13"/>
      <c r="BE383" s="13"/>
      <c r="BF383" s="13"/>
      <c r="BG383" s="13"/>
      <c r="BH383" s="13"/>
      <c r="BI383" s="13"/>
      <c r="BJ383" s="13"/>
      <c r="BK383" s="13"/>
      <c r="BL383" s="13"/>
      <c r="BM383" s="13"/>
      <c r="BN383" s="13"/>
      <c r="BO383" s="13"/>
      <c r="BP383" s="13"/>
      <c r="BQ383" s="13"/>
      <c r="BR383" s="13"/>
      <c r="BS383" s="13"/>
      <c r="BT383" s="13"/>
      <c r="BU383" s="13"/>
      <c r="BV383" s="13"/>
      <c r="BW383" s="13"/>
      <c r="BX383" s="13"/>
      <c r="BY383" s="13"/>
      <c r="BZ383" s="13"/>
      <c r="CA383" s="13"/>
      <c r="CB383" s="13"/>
      <c r="CC383" s="13"/>
      <c r="CD383" s="13"/>
      <c r="CE383" s="13"/>
      <c r="CF383" s="13"/>
      <c r="CG383" s="13"/>
      <c r="CH383" s="13"/>
      <c r="CI383" s="13"/>
      <c r="CJ383" s="13"/>
      <c r="CK383" s="13"/>
      <c r="CL383" s="13"/>
      <c r="CM383" s="13"/>
      <c r="CN383" s="13"/>
      <c r="CO383" s="13"/>
      <c r="CP383" s="13"/>
      <c r="CQ383" s="13"/>
      <c r="CR383" s="13"/>
      <c r="CS383" s="13"/>
      <c r="CT383" s="13"/>
      <c r="CU383" s="13"/>
      <c r="CV383" s="13"/>
      <c r="CW383" s="13"/>
      <c r="CX383" s="13"/>
      <c r="CY383" s="13"/>
      <c r="CZ383" s="13"/>
      <c r="DA383" s="13"/>
      <c r="DB383" s="13"/>
      <c r="DC383" s="13"/>
      <c r="DD383" s="13"/>
      <c r="DE383" s="13"/>
      <c r="DF383" s="13"/>
      <c r="DG383" s="13"/>
      <c r="DH383" s="13"/>
      <c r="DI383" s="13"/>
      <c r="DJ383" s="13"/>
      <c r="DK383" s="13"/>
      <c r="DL383" s="13"/>
      <c r="DM383" s="13"/>
      <c r="DN383" s="13"/>
      <c r="DO383" s="13"/>
      <c r="DP383" s="13"/>
      <c r="DQ383" s="13"/>
      <c r="DR383" s="13"/>
      <c r="DS383" s="13"/>
      <c r="DT383" s="13"/>
      <c r="DU383" s="13"/>
      <c r="DV383" s="13"/>
      <c r="DW383" s="27"/>
      <c r="DX383" s="13"/>
      <c r="DY383" s="13"/>
      <c r="DZ383" s="13"/>
      <c r="EA383" s="13"/>
      <c r="EB383" s="13"/>
      <c r="EC383" s="13"/>
      <c r="ED383" s="13"/>
      <c r="EE383" s="13"/>
      <c r="EF383" s="13"/>
      <c r="EG383" s="13"/>
    </row>
    <row r="384" spans="2:137" x14ac:dyDescent="0.3"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  <c r="AS384" s="13"/>
      <c r="AT384" s="13"/>
      <c r="AU384" s="13"/>
      <c r="AV384" s="13"/>
      <c r="AW384" s="13"/>
      <c r="AX384" s="13"/>
      <c r="AY384" s="13"/>
      <c r="AZ384" s="13"/>
      <c r="BA384" s="13"/>
      <c r="BB384" s="13"/>
      <c r="BC384" s="13"/>
      <c r="BD384" s="13"/>
      <c r="BE384" s="13"/>
      <c r="BF384" s="13"/>
      <c r="BG384" s="13"/>
      <c r="BH384" s="13"/>
      <c r="BI384" s="13"/>
      <c r="BJ384" s="13"/>
      <c r="BK384" s="13"/>
      <c r="BL384" s="13"/>
      <c r="BM384" s="13"/>
      <c r="BN384" s="13"/>
      <c r="BO384" s="13"/>
      <c r="BP384" s="13"/>
      <c r="BQ384" s="13"/>
      <c r="BR384" s="13"/>
      <c r="BS384" s="13"/>
      <c r="BT384" s="13"/>
      <c r="BU384" s="13"/>
      <c r="BV384" s="13"/>
      <c r="BW384" s="13"/>
      <c r="BX384" s="13"/>
      <c r="BY384" s="13"/>
      <c r="BZ384" s="13"/>
      <c r="CA384" s="13"/>
      <c r="CB384" s="13"/>
      <c r="CC384" s="13"/>
      <c r="CD384" s="13"/>
      <c r="CE384" s="13"/>
      <c r="CF384" s="13"/>
      <c r="CG384" s="13"/>
      <c r="CH384" s="13"/>
      <c r="CI384" s="13"/>
      <c r="CJ384" s="13"/>
      <c r="CK384" s="13"/>
      <c r="CL384" s="13"/>
      <c r="CM384" s="13"/>
      <c r="CN384" s="13"/>
      <c r="CO384" s="13"/>
      <c r="CP384" s="13"/>
      <c r="CQ384" s="13"/>
      <c r="CR384" s="13"/>
      <c r="CS384" s="13"/>
      <c r="CT384" s="13"/>
      <c r="CU384" s="13"/>
      <c r="CV384" s="13"/>
      <c r="CW384" s="13"/>
      <c r="CX384" s="13"/>
      <c r="CY384" s="13"/>
      <c r="CZ384" s="13"/>
      <c r="DA384" s="13"/>
      <c r="DB384" s="13"/>
      <c r="DC384" s="13"/>
      <c r="DD384" s="13"/>
      <c r="DE384" s="13"/>
      <c r="DF384" s="13"/>
      <c r="DG384" s="13"/>
      <c r="DH384" s="13"/>
      <c r="DI384" s="13"/>
      <c r="DJ384" s="13"/>
      <c r="DK384" s="13"/>
      <c r="DL384" s="13"/>
      <c r="DM384" s="13"/>
      <c r="DN384" s="13"/>
      <c r="DO384" s="13"/>
      <c r="DP384" s="13"/>
      <c r="DQ384" s="13"/>
      <c r="DR384" s="13"/>
      <c r="DS384" s="13"/>
      <c r="DT384" s="13"/>
      <c r="DU384" s="13"/>
      <c r="DV384" s="13"/>
      <c r="DW384" s="27"/>
      <c r="DX384" s="13"/>
      <c r="DY384" s="13"/>
      <c r="DZ384" s="13"/>
      <c r="EA384" s="13"/>
      <c r="EB384" s="13"/>
      <c r="EC384" s="13"/>
      <c r="ED384" s="13"/>
      <c r="EE384" s="13"/>
      <c r="EF384" s="13"/>
      <c r="EG384" s="13"/>
    </row>
    <row r="385" spans="2:137" x14ac:dyDescent="0.3"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  <c r="AS385" s="13"/>
      <c r="AT385" s="13"/>
      <c r="AU385" s="13"/>
      <c r="AV385" s="13"/>
      <c r="AW385" s="13"/>
      <c r="AX385" s="13"/>
      <c r="AY385" s="13"/>
      <c r="AZ385" s="13"/>
      <c r="BA385" s="13"/>
      <c r="BB385" s="13"/>
      <c r="BC385" s="13"/>
      <c r="BD385" s="13"/>
      <c r="BE385" s="13"/>
      <c r="BF385" s="13"/>
      <c r="BG385" s="13"/>
      <c r="BH385" s="13"/>
      <c r="BI385" s="13"/>
      <c r="BJ385" s="13"/>
      <c r="BK385" s="13"/>
      <c r="BL385" s="13"/>
      <c r="BM385" s="13"/>
      <c r="BN385" s="13"/>
      <c r="BO385" s="13"/>
      <c r="BP385" s="13"/>
      <c r="BQ385" s="13"/>
      <c r="BR385" s="13"/>
      <c r="BS385" s="13"/>
      <c r="BT385" s="13"/>
      <c r="BU385" s="13"/>
      <c r="BV385" s="13"/>
      <c r="BW385" s="13"/>
      <c r="BX385" s="13"/>
      <c r="BY385" s="13"/>
      <c r="BZ385" s="13"/>
      <c r="CA385" s="13"/>
      <c r="CB385" s="13"/>
      <c r="CC385" s="13"/>
      <c r="CD385" s="13"/>
      <c r="CE385" s="13"/>
      <c r="CF385" s="13"/>
      <c r="CG385" s="13"/>
      <c r="CH385" s="13"/>
      <c r="CI385" s="13"/>
      <c r="CJ385" s="13"/>
      <c r="CK385" s="13"/>
      <c r="CL385" s="13"/>
      <c r="CM385" s="13"/>
      <c r="CN385" s="13"/>
      <c r="CO385" s="13"/>
      <c r="CP385" s="13"/>
      <c r="CQ385" s="13"/>
      <c r="CR385" s="13"/>
      <c r="CS385" s="13"/>
      <c r="CT385" s="13"/>
      <c r="CU385" s="13"/>
      <c r="CV385" s="13"/>
      <c r="CW385" s="13"/>
      <c r="CX385" s="13"/>
      <c r="CY385" s="13"/>
      <c r="CZ385" s="13"/>
      <c r="DA385" s="13"/>
      <c r="DB385" s="13"/>
      <c r="DC385" s="13"/>
      <c r="DD385" s="13"/>
      <c r="DE385" s="13"/>
      <c r="DF385" s="13"/>
      <c r="DG385" s="13"/>
      <c r="DH385" s="13"/>
      <c r="DI385" s="13"/>
      <c r="DJ385" s="13"/>
      <c r="DK385" s="13"/>
      <c r="DL385" s="13"/>
      <c r="DM385" s="13"/>
      <c r="DN385" s="13"/>
      <c r="DO385" s="13"/>
      <c r="DP385" s="13"/>
      <c r="DQ385" s="13"/>
      <c r="DR385" s="13"/>
      <c r="DS385" s="13"/>
      <c r="DT385" s="13"/>
      <c r="DU385" s="13"/>
      <c r="DV385" s="13"/>
      <c r="DW385" s="27"/>
      <c r="DX385" s="13"/>
      <c r="DY385" s="13"/>
      <c r="DZ385" s="13"/>
      <c r="EA385" s="13"/>
      <c r="EB385" s="13"/>
      <c r="EC385" s="13"/>
      <c r="ED385" s="13"/>
      <c r="EE385" s="13"/>
      <c r="EF385" s="13"/>
      <c r="EG385" s="13"/>
    </row>
    <row r="386" spans="2:137" x14ac:dyDescent="0.3"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  <c r="AS386" s="13"/>
      <c r="AT386" s="13"/>
      <c r="AU386" s="13"/>
      <c r="AV386" s="13"/>
      <c r="AW386" s="13"/>
      <c r="AX386" s="13"/>
      <c r="AY386" s="13"/>
      <c r="AZ386" s="13"/>
      <c r="BA386" s="13"/>
      <c r="BB386" s="13"/>
      <c r="BC386" s="13"/>
      <c r="BD386" s="13"/>
      <c r="BE386" s="13"/>
      <c r="BF386" s="13"/>
      <c r="BG386" s="13"/>
      <c r="BH386" s="13"/>
      <c r="BI386" s="13"/>
      <c r="BJ386" s="13"/>
      <c r="BK386" s="13"/>
      <c r="BL386" s="13"/>
      <c r="BM386" s="13"/>
      <c r="BN386" s="13"/>
      <c r="BO386" s="13"/>
      <c r="BP386" s="13"/>
      <c r="BQ386" s="13"/>
      <c r="BR386" s="13"/>
      <c r="BS386" s="13"/>
      <c r="BT386" s="13"/>
      <c r="BU386" s="13"/>
      <c r="BV386" s="13"/>
      <c r="BW386" s="13"/>
      <c r="BX386" s="13"/>
      <c r="BY386" s="13"/>
      <c r="BZ386" s="13"/>
      <c r="CA386" s="13"/>
      <c r="CB386" s="13"/>
      <c r="CC386" s="13"/>
      <c r="CD386" s="13"/>
      <c r="CE386" s="13"/>
      <c r="CF386" s="13"/>
      <c r="CG386" s="13"/>
      <c r="CH386" s="13"/>
      <c r="CI386" s="13"/>
      <c r="CJ386" s="13"/>
      <c r="CK386" s="13"/>
      <c r="CL386" s="13"/>
      <c r="CM386" s="13"/>
      <c r="CN386" s="13"/>
      <c r="CO386" s="13"/>
      <c r="CP386" s="13"/>
      <c r="CQ386" s="13"/>
      <c r="CR386" s="13"/>
      <c r="CS386" s="13"/>
      <c r="CT386" s="13"/>
      <c r="CU386" s="13"/>
      <c r="CV386" s="13"/>
      <c r="CW386" s="13"/>
      <c r="CX386" s="13"/>
      <c r="CY386" s="13"/>
      <c r="CZ386" s="13"/>
      <c r="DA386" s="13"/>
      <c r="DB386" s="13"/>
      <c r="DC386" s="13"/>
      <c r="DD386" s="13"/>
      <c r="DE386" s="13"/>
      <c r="DF386" s="13"/>
      <c r="DG386" s="13"/>
      <c r="DH386" s="13"/>
      <c r="DI386" s="13"/>
      <c r="DJ386" s="13"/>
      <c r="DK386" s="13"/>
      <c r="DL386" s="13"/>
      <c r="DM386" s="13"/>
      <c r="DN386" s="13"/>
      <c r="DO386" s="13"/>
      <c r="DP386" s="13"/>
      <c r="DQ386" s="13"/>
      <c r="DR386" s="13"/>
      <c r="DS386" s="13"/>
      <c r="DT386" s="13"/>
      <c r="DU386" s="13"/>
      <c r="DV386" s="13"/>
      <c r="DW386" s="27"/>
      <c r="DX386" s="13"/>
      <c r="DY386" s="13"/>
      <c r="DZ386" s="13"/>
      <c r="EA386" s="13"/>
      <c r="EB386" s="13"/>
      <c r="EC386" s="13"/>
      <c r="ED386" s="13"/>
      <c r="EE386" s="13"/>
      <c r="EF386" s="13"/>
      <c r="EG386" s="13"/>
    </row>
    <row r="387" spans="2:137" x14ac:dyDescent="0.3"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  <c r="AS387" s="13"/>
      <c r="AT387" s="13"/>
      <c r="AU387" s="13"/>
      <c r="AV387" s="13"/>
      <c r="AW387" s="13"/>
      <c r="AX387" s="13"/>
      <c r="AY387" s="13"/>
      <c r="AZ387" s="13"/>
      <c r="BA387" s="13"/>
      <c r="BB387" s="13"/>
      <c r="BC387" s="13"/>
      <c r="BD387" s="13"/>
      <c r="BE387" s="13"/>
      <c r="BF387" s="13"/>
      <c r="BG387" s="13"/>
      <c r="BH387" s="13"/>
      <c r="BI387" s="13"/>
      <c r="BJ387" s="13"/>
      <c r="BK387" s="13"/>
      <c r="BL387" s="13"/>
      <c r="BM387" s="13"/>
      <c r="BN387" s="13"/>
      <c r="BO387" s="13"/>
      <c r="BP387" s="13"/>
      <c r="BQ387" s="13"/>
      <c r="BR387" s="13"/>
      <c r="BS387" s="13"/>
      <c r="BT387" s="13"/>
      <c r="BU387" s="13"/>
      <c r="BV387" s="13"/>
      <c r="BW387" s="13"/>
      <c r="BX387" s="13"/>
      <c r="BY387" s="13"/>
      <c r="BZ387" s="13"/>
      <c r="CA387" s="13"/>
      <c r="CB387" s="13"/>
      <c r="CC387" s="13"/>
      <c r="CD387" s="13"/>
      <c r="CE387" s="13"/>
      <c r="CF387" s="13"/>
      <c r="CG387" s="13"/>
      <c r="CH387" s="13"/>
      <c r="CI387" s="13"/>
      <c r="CJ387" s="13"/>
      <c r="CK387" s="13"/>
      <c r="CL387" s="13"/>
      <c r="CM387" s="13"/>
      <c r="CN387" s="13"/>
      <c r="CO387" s="13"/>
      <c r="CP387" s="13"/>
      <c r="CQ387" s="13"/>
      <c r="CR387" s="13"/>
      <c r="CS387" s="13"/>
      <c r="CT387" s="13"/>
      <c r="CU387" s="13"/>
      <c r="CV387" s="13"/>
      <c r="CW387" s="13"/>
      <c r="CX387" s="13"/>
      <c r="CY387" s="13"/>
      <c r="CZ387" s="13"/>
      <c r="DA387" s="13"/>
      <c r="DB387" s="13"/>
      <c r="DC387" s="13"/>
      <c r="DD387" s="13"/>
      <c r="DE387" s="13"/>
      <c r="DF387" s="13"/>
      <c r="DG387" s="13"/>
      <c r="DH387" s="13"/>
      <c r="DI387" s="13"/>
      <c r="DJ387" s="13"/>
      <c r="DK387" s="13"/>
      <c r="DL387" s="13"/>
      <c r="DM387" s="13"/>
      <c r="DN387" s="13"/>
      <c r="DO387" s="13"/>
      <c r="DP387" s="13"/>
      <c r="DQ387" s="13"/>
      <c r="DR387" s="13"/>
      <c r="DS387" s="13"/>
      <c r="DT387" s="13"/>
      <c r="DU387" s="13"/>
      <c r="DV387" s="13"/>
      <c r="DW387" s="27"/>
      <c r="DX387" s="13"/>
      <c r="DY387" s="13"/>
      <c r="DZ387" s="13"/>
      <c r="EA387" s="13"/>
      <c r="EB387" s="13"/>
      <c r="EC387" s="13"/>
      <c r="ED387" s="13"/>
      <c r="EE387" s="13"/>
      <c r="EF387" s="13"/>
      <c r="EG387" s="13"/>
    </row>
    <row r="388" spans="2:137" x14ac:dyDescent="0.3"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  <c r="AS388" s="13"/>
      <c r="AT388" s="13"/>
      <c r="AU388" s="13"/>
      <c r="AV388" s="13"/>
      <c r="AW388" s="13"/>
      <c r="AX388" s="13"/>
      <c r="AY388" s="13"/>
      <c r="AZ388" s="13"/>
      <c r="BA388" s="13"/>
      <c r="BB388" s="13"/>
      <c r="BC388" s="13"/>
      <c r="BD388" s="13"/>
      <c r="BE388" s="13"/>
      <c r="BF388" s="13"/>
      <c r="BG388" s="13"/>
      <c r="BH388" s="13"/>
      <c r="BI388" s="13"/>
      <c r="BJ388" s="13"/>
      <c r="BK388" s="13"/>
      <c r="BL388" s="13"/>
      <c r="BM388" s="13"/>
      <c r="BN388" s="13"/>
      <c r="BO388" s="13"/>
      <c r="BP388" s="13"/>
      <c r="BQ388" s="13"/>
      <c r="BR388" s="13"/>
      <c r="BS388" s="13"/>
      <c r="BT388" s="13"/>
      <c r="BU388" s="13"/>
      <c r="BV388" s="13"/>
      <c r="BW388" s="13"/>
      <c r="BX388" s="13"/>
      <c r="BY388" s="13"/>
      <c r="BZ388" s="13"/>
      <c r="CA388" s="13"/>
      <c r="CB388" s="13"/>
      <c r="CC388" s="13"/>
      <c r="CD388" s="13"/>
      <c r="CE388" s="13"/>
      <c r="CF388" s="13"/>
      <c r="CG388" s="13"/>
      <c r="CH388" s="13"/>
      <c r="CI388" s="13"/>
      <c r="CJ388" s="13"/>
      <c r="CK388" s="13"/>
      <c r="CL388" s="13"/>
      <c r="CM388" s="13"/>
      <c r="CN388" s="13"/>
      <c r="CO388" s="13"/>
      <c r="CP388" s="13"/>
      <c r="CQ388" s="13"/>
      <c r="CR388" s="13"/>
      <c r="CS388" s="13"/>
      <c r="CT388" s="13"/>
      <c r="CU388" s="13"/>
      <c r="CV388" s="13"/>
      <c r="CW388" s="13"/>
      <c r="CX388" s="13"/>
      <c r="CY388" s="13"/>
      <c r="CZ388" s="13"/>
      <c r="DA388" s="13"/>
      <c r="DB388" s="13"/>
      <c r="DC388" s="13"/>
      <c r="DD388" s="13"/>
      <c r="DE388" s="13"/>
      <c r="DF388" s="13"/>
      <c r="DG388" s="13"/>
      <c r="DH388" s="13"/>
      <c r="DI388" s="13"/>
      <c r="DJ388" s="13"/>
      <c r="DK388" s="13"/>
      <c r="DL388" s="13"/>
      <c r="DM388" s="13"/>
      <c r="DN388" s="13"/>
      <c r="DO388" s="13"/>
      <c r="DP388" s="13"/>
      <c r="DQ388" s="13"/>
      <c r="DR388" s="13"/>
      <c r="DS388" s="13"/>
      <c r="DT388" s="13"/>
      <c r="DU388" s="13"/>
      <c r="DV388" s="13"/>
      <c r="DW388" s="27"/>
      <c r="DX388" s="13"/>
      <c r="DY388" s="13"/>
      <c r="DZ388" s="13"/>
      <c r="EA388" s="13"/>
      <c r="EB388" s="13"/>
      <c r="EC388" s="13"/>
      <c r="ED388" s="13"/>
      <c r="EE388" s="13"/>
      <c r="EF388" s="13"/>
      <c r="EG388" s="13"/>
    </row>
    <row r="389" spans="2:137" x14ac:dyDescent="0.3"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  <c r="AS389" s="13"/>
      <c r="AT389" s="13"/>
      <c r="AU389" s="13"/>
      <c r="AV389" s="13"/>
      <c r="AW389" s="13"/>
      <c r="AX389" s="13"/>
      <c r="AY389" s="13"/>
      <c r="AZ389" s="13"/>
      <c r="BA389" s="13"/>
      <c r="BB389" s="13"/>
      <c r="BC389" s="13"/>
      <c r="BD389" s="13"/>
      <c r="BE389" s="13"/>
      <c r="BF389" s="13"/>
      <c r="BG389" s="13"/>
      <c r="BH389" s="13"/>
      <c r="BI389" s="13"/>
      <c r="BJ389" s="13"/>
      <c r="BK389" s="13"/>
      <c r="BL389" s="13"/>
      <c r="BM389" s="13"/>
      <c r="BN389" s="13"/>
      <c r="BO389" s="13"/>
      <c r="BP389" s="13"/>
      <c r="BQ389" s="13"/>
      <c r="BR389" s="13"/>
      <c r="BS389" s="13"/>
      <c r="BT389" s="13"/>
      <c r="BU389" s="13"/>
      <c r="BV389" s="13"/>
      <c r="BW389" s="13"/>
      <c r="BX389" s="13"/>
      <c r="BY389" s="13"/>
      <c r="BZ389" s="13"/>
      <c r="CA389" s="13"/>
      <c r="CB389" s="13"/>
      <c r="CC389" s="13"/>
      <c r="CD389" s="13"/>
      <c r="CE389" s="13"/>
      <c r="CF389" s="13"/>
      <c r="CG389" s="13"/>
      <c r="CH389" s="13"/>
      <c r="CI389" s="13"/>
      <c r="CJ389" s="13"/>
      <c r="CK389" s="13"/>
      <c r="CL389" s="13"/>
      <c r="CM389" s="13"/>
      <c r="CN389" s="13"/>
      <c r="CO389" s="13"/>
      <c r="CP389" s="13"/>
      <c r="CQ389" s="13"/>
      <c r="CR389" s="13"/>
      <c r="CS389" s="13"/>
      <c r="CT389" s="13"/>
      <c r="CU389" s="13"/>
      <c r="CV389" s="13"/>
      <c r="CW389" s="13"/>
      <c r="CX389" s="13"/>
      <c r="CY389" s="13"/>
      <c r="CZ389" s="13"/>
      <c r="DA389" s="13"/>
      <c r="DB389" s="13"/>
      <c r="DC389" s="13"/>
      <c r="DD389" s="13"/>
      <c r="DE389" s="13"/>
      <c r="DF389" s="13"/>
      <c r="DG389" s="13"/>
      <c r="DH389" s="13"/>
      <c r="DI389" s="13"/>
      <c r="DJ389" s="13"/>
      <c r="DK389" s="13"/>
      <c r="DL389" s="13"/>
      <c r="DM389" s="13"/>
      <c r="DN389" s="13"/>
      <c r="DO389" s="13"/>
      <c r="DP389" s="13"/>
      <c r="DQ389" s="13"/>
      <c r="DR389" s="13"/>
      <c r="DS389" s="13"/>
      <c r="DT389" s="13"/>
      <c r="DU389" s="13"/>
      <c r="DV389" s="13"/>
      <c r="DW389" s="27"/>
      <c r="DX389" s="13"/>
      <c r="DY389" s="13"/>
      <c r="DZ389" s="13"/>
      <c r="EA389" s="13"/>
      <c r="EB389" s="13"/>
      <c r="EC389" s="13"/>
      <c r="ED389" s="13"/>
      <c r="EE389" s="13"/>
      <c r="EF389" s="13"/>
      <c r="EG389" s="13"/>
    </row>
    <row r="390" spans="2:137" x14ac:dyDescent="0.3"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  <c r="AS390" s="13"/>
      <c r="AT390" s="13"/>
      <c r="AU390" s="13"/>
      <c r="AV390" s="13"/>
      <c r="AW390" s="13"/>
      <c r="AX390" s="13"/>
      <c r="AY390" s="13"/>
      <c r="AZ390" s="13"/>
      <c r="BA390" s="13"/>
      <c r="BB390" s="13"/>
      <c r="BC390" s="13"/>
      <c r="BD390" s="13"/>
      <c r="BE390" s="13"/>
      <c r="BF390" s="13"/>
      <c r="BG390" s="13"/>
      <c r="BH390" s="13"/>
      <c r="BI390" s="13"/>
      <c r="BJ390" s="13"/>
      <c r="BK390" s="13"/>
      <c r="BL390" s="13"/>
      <c r="BM390" s="13"/>
      <c r="BN390" s="13"/>
      <c r="BO390" s="13"/>
      <c r="BP390" s="13"/>
      <c r="BQ390" s="13"/>
      <c r="BR390" s="13"/>
      <c r="BS390" s="13"/>
      <c r="BT390" s="13"/>
      <c r="BU390" s="13"/>
      <c r="BV390" s="13"/>
      <c r="BW390" s="13"/>
      <c r="BX390" s="13"/>
      <c r="BY390" s="13"/>
      <c r="BZ390" s="13"/>
      <c r="CA390" s="13"/>
      <c r="CB390" s="13"/>
      <c r="CC390" s="13"/>
      <c r="CD390" s="13"/>
      <c r="CE390" s="13"/>
      <c r="CF390" s="13"/>
      <c r="CG390" s="13"/>
      <c r="CH390" s="13"/>
      <c r="CI390" s="13"/>
      <c r="CJ390" s="13"/>
      <c r="CK390" s="13"/>
      <c r="CL390" s="13"/>
      <c r="CM390" s="13"/>
      <c r="CN390" s="13"/>
      <c r="CO390" s="13"/>
      <c r="CP390" s="13"/>
      <c r="CQ390" s="13"/>
      <c r="CR390" s="13"/>
      <c r="CS390" s="13"/>
      <c r="CT390" s="13"/>
      <c r="CU390" s="13"/>
      <c r="CV390" s="13"/>
      <c r="CW390" s="13"/>
      <c r="CX390" s="13"/>
      <c r="CY390" s="13"/>
      <c r="CZ390" s="13"/>
      <c r="DA390" s="13"/>
      <c r="DB390" s="13"/>
      <c r="DC390" s="13"/>
      <c r="DD390" s="13"/>
      <c r="DE390" s="13"/>
      <c r="DF390" s="13"/>
      <c r="DG390" s="13"/>
      <c r="DH390" s="13"/>
      <c r="DI390" s="13"/>
      <c r="DJ390" s="13"/>
      <c r="DK390" s="13"/>
      <c r="DL390" s="13"/>
      <c r="DM390" s="13"/>
      <c r="DN390" s="13"/>
      <c r="DO390" s="13"/>
      <c r="DP390" s="13"/>
      <c r="DQ390" s="13"/>
      <c r="DR390" s="13"/>
      <c r="DS390" s="13"/>
      <c r="DT390" s="13"/>
      <c r="DU390" s="13"/>
      <c r="DV390" s="13"/>
      <c r="DW390" s="27"/>
      <c r="DX390" s="13"/>
      <c r="DY390" s="13"/>
      <c r="DZ390" s="13"/>
      <c r="EA390" s="13"/>
      <c r="EB390" s="13"/>
      <c r="EC390" s="13"/>
      <c r="ED390" s="13"/>
      <c r="EE390" s="13"/>
      <c r="EF390" s="13"/>
      <c r="EG390" s="13"/>
    </row>
    <row r="391" spans="2:137" x14ac:dyDescent="0.3"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  <c r="AS391" s="13"/>
      <c r="AT391" s="13"/>
      <c r="AU391" s="13"/>
      <c r="AV391" s="13"/>
      <c r="AW391" s="13"/>
      <c r="AX391" s="13"/>
      <c r="AY391" s="13"/>
      <c r="AZ391" s="13"/>
      <c r="BA391" s="13"/>
      <c r="BB391" s="13"/>
      <c r="BC391" s="13"/>
      <c r="BD391" s="13"/>
      <c r="BE391" s="13"/>
      <c r="BF391" s="13"/>
      <c r="BG391" s="13"/>
      <c r="BH391" s="13"/>
      <c r="BI391" s="13"/>
      <c r="BJ391" s="13"/>
      <c r="BK391" s="13"/>
      <c r="BL391" s="13"/>
      <c r="BM391" s="13"/>
      <c r="BN391" s="13"/>
      <c r="BO391" s="13"/>
      <c r="BP391" s="13"/>
      <c r="BQ391" s="13"/>
      <c r="BR391" s="13"/>
      <c r="BS391" s="13"/>
      <c r="BT391" s="13"/>
      <c r="BU391" s="13"/>
      <c r="BV391" s="13"/>
      <c r="BW391" s="13"/>
      <c r="BX391" s="13"/>
      <c r="BY391" s="13"/>
      <c r="BZ391" s="13"/>
      <c r="CA391" s="13"/>
      <c r="CB391" s="13"/>
      <c r="CC391" s="13"/>
      <c r="CD391" s="13"/>
      <c r="CE391" s="13"/>
      <c r="CF391" s="13"/>
      <c r="CG391" s="13"/>
      <c r="CH391" s="13"/>
      <c r="CI391" s="13"/>
      <c r="CJ391" s="13"/>
      <c r="CK391" s="13"/>
      <c r="CL391" s="13"/>
      <c r="CM391" s="13"/>
      <c r="CN391" s="13"/>
      <c r="CO391" s="13"/>
      <c r="CP391" s="13"/>
      <c r="CQ391" s="13"/>
      <c r="CR391" s="13"/>
      <c r="CS391" s="13"/>
      <c r="CT391" s="13"/>
      <c r="CU391" s="13"/>
      <c r="CV391" s="13"/>
      <c r="CW391" s="13"/>
      <c r="CX391" s="13"/>
      <c r="CY391" s="13"/>
      <c r="CZ391" s="13"/>
      <c r="DA391" s="13"/>
      <c r="DB391" s="13"/>
      <c r="DC391" s="13"/>
      <c r="DD391" s="13"/>
      <c r="DE391" s="13"/>
      <c r="DF391" s="13"/>
      <c r="DG391" s="13"/>
      <c r="DH391" s="13"/>
      <c r="DI391" s="13"/>
      <c r="DJ391" s="13"/>
      <c r="DK391" s="13"/>
      <c r="DL391" s="13"/>
      <c r="DM391" s="13"/>
      <c r="DN391" s="13"/>
      <c r="DO391" s="13"/>
      <c r="DP391" s="13"/>
      <c r="DQ391" s="13"/>
      <c r="DR391" s="13"/>
      <c r="DS391" s="13"/>
      <c r="DT391" s="13"/>
      <c r="DU391" s="13"/>
      <c r="DV391" s="13"/>
      <c r="DW391" s="27"/>
      <c r="DX391" s="13"/>
      <c r="DY391" s="13"/>
      <c r="DZ391" s="13"/>
      <c r="EA391" s="13"/>
      <c r="EB391" s="13"/>
      <c r="EC391" s="13"/>
      <c r="ED391" s="13"/>
      <c r="EE391" s="13"/>
      <c r="EF391" s="13"/>
      <c r="EG391" s="13"/>
    </row>
    <row r="392" spans="2:137" x14ac:dyDescent="0.3"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  <c r="AS392" s="13"/>
      <c r="AT392" s="13"/>
      <c r="AU392" s="13"/>
      <c r="AV392" s="13"/>
      <c r="AW392" s="13"/>
      <c r="AX392" s="13"/>
      <c r="AY392" s="13"/>
      <c r="AZ392" s="13"/>
      <c r="BA392" s="13"/>
      <c r="BB392" s="13"/>
      <c r="BC392" s="13"/>
      <c r="BD392" s="13"/>
      <c r="BE392" s="13"/>
      <c r="BF392" s="13"/>
      <c r="BG392" s="13"/>
      <c r="BH392" s="13"/>
      <c r="BI392" s="13"/>
      <c r="BJ392" s="13"/>
      <c r="BK392" s="13"/>
      <c r="BL392" s="13"/>
      <c r="BM392" s="13"/>
      <c r="BN392" s="13"/>
      <c r="BO392" s="13"/>
      <c r="BP392" s="13"/>
      <c r="BQ392" s="13"/>
      <c r="BR392" s="13"/>
      <c r="BS392" s="13"/>
      <c r="BT392" s="13"/>
      <c r="BU392" s="13"/>
      <c r="BV392" s="13"/>
      <c r="BW392" s="13"/>
      <c r="BX392" s="13"/>
      <c r="BY392" s="13"/>
      <c r="BZ392" s="13"/>
      <c r="CA392" s="13"/>
      <c r="CB392" s="13"/>
      <c r="CC392" s="13"/>
      <c r="CD392" s="13"/>
      <c r="CE392" s="13"/>
      <c r="CF392" s="13"/>
      <c r="CG392" s="13"/>
      <c r="CH392" s="13"/>
      <c r="CI392" s="13"/>
      <c r="CJ392" s="13"/>
      <c r="CK392" s="13"/>
      <c r="CL392" s="13"/>
      <c r="CM392" s="13"/>
      <c r="CN392" s="13"/>
      <c r="CO392" s="13"/>
      <c r="CP392" s="13"/>
      <c r="CQ392" s="13"/>
      <c r="CR392" s="13"/>
      <c r="CS392" s="13"/>
      <c r="CT392" s="13"/>
      <c r="CU392" s="13"/>
      <c r="CV392" s="13"/>
      <c r="CW392" s="13"/>
      <c r="CX392" s="13"/>
      <c r="CY392" s="13"/>
      <c r="CZ392" s="13"/>
      <c r="DA392" s="13"/>
      <c r="DB392" s="13"/>
      <c r="DC392" s="13"/>
      <c r="DD392" s="13"/>
      <c r="DE392" s="13"/>
      <c r="DF392" s="13"/>
      <c r="DG392" s="13"/>
      <c r="DH392" s="13"/>
      <c r="DI392" s="13"/>
      <c r="DJ392" s="13"/>
      <c r="DK392" s="13"/>
      <c r="DL392" s="13"/>
      <c r="DM392" s="13"/>
      <c r="DN392" s="13"/>
      <c r="DO392" s="13"/>
      <c r="DP392" s="13"/>
      <c r="DQ392" s="13"/>
      <c r="DR392" s="13"/>
      <c r="DS392" s="13"/>
      <c r="DT392" s="13"/>
      <c r="DU392" s="13"/>
      <c r="DV392" s="13"/>
      <c r="DW392" s="27"/>
      <c r="DX392" s="13"/>
      <c r="DY392" s="13"/>
      <c r="DZ392" s="13"/>
      <c r="EA392" s="13"/>
      <c r="EB392" s="13"/>
      <c r="EC392" s="13"/>
      <c r="ED392" s="13"/>
      <c r="EE392" s="13"/>
      <c r="EF392" s="13"/>
      <c r="EG392" s="13"/>
    </row>
    <row r="393" spans="2:137" x14ac:dyDescent="0.3"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  <c r="AS393" s="13"/>
      <c r="AT393" s="13"/>
      <c r="AU393" s="13"/>
      <c r="AV393" s="13"/>
      <c r="AW393" s="13"/>
      <c r="AX393" s="13"/>
      <c r="AY393" s="13"/>
      <c r="AZ393" s="13"/>
      <c r="BA393" s="13"/>
      <c r="BB393" s="13"/>
      <c r="BC393" s="13"/>
      <c r="BD393" s="13"/>
      <c r="BE393" s="13"/>
      <c r="BF393" s="13"/>
      <c r="BG393" s="13"/>
      <c r="BH393" s="13"/>
      <c r="BI393" s="13"/>
      <c r="BJ393" s="13"/>
      <c r="BK393" s="13"/>
      <c r="BL393" s="13"/>
      <c r="BM393" s="13"/>
      <c r="BN393" s="13"/>
      <c r="BO393" s="13"/>
      <c r="BP393" s="13"/>
      <c r="BQ393" s="13"/>
      <c r="BR393" s="13"/>
      <c r="BS393" s="13"/>
      <c r="BT393" s="13"/>
      <c r="BU393" s="13"/>
      <c r="BV393" s="13"/>
      <c r="BW393" s="13"/>
      <c r="BX393" s="13"/>
      <c r="BY393" s="13"/>
      <c r="BZ393" s="13"/>
      <c r="CA393" s="13"/>
      <c r="CB393" s="13"/>
      <c r="CC393" s="13"/>
      <c r="CD393" s="13"/>
      <c r="CE393" s="13"/>
      <c r="CF393" s="13"/>
      <c r="CG393" s="13"/>
      <c r="CH393" s="13"/>
      <c r="CI393" s="13"/>
      <c r="CJ393" s="13"/>
      <c r="CK393" s="13"/>
      <c r="CL393" s="13"/>
      <c r="CM393" s="13"/>
      <c r="CN393" s="13"/>
      <c r="CO393" s="13"/>
      <c r="CP393" s="13"/>
      <c r="CQ393" s="13"/>
      <c r="CR393" s="13"/>
      <c r="CS393" s="13"/>
      <c r="CT393" s="13"/>
      <c r="CU393" s="13"/>
      <c r="CV393" s="13"/>
      <c r="CW393" s="13"/>
      <c r="CX393" s="13"/>
      <c r="CY393" s="13"/>
      <c r="CZ393" s="13"/>
      <c r="DA393" s="13"/>
      <c r="DB393" s="13"/>
      <c r="DC393" s="13"/>
      <c r="DD393" s="13"/>
      <c r="DE393" s="13"/>
      <c r="DF393" s="13"/>
      <c r="DG393" s="13"/>
      <c r="DH393" s="13"/>
      <c r="DI393" s="13"/>
      <c r="DJ393" s="13"/>
      <c r="DK393" s="13"/>
      <c r="DL393" s="13"/>
      <c r="DM393" s="13"/>
      <c r="DN393" s="13"/>
      <c r="DO393" s="13"/>
      <c r="DP393" s="13"/>
      <c r="DQ393" s="13"/>
      <c r="DR393" s="13"/>
      <c r="DS393" s="13"/>
      <c r="DT393" s="13"/>
      <c r="DU393" s="13"/>
      <c r="DV393" s="13"/>
      <c r="DW393" s="27"/>
      <c r="DX393" s="13"/>
      <c r="DY393" s="13"/>
      <c r="DZ393" s="13"/>
      <c r="EA393" s="13"/>
      <c r="EB393" s="13"/>
      <c r="EC393" s="13"/>
      <c r="ED393" s="13"/>
      <c r="EE393" s="13"/>
      <c r="EF393" s="13"/>
      <c r="EG393" s="13"/>
    </row>
    <row r="394" spans="2:137" x14ac:dyDescent="0.3"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  <c r="AS394" s="13"/>
      <c r="AT394" s="13"/>
      <c r="AU394" s="13"/>
      <c r="AV394" s="13"/>
      <c r="AW394" s="13"/>
      <c r="AX394" s="13"/>
      <c r="AY394" s="13"/>
      <c r="AZ394" s="13"/>
      <c r="BA394" s="13"/>
      <c r="BB394" s="13"/>
      <c r="BC394" s="13"/>
      <c r="BD394" s="13"/>
      <c r="BE394" s="13"/>
      <c r="BF394" s="13"/>
      <c r="BG394" s="13"/>
      <c r="BH394" s="13"/>
      <c r="BI394" s="13"/>
      <c r="BJ394" s="13"/>
      <c r="BK394" s="13"/>
      <c r="BL394" s="13"/>
      <c r="BM394" s="13"/>
      <c r="BN394" s="13"/>
      <c r="BO394" s="13"/>
      <c r="BP394" s="13"/>
      <c r="BQ394" s="13"/>
      <c r="BR394" s="13"/>
      <c r="BS394" s="13"/>
      <c r="BT394" s="13"/>
      <c r="BU394" s="13"/>
      <c r="BV394" s="13"/>
      <c r="BW394" s="13"/>
      <c r="BX394" s="13"/>
      <c r="BY394" s="13"/>
      <c r="BZ394" s="13"/>
      <c r="CA394" s="13"/>
      <c r="CB394" s="13"/>
      <c r="CC394" s="13"/>
      <c r="CD394" s="13"/>
      <c r="CE394" s="13"/>
      <c r="CF394" s="13"/>
      <c r="CG394" s="13"/>
      <c r="CH394" s="13"/>
      <c r="CI394" s="13"/>
      <c r="CJ394" s="13"/>
      <c r="CK394" s="13"/>
      <c r="CL394" s="13"/>
      <c r="CM394" s="13"/>
      <c r="CN394" s="13"/>
      <c r="CO394" s="13"/>
      <c r="CP394" s="13"/>
      <c r="CQ394" s="13"/>
      <c r="CR394" s="13"/>
      <c r="CS394" s="13"/>
      <c r="CT394" s="13"/>
      <c r="CU394" s="13"/>
      <c r="CV394" s="13"/>
      <c r="CW394" s="13"/>
      <c r="CX394" s="13"/>
      <c r="CY394" s="13"/>
      <c r="CZ394" s="13"/>
      <c r="DA394" s="13"/>
      <c r="DB394" s="13"/>
      <c r="DC394" s="13"/>
      <c r="DD394" s="13"/>
      <c r="DE394" s="13"/>
      <c r="DF394" s="13"/>
      <c r="DG394" s="13"/>
      <c r="DH394" s="13"/>
      <c r="DI394" s="13"/>
      <c r="DJ394" s="13"/>
      <c r="DK394" s="13"/>
      <c r="DL394" s="13"/>
      <c r="DM394" s="13"/>
      <c r="DN394" s="13"/>
      <c r="DO394" s="13"/>
      <c r="DP394" s="13"/>
      <c r="DQ394" s="13"/>
      <c r="DR394" s="13"/>
      <c r="DS394" s="13"/>
      <c r="DT394" s="13"/>
      <c r="DU394" s="13"/>
      <c r="DV394" s="13"/>
      <c r="DW394" s="27"/>
      <c r="DX394" s="13"/>
      <c r="DY394" s="13"/>
      <c r="DZ394" s="13"/>
      <c r="EA394" s="13"/>
      <c r="EB394" s="13"/>
      <c r="EC394" s="13"/>
      <c r="ED394" s="13"/>
      <c r="EE394" s="13"/>
      <c r="EF394" s="13"/>
      <c r="EG394" s="13"/>
    </row>
    <row r="395" spans="2:137" x14ac:dyDescent="0.3"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  <c r="AS395" s="13"/>
      <c r="AT395" s="13"/>
      <c r="AU395" s="13"/>
      <c r="AV395" s="13"/>
      <c r="AW395" s="13"/>
      <c r="AX395" s="13"/>
      <c r="AY395" s="13"/>
      <c r="AZ395" s="13"/>
      <c r="BA395" s="13"/>
      <c r="BB395" s="13"/>
      <c r="BC395" s="13"/>
      <c r="BD395" s="13"/>
      <c r="BE395" s="13"/>
      <c r="BF395" s="13"/>
      <c r="BG395" s="13"/>
      <c r="BH395" s="13"/>
      <c r="BI395" s="13"/>
      <c r="BJ395" s="13"/>
      <c r="BK395" s="13"/>
      <c r="BL395" s="13"/>
      <c r="BM395" s="13"/>
      <c r="BN395" s="13"/>
      <c r="BO395" s="13"/>
      <c r="BP395" s="13"/>
      <c r="BQ395" s="13"/>
      <c r="BR395" s="13"/>
      <c r="BS395" s="13"/>
      <c r="BT395" s="13"/>
      <c r="BU395" s="13"/>
      <c r="BV395" s="13"/>
      <c r="BW395" s="13"/>
      <c r="BX395" s="13"/>
      <c r="BY395" s="13"/>
      <c r="BZ395" s="13"/>
      <c r="CA395" s="13"/>
      <c r="CB395" s="13"/>
      <c r="CC395" s="13"/>
      <c r="CD395" s="13"/>
      <c r="CE395" s="13"/>
      <c r="CF395" s="13"/>
      <c r="CG395" s="13"/>
      <c r="CH395" s="13"/>
      <c r="CI395" s="13"/>
      <c r="CJ395" s="13"/>
      <c r="CK395" s="13"/>
      <c r="CL395" s="13"/>
      <c r="CM395" s="13"/>
      <c r="CN395" s="13"/>
      <c r="CO395" s="13"/>
      <c r="CP395" s="13"/>
      <c r="CQ395" s="13"/>
      <c r="CR395" s="13"/>
      <c r="CS395" s="13"/>
      <c r="CT395" s="13"/>
      <c r="CU395" s="13"/>
      <c r="CV395" s="13"/>
      <c r="CW395" s="13"/>
      <c r="CX395" s="13"/>
      <c r="CY395" s="13"/>
      <c r="CZ395" s="13"/>
      <c r="DA395" s="13"/>
      <c r="DB395" s="13"/>
      <c r="DC395" s="13"/>
      <c r="DD395" s="13"/>
      <c r="DE395" s="13"/>
      <c r="DF395" s="13"/>
      <c r="DG395" s="13"/>
      <c r="DH395" s="13"/>
      <c r="DI395" s="13"/>
      <c r="DJ395" s="13"/>
      <c r="DK395" s="13"/>
      <c r="DL395" s="13"/>
      <c r="DM395" s="13"/>
      <c r="DN395" s="13"/>
      <c r="DO395" s="13"/>
      <c r="DP395" s="13"/>
      <c r="DQ395" s="13"/>
      <c r="DR395" s="13"/>
      <c r="DS395" s="13"/>
      <c r="DT395" s="13"/>
      <c r="DU395" s="13"/>
      <c r="DV395" s="13"/>
      <c r="DW395" s="27"/>
      <c r="DX395" s="13"/>
      <c r="DY395" s="13"/>
      <c r="DZ395" s="13"/>
      <c r="EA395" s="13"/>
      <c r="EB395" s="13"/>
      <c r="EC395" s="13"/>
      <c r="ED395" s="13"/>
      <c r="EE395" s="13"/>
      <c r="EF395" s="13"/>
      <c r="EG395" s="13"/>
    </row>
    <row r="396" spans="2:137" x14ac:dyDescent="0.3"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  <c r="AS396" s="13"/>
      <c r="AT396" s="13"/>
      <c r="AU396" s="13"/>
      <c r="AV396" s="13"/>
      <c r="AW396" s="13"/>
      <c r="AX396" s="13"/>
      <c r="AY396" s="13"/>
      <c r="AZ396" s="13"/>
      <c r="BA396" s="13"/>
      <c r="BB396" s="13"/>
      <c r="BC396" s="13"/>
      <c r="BD396" s="13"/>
      <c r="BE396" s="13"/>
      <c r="BF396" s="13"/>
      <c r="BG396" s="13"/>
      <c r="BH396" s="13"/>
      <c r="BI396" s="13"/>
      <c r="BJ396" s="13"/>
      <c r="BK396" s="13"/>
      <c r="BL396" s="13"/>
      <c r="BM396" s="13"/>
      <c r="BN396" s="13"/>
      <c r="BO396" s="13"/>
      <c r="BP396" s="13"/>
      <c r="BQ396" s="13"/>
      <c r="BR396" s="13"/>
      <c r="BS396" s="13"/>
      <c r="BT396" s="13"/>
      <c r="BU396" s="13"/>
      <c r="BV396" s="13"/>
      <c r="BW396" s="13"/>
      <c r="BX396" s="13"/>
      <c r="BY396" s="13"/>
      <c r="BZ396" s="13"/>
      <c r="CA396" s="13"/>
      <c r="CB396" s="13"/>
      <c r="CC396" s="13"/>
      <c r="CD396" s="13"/>
      <c r="CE396" s="13"/>
      <c r="CF396" s="13"/>
      <c r="CG396" s="13"/>
      <c r="CH396" s="13"/>
      <c r="CI396" s="13"/>
      <c r="CJ396" s="13"/>
      <c r="CK396" s="13"/>
      <c r="CL396" s="13"/>
      <c r="CM396" s="13"/>
      <c r="CN396" s="13"/>
      <c r="CO396" s="13"/>
      <c r="CP396" s="13"/>
      <c r="CQ396" s="13"/>
      <c r="CR396" s="13"/>
      <c r="CS396" s="13"/>
      <c r="CT396" s="13"/>
      <c r="CU396" s="13"/>
      <c r="CV396" s="13"/>
      <c r="CW396" s="13"/>
      <c r="CX396" s="13"/>
      <c r="CY396" s="13"/>
      <c r="CZ396" s="13"/>
      <c r="DA396" s="13"/>
      <c r="DB396" s="13"/>
      <c r="DC396" s="13"/>
      <c r="DD396" s="13"/>
      <c r="DE396" s="13"/>
      <c r="DF396" s="13"/>
      <c r="DG396" s="13"/>
      <c r="DH396" s="13"/>
      <c r="DI396" s="13"/>
      <c r="DJ396" s="13"/>
      <c r="DK396" s="13"/>
      <c r="DL396" s="13"/>
      <c r="DM396" s="13"/>
      <c r="DN396" s="13"/>
      <c r="DO396" s="13"/>
      <c r="DP396" s="13"/>
      <c r="DQ396" s="13"/>
      <c r="DR396" s="13"/>
      <c r="DS396" s="13"/>
      <c r="DT396" s="13"/>
      <c r="DU396" s="13"/>
      <c r="DV396" s="13"/>
      <c r="DW396" s="27"/>
      <c r="DX396" s="13"/>
      <c r="DY396" s="13"/>
      <c r="DZ396" s="13"/>
      <c r="EA396" s="13"/>
      <c r="EB396" s="13"/>
      <c r="EC396" s="13"/>
      <c r="ED396" s="13"/>
      <c r="EE396" s="13"/>
      <c r="EF396" s="13"/>
      <c r="EG396" s="13"/>
    </row>
    <row r="397" spans="2:137" x14ac:dyDescent="0.3"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  <c r="AS397" s="13"/>
      <c r="AT397" s="13"/>
      <c r="AU397" s="13"/>
      <c r="AV397" s="13"/>
      <c r="AW397" s="13"/>
      <c r="AX397" s="13"/>
      <c r="AY397" s="13"/>
      <c r="AZ397" s="13"/>
      <c r="BA397" s="13"/>
      <c r="BB397" s="13"/>
      <c r="BC397" s="13"/>
      <c r="BD397" s="13"/>
      <c r="BE397" s="13"/>
      <c r="BF397" s="13"/>
      <c r="BG397" s="13"/>
      <c r="BH397" s="13"/>
      <c r="BI397" s="13"/>
      <c r="BJ397" s="13"/>
      <c r="BK397" s="13"/>
      <c r="BL397" s="13"/>
      <c r="BM397" s="13"/>
      <c r="BN397" s="13"/>
      <c r="BO397" s="13"/>
      <c r="BP397" s="13"/>
      <c r="BQ397" s="13"/>
      <c r="BR397" s="13"/>
      <c r="BS397" s="13"/>
      <c r="BT397" s="13"/>
      <c r="BU397" s="13"/>
      <c r="BV397" s="13"/>
      <c r="BW397" s="13"/>
      <c r="BX397" s="13"/>
      <c r="BY397" s="13"/>
      <c r="BZ397" s="13"/>
      <c r="CA397" s="13"/>
      <c r="CB397" s="13"/>
      <c r="CC397" s="13"/>
      <c r="CD397" s="13"/>
      <c r="CE397" s="13"/>
      <c r="CF397" s="13"/>
      <c r="CG397" s="13"/>
      <c r="CH397" s="13"/>
      <c r="CI397" s="13"/>
      <c r="CJ397" s="13"/>
      <c r="CK397" s="13"/>
      <c r="CL397" s="13"/>
      <c r="CM397" s="13"/>
      <c r="CN397" s="13"/>
      <c r="CO397" s="13"/>
      <c r="CP397" s="13"/>
      <c r="CQ397" s="13"/>
      <c r="CR397" s="13"/>
      <c r="CS397" s="13"/>
      <c r="CT397" s="13"/>
      <c r="CU397" s="13"/>
      <c r="CV397" s="13"/>
      <c r="CW397" s="13"/>
      <c r="CX397" s="13"/>
      <c r="CY397" s="13"/>
      <c r="CZ397" s="13"/>
      <c r="DA397" s="13"/>
      <c r="DB397" s="13"/>
      <c r="DC397" s="13"/>
      <c r="DD397" s="13"/>
      <c r="DE397" s="13"/>
      <c r="DF397" s="13"/>
      <c r="DG397" s="13"/>
      <c r="DH397" s="13"/>
      <c r="DI397" s="13"/>
      <c r="DJ397" s="13"/>
      <c r="DK397" s="13"/>
      <c r="DL397" s="13"/>
      <c r="DM397" s="13"/>
      <c r="DN397" s="13"/>
      <c r="DO397" s="13"/>
      <c r="DP397" s="13"/>
      <c r="DQ397" s="13"/>
      <c r="DR397" s="13"/>
      <c r="DS397" s="13"/>
      <c r="DT397" s="13"/>
      <c r="DU397" s="13"/>
      <c r="DV397" s="13"/>
      <c r="DW397" s="27"/>
      <c r="DX397" s="13"/>
      <c r="DY397" s="13"/>
      <c r="DZ397" s="13"/>
      <c r="EA397" s="13"/>
      <c r="EB397" s="13"/>
      <c r="EC397" s="13"/>
      <c r="ED397" s="13"/>
      <c r="EE397" s="13"/>
      <c r="EF397" s="13"/>
      <c r="EG397" s="13"/>
    </row>
    <row r="398" spans="2:137" x14ac:dyDescent="0.3"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  <c r="AS398" s="13"/>
      <c r="AT398" s="13"/>
      <c r="AU398" s="13"/>
      <c r="AV398" s="13"/>
      <c r="AW398" s="13"/>
      <c r="AX398" s="13"/>
      <c r="AY398" s="13"/>
      <c r="AZ398" s="13"/>
      <c r="BA398" s="13"/>
      <c r="BB398" s="13"/>
      <c r="BC398" s="13"/>
      <c r="BD398" s="13"/>
      <c r="BE398" s="13"/>
      <c r="BF398" s="13"/>
      <c r="BG398" s="13"/>
      <c r="BH398" s="13"/>
      <c r="BI398" s="13"/>
      <c r="BJ398" s="13"/>
      <c r="BK398" s="13"/>
      <c r="BL398" s="13"/>
      <c r="BM398" s="13"/>
      <c r="BN398" s="13"/>
      <c r="BO398" s="13"/>
      <c r="BP398" s="13"/>
      <c r="BQ398" s="13"/>
      <c r="BR398" s="13"/>
      <c r="BS398" s="13"/>
      <c r="BT398" s="13"/>
      <c r="BU398" s="13"/>
      <c r="BV398" s="13"/>
      <c r="BW398" s="13"/>
      <c r="BX398" s="13"/>
      <c r="BY398" s="13"/>
      <c r="BZ398" s="13"/>
      <c r="CA398" s="13"/>
      <c r="CB398" s="13"/>
      <c r="CC398" s="13"/>
      <c r="CD398" s="13"/>
      <c r="CE398" s="13"/>
      <c r="CF398" s="13"/>
      <c r="CG398" s="13"/>
      <c r="CH398" s="13"/>
      <c r="CI398" s="13"/>
      <c r="CJ398" s="13"/>
      <c r="CK398" s="13"/>
      <c r="CL398" s="13"/>
      <c r="CM398" s="13"/>
      <c r="CN398" s="13"/>
      <c r="CO398" s="13"/>
      <c r="CP398" s="13"/>
      <c r="CQ398" s="13"/>
      <c r="CR398" s="13"/>
      <c r="CS398" s="13"/>
      <c r="CT398" s="13"/>
      <c r="CU398" s="13"/>
      <c r="CV398" s="13"/>
      <c r="CW398" s="13"/>
      <c r="CX398" s="13"/>
      <c r="CY398" s="13"/>
      <c r="CZ398" s="13"/>
      <c r="DA398" s="13"/>
      <c r="DB398" s="13"/>
      <c r="DC398" s="13"/>
      <c r="DD398" s="13"/>
      <c r="DE398" s="13"/>
      <c r="DF398" s="13"/>
      <c r="DG398" s="13"/>
      <c r="DH398" s="13"/>
      <c r="DI398" s="13"/>
      <c r="DJ398" s="13"/>
      <c r="DK398" s="13"/>
      <c r="DL398" s="13"/>
      <c r="DM398" s="13"/>
      <c r="DN398" s="13"/>
      <c r="DO398" s="13"/>
      <c r="DP398" s="13"/>
      <c r="DQ398" s="13"/>
      <c r="DR398" s="13"/>
      <c r="DS398" s="13"/>
      <c r="DT398" s="13"/>
      <c r="DU398" s="13"/>
      <c r="DV398" s="13"/>
      <c r="DW398" s="27"/>
      <c r="DX398" s="13"/>
      <c r="DY398" s="13"/>
      <c r="DZ398" s="13"/>
      <c r="EA398" s="13"/>
      <c r="EB398" s="13"/>
      <c r="EC398" s="13"/>
      <c r="ED398" s="13"/>
      <c r="EE398" s="13"/>
      <c r="EF398" s="13"/>
      <c r="EG398" s="13"/>
    </row>
    <row r="399" spans="2:137" x14ac:dyDescent="0.3"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I399" s="13"/>
      <c r="BJ399" s="13"/>
      <c r="BK399" s="13"/>
      <c r="BL399" s="13"/>
      <c r="BM399" s="13"/>
      <c r="BN399" s="13"/>
      <c r="BO399" s="13"/>
      <c r="BP399" s="13"/>
      <c r="BQ399" s="13"/>
      <c r="BR399" s="13"/>
      <c r="BS399" s="13"/>
      <c r="BT399" s="13"/>
      <c r="BU399" s="13"/>
      <c r="BV399" s="13"/>
      <c r="BW399" s="13"/>
      <c r="BX399" s="13"/>
      <c r="BY399" s="13"/>
      <c r="BZ399" s="13"/>
      <c r="CA399" s="13"/>
      <c r="CB399" s="13"/>
      <c r="CC399" s="13"/>
      <c r="CD399" s="13"/>
      <c r="CE399" s="13"/>
      <c r="CF399" s="13"/>
      <c r="CG399" s="13"/>
      <c r="CH399" s="13"/>
      <c r="CI399" s="13"/>
      <c r="CJ399" s="13"/>
      <c r="CK399" s="13"/>
      <c r="CL399" s="13"/>
      <c r="CM399" s="13"/>
      <c r="CN399" s="13"/>
      <c r="CO399" s="13"/>
      <c r="CP399" s="13"/>
      <c r="CQ399" s="13"/>
      <c r="CR399" s="13"/>
      <c r="CS399" s="13"/>
      <c r="CT399" s="13"/>
      <c r="CU399" s="13"/>
      <c r="CV399" s="13"/>
      <c r="CW399" s="13"/>
      <c r="CX399" s="13"/>
      <c r="CY399" s="13"/>
      <c r="CZ399" s="13"/>
      <c r="DA399" s="13"/>
      <c r="DB399" s="13"/>
      <c r="DC399" s="13"/>
      <c r="DD399" s="13"/>
      <c r="DE399" s="13"/>
      <c r="DF399" s="13"/>
      <c r="DG399" s="13"/>
      <c r="DH399" s="13"/>
      <c r="DI399" s="13"/>
      <c r="DJ399" s="13"/>
      <c r="DK399" s="13"/>
      <c r="DL399" s="13"/>
      <c r="DM399" s="13"/>
      <c r="DN399" s="13"/>
      <c r="DO399" s="13"/>
      <c r="DP399" s="13"/>
      <c r="DQ399" s="13"/>
      <c r="DR399" s="13"/>
      <c r="DS399" s="13"/>
      <c r="DT399" s="13"/>
      <c r="DU399" s="13"/>
      <c r="DV399" s="13"/>
      <c r="DW399" s="27"/>
      <c r="DX399" s="13"/>
      <c r="DY399" s="13"/>
      <c r="DZ399" s="13"/>
      <c r="EA399" s="13"/>
      <c r="EB399" s="13"/>
      <c r="EC399" s="13"/>
      <c r="ED399" s="13"/>
      <c r="EE399" s="13"/>
      <c r="EF399" s="13"/>
      <c r="EG399" s="13"/>
    </row>
    <row r="400" spans="2:137" x14ac:dyDescent="0.3"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I400" s="13"/>
      <c r="BJ400" s="13"/>
      <c r="BK400" s="13"/>
      <c r="BL400" s="13"/>
      <c r="BM400" s="13"/>
      <c r="BN400" s="13"/>
      <c r="BO400" s="13"/>
      <c r="BP400" s="13"/>
      <c r="BQ400" s="13"/>
      <c r="BR400" s="13"/>
      <c r="BS400" s="13"/>
      <c r="BT400" s="13"/>
      <c r="BU400" s="13"/>
      <c r="BV400" s="13"/>
      <c r="BW400" s="13"/>
      <c r="BX400" s="13"/>
      <c r="BY400" s="13"/>
      <c r="BZ400" s="13"/>
      <c r="CA400" s="13"/>
      <c r="CB400" s="13"/>
      <c r="CC400" s="13"/>
      <c r="CD400" s="13"/>
      <c r="CE400" s="13"/>
      <c r="CF400" s="13"/>
      <c r="CG400" s="13"/>
      <c r="CH400" s="13"/>
      <c r="CI400" s="13"/>
      <c r="CJ400" s="13"/>
      <c r="CK400" s="13"/>
      <c r="CL400" s="13"/>
      <c r="CM400" s="13"/>
      <c r="CN400" s="13"/>
      <c r="CO400" s="13"/>
      <c r="CP400" s="13"/>
      <c r="CQ400" s="13"/>
      <c r="CR400" s="13"/>
      <c r="CS400" s="13"/>
      <c r="CT400" s="13"/>
      <c r="CU400" s="13"/>
      <c r="CV400" s="13"/>
      <c r="CW400" s="13"/>
      <c r="CX400" s="13"/>
      <c r="CY400" s="13"/>
      <c r="CZ400" s="13"/>
      <c r="DA400" s="13"/>
      <c r="DB400" s="13"/>
      <c r="DC400" s="13"/>
      <c r="DD400" s="13"/>
      <c r="DE400" s="13"/>
      <c r="DF400" s="13"/>
      <c r="DG400" s="13"/>
      <c r="DH400" s="13"/>
      <c r="DI400" s="13"/>
      <c r="DJ400" s="13"/>
      <c r="DK400" s="13"/>
      <c r="DL400" s="13"/>
      <c r="DM400" s="13"/>
      <c r="DN400" s="13"/>
      <c r="DO400" s="13"/>
      <c r="DP400" s="13"/>
      <c r="DQ400" s="13"/>
      <c r="DR400" s="13"/>
      <c r="DS400" s="13"/>
      <c r="DT400" s="13"/>
      <c r="DU400" s="13"/>
      <c r="DV400" s="13"/>
      <c r="DW400" s="27"/>
      <c r="DX400" s="13"/>
      <c r="DY400" s="13"/>
      <c r="DZ400" s="13"/>
      <c r="EA400" s="13"/>
      <c r="EB400" s="13"/>
      <c r="EC400" s="13"/>
      <c r="ED400" s="13"/>
      <c r="EE400" s="13"/>
      <c r="EF400" s="13"/>
      <c r="EG400" s="13"/>
    </row>
    <row r="401" spans="2:137" x14ac:dyDescent="0.3"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  <c r="BG401" s="13"/>
      <c r="BH401" s="13"/>
      <c r="BI401" s="13"/>
      <c r="BJ401" s="13"/>
      <c r="BK401" s="13"/>
      <c r="BL401" s="13"/>
      <c r="BM401" s="13"/>
      <c r="BN401" s="13"/>
      <c r="BO401" s="13"/>
      <c r="BP401" s="13"/>
      <c r="BQ401" s="13"/>
      <c r="BR401" s="13"/>
      <c r="BS401" s="13"/>
      <c r="BT401" s="13"/>
      <c r="BU401" s="13"/>
      <c r="BV401" s="13"/>
      <c r="BW401" s="13"/>
      <c r="BX401" s="13"/>
      <c r="BY401" s="13"/>
      <c r="BZ401" s="13"/>
      <c r="CA401" s="13"/>
      <c r="CB401" s="13"/>
      <c r="CC401" s="13"/>
      <c r="CD401" s="13"/>
      <c r="CE401" s="13"/>
      <c r="CF401" s="13"/>
      <c r="CG401" s="13"/>
      <c r="CH401" s="13"/>
      <c r="CI401" s="13"/>
      <c r="CJ401" s="13"/>
      <c r="CK401" s="13"/>
      <c r="CL401" s="13"/>
      <c r="CM401" s="13"/>
      <c r="CN401" s="13"/>
      <c r="CO401" s="13"/>
      <c r="CP401" s="13"/>
      <c r="CQ401" s="13"/>
      <c r="CR401" s="13"/>
      <c r="CS401" s="13"/>
      <c r="CT401" s="13"/>
      <c r="CU401" s="13"/>
      <c r="CV401" s="13"/>
      <c r="CW401" s="13"/>
      <c r="CX401" s="13"/>
      <c r="CY401" s="13"/>
      <c r="CZ401" s="13"/>
      <c r="DA401" s="13"/>
      <c r="DB401" s="13"/>
      <c r="DC401" s="13"/>
      <c r="DD401" s="13"/>
      <c r="DE401" s="13"/>
      <c r="DF401" s="13"/>
      <c r="DG401" s="13"/>
      <c r="DH401" s="13"/>
      <c r="DI401" s="13"/>
      <c r="DJ401" s="13"/>
      <c r="DK401" s="13"/>
      <c r="DL401" s="13"/>
      <c r="DM401" s="13"/>
      <c r="DN401" s="13"/>
      <c r="DO401" s="13"/>
      <c r="DP401" s="13"/>
      <c r="DQ401" s="13"/>
      <c r="DR401" s="13"/>
      <c r="DS401" s="13"/>
      <c r="DT401" s="13"/>
      <c r="DU401" s="13"/>
      <c r="DV401" s="13"/>
      <c r="DW401" s="27"/>
      <c r="DX401" s="13"/>
      <c r="DY401" s="13"/>
      <c r="DZ401" s="13"/>
      <c r="EA401" s="13"/>
      <c r="EB401" s="13"/>
      <c r="EC401" s="13"/>
      <c r="ED401" s="13"/>
      <c r="EE401" s="13"/>
      <c r="EF401" s="13"/>
      <c r="EG401" s="13"/>
    </row>
    <row r="402" spans="2:137" x14ac:dyDescent="0.3"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  <c r="BG402" s="13"/>
      <c r="BH402" s="13"/>
      <c r="BI402" s="13"/>
      <c r="BJ402" s="13"/>
      <c r="BK402" s="13"/>
      <c r="BL402" s="13"/>
      <c r="BM402" s="13"/>
      <c r="BN402" s="13"/>
      <c r="BO402" s="13"/>
      <c r="BP402" s="13"/>
      <c r="BQ402" s="13"/>
      <c r="BR402" s="13"/>
      <c r="BS402" s="13"/>
      <c r="BT402" s="13"/>
      <c r="BU402" s="13"/>
      <c r="BV402" s="13"/>
      <c r="BW402" s="13"/>
      <c r="BX402" s="13"/>
      <c r="BY402" s="13"/>
      <c r="BZ402" s="13"/>
      <c r="CA402" s="13"/>
      <c r="CB402" s="13"/>
      <c r="CC402" s="13"/>
      <c r="CD402" s="13"/>
      <c r="CE402" s="13"/>
      <c r="CF402" s="13"/>
      <c r="CG402" s="13"/>
      <c r="CH402" s="13"/>
      <c r="CI402" s="13"/>
      <c r="CJ402" s="13"/>
      <c r="CK402" s="13"/>
      <c r="CL402" s="13"/>
      <c r="CM402" s="13"/>
      <c r="CN402" s="13"/>
      <c r="CO402" s="13"/>
      <c r="CP402" s="13"/>
      <c r="CQ402" s="13"/>
      <c r="CR402" s="13"/>
      <c r="CS402" s="13"/>
      <c r="CT402" s="13"/>
      <c r="CU402" s="13"/>
      <c r="CV402" s="13"/>
      <c r="CW402" s="13"/>
      <c r="CX402" s="13"/>
      <c r="CY402" s="13"/>
      <c r="CZ402" s="13"/>
      <c r="DA402" s="13"/>
      <c r="DB402" s="13"/>
      <c r="DC402" s="13"/>
      <c r="DD402" s="13"/>
      <c r="DE402" s="13"/>
      <c r="DF402" s="13"/>
      <c r="DG402" s="13"/>
      <c r="DH402" s="13"/>
      <c r="DI402" s="13"/>
      <c r="DJ402" s="13"/>
      <c r="DK402" s="13"/>
      <c r="DL402" s="13"/>
      <c r="DM402" s="13"/>
      <c r="DN402" s="13"/>
      <c r="DO402" s="13"/>
      <c r="DP402" s="13"/>
      <c r="DQ402" s="13"/>
      <c r="DR402" s="13"/>
      <c r="DS402" s="13"/>
      <c r="DT402" s="13"/>
      <c r="DU402" s="13"/>
      <c r="DV402" s="13"/>
      <c r="DW402" s="27"/>
      <c r="DX402" s="13"/>
      <c r="DY402" s="13"/>
      <c r="DZ402" s="13"/>
      <c r="EA402" s="13"/>
      <c r="EB402" s="13"/>
      <c r="EC402" s="13"/>
      <c r="ED402" s="13"/>
      <c r="EE402" s="13"/>
      <c r="EF402" s="13"/>
      <c r="EG402" s="13"/>
    </row>
    <row r="403" spans="2:137" x14ac:dyDescent="0.3"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  <c r="BG403" s="13"/>
      <c r="BH403" s="13"/>
      <c r="BI403" s="13"/>
      <c r="BJ403" s="13"/>
      <c r="BK403" s="13"/>
      <c r="BL403" s="13"/>
      <c r="BM403" s="13"/>
      <c r="BN403" s="13"/>
      <c r="BO403" s="13"/>
      <c r="BP403" s="13"/>
      <c r="BQ403" s="13"/>
      <c r="BR403" s="13"/>
      <c r="BS403" s="13"/>
      <c r="BT403" s="13"/>
      <c r="BU403" s="13"/>
      <c r="BV403" s="13"/>
      <c r="BW403" s="13"/>
      <c r="BX403" s="13"/>
      <c r="BY403" s="13"/>
      <c r="BZ403" s="13"/>
      <c r="CA403" s="13"/>
      <c r="CB403" s="13"/>
      <c r="CC403" s="13"/>
      <c r="CD403" s="13"/>
      <c r="CE403" s="13"/>
      <c r="CF403" s="13"/>
      <c r="CG403" s="13"/>
      <c r="CH403" s="13"/>
      <c r="CI403" s="13"/>
      <c r="CJ403" s="13"/>
      <c r="CK403" s="13"/>
      <c r="CL403" s="13"/>
      <c r="CM403" s="13"/>
      <c r="CN403" s="13"/>
      <c r="CO403" s="13"/>
      <c r="CP403" s="13"/>
      <c r="CQ403" s="13"/>
      <c r="CR403" s="13"/>
      <c r="CS403" s="13"/>
      <c r="CT403" s="13"/>
      <c r="CU403" s="13"/>
      <c r="CV403" s="13"/>
      <c r="CW403" s="13"/>
      <c r="CX403" s="13"/>
      <c r="CY403" s="13"/>
      <c r="CZ403" s="13"/>
      <c r="DA403" s="13"/>
      <c r="DB403" s="13"/>
      <c r="DC403" s="13"/>
      <c r="DD403" s="13"/>
      <c r="DE403" s="13"/>
      <c r="DF403" s="13"/>
      <c r="DG403" s="13"/>
      <c r="DH403" s="13"/>
      <c r="DI403" s="13"/>
      <c r="DJ403" s="13"/>
      <c r="DK403" s="13"/>
      <c r="DL403" s="13"/>
      <c r="DM403" s="13"/>
      <c r="DN403" s="13"/>
      <c r="DO403" s="13"/>
      <c r="DP403" s="13"/>
      <c r="DQ403" s="13"/>
      <c r="DR403" s="13"/>
      <c r="DS403" s="13"/>
      <c r="DT403" s="13"/>
      <c r="DU403" s="13"/>
      <c r="DV403" s="13"/>
      <c r="DW403" s="27"/>
      <c r="DX403" s="13"/>
      <c r="DY403" s="13"/>
      <c r="DZ403" s="13"/>
      <c r="EA403" s="13"/>
      <c r="EB403" s="13"/>
      <c r="EC403" s="13"/>
      <c r="ED403" s="13"/>
      <c r="EE403" s="13"/>
      <c r="EF403" s="13"/>
      <c r="EG403" s="13"/>
    </row>
    <row r="404" spans="2:137" x14ac:dyDescent="0.3"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I404" s="13"/>
      <c r="BJ404" s="13"/>
      <c r="BK404" s="13"/>
      <c r="BL404" s="13"/>
      <c r="BM404" s="13"/>
      <c r="BN404" s="13"/>
      <c r="BO404" s="13"/>
      <c r="BP404" s="13"/>
      <c r="BQ404" s="13"/>
      <c r="BR404" s="13"/>
      <c r="BS404" s="13"/>
      <c r="BT404" s="13"/>
      <c r="BU404" s="13"/>
      <c r="BV404" s="13"/>
      <c r="BW404" s="13"/>
      <c r="BX404" s="13"/>
      <c r="BY404" s="13"/>
      <c r="BZ404" s="13"/>
      <c r="CA404" s="13"/>
      <c r="CB404" s="13"/>
      <c r="CC404" s="13"/>
      <c r="CD404" s="13"/>
      <c r="CE404" s="13"/>
      <c r="CF404" s="13"/>
      <c r="CG404" s="13"/>
      <c r="CH404" s="13"/>
      <c r="CI404" s="13"/>
      <c r="CJ404" s="13"/>
      <c r="CK404" s="13"/>
      <c r="CL404" s="13"/>
      <c r="CM404" s="13"/>
      <c r="CN404" s="13"/>
      <c r="CO404" s="13"/>
      <c r="CP404" s="13"/>
      <c r="CQ404" s="13"/>
      <c r="CR404" s="13"/>
      <c r="CS404" s="13"/>
      <c r="CT404" s="13"/>
      <c r="CU404" s="13"/>
      <c r="CV404" s="13"/>
      <c r="CW404" s="13"/>
      <c r="CX404" s="13"/>
      <c r="CY404" s="13"/>
      <c r="CZ404" s="13"/>
      <c r="DA404" s="13"/>
      <c r="DB404" s="13"/>
      <c r="DC404" s="13"/>
      <c r="DD404" s="13"/>
      <c r="DE404" s="13"/>
      <c r="DF404" s="13"/>
      <c r="DG404" s="13"/>
      <c r="DH404" s="13"/>
      <c r="DI404" s="13"/>
      <c r="DJ404" s="13"/>
      <c r="DK404" s="13"/>
      <c r="DL404" s="13"/>
      <c r="DM404" s="13"/>
      <c r="DN404" s="13"/>
      <c r="DO404" s="13"/>
      <c r="DP404" s="13"/>
      <c r="DQ404" s="13"/>
      <c r="DR404" s="13"/>
      <c r="DS404" s="13"/>
      <c r="DT404" s="13"/>
      <c r="DU404" s="13"/>
      <c r="DV404" s="13"/>
      <c r="DW404" s="27"/>
      <c r="DX404" s="13"/>
      <c r="DY404" s="13"/>
      <c r="DZ404" s="13"/>
      <c r="EA404" s="13"/>
      <c r="EB404" s="13"/>
      <c r="EC404" s="13"/>
      <c r="ED404" s="13"/>
      <c r="EE404" s="13"/>
      <c r="EF404" s="13"/>
      <c r="EG404" s="13"/>
    </row>
    <row r="405" spans="2:137" x14ac:dyDescent="0.3"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  <c r="BG405" s="13"/>
      <c r="BH405" s="13"/>
      <c r="BI405" s="13"/>
      <c r="BJ405" s="13"/>
      <c r="BK405" s="13"/>
      <c r="BL405" s="13"/>
      <c r="BM405" s="13"/>
      <c r="BN405" s="13"/>
      <c r="BO405" s="13"/>
      <c r="BP405" s="13"/>
      <c r="BQ405" s="13"/>
      <c r="BR405" s="13"/>
      <c r="BS405" s="13"/>
      <c r="BT405" s="13"/>
      <c r="BU405" s="13"/>
      <c r="BV405" s="13"/>
      <c r="BW405" s="13"/>
      <c r="BX405" s="13"/>
      <c r="BY405" s="13"/>
      <c r="BZ405" s="13"/>
      <c r="CA405" s="13"/>
      <c r="CB405" s="13"/>
      <c r="CC405" s="13"/>
      <c r="CD405" s="13"/>
      <c r="CE405" s="13"/>
      <c r="CF405" s="13"/>
      <c r="CG405" s="13"/>
      <c r="CH405" s="13"/>
      <c r="CI405" s="13"/>
      <c r="CJ405" s="13"/>
      <c r="CK405" s="13"/>
      <c r="CL405" s="13"/>
      <c r="CM405" s="13"/>
      <c r="CN405" s="13"/>
      <c r="CO405" s="13"/>
      <c r="CP405" s="13"/>
      <c r="CQ405" s="13"/>
      <c r="CR405" s="13"/>
      <c r="CS405" s="13"/>
      <c r="CT405" s="13"/>
      <c r="CU405" s="13"/>
      <c r="CV405" s="13"/>
      <c r="CW405" s="13"/>
      <c r="CX405" s="13"/>
      <c r="CY405" s="13"/>
      <c r="CZ405" s="13"/>
      <c r="DA405" s="13"/>
      <c r="DB405" s="13"/>
      <c r="DC405" s="13"/>
      <c r="DD405" s="13"/>
      <c r="DE405" s="13"/>
      <c r="DF405" s="13"/>
      <c r="DG405" s="13"/>
      <c r="DH405" s="13"/>
      <c r="DI405" s="13"/>
      <c r="DJ405" s="13"/>
      <c r="DK405" s="13"/>
      <c r="DL405" s="13"/>
      <c r="DM405" s="13"/>
      <c r="DN405" s="13"/>
      <c r="DO405" s="13"/>
      <c r="DP405" s="13"/>
      <c r="DQ405" s="13"/>
      <c r="DR405" s="13"/>
      <c r="DS405" s="13"/>
      <c r="DT405" s="13"/>
      <c r="DU405" s="13"/>
      <c r="DV405" s="13"/>
      <c r="DW405" s="27"/>
      <c r="DX405" s="13"/>
      <c r="DY405" s="13"/>
      <c r="DZ405" s="13"/>
      <c r="EA405" s="13"/>
      <c r="EB405" s="13"/>
      <c r="EC405" s="13"/>
      <c r="ED405" s="13"/>
      <c r="EE405" s="13"/>
      <c r="EF405" s="13"/>
      <c r="EG405" s="13"/>
    </row>
    <row r="406" spans="2:137" x14ac:dyDescent="0.3"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  <c r="BG406" s="13"/>
      <c r="BH406" s="13"/>
      <c r="BI406" s="13"/>
      <c r="BJ406" s="13"/>
      <c r="BK406" s="13"/>
      <c r="BL406" s="13"/>
      <c r="BM406" s="13"/>
      <c r="BN406" s="13"/>
      <c r="BO406" s="13"/>
      <c r="BP406" s="13"/>
      <c r="BQ406" s="13"/>
      <c r="BR406" s="13"/>
      <c r="BS406" s="13"/>
      <c r="BT406" s="13"/>
      <c r="BU406" s="13"/>
      <c r="BV406" s="13"/>
      <c r="BW406" s="13"/>
      <c r="BX406" s="13"/>
      <c r="BY406" s="13"/>
      <c r="BZ406" s="13"/>
      <c r="CA406" s="13"/>
      <c r="CB406" s="13"/>
      <c r="CC406" s="13"/>
      <c r="CD406" s="13"/>
      <c r="CE406" s="13"/>
      <c r="CF406" s="13"/>
      <c r="CG406" s="13"/>
      <c r="CH406" s="13"/>
      <c r="CI406" s="13"/>
      <c r="CJ406" s="13"/>
      <c r="CK406" s="13"/>
      <c r="CL406" s="13"/>
      <c r="CM406" s="13"/>
      <c r="CN406" s="13"/>
      <c r="CO406" s="13"/>
      <c r="CP406" s="13"/>
      <c r="CQ406" s="13"/>
      <c r="CR406" s="13"/>
      <c r="CS406" s="13"/>
      <c r="CT406" s="13"/>
      <c r="CU406" s="13"/>
      <c r="CV406" s="13"/>
      <c r="CW406" s="13"/>
      <c r="CX406" s="13"/>
      <c r="CY406" s="13"/>
      <c r="CZ406" s="13"/>
      <c r="DA406" s="13"/>
      <c r="DB406" s="13"/>
      <c r="DC406" s="13"/>
      <c r="DD406" s="13"/>
      <c r="DE406" s="13"/>
      <c r="DF406" s="13"/>
      <c r="DG406" s="13"/>
      <c r="DH406" s="13"/>
      <c r="DI406" s="13"/>
      <c r="DJ406" s="13"/>
      <c r="DK406" s="13"/>
      <c r="DL406" s="13"/>
      <c r="DM406" s="13"/>
      <c r="DN406" s="13"/>
      <c r="DO406" s="13"/>
      <c r="DP406" s="13"/>
      <c r="DQ406" s="13"/>
      <c r="DR406" s="13"/>
      <c r="DS406" s="13"/>
      <c r="DT406" s="13"/>
      <c r="DU406" s="13"/>
      <c r="DV406" s="13"/>
      <c r="DW406" s="27"/>
      <c r="DX406" s="13"/>
      <c r="DY406" s="13"/>
      <c r="DZ406" s="13"/>
      <c r="EA406" s="13"/>
      <c r="EB406" s="13"/>
      <c r="EC406" s="13"/>
      <c r="ED406" s="13"/>
      <c r="EE406" s="13"/>
      <c r="EF406" s="13"/>
      <c r="EG406" s="13"/>
    </row>
    <row r="407" spans="2:137" x14ac:dyDescent="0.3"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  <c r="BG407" s="13"/>
      <c r="BH407" s="13"/>
      <c r="BI407" s="13"/>
      <c r="BJ407" s="13"/>
      <c r="BK407" s="13"/>
      <c r="BL407" s="13"/>
      <c r="BM407" s="13"/>
      <c r="BN407" s="13"/>
      <c r="BO407" s="13"/>
      <c r="BP407" s="13"/>
      <c r="BQ407" s="13"/>
      <c r="BR407" s="13"/>
      <c r="BS407" s="13"/>
      <c r="BT407" s="13"/>
      <c r="BU407" s="13"/>
      <c r="BV407" s="13"/>
      <c r="BW407" s="13"/>
      <c r="BX407" s="13"/>
      <c r="BY407" s="13"/>
      <c r="BZ407" s="13"/>
      <c r="CA407" s="13"/>
      <c r="CB407" s="13"/>
      <c r="CC407" s="13"/>
      <c r="CD407" s="13"/>
      <c r="CE407" s="13"/>
      <c r="CF407" s="13"/>
      <c r="CG407" s="13"/>
      <c r="CH407" s="13"/>
      <c r="CI407" s="13"/>
      <c r="CJ407" s="13"/>
      <c r="CK407" s="13"/>
      <c r="CL407" s="13"/>
      <c r="CM407" s="13"/>
      <c r="CN407" s="13"/>
      <c r="CO407" s="13"/>
      <c r="CP407" s="13"/>
      <c r="CQ407" s="13"/>
      <c r="CR407" s="13"/>
      <c r="CS407" s="13"/>
      <c r="CT407" s="13"/>
      <c r="CU407" s="13"/>
      <c r="CV407" s="13"/>
      <c r="CW407" s="13"/>
      <c r="CX407" s="13"/>
      <c r="CY407" s="13"/>
      <c r="CZ407" s="13"/>
      <c r="DA407" s="13"/>
      <c r="DB407" s="13"/>
      <c r="DC407" s="13"/>
      <c r="DD407" s="13"/>
      <c r="DE407" s="13"/>
      <c r="DF407" s="13"/>
      <c r="DG407" s="13"/>
      <c r="DH407" s="13"/>
      <c r="DI407" s="13"/>
      <c r="DJ407" s="13"/>
      <c r="DK407" s="13"/>
      <c r="DL407" s="13"/>
      <c r="DM407" s="13"/>
      <c r="DN407" s="13"/>
      <c r="DO407" s="13"/>
      <c r="DP407" s="13"/>
      <c r="DQ407" s="13"/>
      <c r="DR407" s="13"/>
      <c r="DS407" s="13"/>
      <c r="DT407" s="13"/>
      <c r="DU407" s="13"/>
      <c r="DV407" s="13"/>
      <c r="DW407" s="27"/>
      <c r="DX407" s="13"/>
      <c r="DY407" s="13"/>
      <c r="DZ407" s="13"/>
      <c r="EA407" s="13"/>
      <c r="EB407" s="13"/>
      <c r="EC407" s="13"/>
      <c r="ED407" s="13"/>
      <c r="EE407" s="13"/>
      <c r="EF407" s="13"/>
      <c r="EG407" s="13"/>
    </row>
    <row r="408" spans="2:137" x14ac:dyDescent="0.3"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I408" s="13"/>
      <c r="BJ408" s="13"/>
      <c r="BK408" s="13"/>
      <c r="BL408" s="13"/>
      <c r="BM408" s="13"/>
      <c r="BN408" s="13"/>
      <c r="BO408" s="13"/>
      <c r="BP408" s="13"/>
      <c r="BQ408" s="13"/>
      <c r="BR408" s="13"/>
      <c r="BS408" s="13"/>
      <c r="BT408" s="13"/>
      <c r="BU408" s="13"/>
      <c r="BV408" s="13"/>
      <c r="BW408" s="13"/>
      <c r="BX408" s="13"/>
      <c r="BY408" s="13"/>
      <c r="BZ408" s="13"/>
      <c r="CA408" s="13"/>
      <c r="CB408" s="13"/>
      <c r="CC408" s="13"/>
      <c r="CD408" s="13"/>
      <c r="CE408" s="13"/>
      <c r="CF408" s="13"/>
      <c r="CG408" s="13"/>
      <c r="CH408" s="13"/>
      <c r="CI408" s="13"/>
      <c r="CJ408" s="13"/>
      <c r="CK408" s="13"/>
      <c r="CL408" s="13"/>
      <c r="CM408" s="13"/>
      <c r="CN408" s="13"/>
      <c r="CO408" s="13"/>
      <c r="CP408" s="13"/>
      <c r="CQ408" s="13"/>
      <c r="CR408" s="13"/>
      <c r="CS408" s="13"/>
      <c r="CT408" s="13"/>
      <c r="CU408" s="13"/>
      <c r="CV408" s="13"/>
      <c r="CW408" s="13"/>
      <c r="CX408" s="13"/>
      <c r="CY408" s="13"/>
      <c r="CZ408" s="13"/>
      <c r="DA408" s="13"/>
      <c r="DB408" s="13"/>
      <c r="DC408" s="13"/>
      <c r="DD408" s="13"/>
      <c r="DE408" s="13"/>
      <c r="DF408" s="13"/>
      <c r="DG408" s="13"/>
      <c r="DH408" s="13"/>
      <c r="DI408" s="13"/>
      <c r="DJ408" s="13"/>
      <c r="DK408" s="13"/>
      <c r="DL408" s="13"/>
      <c r="DM408" s="13"/>
      <c r="DN408" s="13"/>
      <c r="DO408" s="13"/>
      <c r="DP408" s="13"/>
      <c r="DQ408" s="13"/>
      <c r="DR408" s="13"/>
      <c r="DS408" s="13"/>
      <c r="DT408" s="13"/>
      <c r="DU408" s="13"/>
      <c r="DV408" s="13"/>
      <c r="DW408" s="27"/>
      <c r="DX408" s="13"/>
      <c r="DY408" s="13"/>
      <c r="DZ408" s="13"/>
      <c r="EA408" s="13"/>
      <c r="EB408" s="13"/>
      <c r="EC408" s="13"/>
      <c r="ED408" s="13"/>
      <c r="EE408" s="13"/>
      <c r="EF408" s="13"/>
      <c r="EG408" s="13"/>
    </row>
    <row r="409" spans="2:137" x14ac:dyDescent="0.3"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/>
      <c r="BP409" s="13"/>
      <c r="BQ409" s="13"/>
      <c r="BR409" s="13"/>
      <c r="BS409" s="13"/>
      <c r="BT409" s="13"/>
      <c r="BU409" s="13"/>
      <c r="BV409" s="13"/>
      <c r="BW409" s="13"/>
      <c r="BX409" s="13"/>
      <c r="BY409" s="13"/>
      <c r="BZ409" s="13"/>
      <c r="CA409" s="13"/>
      <c r="CB409" s="13"/>
      <c r="CC409" s="13"/>
      <c r="CD409" s="13"/>
      <c r="CE409" s="13"/>
      <c r="CF409" s="13"/>
      <c r="CG409" s="13"/>
      <c r="CH409" s="13"/>
      <c r="CI409" s="13"/>
      <c r="CJ409" s="13"/>
      <c r="CK409" s="13"/>
      <c r="CL409" s="13"/>
      <c r="CM409" s="13"/>
      <c r="CN409" s="13"/>
      <c r="CO409" s="13"/>
      <c r="CP409" s="13"/>
      <c r="CQ409" s="13"/>
      <c r="CR409" s="13"/>
      <c r="CS409" s="13"/>
      <c r="CT409" s="13"/>
      <c r="CU409" s="13"/>
      <c r="CV409" s="13"/>
      <c r="CW409" s="13"/>
      <c r="CX409" s="13"/>
      <c r="CY409" s="13"/>
      <c r="CZ409" s="13"/>
      <c r="DA409" s="13"/>
      <c r="DB409" s="13"/>
      <c r="DC409" s="13"/>
      <c r="DD409" s="13"/>
      <c r="DE409" s="13"/>
      <c r="DF409" s="13"/>
      <c r="DG409" s="13"/>
      <c r="DH409" s="13"/>
      <c r="DI409" s="13"/>
      <c r="DJ409" s="13"/>
      <c r="DK409" s="13"/>
      <c r="DL409" s="13"/>
      <c r="DM409" s="13"/>
      <c r="DN409" s="13"/>
      <c r="DO409" s="13"/>
      <c r="DP409" s="13"/>
      <c r="DQ409" s="13"/>
      <c r="DR409" s="13"/>
      <c r="DS409" s="13"/>
      <c r="DT409" s="13"/>
      <c r="DU409" s="13"/>
      <c r="DV409" s="13"/>
      <c r="DW409" s="27"/>
      <c r="DX409" s="13"/>
      <c r="DY409" s="13"/>
      <c r="DZ409" s="13"/>
      <c r="EA409" s="13"/>
      <c r="EB409" s="13"/>
      <c r="EC409" s="13"/>
      <c r="ED409" s="13"/>
      <c r="EE409" s="13"/>
      <c r="EF409" s="13"/>
      <c r="EG409" s="13"/>
    </row>
    <row r="410" spans="2:137" x14ac:dyDescent="0.3"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I410" s="13"/>
      <c r="BJ410" s="13"/>
      <c r="BK410" s="13"/>
      <c r="BL410" s="13"/>
      <c r="BM410" s="13"/>
      <c r="BN410" s="13"/>
      <c r="BO410" s="13"/>
      <c r="BP410" s="13"/>
      <c r="BQ410" s="13"/>
      <c r="BR410" s="13"/>
      <c r="BS410" s="13"/>
      <c r="BT410" s="13"/>
      <c r="BU410" s="13"/>
      <c r="BV410" s="13"/>
      <c r="BW410" s="13"/>
      <c r="BX410" s="13"/>
      <c r="BY410" s="13"/>
      <c r="BZ410" s="13"/>
      <c r="CA410" s="13"/>
      <c r="CB410" s="13"/>
      <c r="CC410" s="13"/>
      <c r="CD410" s="13"/>
      <c r="CE410" s="13"/>
      <c r="CF410" s="13"/>
      <c r="CG410" s="13"/>
      <c r="CH410" s="13"/>
      <c r="CI410" s="13"/>
      <c r="CJ410" s="13"/>
      <c r="CK410" s="13"/>
      <c r="CL410" s="13"/>
      <c r="CM410" s="13"/>
      <c r="CN410" s="13"/>
      <c r="CO410" s="13"/>
      <c r="CP410" s="13"/>
      <c r="CQ410" s="13"/>
      <c r="CR410" s="13"/>
      <c r="CS410" s="13"/>
      <c r="CT410" s="13"/>
      <c r="CU410" s="13"/>
      <c r="CV410" s="13"/>
      <c r="CW410" s="13"/>
      <c r="CX410" s="13"/>
      <c r="CY410" s="13"/>
      <c r="CZ410" s="13"/>
      <c r="DA410" s="13"/>
      <c r="DB410" s="13"/>
      <c r="DC410" s="13"/>
      <c r="DD410" s="13"/>
      <c r="DE410" s="13"/>
      <c r="DF410" s="13"/>
      <c r="DG410" s="13"/>
      <c r="DH410" s="13"/>
      <c r="DI410" s="13"/>
      <c r="DJ410" s="13"/>
      <c r="DK410" s="13"/>
      <c r="DL410" s="13"/>
      <c r="DM410" s="13"/>
      <c r="DN410" s="13"/>
      <c r="DO410" s="13"/>
      <c r="DP410" s="13"/>
      <c r="DQ410" s="13"/>
      <c r="DR410" s="13"/>
      <c r="DS410" s="13"/>
      <c r="DT410" s="13"/>
      <c r="DU410" s="13"/>
      <c r="DV410" s="13"/>
      <c r="DW410" s="27"/>
      <c r="DX410" s="13"/>
      <c r="DY410" s="13"/>
      <c r="DZ410" s="13"/>
      <c r="EA410" s="13"/>
      <c r="EB410" s="13"/>
      <c r="EC410" s="13"/>
      <c r="ED410" s="13"/>
      <c r="EE410" s="13"/>
      <c r="EF410" s="13"/>
      <c r="EG410" s="13"/>
    </row>
    <row r="411" spans="2:137" x14ac:dyDescent="0.3"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  <c r="AS411" s="13"/>
      <c r="AT411" s="13"/>
      <c r="AU411" s="13"/>
      <c r="AV411" s="13"/>
      <c r="AW411" s="13"/>
      <c r="AX411" s="13"/>
      <c r="AY411" s="13"/>
      <c r="AZ411" s="13"/>
      <c r="BA411" s="13"/>
      <c r="BB411" s="13"/>
      <c r="BC411" s="13"/>
      <c r="BD411" s="13"/>
      <c r="BE411" s="13"/>
      <c r="BF411" s="13"/>
      <c r="BG411" s="13"/>
      <c r="BH411" s="13"/>
      <c r="BI411" s="13"/>
      <c r="BJ411" s="13"/>
      <c r="BK411" s="13"/>
      <c r="BL411" s="13"/>
      <c r="BM411" s="13"/>
      <c r="BN411" s="13"/>
      <c r="BO411" s="13"/>
      <c r="BP411" s="13"/>
      <c r="BQ411" s="13"/>
      <c r="BR411" s="13"/>
      <c r="BS411" s="13"/>
      <c r="BT411" s="13"/>
      <c r="BU411" s="13"/>
      <c r="BV411" s="13"/>
      <c r="BW411" s="13"/>
      <c r="BX411" s="13"/>
      <c r="BY411" s="13"/>
      <c r="BZ411" s="13"/>
      <c r="CA411" s="13"/>
      <c r="CB411" s="13"/>
      <c r="CC411" s="13"/>
      <c r="CD411" s="13"/>
      <c r="CE411" s="13"/>
      <c r="CF411" s="13"/>
      <c r="CG411" s="13"/>
      <c r="CH411" s="13"/>
      <c r="CI411" s="13"/>
      <c r="CJ411" s="13"/>
      <c r="CK411" s="13"/>
      <c r="CL411" s="13"/>
      <c r="CM411" s="13"/>
      <c r="CN411" s="13"/>
      <c r="CO411" s="13"/>
      <c r="CP411" s="13"/>
      <c r="CQ411" s="13"/>
      <c r="CR411" s="13"/>
      <c r="CS411" s="13"/>
      <c r="CT411" s="13"/>
      <c r="CU411" s="13"/>
      <c r="CV411" s="13"/>
      <c r="CW411" s="13"/>
      <c r="CX411" s="13"/>
      <c r="CY411" s="13"/>
      <c r="CZ411" s="13"/>
      <c r="DA411" s="13"/>
      <c r="DB411" s="13"/>
      <c r="DC411" s="13"/>
      <c r="DD411" s="13"/>
      <c r="DE411" s="13"/>
      <c r="DF411" s="13"/>
      <c r="DG411" s="13"/>
      <c r="DH411" s="13"/>
      <c r="DI411" s="13"/>
      <c r="DJ411" s="13"/>
      <c r="DK411" s="13"/>
      <c r="DL411" s="13"/>
      <c r="DM411" s="13"/>
      <c r="DN411" s="13"/>
      <c r="DO411" s="13"/>
      <c r="DP411" s="13"/>
      <c r="DQ411" s="13"/>
      <c r="DR411" s="13"/>
      <c r="DS411" s="13"/>
      <c r="DT411" s="13"/>
      <c r="DU411" s="13"/>
      <c r="DV411" s="13"/>
      <c r="DW411" s="27"/>
      <c r="DX411" s="13"/>
      <c r="DY411" s="13"/>
      <c r="DZ411" s="13"/>
      <c r="EA411" s="13"/>
      <c r="EB411" s="13"/>
      <c r="EC411" s="13"/>
      <c r="ED411" s="13"/>
      <c r="EE411" s="13"/>
      <c r="EF411" s="13"/>
      <c r="EG411" s="13"/>
    </row>
    <row r="412" spans="2:137" x14ac:dyDescent="0.3"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  <c r="BA412" s="13"/>
      <c r="BB412" s="13"/>
      <c r="BC412" s="13"/>
      <c r="BD412" s="13"/>
      <c r="BE412" s="13"/>
      <c r="BF412" s="13"/>
      <c r="BG412" s="13"/>
      <c r="BH412" s="13"/>
      <c r="BI412" s="13"/>
      <c r="BJ412" s="13"/>
      <c r="BK412" s="13"/>
      <c r="BL412" s="13"/>
      <c r="BM412" s="13"/>
      <c r="BN412" s="13"/>
      <c r="BO412" s="13"/>
      <c r="BP412" s="13"/>
      <c r="BQ412" s="13"/>
      <c r="BR412" s="13"/>
      <c r="BS412" s="13"/>
      <c r="BT412" s="13"/>
      <c r="BU412" s="13"/>
      <c r="BV412" s="13"/>
      <c r="BW412" s="13"/>
      <c r="BX412" s="13"/>
      <c r="BY412" s="13"/>
      <c r="BZ412" s="13"/>
      <c r="CA412" s="13"/>
      <c r="CB412" s="13"/>
      <c r="CC412" s="13"/>
      <c r="CD412" s="13"/>
      <c r="CE412" s="13"/>
      <c r="CF412" s="13"/>
      <c r="CG412" s="13"/>
      <c r="CH412" s="13"/>
      <c r="CI412" s="13"/>
      <c r="CJ412" s="13"/>
      <c r="CK412" s="13"/>
      <c r="CL412" s="13"/>
      <c r="CM412" s="13"/>
      <c r="CN412" s="13"/>
      <c r="CO412" s="13"/>
      <c r="CP412" s="13"/>
      <c r="CQ412" s="13"/>
      <c r="CR412" s="13"/>
      <c r="CS412" s="13"/>
      <c r="CT412" s="13"/>
      <c r="CU412" s="13"/>
      <c r="CV412" s="13"/>
      <c r="CW412" s="13"/>
      <c r="CX412" s="13"/>
      <c r="CY412" s="13"/>
      <c r="CZ412" s="13"/>
      <c r="DA412" s="13"/>
      <c r="DB412" s="13"/>
      <c r="DC412" s="13"/>
      <c r="DD412" s="13"/>
      <c r="DE412" s="13"/>
      <c r="DF412" s="13"/>
      <c r="DG412" s="13"/>
      <c r="DH412" s="13"/>
      <c r="DI412" s="13"/>
      <c r="DJ412" s="13"/>
      <c r="DK412" s="13"/>
      <c r="DL412" s="13"/>
      <c r="DM412" s="13"/>
      <c r="DN412" s="13"/>
      <c r="DO412" s="13"/>
      <c r="DP412" s="13"/>
      <c r="DQ412" s="13"/>
      <c r="DR412" s="13"/>
      <c r="DS412" s="13"/>
      <c r="DT412" s="13"/>
      <c r="DU412" s="13"/>
      <c r="DV412" s="13"/>
      <c r="DW412" s="27"/>
      <c r="DX412" s="13"/>
      <c r="DY412" s="13"/>
      <c r="DZ412" s="13"/>
      <c r="EA412" s="13"/>
      <c r="EB412" s="13"/>
      <c r="EC412" s="13"/>
      <c r="ED412" s="13"/>
      <c r="EE412" s="13"/>
      <c r="EF412" s="13"/>
      <c r="EG412" s="13"/>
    </row>
    <row r="413" spans="2:137" x14ac:dyDescent="0.3"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3"/>
      <c r="AZ413" s="13"/>
      <c r="BA413" s="13"/>
      <c r="BB413" s="13"/>
      <c r="BC413" s="13"/>
      <c r="BD413" s="13"/>
      <c r="BE413" s="13"/>
      <c r="BF413" s="13"/>
      <c r="BG413" s="13"/>
      <c r="BH413" s="13"/>
      <c r="BI413" s="13"/>
      <c r="BJ413" s="13"/>
      <c r="BK413" s="13"/>
      <c r="BL413" s="13"/>
      <c r="BM413" s="13"/>
      <c r="BN413" s="13"/>
      <c r="BO413" s="13"/>
      <c r="BP413" s="13"/>
      <c r="BQ413" s="13"/>
      <c r="BR413" s="13"/>
      <c r="BS413" s="13"/>
      <c r="BT413" s="13"/>
      <c r="BU413" s="13"/>
      <c r="BV413" s="13"/>
      <c r="BW413" s="13"/>
      <c r="BX413" s="13"/>
      <c r="BY413" s="13"/>
      <c r="BZ413" s="13"/>
      <c r="CA413" s="13"/>
      <c r="CB413" s="13"/>
      <c r="CC413" s="13"/>
      <c r="CD413" s="13"/>
      <c r="CE413" s="13"/>
      <c r="CF413" s="13"/>
      <c r="CG413" s="13"/>
      <c r="CH413" s="13"/>
      <c r="CI413" s="13"/>
      <c r="CJ413" s="13"/>
      <c r="CK413" s="13"/>
      <c r="CL413" s="13"/>
      <c r="CM413" s="13"/>
      <c r="CN413" s="13"/>
      <c r="CO413" s="13"/>
      <c r="CP413" s="13"/>
      <c r="CQ413" s="13"/>
      <c r="CR413" s="13"/>
      <c r="CS413" s="13"/>
      <c r="CT413" s="13"/>
      <c r="CU413" s="13"/>
      <c r="CV413" s="13"/>
      <c r="CW413" s="13"/>
      <c r="CX413" s="13"/>
      <c r="CY413" s="13"/>
      <c r="CZ413" s="13"/>
      <c r="DA413" s="13"/>
      <c r="DB413" s="13"/>
      <c r="DC413" s="13"/>
      <c r="DD413" s="13"/>
      <c r="DE413" s="13"/>
      <c r="DF413" s="13"/>
      <c r="DG413" s="13"/>
      <c r="DH413" s="13"/>
      <c r="DI413" s="13"/>
      <c r="DJ413" s="13"/>
      <c r="DK413" s="13"/>
      <c r="DL413" s="13"/>
      <c r="DM413" s="13"/>
      <c r="DN413" s="13"/>
      <c r="DO413" s="13"/>
      <c r="DP413" s="13"/>
      <c r="DQ413" s="13"/>
      <c r="DR413" s="13"/>
      <c r="DS413" s="13"/>
      <c r="DT413" s="13"/>
      <c r="DU413" s="13"/>
      <c r="DV413" s="13"/>
      <c r="DW413" s="27"/>
      <c r="DX413" s="13"/>
      <c r="DY413" s="13"/>
      <c r="DZ413" s="13"/>
      <c r="EA413" s="13"/>
      <c r="EB413" s="13"/>
      <c r="EC413" s="13"/>
      <c r="ED413" s="13"/>
      <c r="EE413" s="13"/>
      <c r="EF413" s="13"/>
      <c r="EG413" s="13"/>
    </row>
    <row r="414" spans="2:137" x14ac:dyDescent="0.3"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  <c r="AS414" s="13"/>
      <c r="AT414" s="13"/>
      <c r="AU414" s="13"/>
      <c r="AV414" s="13"/>
      <c r="AW414" s="13"/>
      <c r="AX414" s="13"/>
      <c r="AY414" s="13"/>
      <c r="AZ414" s="13"/>
      <c r="BA414" s="13"/>
      <c r="BB414" s="13"/>
      <c r="BC414" s="13"/>
      <c r="BD414" s="13"/>
      <c r="BE414" s="13"/>
      <c r="BF414" s="13"/>
      <c r="BG414" s="13"/>
      <c r="BH414" s="13"/>
      <c r="BI414" s="13"/>
      <c r="BJ414" s="13"/>
      <c r="BK414" s="13"/>
      <c r="BL414" s="13"/>
      <c r="BM414" s="13"/>
      <c r="BN414" s="13"/>
      <c r="BO414" s="13"/>
      <c r="BP414" s="13"/>
      <c r="BQ414" s="13"/>
      <c r="BR414" s="13"/>
      <c r="BS414" s="13"/>
      <c r="BT414" s="13"/>
      <c r="BU414" s="13"/>
      <c r="BV414" s="13"/>
      <c r="BW414" s="13"/>
      <c r="BX414" s="13"/>
      <c r="BY414" s="13"/>
      <c r="BZ414" s="13"/>
      <c r="CA414" s="13"/>
      <c r="CB414" s="13"/>
      <c r="CC414" s="13"/>
      <c r="CD414" s="13"/>
      <c r="CE414" s="13"/>
      <c r="CF414" s="13"/>
      <c r="CG414" s="13"/>
      <c r="CH414" s="13"/>
      <c r="CI414" s="13"/>
      <c r="CJ414" s="13"/>
      <c r="CK414" s="13"/>
      <c r="CL414" s="13"/>
      <c r="CM414" s="13"/>
      <c r="CN414" s="13"/>
      <c r="CO414" s="13"/>
      <c r="CP414" s="13"/>
      <c r="CQ414" s="13"/>
      <c r="CR414" s="13"/>
      <c r="CS414" s="13"/>
      <c r="CT414" s="13"/>
      <c r="CU414" s="13"/>
      <c r="CV414" s="13"/>
      <c r="CW414" s="13"/>
      <c r="CX414" s="13"/>
      <c r="CY414" s="13"/>
      <c r="CZ414" s="13"/>
      <c r="DA414" s="13"/>
      <c r="DB414" s="13"/>
      <c r="DC414" s="13"/>
      <c r="DD414" s="13"/>
      <c r="DE414" s="13"/>
      <c r="DF414" s="13"/>
      <c r="DG414" s="13"/>
      <c r="DH414" s="13"/>
      <c r="DI414" s="13"/>
      <c r="DJ414" s="13"/>
      <c r="DK414" s="13"/>
      <c r="DL414" s="13"/>
      <c r="DM414" s="13"/>
      <c r="DN414" s="13"/>
      <c r="DO414" s="13"/>
      <c r="DP414" s="13"/>
      <c r="DQ414" s="13"/>
      <c r="DR414" s="13"/>
      <c r="DS414" s="13"/>
      <c r="DT414" s="13"/>
      <c r="DU414" s="13"/>
      <c r="DV414" s="13"/>
      <c r="DW414" s="27"/>
      <c r="DX414" s="13"/>
      <c r="DY414" s="13"/>
      <c r="DZ414" s="13"/>
      <c r="EA414" s="13"/>
      <c r="EB414" s="13"/>
      <c r="EC414" s="13"/>
      <c r="ED414" s="13"/>
      <c r="EE414" s="13"/>
      <c r="EF414" s="13"/>
      <c r="EG414" s="13"/>
    </row>
    <row r="415" spans="2:137" x14ac:dyDescent="0.3"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  <c r="AS415" s="13"/>
      <c r="AT415" s="13"/>
      <c r="AU415" s="13"/>
      <c r="AV415" s="13"/>
      <c r="AW415" s="13"/>
      <c r="AX415" s="13"/>
      <c r="AY415" s="13"/>
      <c r="AZ415" s="13"/>
      <c r="BA415" s="13"/>
      <c r="BB415" s="13"/>
      <c r="BC415" s="13"/>
      <c r="BD415" s="13"/>
      <c r="BE415" s="13"/>
      <c r="BF415" s="13"/>
      <c r="BG415" s="13"/>
      <c r="BH415" s="13"/>
      <c r="BI415" s="13"/>
      <c r="BJ415" s="13"/>
      <c r="BK415" s="13"/>
      <c r="BL415" s="13"/>
      <c r="BM415" s="13"/>
      <c r="BN415" s="13"/>
      <c r="BO415" s="13"/>
      <c r="BP415" s="13"/>
      <c r="BQ415" s="13"/>
      <c r="BR415" s="13"/>
      <c r="BS415" s="13"/>
      <c r="BT415" s="13"/>
      <c r="BU415" s="13"/>
      <c r="BV415" s="13"/>
      <c r="BW415" s="13"/>
      <c r="BX415" s="13"/>
      <c r="BY415" s="13"/>
      <c r="BZ415" s="13"/>
      <c r="CA415" s="13"/>
      <c r="CB415" s="13"/>
      <c r="CC415" s="13"/>
      <c r="CD415" s="13"/>
      <c r="CE415" s="13"/>
      <c r="CF415" s="13"/>
      <c r="CG415" s="13"/>
      <c r="CH415" s="13"/>
      <c r="CI415" s="13"/>
      <c r="CJ415" s="13"/>
      <c r="CK415" s="13"/>
      <c r="CL415" s="13"/>
      <c r="CM415" s="13"/>
      <c r="CN415" s="13"/>
      <c r="CO415" s="13"/>
      <c r="CP415" s="13"/>
      <c r="CQ415" s="13"/>
      <c r="CR415" s="13"/>
      <c r="CS415" s="13"/>
      <c r="CT415" s="13"/>
      <c r="CU415" s="13"/>
      <c r="CV415" s="13"/>
      <c r="CW415" s="13"/>
      <c r="CX415" s="13"/>
      <c r="CY415" s="13"/>
      <c r="CZ415" s="13"/>
      <c r="DA415" s="13"/>
      <c r="DB415" s="13"/>
      <c r="DC415" s="13"/>
      <c r="DD415" s="13"/>
      <c r="DE415" s="13"/>
      <c r="DF415" s="13"/>
      <c r="DG415" s="13"/>
      <c r="DH415" s="13"/>
      <c r="DI415" s="13"/>
      <c r="DJ415" s="13"/>
      <c r="DK415" s="13"/>
      <c r="DL415" s="13"/>
      <c r="DM415" s="13"/>
      <c r="DN415" s="13"/>
      <c r="DO415" s="13"/>
      <c r="DP415" s="13"/>
      <c r="DQ415" s="13"/>
      <c r="DR415" s="13"/>
      <c r="DS415" s="13"/>
      <c r="DT415" s="13"/>
      <c r="DU415" s="13"/>
      <c r="DV415" s="13"/>
      <c r="DW415" s="27"/>
      <c r="DX415" s="13"/>
      <c r="DY415" s="13"/>
      <c r="DZ415" s="13"/>
      <c r="EA415" s="13"/>
      <c r="EB415" s="13"/>
      <c r="EC415" s="13"/>
      <c r="ED415" s="13"/>
      <c r="EE415" s="13"/>
      <c r="EF415" s="13"/>
      <c r="EG415" s="13"/>
    </row>
    <row r="416" spans="2:137" x14ac:dyDescent="0.3"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  <c r="AS416" s="13"/>
      <c r="AT416" s="13"/>
      <c r="AU416" s="13"/>
      <c r="AV416" s="13"/>
      <c r="AW416" s="13"/>
      <c r="AX416" s="13"/>
      <c r="AY416" s="13"/>
      <c r="AZ416" s="13"/>
      <c r="BA416" s="13"/>
      <c r="BB416" s="13"/>
      <c r="BC416" s="13"/>
      <c r="BD416" s="13"/>
      <c r="BE416" s="13"/>
      <c r="BF416" s="13"/>
      <c r="BG416" s="13"/>
      <c r="BH416" s="13"/>
      <c r="BI416" s="13"/>
      <c r="BJ416" s="13"/>
      <c r="BK416" s="13"/>
      <c r="BL416" s="13"/>
      <c r="BM416" s="13"/>
      <c r="BN416" s="13"/>
      <c r="BO416" s="13"/>
      <c r="BP416" s="13"/>
      <c r="BQ416" s="13"/>
      <c r="BR416" s="13"/>
      <c r="BS416" s="13"/>
      <c r="BT416" s="13"/>
      <c r="BU416" s="13"/>
      <c r="BV416" s="13"/>
      <c r="BW416" s="13"/>
      <c r="BX416" s="13"/>
      <c r="BY416" s="13"/>
      <c r="BZ416" s="13"/>
      <c r="CA416" s="13"/>
      <c r="CB416" s="13"/>
      <c r="CC416" s="13"/>
      <c r="CD416" s="13"/>
      <c r="CE416" s="13"/>
      <c r="CF416" s="13"/>
      <c r="CG416" s="13"/>
      <c r="CH416" s="13"/>
      <c r="CI416" s="13"/>
      <c r="CJ416" s="13"/>
      <c r="CK416" s="13"/>
      <c r="CL416" s="13"/>
      <c r="CM416" s="13"/>
      <c r="CN416" s="13"/>
      <c r="CO416" s="13"/>
      <c r="CP416" s="13"/>
      <c r="CQ416" s="13"/>
      <c r="CR416" s="13"/>
      <c r="CS416" s="13"/>
      <c r="CT416" s="13"/>
      <c r="CU416" s="13"/>
      <c r="CV416" s="13"/>
      <c r="CW416" s="13"/>
      <c r="CX416" s="13"/>
      <c r="CY416" s="13"/>
      <c r="CZ416" s="13"/>
      <c r="DA416" s="13"/>
      <c r="DB416" s="13"/>
      <c r="DC416" s="13"/>
      <c r="DD416" s="13"/>
      <c r="DE416" s="13"/>
      <c r="DF416" s="13"/>
      <c r="DG416" s="13"/>
      <c r="DH416" s="13"/>
      <c r="DI416" s="13"/>
      <c r="DJ416" s="13"/>
      <c r="DK416" s="13"/>
      <c r="DL416" s="13"/>
      <c r="DM416" s="13"/>
      <c r="DN416" s="13"/>
      <c r="DO416" s="13"/>
      <c r="DP416" s="13"/>
      <c r="DQ416" s="13"/>
      <c r="DR416" s="13"/>
      <c r="DS416" s="13"/>
      <c r="DT416" s="13"/>
      <c r="DU416" s="13"/>
      <c r="DV416" s="13"/>
      <c r="DW416" s="27"/>
      <c r="DX416" s="13"/>
      <c r="DY416" s="13"/>
      <c r="DZ416" s="13"/>
      <c r="EA416" s="13"/>
      <c r="EB416" s="13"/>
      <c r="EC416" s="13"/>
      <c r="ED416" s="13"/>
      <c r="EE416" s="13"/>
      <c r="EF416" s="13"/>
      <c r="EG416" s="13"/>
    </row>
    <row r="417" spans="2:137" x14ac:dyDescent="0.3"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  <c r="AS417" s="13"/>
      <c r="AT417" s="13"/>
      <c r="AU417" s="13"/>
      <c r="AV417" s="13"/>
      <c r="AW417" s="13"/>
      <c r="AX417" s="13"/>
      <c r="AY417" s="13"/>
      <c r="AZ417" s="13"/>
      <c r="BA417" s="13"/>
      <c r="BB417" s="13"/>
      <c r="BC417" s="13"/>
      <c r="BD417" s="13"/>
      <c r="BE417" s="13"/>
      <c r="BF417" s="13"/>
      <c r="BG417" s="13"/>
      <c r="BH417" s="13"/>
      <c r="BI417" s="13"/>
      <c r="BJ417" s="13"/>
      <c r="BK417" s="13"/>
      <c r="BL417" s="13"/>
      <c r="BM417" s="13"/>
      <c r="BN417" s="13"/>
      <c r="BO417" s="13"/>
      <c r="BP417" s="13"/>
      <c r="BQ417" s="13"/>
      <c r="BR417" s="13"/>
      <c r="BS417" s="13"/>
      <c r="BT417" s="13"/>
      <c r="BU417" s="13"/>
      <c r="BV417" s="13"/>
      <c r="BW417" s="13"/>
      <c r="BX417" s="13"/>
      <c r="BY417" s="13"/>
      <c r="BZ417" s="13"/>
      <c r="CA417" s="13"/>
      <c r="CB417" s="13"/>
      <c r="CC417" s="13"/>
      <c r="CD417" s="13"/>
      <c r="CE417" s="13"/>
      <c r="CF417" s="13"/>
      <c r="CG417" s="13"/>
      <c r="CH417" s="13"/>
      <c r="CI417" s="13"/>
      <c r="CJ417" s="13"/>
      <c r="CK417" s="13"/>
      <c r="CL417" s="13"/>
      <c r="CM417" s="13"/>
      <c r="CN417" s="13"/>
      <c r="CO417" s="13"/>
      <c r="CP417" s="13"/>
      <c r="CQ417" s="13"/>
      <c r="CR417" s="13"/>
      <c r="CS417" s="13"/>
      <c r="CT417" s="13"/>
      <c r="CU417" s="13"/>
      <c r="CV417" s="13"/>
      <c r="CW417" s="13"/>
      <c r="CX417" s="13"/>
      <c r="CY417" s="13"/>
      <c r="CZ417" s="13"/>
      <c r="DA417" s="13"/>
      <c r="DB417" s="13"/>
      <c r="DC417" s="13"/>
      <c r="DD417" s="13"/>
      <c r="DE417" s="13"/>
      <c r="DF417" s="13"/>
      <c r="DG417" s="13"/>
      <c r="DH417" s="13"/>
      <c r="DI417" s="13"/>
      <c r="DJ417" s="13"/>
      <c r="DK417" s="13"/>
      <c r="DL417" s="13"/>
      <c r="DM417" s="13"/>
      <c r="DN417" s="13"/>
      <c r="DO417" s="13"/>
      <c r="DP417" s="13"/>
      <c r="DQ417" s="13"/>
      <c r="DR417" s="13"/>
      <c r="DS417" s="13"/>
      <c r="DT417" s="13"/>
      <c r="DU417" s="13"/>
      <c r="DV417" s="13"/>
      <c r="DW417" s="27"/>
      <c r="DX417" s="13"/>
      <c r="DY417" s="13"/>
      <c r="DZ417" s="13"/>
      <c r="EA417" s="13"/>
      <c r="EB417" s="13"/>
      <c r="EC417" s="13"/>
      <c r="ED417" s="13"/>
      <c r="EE417" s="13"/>
      <c r="EF417" s="13"/>
      <c r="EG417" s="13"/>
    </row>
    <row r="418" spans="2:137" x14ac:dyDescent="0.3"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  <c r="AS418" s="13"/>
      <c r="AT418" s="13"/>
      <c r="AU418" s="13"/>
      <c r="AV418" s="13"/>
      <c r="AW418" s="13"/>
      <c r="AX418" s="13"/>
      <c r="AY418" s="13"/>
      <c r="AZ418" s="13"/>
      <c r="BA418" s="13"/>
      <c r="BB418" s="13"/>
      <c r="BC418" s="13"/>
      <c r="BD418" s="13"/>
      <c r="BE418" s="13"/>
      <c r="BF418" s="13"/>
      <c r="BG418" s="13"/>
      <c r="BH418" s="13"/>
      <c r="BI418" s="13"/>
      <c r="BJ418" s="13"/>
      <c r="BK418" s="13"/>
      <c r="BL418" s="13"/>
      <c r="BM418" s="13"/>
      <c r="BN418" s="13"/>
      <c r="BO418" s="13"/>
      <c r="BP418" s="13"/>
      <c r="BQ418" s="13"/>
      <c r="BR418" s="13"/>
      <c r="BS418" s="13"/>
      <c r="BT418" s="13"/>
      <c r="BU418" s="13"/>
      <c r="BV418" s="13"/>
      <c r="BW418" s="13"/>
      <c r="BX418" s="13"/>
      <c r="BY418" s="13"/>
      <c r="BZ418" s="13"/>
      <c r="CA418" s="13"/>
      <c r="CB418" s="13"/>
      <c r="CC418" s="13"/>
      <c r="CD418" s="13"/>
      <c r="CE418" s="13"/>
      <c r="CF418" s="13"/>
      <c r="CG418" s="13"/>
      <c r="CH418" s="13"/>
      <c r="CI418" s="13"/>
      <c r="CJ418" s="13"/>
      <c r="CK418" s="13"/>
      <c r="CL418" s="13"/>
      <c r="CM418" s="13"/>
      <c r="CN418" s="13"/>
      <c r="CO418" s="13"/>
      <c r="CP418" s="13"/>
      <c r="CQ418" s="13"/>
      <c r="CR418" s="13"/>
      <c r="CS418" s="13"/>
      <c r="CT418" s="13"/>
      <c r="CU418" s="13"/>
      <c r="CV418" s="13"/>
      <c r="CW418" s="13"/>
      <c r="CX418" s="13"/>
      <c r="CY418" s="13"/>
      <c r="CZ418" s="13"/>
      <c r="DA418" s="13"/>
      <c r="DB418" s="13"/>
      <c r="DC418" s="13"/>
      <c r="DD418" s="13"/>
      <c r="DE418" s="13"/>
      <c r="DF418" s="13"/>
      <c r="DG418" s="13"/>
      <c r="DH418" s="13"/>
      <c r="DI418" s="13"/>
      <c r="DJ418" s="13"/>
      <c r="DK418" s="13"/>
      <c r="DL418" s="13"/>
      <c r="DM418" s="13"/>
      <c r="DN418" s="13"/>
      <c r="DO418" s="13"/>
      <c r="DP418" s="13"/>
      <c r="DQ418" s="13"/>
      <c r="DR418" s="13"/>
      <c r="DS418" s="13"/>
      <c r="DT418" s="13"/>
      <c r="DU418" s="13"/>
      <c r="DV418" s="13"/>
      <c r="DW418" s="27"/>
      <c r="DX418" s="13"/>
      <c r="DY418" s="13"/>
      <c r="DZ418" s="13"/>
      <c r="EA418" s="13"/>
      <c r="EB418" s="13"/>
      <c r="EC418" s="13"/>
      <c r="ED418" s="13"/>
      <c r="EE418" s="13"/>
      <c r="EF418" s="13"/>
      <c r="EG418" s="13"/>
    </row>
    <row r="419" spans="2:137" x14ac:dyDescent="0.3"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  <c r="AS419" s="13"/>
      <c r="AT419" s="13"/>
      <c r="AU419" s="13"/>
      <c r="AV419" s="13"/>
      <c r="AW419" s="13"/>
      <c r="AX419" s="13"/>
      <c r="AY419" s="13"/>
      <c r="AZ419" s="13"/>
      <c r="BA419" s="13"/>
      <c r="BB419" s="13"/>
      <c r="BC419" s="13"/>
      <c r="BD419" s="13"/>
      <c r="BE419" s="13"/>
      <c r="BF419" s="13"/>
      <c r="BG419" s="13"/>
      <c r="BH419" s="13"/>
      <c r="BI419" s="13"/>
      <c r="BJ419" s="13"/>
      <c r="BK419" s="13"/>
      <c r="BL419" s="13"/>
      <c r="BM419" s="13"/>
      <c r="BN419" s="13"/>
      <c r="BO419" s="13"/>
      <c r="BP419" s="13"/>
      <c r="BQ419" s="13"/>
      <c r="BR419" s="13"/>
      <c r="BS419" s="13"/>
      <c r="BT419" s="13"/>
      <c r="BU419" s="13"/>
      <c r="BV419" s="13"/>
      <c r="BW419" s="13"/>
      <c r="BX419" s="13"/>
      <c r="BY419" s="13"/>
      <c r="BZ419" s="13"/>
      <c r="CA419" s="13"/>
      <c r="CB419" s="13"/>
      <c r="CC419" s="13"/>
      <c r="CD419" s="13"/>
      <c r="CE419" s="13"/>
      <c r="CF419" s="13"/>
      <c r="CG419" s="13"/>
      <c r="CH419" s="13"/>
      <c r="CI419" s="13"/>
      <c r="CJ419" s="13"/>
      <c r="CK419" s="13"/>
      <c r="CL419" s="13"/>
      <c r="CM419" s="13"/>
      <c r="CN419" s="13"/>
      <c r="CO419" s="13"/>
      <c r="CP419" s="13"/>
      <c r="CQ419" s="13"/>
      <c r="CR419" s="13"/>
      <c r="CS419" s="13"/>
      <c r="CT419" s="13"/>
      <c r="CU419" s="13"/>
      <c r="CV419" s="13"/>
      <c r="CW419" s="13"/>
      <c r="CX419" s="13"/>
      <c r="CY419" s="13"/>
      <c r="CZ419" s="13"/>
      <c r="DA419" s="13"/>
      <c r="DB419" s="13"/>
      <c r="DC419" s="13"/>
      <c r="DD419" s="13"/>
      <c r="DE419" s="13"/>
      <c r="DF419" s="13"/>
      <c r="DG419" s="13"/>
      <c r="DH419" s="13"/>
      <c r="DI419" s="13"/>
      <c r="DJ419" s="13"/>
      <c r="DK419" s="13"/>
      <c r="DL419" s="13"/>
      <c r="DM419" s="13"/>
      <c r="DN419" s="13"/>
      <c r="DO419" s="13"/>
      <c r="DP419" s="13"/>
      <c r="DQ419" s="13"/>
      <c r="DR419" s="13"/>
      <c r="DS419" s="13"/>
      <c r="DT419" s="13"/>
      <c r="DU419" s="13"/>
      <c r="DV419" s="13"/>
      <c r="DW419" s="27"/>
      <c r="DX419" s="13"/>
      <c r="DY419" s="13"/>
      <c r="DZ419" s="13"/>
      <c r="EA419" s="13"/>
      <c r="EB419" s="13"/>
      <c r="EC419" s="13"/>
      <c r="ED419" s="13"/>
      <c r="EE419" s="13"/>
      <c r="EF419" s="13"/>
      <c r="EG419" s="13"/>
    </row>
    <row r="420" spans="2:137" x14ac:dyDescent="0.3"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  <c r="AS420" s="13"/>
      <c r="AT420" s="13"/>
      <c r="AU420" s="13"/>
      <c r="AV420" s="13"/>
      <c r="AW420" s="13"/>
      <c r="AX420" s="13"/>
      <c r="AY420" s="13"/>
      <c r="AZ420" s="13"/>
      <c r="BA420" s="13"/>
      <c r="BB420" s="13"/>
      <c r="BC420" s="13"/>
      <c r="BD420" s="13"/>
      <c r="BE420" s="13"/>
      <c r="BF420" s="13"/>
      <c r="BG420" s="13"/>
      <c r="BH420" s="13"/>
      <c r="BI420" s="13"/>
      <c r="BJ420" s="13"/>
      <c r="BK420" s="13"/>
      <c r="BL420" s="13"/>
      <c r="BM420" s="13"/>
      <c r="BN420" s="13"/>
      <c r="BO420" s="13"/>
      <c r="BP420" s="13"/>
      <c r="BQ420" s="13"/>
      <c r="BR420" s="13"/>
      <c r="BS420" s="13"/>
      <c r="BT420" s="13"/>
      <c r="BU420" s="13"/>
      <c r="BV420" s="13"/>
      <c r="BW420" s="13"/>
      <c r="BX420" s="13"/>
      <c r="BY420" s="13"/>
      <c r="BZ420" s="13"/>
      <c r="CA420" s="13"/>
      <c r="CB420" s="13"/>
      <c r="CC420" s="13"/>
      <c r="CD420" s="13"/>
      <c r="CE420" s="13"/>
      <c r="CF420" s="13"/>
      <c r="CG420" s="13"/>
      <c r="CH420" s="13"/>
      <c r="CI420" s="13"/>
      <c r="CJ420" s="13"/>
      <c r="CK420" s="13"/>
      <c r="CL420" s="13"/>
      <c r="CM420" s="13"/>
      <c r="CN420" s="13"/>
      <c r="CO420" s="13"/>
      <c r="CP420" s="13"/>
      <c r="CQ420" s="13"/>
      <c r="CR420" s="13"/>
      <c r="CS420" s="13"/>
      <c r="CT420" s="13"/>
      <c r="CU420" s="13"/>
      <c r="CV420" s="13"/>
      <c r="CW420" s="13"/>
      <c r="CX420" s="13"/>
      <c r="CY420" s="13"/>
      <c r="CZ420" s="13"/>
      <c r="DA420" s="13"/>
      <c r="DB420" s="13"/>
      <c r="DC420" s="13"/>
      <c r="DD420" s="13"/>
      <c r="DE420" s="13"/>
      <c r="DF420" s="13"/>
      <c r="DG420" s="13"/>
      <c r="DH420" s="13"/>
      <c r="DI420" s="13"/>
      <c r="DJ420" s="13"/>
      <c r="DK420" s="13"/>
      <c r="DL420" s="13"/>
      <c r="DM420" s="13"/>
      <c r="DN420" s="13"/>
      <c r="DO420" s="13"/>
      <c r="DP420" s="13"/>
      <c r="DQ420" s="13"/>
      <c r="DR420" s="13"/>
      <c r="DS420" s="13"/>
      <c r="DT420" s="13"/>
      <c r="DU420" s="13"/>
      <c r="DV420" s="13"/>
      <c r="DW420" s="27"/>
      <c r="DX420" s="13"/>
      <c r="DY420" s="13"/>
      <c r="DZ420" s="13"/>
      <c r="EA420" s="13"/>
      <c r="EB420" s="13"/>
      <c r="EC420" s="13"/>
      <c r="ED420" s="13"/>
      <c r="EE420" s="13"/>
      <c r="EF420" s="13"/>
      <c r="EG420" s="13"/>
    </row>
    <row r="421" spans="2:137" x14ac:dyDescent="0.3"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  <c r="AS421" s="13"/>
      <c r="AT421" s="13"/>
      <c r="AU421" s="13"/>
      <c r="AV421" s="13"/>
      <c r="AW421" s="13"/>
      <c r="AX421" s="13"/>
      <c r="AY421" s="13"/>
      <c r="AZ421" s="13"/>
      <c r="BA421" s="13"/>
      <c r="BB421" s="13"/>
      <c r="BC421" s="13"/>
      <c r="BD421" s="13"/>
      <c r="BE421" s="13"/>
      <c r="BF421" s="13"/>
      <c r="BG421" s="13"/>
      <c r="BH421" s="13"/>
      <c r="BI421" s="13"/>
      <c r="BJ421" s="13"/>
      <c r="BK421" s="13"/>
      <c r="BL421" s="13"/>
      <c r="BM421" s="13"/>
      <c r="BN421" s="13"/>
      <c r="BO421" s="13"/>
      <c r="BP421" s="13"/>
      <c r="BQ421" s="13"/>
      <c r="BR421" s="13"/>
      <c r="BS421" s="13"/>
      <c r="BT421" s="13"/>
      <c r="BU421" s="13"/>
      <c r="BV421" s="13"/>
      <c r="BW421" s="13"/>
      <c r="BX421" s="13"/>
      <c r="BY421" s="13"/>
      <c r="BZ421" s="13"/>
      <c r="CA421" s="13"/>
      <c r="CB421" s="13"/>
      <c r="CC421" s="13"/>
      <c r="CD421" s="13"/>
      <c r="CE421" s="13"/>
      <c r="CF421" s="13"/>
      <c r="CG421" s="13"/>
      <c r="CH421" s="13"/>
      <c r="CI421" s="13"/>
      <c r="CJ421" s="13"/>
      <c r="CK421" s="13"/>
      <c r="CL421" s="13"/>
      <c r="CM421" s="13"/>
      <c r="CN421" s="13"/>
      <c r="CO421" s="13"/>
      <c r="CP421" s="13"/>
      <c r="CQ421" s="13"/>
      <c r="CR421" s="13"/>
      <c r="CS421" s="13"/>
      <c r="CT421" s="13"/>
      <c r="CU421" s="13"/>
      <c r="CV421" s="13"/>
      <c r="CW421" s="13"/>
      <c r="CX421" s="13"/>
      <c r="CY421" s="13"/>
      <c r="CZ421" s="13"/>
      <c r="DA421" s="13"/>
      <c r="DB421" s="13"/>
      <c r="DC421" s="13"/>
      <c r="DD421" s="13"/>
      <c r="DE421" s="13"/>
      <c r="DF421" s="13"/>
      <c r="DG421" s="13"/>
      <c r="DH421" s="13"/>
      <c r="DI421" s="13"/>
      <c r="DJ421" s="13"/>
      <c r="DK421" s="13"/>
      <c r="DL421" s="13"/>
      <c r="DM421" s="13"/>
      <c r="DN421" s="13"/>
      <c r="DO421" s="13"/>
      <c r="DP421" s="13"/>
      <c r="DQ421" s="13"/>
      <c r="DR421" s="13"/>
      <c r="DS421" s="13"/>
      <c r="DT421" s="13"/>
      <c r="DU421" s="13"/>
      <c r="DV421" s="13"/>
      <c r="DW421" s="27"/>
      <c r="DX421" s="13"/>
      <c r="DY421" s="13"/>
      <c r="DZ421" s="13"/>
      <c r="EA421" s="13"/>
      <c r="EB421" s="13"/>
      <c r="EC421" s="13"/>
      <c r="ED421" s="13"/>
      <c r="EE421" s="13"/>
      <c r="EF421" s="13"/>
      <c r="EG421" s="13"/>
    </row>
    <row r="422" spans="2:137" x14ac:dyDescent="0.3"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3"/>
      <c r="AZ422" s="13"/>
      <c r="BA422" s="13"/>
      <c r="BB422" s="13"/>
      <c r="BC422" s="13"/>
      <c r="BD422" s="13"/>
      <c r="BE422" s="13"/>
      <c r="BF422" s="13"/>
      <c r="BG422" s="13"/>
      <c r="BH422" s="13"/>
      <c r="BI422" s="13"/>
      <c r="BJ422" s="13"/>
      <c r="BK422" s="13"/>
      <c r="BL422" s="13"/>
      <c r="BM422" s="13"/>
      <c r="BN422" s="13"/>
      <c r="BO422" s="13"/>
      <c r="BP422" s="13"/>
      <c r="BQ422" s="13"/>
      <c r="BR422" s="13"/>
      <c r="BS422" s="13"/>
      <c r="BT422" s="13"/>
      <c r="BU422" s="13"/>
      <c r="BV422" s="13"/>
      <c r="BW422" s="13"/>
      <c r="BX422" s="13"/>
      <c r="BY422" s="13"/>
      <c r="BZ422" s="13"/>
      <c r="CA422" s="13"/>
      <c r="CB422" s="13"/>
      <c r="CC422" s="13"/>
      <c r="CD422" s="13"/>
      <c r="CE422" s="13"/>
      <c r="CF422" s="13"/>
      <c r="CG422" s="13"/>
      <c r="CH422" s="13"/>
      <c r="CI422" s="13"/>
      <c r="CJ422" s="13"/>
      <c r="CK422" s="13"/>
      <c r="CL422" s="13"/>
      <c r="CM422" s="13"/>
      <c r="CN422" s="13"/>
      <c r="CO422" s="13"/>
      <c r="CP422" s="13"/>
      <c r="CQ422" s="13"/>
      <c r="CR422" s="13"/>
      <c r="CS422" s="13"/>
      <c r="CT422" s="13"/>
      <c r="CU422" s="13"/>
      <c r="CV422" s="13"/>
      <c r="CW422" s="13"/>
      <c r="CX422" s="13"/>
      <c r="CY422" s="13"/>
      <c r="CZ422" s="13"/>
      <c r="DA422" s="13"/>
      <c r="DB422" s="13"/>
      <c r="DC422" s="13"/>
      <c r="DD422" s="13"/>
      <c r="DE422" s="13"/>
      <c r="DF422" s="13"/>
      <c r="DG422" s="13"/>
      <c r="DH422" s="13"/>
      <c r="DI422" s="13"/>
      <c r="DJ422" s="13"/>
      <c r="DK422" s="13"/>
      <c r="DL422" s="13"/>
      <c r="DM422" s="13"/>
      <c r="DN422" s="13"/>
      <c r="DO422" s="13"/>
      <c r="DP422" s="13"/>
      <c r="DQ422" s="13"/>
      <c r="DR422" s="13"/>
      <c r="DS422" s="13"/>
      <c r="DT422" s="13"/>
      <c r="DU422" s="13"/>
      <c r="DV422" s="13"/>
      <c r="DW422" s="27"/>
      <c r="DX422" s="13"/>
      <c r="DY422" s="13"/>
      <c r="DZ422" s="13"/>
      <c r="EA422" s="13"/>
      <c r="EB422" s="13"/>
      <c r="EC422" s="13"/>
      <c r="ED422" s="13"/>
      <c r="EE422" s="13"/>
      <c r="EF422" s="13"/>
      <c r="EG422" s="13"/>
    </row>
    <row r="423" spans="2:137" x14ac:dyDescent="0.3"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3"/>
      <c r="AZ423" s="13"/>
      <c r="BA423" s="13"/>
      <c r="BB423" s="13"/>
      <c r="BC423" s="13"/>
      <c r="BD423" s="13"/>
      <c r="BE423" s="13"/>
      <c r="BF423" s="13"/>
      <c r="BG423" s="13"/>
      <c r="BH423" s="13"/>
      <c r="BI423" s="13"/>
      <c r="BJ423" s="13"/>
      <c r="BK423" s="13"/>
      <c r="BL423" s="13"/>
      <c r="BM423" s="13"/>
      <c r="BN423" s="13"/>
      <c r="BO423" s="13"/>
      <c r="BP423" s="13"/>
      <c r="BQ423" s="13"/>
      <c r="BR423" s="13"/>
      <c r="BS423" s="13"/>
      <c r="BT423" s="13"/>
      <c r="BU423" s="13"/>
      <c r="BV423" s="13"/>
      <c r="BW423" s="13"/>
      <c r="BX423" s="13"/>
      <c r="BY423" s="13"/>
      <c r="BZ423" s="13"/>
      <c r="CA423" s="13"/>
      <c r="CB423" s="13"/>
      <c r="CC423" s="13"/>
      <c r="CD423" s="13"/>
      <c r="CE423" s="13"/>
      <c r="CF423" s="13"/>
      <c r="CG423" s="13"/>
      <c r="CH423" s="13"/>
      <c r="CI423" s="13"/>
      <c r="CJ423" s="13"/>
      <c r="CK423" s="13"/>
      <c r="CL423" s="13"/>
      <c r="CM423" s="13"/>
      <c r="CN423" s="13"/>
      <c r="CO423" s="13"/>
      <c r="CP423" s="13"/>
      <c r="CQ423" s="13"/>
      <c r="CR423" s="13"/>
      <c r="CS423" s="13"/>
      <c r="CT423" s="13"/>
      <c r="CU423" s="13"/>
      <c r="CV423" s="13"/>
      <c r="CW423" s="13"/>
      <c r="CX423" s="13"/>
      <c r="CY423" s="13"/>
      <c r="CZ423" s="13"/>
      <c r="DA423" s="13"/>
      <c r="DB423" s="13"/>
      <c r="DC423" s="13"/>
      <c r="DD423" s="13"/>
      <c r="DE423" s="13"/>
      <c r="DF423" s="13"/>
      <c r="DG423" s="13"/>
      <c r="DH423" s="13"/>
      <c r="DI423" s="13"/>
      <c r="DJ423" s="13"/>
      <c r="DK423" s="13"/>
      <c r="DL423" s="13"/>
      <c r="DM423" s="13"/>
      <c r="DN423" s="13"/>
      <c r="DO423" s="13"/>
      <c r="DP423" s="13"/>
      <c r="DQ423" s="13"/>
      <c r="DR423" s="13"/>
      <c r="DS423" s="13"/>
      <c r="DT423" s="13"/>
      <c r="DU423" s="13"/>
      <c r="DV423" s="13"/>
      <c r="DW423" s="27"/>
      <c r="DX423" s="13"/>
      <c r="DY423" s="13"/>
      <c r="DZ423" s="13"/>
      <c r="EA423" s="13"/>
      <c r="EB423" s="13"/>
      <c r="EC423" s="13"/>
      <c r="ED423" s="13"/>
      <c r="EE423" s="13"/>
      <c r="EF423" s="13"/>
      <c r="EG423" s="13"/>
    </row>
    <row r="424" spans="2:137" x14ac:dyDescent="0.3"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  <c r="AS424" s="13"/>
      <c r="AT424" s="13"/>
      <c r="AU424" s="13"/>
      <c r="AV424" s="13"/>
      <c r="AW424" s="13"/>
      <c r="AX424" s="13"/>
      <c r="AY424" s="13"/>
      <c r="AZ424" s="13"/>
      <c r="BA424" s="13"/>
      <c r="BB424" s="13"/>
      <c r="BC424" s="13"/>
      <c r="BD424" s="13"/>
      <c r="BE424" s="13"/>
      <c r="BF424" s="13"/>
      <c r="BG424" s="13"/>
      <c r="BH424" s="13"/>
      <c r="BI424" s="13"/>
      <c r="BJ424" s="13"/>
      <c r="BK424" s="13"/>
      <c r="BL424" s="13"/>
      <c r="BM424" s="13"/>
      <c r="BN424" s="13"/>
      <c r="BO424" s="13"/>
      <c r="BP424" s="13"/>
      <c r="BQ424" s="13"/>
      <c r="BR424" s="13"/>
      <c r="BS424" s="13"/>
      <c r="BT424" s="13"/>
      <c r="BU424" s="13"/>
      <c r="BV424" s="13"/>
      <c r="BW424" s="13"/>
      <c r="BX424" s="13"/>
      <c r="BY424" s="13"/>
      <c r="BZ424" s="13"/>
      <c r="CA424" s="13"/>
      <c r="CB424" s="13"/>
      <c r="CC424" s="13"/>
      <c r="CD424" s="13"/>
      <c r="CE424" s="13"/>
      <c r="CF424" s="13"/>
      <c r="CG424" s="13"/>
      <c r="CH424" s="13"/>
      <c r="CI424" s="13"/>
      <c r="CJ424" s="13"/>
      <c r="CK424" s="13"/>
      <c r="CL424" s="13"/>
      <c r="CM424" s="13"/>
      <c r="CN424" s="13"/>
      <c r="CO424" s="13"/>
      <c r="CP424" s="13"/>
      <c r="CQ424" s="13"/>
      <c r="CR424" s="13"/>
      <c r="CS424" s="13"/>
      <c r="CT424" s="13"/>
      <c r="CU424" s="13"/>
      <c r="CV424" s="13"/>
      <c r="CW424" s="13"/>
      <c r="CX424" s="13"/>
      <c r="CY424" s="13"/>
      <c r="CZ424" s="13"/>
      <c r="DA424" s="13"/>
      <c r="DB424" s="13"/>
      <c r="DC424" s="13"/>
      <c r="DD424" s="13"/>
      <c r="DE424" s="13"/>
      <c r="DF424" s="13"/>
      <c r="DG424" s="13"/>
      <c r="DH424" s="13"/>
      <c r="DI424" s="13"/>
      <c r="DJ424" s="13"/>
      <c r="DK424" s="13"/>
      <c r="DL424" s="13"/>
      <c r="DM424" s="13"/>
      <c r="DN424" s="13"/>
      <c r="DO424" s="13"/>
      <c r="DP424" s="13"/>
      <c r="DQ424" s="13"/>
      <c r="DR424" s="13"/>
      <c r="DS424" s="13"/>
      <c r="DT424" s="13"/>
      <c r="DU424" s="13"/>
      <c r="DV424" s="13"/>
      <c r="DW424" s="27"/>
      <c r="DX424" s="13"/>
      <c r="DY424" s="13"/>
      <c r="DZ424" s="13"/>
      <c r="EA424" s="13"/>
      <c r="EB424" s="13"/>
      <c r="EC424" s="13"/>
      <c r="ED424" s="13"/>
      <c r="EE424" s="13"/>
      <c r="EF424" s="13"/>
      <c r="EG424" s="13"/>
    </row>
    <row r="425" spans="2:137" x14ac:dyDescent="0.3"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  <c r="AS425" s="13"/>
      <c r="AT425" s="13"/>
      <c r="AU425" s="13"/>
      <c r="AV425" s="13"/>
      <c r="AW425" s="13"/>
      <c r="AX425" s="13"/>
      <c r="AY425" s="13"/>
      <c r="AZ425" s="13"/>
      <c r="BA425" s="13"/>
      <c r="BB425" s="13"/>
      <c r="BC425" s="13"/>
      <c r="BD425" s="13"/>
      <c r="BE425" s="13"/>
      <c r="BF425" s="13"/>
      <c r="BG425" s="13"/>
      <c r="BH425" s="13"/>
      <c r="BI425" s="13"/>
      <c r="BJ425" s="13"/>
      <c r="BK425" s="13"/>
      <c r="BL425" s="13"/>
      <c r="BM425" s="13"/>
      <c r="BN425" s="13"/>
      <c r="BO425" s="13"/>
      <c r="BP425" s="13"/>
      <c r="BQ425" s="13"/>
      <c r="BR425" s="13"/>
      <c r="BS425" s="13"/>
      <c r="BT425" s="13"/>
      <c r="BU425" s="13"/>
      <c r="BV425" s="13"/>
      <c r="BW425" s="13"/>
      <c r="BX425" s="13"/>
      <c r="BY425" s="13"/>
      <c r="BZ425" s="13"/>
      <c r="CA425" s="13"/>
      <c r="CB425" s="13"/>
      <c r="CC425" s="13"/>
      <c r="CD425" s="13"/>
      <c r="CE425" s="13"/>
      <c r="CF425" s="13"/>
      <c r="CG425" s="13"/>
      <c r="CH425" s="13"/>
      <c r="CI425" s="13"/>
      <c r="CJ425" s="13"/>
      <c r="CK425" s="13"/>
      <c r="CL425" s="13"/>
      <c r="CM425" s="13"/>
      <c r="CN425" s="13"/>
      <c r="CO425" s="13"/>
      <c r="CP425" s="13"/>
      <c r="CQ425" s="13"/>
      <c r="CR425" s="13"/>
      <c r="CS425" s="13"/>
      <c r="CT425" s="13"/>
      <c r="CU425" s="13"/>
      <c r="CV425" s="13"/>
      <c r="CW425" s="13"/>
      <c r="CX425" s="13"/>
      <c r="CY425" s="13"/>
      <c r="CZ425" s="13"/>
      <c r="DA425" s="13"/>
      <c r="DB425" s="13"/>
      <c r="DC425" s="13"/>
      <c r="DD425" s="13"/>
      <c r="DE425" s="13"/>
      <c r="DF425" s="13"/>
      <c r="DG425" s="13"/>
      <c r="DH425" s="13"/>
      <c r="DI425" s="13"/>
      <c r="DJ425" s="13"/>
      <c r="DK425" s="13"/>
      <c r="DL425" s="13"/>
      <c r="DM425" s="13"/>
      <c r="DN425" s="13"/>
      <c r="DO425" s="13"/>
      <c r="DP425" s="13"/>
      <c r="DQ425" s="13"/>
      <c r="DR425" s="13"/>
      <c r="DS425" s="13"/>
      <c r="DT425" s="13"/>
      <c r="DU425" s="13"/>
      <c r="DV425" s="13"/>
      <c r="DW425" s="27"/>
      <c r="DX425" s="13"/>
      <c r="DY425" s="13"/>
      <c r="DZ425" s="13"/>
      <c r="EA425" s="13"/>
      <c r="EB425" s="13"/>
      <c r="EC425" s="13"/>
      <c r="ED425" s="13"/>
      <c r="EE425" s="13"/>
      <c r="EF425" s="13"/>
      <c r="EG425" s="13"/>
    </row>
    <row r="426" spans="2:137" x14ac:dyDescent="0.3"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  <c r="AS426" s="13"/>
      <c r="AT426" s="13"/>
      <c r="AU426" s="13"/>
      <c r="AV426" s="13"/>
      <c r="AW426" s="13"/>
      <c r="AX426" s="13"/>
      <c r="AY426" s="13"/>
      <c r="AZ426" s="13"/>
      <c r="BA426" s="13"/>
      <c r="BB426" s="13"/>
      <c r="BC426" s="13"/>
      <c r="BD426" s="13"/>
      <c r="BE426" s="13"/>
      <c r="BF426" s="13"/>
      <c r="BG426" s="13"/>
      <c r="BH426" s="13"/>
      <c r="BI426" s="13"/>
      <c r="BJ426" s="13"/>
      <c r="BK426" s="13"/>
      <c r="BL426" s="13"/>
      <c r="BM426" s="13"/>
      <c r="BN426" s="13"/>
      <c r="BO426" s="13"/>
      <c r="BP426" s="13"/>
      <c r="BQ426" s="13"/>
      <c r="BR426" s="13"/>
      <c r="BS426" s="13"/>
      <c r="BT426" s="13"/>
      <c r="BU426" s="13"/>
      <c r="BV426" s="13"/>
      <c r="BW426" s="13"/>
      <c r="BX426" s="13"/>
      <c r="BY426" s="13"/>
      <c r="BZ426" s="13"/>
      <c r="CA426" s="13"/>
      <c r="CB426" s="13"/>
      <c r="CC426" s="13"/>
      <c r="CD426" s="13"/>
      <c r="CE426" s="13"/>
      <c r="CF426" s="13"/>
      <c r="CG426" s="13"/>
      <c r="CH426" s="13"/>
      <c r="CI426" s="13"/>
      <c r="CJ426" s="13"/>
      <c r="CK426" s="13"/>
      <c r="CL426" s="13"/>
      <c r="CM426" s="13"/>
      <c r="CN426" s="13"/>
      <c r="CO426" s="13"/>
      <c r="CP426" s="13"/>
      <c r="CQ426" s="13"/>
      <c r="CR426" s="13"/>
      <c r="CS426" s="13"/>
      <c r="CT426" s="13"/>
      <c r="CU426" s="13"/>
      <c r="CV426" s="13"/>
      <c r="CW426" s="13"/>
      <c r="CX426" s="13"/>
      <c r="CY426" s="13"/>
      <c r="CZ426" s="13"/>
      <c r="DA426" s="13"/>
      <c r="DB426" s="13"/>
      <c r="DC426" s="13"/>
      <c r="DD426" s="13"/>
      <c r="DE426" s="13"/>
      <c r="DF426" s="13"/>
      <c r="DG426" s="13"/>
      <c r="DH426" s="13"/>
      <c r="DI426" s="13"/>
      <c r="DJ426" s="13"/>
      <c r="DK426" s="13"/>
      <c r="DL426" s="13"/>
      <c r="DM426" s="13"/>
      <c r="DN426" s="13"/>
      <c r="DO426" s="13"/>
      <c r="DP426" s="13"/>
      <c r="DQ426" s="13"/>
      <c r="DR426" s="13"/>
      <c r="DS426" s="13"/>
      <c r="DT426" s="13"/>
      <c r="DU426" s="13"/>
      <c r="DV426" s="13"/>
      <c r="DW426" s="27"/>
      <c r="DX426" s="13"/>
      <c r="DY426" s="13"/>
      <c r="DZ426" s="13"/>
      <c r="EA426" s="13"/>
      <c r="EB426" s="13"/>
      <c r="EC426" s="13"/>
      <c r="ED426" s="13"/>
      <c r="EE426" s="13"/>
      <c r="EF426" s="13"/>
      <c r="EG426" s="13"/>
    </row>
    <row r="427" spans="2:137" x14ac:dyDescent="0.3"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  <c r="AS427" s="13"/>
      <c r="AT427" s="13"/>
      <c r="AU427" s="13"/>
      <c r="AV427" s="13"/>
      <c r="AW427" s="13"/>
      <c r="AX427" s="13"/>
      <c r="AY427" s="13"/>
      <c r="AZ427" s="13"/>
      <c r="BA427" s="13"/>
      <c r="BB427" s="13"/>
      <c r="BC427" s="13"/>
      <c r="BD427" s="13"/>
      <c r="BE427" s="13"/>
      <c r="BF427" s="13"/>
      <c r="BG427" s="13"/>
      <c r="BH427" s="13"/>
      <c r="BI427" s="13"/>
      <c r="BJ427" s="13"/>
      <c r="BK427" s="13"/>
      <c r="BL427" s="13"/>
      <c r="BM427" s="13"/>
      <c r="BN427" s="13"/>
      <c r="BO427" s="13"/>
      <c r="BP427" s="13"/>
      <c r="BQ427" s="13"/>
      <c r="BR427" s="13"/>
      <c r="BS427" s="13"/>
      <c r="BT427" s="13"/>
      <c r="BU427" s="13"/>
      <c r="BV427" s="13"/>
      <c r="BW427" s="13"/>
      <c r="BX427" s="13"/>
      <c r="BY427" s="13"/>
      <c r="BZ427" s="13"/>
      <c r="CA427" s="13"/>
      <c r="CB427" s="13"/>
      <c r="CC427" s="13"/>
      <c r="CD427" s="13"/>
      <c r="CE427" s="13"/>
      <c r="CF427" s="13"/>
      <c r="CG427" s="13"/>
      <c r="CH427" s="13"/>
      <c r="CI427" s="13"/>
      <c r="CJ427" s="13"/>
      <c r="CK427" s="13"/>
      <c r="CL427" s="13"/>
      <c r="CM427" s="13"/>
      <c r="CN427" s="13"/>
      <c r="CO427" s="13"/>
      <c r="CP427" s="13"/>
      <c r="CQ427" s="13"/>
      <c r="CR427" s="13"/>
      <c r="CS427" s="13"/>
      <c r="CT427" s="13"/>
      <c r="CU427" s="13"/>
      <c r="CV427" s="13"/>
      <c r="CW427" s="13"/>
      <c r="CX427" s="13"/>
      <c r="CY427" s="13"/>
      <c r="CZ427" s="13"/>
      <c r="DA427" s="13"/>
      <c r="DB427" s="13"/>
      <c r="DC427" s="13"/>
      <c r="DD427" s="13"/>
      <c r="DE427" s="13"/>
      <c r="DF427" s="13"/>
      <c r="DG427" s="13"/>
      <c r="DH427" s="13"/>
      <c r="DI427" s="13"/>
      <c r="DJ427" s="13"/>
      <c r="DK427" s="13"/>
      <c r="DL427" s="13"/>
      <c r="DM427" s="13"/>
      <c r="DN427" s="13"/>
      <c r="DO427" s="13"/>
      <c r="DP427" s="13"/>
      <c r="DQ427" s="13"/>
      <c r="DR427" s="13"/>
      <c r="DS427" s="13"/>
      <c r="DT427" s="13"/>
      <c r="DU427" s="13"/>
      <c r="DV427" s="13"/>
      <c r="DW427" s="27"/>
      <c r="DX427" s="13"/>
      <c r="DY427" s="13"/>
      <c r="DZ427" s="13"/>
      <c r="EA427" s="13"/>
      <c r="EB427" s="13"/>
      <c r="EC427" s="13"/>
      <c r="ED427" s="13"/>
      <c r="EE427" s="13"/>
      <c r="EF427" s="13"/>
      <c r="EG427" s="13"/>
    </row>
    <row r="428" spans="2:137" x14ac:dyDescent="0.3"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I428" s="13"/>
      <c r="BJ428" s="13"/>
      <c r="BK428" s="13"/>
      <c r="BL428" s="13"/>
      <c r="BM428" s="13"/>
      <c r="BN428" s="13"/>
      <c r="BO428" s="13"/>
      <c r="BP428" s="13"/>
      <c r="BQ428" s="13"/>
      <c r="BR428" s="13"/>
      <c r="BS428" s="13"/>
      <c r="BT428" s="13"/>
      <c r="BU428" s="13"/>
      <c r="BV428" s="13"/>
      <c r="BW428" s="13"/>
      <c r="BX428" s="13"/>
      <c r="BY428" s="13"/>
      <c r="BZ428" s="13"/>
      <c r="CA428" s="13"/>
      <c r="CB428" s="13"/>
      <c r="CC428" s="13"/>
      <c r="CD428" s="13"/>
      <c r="CE428" s="13"/>
      <c r="CF428" s="13"/>
      <c r="CG428" s="13"/>
      <c r="CH428" s="13"/>
      <c r="CI428" s="13"/>
      <c r="CJ428" s="13"/>
      <c r="CK428" s="13"/>
      <c r="CL428" s="13"/>
      <c r="CM428" s="13"/>
      <c r="CN428" s="13"/>
      <c r="CO428" s="13"/>
      <c r="CP428" s="13"/>
      <c r="CQ428" s="13"/>
      <c r="CR428" s="13"/>
      <c r="CS428" s="13"/>
      <c r="CT428" s="13"/>
      <c r="CU428" s="13"/>
      <c r="CV428" s="13"/>
      <c r="CW428" s="13"/>
      <c r="CX428" s="13"/>
      <c r="CY428" s="13"/>
      <c r="CZ428" s="13"/>
      <c r="DA428" s="13"/>
      <c r="DB428" s="13"/>
      <c r="DC428" s="13"/>
      <c r="DD428" s="13"/>
      <c r="DE428" s="13"/>
      <c r="DF428" s="13"/>
      <c r="DG428" s="13"/>
      <c r="DH428" s="13"/>
      <c r="DI428" s="13"/>
      <c r="DJ428" s="13"/>
      <c r="DK428" s="13"/>
      <c r="DL428" s="13"/>
      <c r="DM428" s="13"/>
      <c r="DN428" s="13"/>
      <c r="DO428" s="13"/>
      <c r="DP428" s="13"/>
      <c r="DQ428" s="13"/>
      <c r="DR428" s="13"/>
      <c r="DS428" s="13"/>
      <c r="DT428" s="13"/>
      <c r="DU428" s="13"/>
      <c r="DV428" s="13"/>
      <c r="DW428" s="27"/>
      <c r="DX428" s="13"/>
      <c r="DY428" s="13"/>
      <c r="DZ428" s="13"/>
      <c r="EA428" s="13"/>
      <c r="EB428" s="13"/>
      <c r="EC428" s="13"/>
      <c r="ED428" s="13"/>
      <c r="EE428" s="13"/>
      <c r="EF428" s="13"/>
      <c r="EG428" s="13"/>
    </row>
    <row r="429" spans="2:137" x14ac:dyDescent="0.3"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  <c r="BG429" s="13"/>
      <c r="BH429" s="13"/>
      <c r="BI429" s="13"/>
      <c r="BJ429" s="13"/>
      <c r="BK429" s="13"/>
      <c r="BL429" s="13"/>
      <c r="BM429" s="13"/>
      <c r="BN429" s="13"/>
      <c r="BO429" s="13"/>
      <c r="BP429" s="13"/>
      <c r="BQ429" s="13"/>
      <c r="BR429" s="13"/>
      <c r="BS429" s="13"/>
      <c r="BT429" s="13"/>
      <c r="BU429" s="13"/>
      <c r="BV429" s="13"/>
      <c r="BW429" s="13"/>
      <c r="BX429" s="13"/>
      <c r="BY429" s="13"/>
      <c r="BZ429" s="13"/>
      <c r="CA429" s="13"/>
      <c r="CB429" s="13"/>
      <c r="CC429" s="13"/>
      <c r="CD429" s="13"/>
      <c r="CE429" s="13"/>
      <c r="CF429" s="13"/>
      <c r="CG429" s="13"/>
      <c r="CH429" s="13"/>
      <c r="CI429" s="13"/>
      <c r="CJ429" s="13"/>
      <c r="CK429" s="13"/>
      <c r="CL429" s="13"/>
      <c r="CM429" s="13"/>
      <c r="CN429" s="13"/>
      <c r="CO429" s="13"/>
      <c r="CP429" s="13"/>
      <c r="CQ429" s="13"/>
      <c r="CR429" s="13"/>
      <c r="CS429" s="13"/>
      <c r="CT429" s="13"/>
      <c r="CU429" s="13"/>
      <c r="CV429" s="13"/>
      <c r="CW429" s="13"/>
      <c r="CX429" s="13"/>
      <c r="CY429" s="13"/>
      <c r="CZ429" s="13"/>
      <c r="DA429" s="13"/>
      <c r="DB429" s="13"/>
      <c r="DC429" s="13"/>
      <c r="DD429" s="13"/>
      <c r="DE429" s="13"/>
      <c r="DF429" s="13"/>
      <c r="DG429" s="13"/>
      <c r="DH429" s="13"/>
      <c r="DI429" s="13"/>
      <c r="DJ429" s="13"/>
      <c r="DK429" s="13"/>
      <c r="DL429" s="13"/>
      <c r="DM429" s="13"/>
      <c r="DN429" s="13"/>
      <c r="DO429" s="13"/>
      <c r="DP429" s="13"/>
      <c r="DQ429" s="13"/>
      <c r="DR429" s="13"/>
      <c r="DS429" s="13"/>
      <c r="DT429" s="13"/>
      <c r="DU429" s="13"/>
      <c r="DV429" s="13"/>
      <c r="DW429" s="27"/>
      <c r="DX429" s="13"/>
      <c r="DY429" s="13"/>
      <c r="DZ429" s="13"/>
      <c r="EA429" s="13"/>
      <c r="EB429" s="13"/>
      <c r="EC429" s="13"/>
      <c r="ED429" s="13"/>
      <c r="EE429" s="13"/>
      <c r="EF429" s="13"/>
      <c r="EG429" s="13"/>
    </row>
    <row r="430" spans="2:137" x14ac:dyDescent="0.3"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  <c r="BG430" s="13"/>
      <c r="BH430" s="13"/>
      <c r="BI430" s="13"/>
      <c r="BJ430" s="13"/>
      <c r="BK430" s="13"/>
      <c r="BL430" s="13"/>
      <c r="BM430" s="13"/>
      <c r="BN430" s="13"/>
      <c r="BO430" s="13"/>
      <c r="BP430" s="13"/>
      <c r="BQ430" s="13"/>
      <c r="BR430" s="13"/>
      <c r="BS430" s="13"/>
      <c r="BT430" s="13"/>
      <c r="BU430" s="13"/>
      <c r="BV430" s="13"/>
      <c r="BW430" s="13"/>
      <c r="BX430" s="13"/>
      <c r="BY430" s="13"/>
      <c r="BZ430" s="13"/>
      <c r="CA430" s="13"/>
      <c r="CB430" s="13"/>
      <c r="CC430" s="13"/>
      <c r="CD430" s="13"/>
      <c r="CE430" s="13"/>
      <c r="CF430" s="13"/>
      <c r="CG430" s="13"/>
      <c r="CH430" s="13"/>
      <c r="CI430" s="13"/>
      <c r="CJ430" s="13"/>
      <c r="CK430" s="13"/>
      <c r="CL430" s="13"/>
      <c r="CM430" s="13"/>
      <c r="CN430" s="13"/>
      <c r="CO430" s="13"/>
      <c r="CP430" s="13"/>
      <c r="CQ430" s="13"/>
      <c r="CR430" s="13"/>
      <c r="CS430" s="13"/>
      <c r="CT430" s="13"/>
      <c r="CU430" s="13"/>
      <c r="CV430" s="13"/>
      <c r="CW430" s="13"/>
      <c r="CX430" s="13"/>
      <c r="CY430" s="13"/>
      <c r="CZ430" s="13"/>
      <c r="DA430" s="13"/>
      <c r="DB430" s="13"/>
      <c r="DC430" s="13"/>
      <c r="DD430" s="13"/>
      <c r="DE430" s="13"/>
      <c r="DF430" s="13"/>
      <c r="DG430" s="13"/>
      <c r="DH430" s="13"/>
      <c r="DI430" s="13"/>
      <c r="DJ430" s="13"/>
      <c r="DK430" s="13"/>
      <c r="DL430" s="13"/>
      <c r="DM430" s="13"/>
      <c r="DN430" s="13"/>
      <c r="DO430" s="13"/>
      <c r="DP430" s="13"/>
      <c r="DQ430" s="13"/>
      <c r="DR430" s="13"/>
      <c r="DS430" s="13"/>
      <c r="DT430" s="13"/>
      <c r="DU430" s="13"/>
      <c r="DV430" s="13"/>
      <c r="DW430" s="27"/>
      <c r="DX430" s="13"/>
      <c r="DY430" s="13"/>
      <c r="DZ430" s="13"/>
      <c r="EA430" s="13"/>
      <c r="EB430" s="13"/>
      <c r="EC430" s="13"/>
      <c r="ED430" s="13"/>
      <c r="EE430" s="13"/>
      <c r="EF430" s="13"/>
      <c r="EG430" s="13"/>
    </row>
    <row r="431" spans="2:137" x14ac:dyDescent="0.3"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  <c r="BG431" s="13"/>
      <c r="BH431" s="13"/>
      <c r="BI431" s="13"/>
      <c r="BJ431" s="13"/>
      <c r="BK431" s="13"/>
      <c r="BL431" s="13"/>
      <c r="BM431" s="13"/>
      <c r="BN431" s="13"/>
      <c r="BO431" s="13"/>
      <c r="BP431" s="13"/>
      <c r="BQ431" s="13"/>
      <c r="BR431" s="13"/>
      <c r="BS431" s="13"/>
      <c r="BT431" s="13"/>
      <c r="BU431" s="13"/>
      <c r="BV431" s="13"/>
      <c r="BW431" s="13"/>
      <c r="BX431" s="13"/>
      <c r="BY431" s="13"/>
      <c r="BZ431" s="13"/>
      <c r="CA431" s="13"/>
      <c r="CB431" s="13"/>
      <c r="CC431" s="13"/>
      <c r="CD431" s="13"/>
      <c r="CE431" s="13"/>
      <c r="CF431" s="13"/>
      <c r="CG431" s="13"/>
      <c r="CH431" s="13"/>
      <c r="CI431" s="13"/>
      <c r="CJ431" s="13"/>
      <c r="CK431" s="13"/>
      <c r="CL431" s="13"/>
      <c r="CM431" s="13"/>
      <c r="CN431" s="13"/>
      <c r="CO431" s="13"/>
      <c r="CP431" s="13"/>
      <c r="CQ431" s="13"/>
      <c r="CR431" s="13"/>
      <c r="CS431" s="13"/>
      <c r="CT431" s="13"/>
      <c r="CU431" s="13"/>
      <c r="CV431" s="13"/>
      <c r="CW431" s="13"/>
      <c r="CX431" s="13"/>
      <c r="CY431" s="13"/>
      <c r="CZ431" s="13"/>
      <c r="DA431" s="13"/>
      <c r="DB431" s="13"/>
      <c r="DC431" s="13"/>
      <c r="DD431" s="13"/>
      <c r="DE431" s="13"/>
      <c r="DF431" s="13"/>
      <c r="DG431" s="13"/>
      <c r="DH431" s="13"/>
      <c r="DI431" s="13"/>
      <c r="DJ431" s="13"/>
      <c r="DK431" s="13"/>
      <c r="DL431" s="13"/>
      <c r="DM431" s="13"/>
      <c r="DN431" s="13"/>
      <c r="DO431" s="13"/>
      <c r="DP431" s="13"/>
      <c r="DQ431" s="13"/>
      <c r="DR431" s="13"/>
      <c r="DS431" s="13"/>
      <c r="DT431" s="13"/>
      <c r="DU431" s="13"/>
      <c r="DV431" s="13"/>
      <c r="DW431" s="27"/>
      <c r="DX431" s="13"/>
      <c r="DY431" s="13"/>
      <c r="DZ431" s="13"/>
      <c r="EA431" s="13"/>
      <c r="EB431" s="13"/>
      <c r="EC431" s="13"/>
      <c r="ED431" s="13"/>
      <c r="EE431" s="13"/>
      <c r="EF431" s="13"/>
      <c r="EG431" s="13"/>
    </row>
    <row r="432" spans="2:137" x14ac:dyDescent="0.3"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  <c r="BG432" s="13"/>
      <c r="BH432" s="13"/>
      <c r="BI432" s="13"/>
      <c r="BJ432" s="13"/>
      <c r="BK432" s="13"/>
      <c r="BL432" s="13"/>
      <c r="BM432" s="13"/>
      <c r="BN432" s="13"/>
      <c r="BO432" s="13"/>
      <c r="BP432" s="13"/>
      <c r="BQ432" s="13"/>
      <c r="BR432" s="13"/>
      <c r="BS432" s="13"/>
      <c r="BT432" s="13"/>
      <c r="BU432" s="13"/>
      <c r="BV432" s="13"/>
      <c r="BW432" s="13"/>
      <c r="BX432" s="13"/>
      <c r="BY432" s="13"/>
      <c r="BZ432" s="13"/>
      <c r="CA432" s="13"/>
      <c r="CB432" s="13"/>
      <c r="CC432" s="13"/>
      <c r="CD432" s="13"/>
      <c r="CE432" s="13"/>
      <c r="CF432" s="13"/>
      <c r="CG432" s="13"/>
      <c r="CH432" s="13"/>
      <c r="CI432" s="13"/>
      <c r="CJ432" s="13"/>
      <c r="CK432" s="13"/>
      <c r="CL432" s="13"/>
      <c r="CM432" s="13"/>
      <c r="CN432" s="13"/>
      <c r="CO432" s="13"/>
      <c r="CP432" s="13"/>
      <c r="CQ432" s="13"/>
      <c r="CR432" s="13"/>
      <c r="CS432" s="13"/>
      <c r="CT432" s="13"/>
      <c r="CU432" s="13"/>
      <c r="CV432" s="13"/>
      <c r="CW432" s="13"/>
      <c r="CX432" s="13"/>
      <c r="CY432" s="13"/>
      <c r="CZ432" s="13"/>
      <c r="DA432" s="13"/>
      <c r="DB432" s="13"/>
      <c r="DC432" s="13"/>
      <c r="DD432" s="13"/>
      <c r="DE432" s="13"/>
      <c r="DF432" s="13"/>
      <c r="DG432" s="13"/>
      <c r="DH432" s="13"/>
      <c r="DI432" s="13"/>
      <c r="DJ432" s="13"/>
      <c r="DK432" s="13"/>
      <c r="DL432" s="13"/>
      <c r="DM432" s="13"/>
      <c r="DN432" s="13"/>
      <c r="DO432" s="13"/>
      <c r="DP432" s="13"/>
      <c r="DQ432" s="13"/>
      <c r="DR432" s="13"/>
      <c r="DS432" s="13"/>
      <c r="DT432" s="13"/>
      <c r="DU432" s="13"/>
      <c r="DV432" s="13"/>
      <c r="DW432" s="27"/>
      <c r="DX432" s="13"/>
      <c r="DY432" s="13"/>
      <c r="DZ432" s="13"/>
      <c r="EA432" s="13"/>
      <c r="EB432" s="13"/>
      <c r="EC432" s="13"/>
      <c r="ED432" s="13"/>
      <c r="EE432" s="13"/>
      <c r="EF432" s="13"/>
      <c r="EG432" s="13"/>
    </row>
    <row r="433" spans="2:137" x14ac:dyDescent="0.3"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  <c r="BG433" s="13"/>
      <c r="BH433" s="13"/>
      <c r="BI433" s="13"/>
      <c r="BJ433" s="13"/>
      <c r="BK433" s="13"/>
      <c r="BL433" s="13"/>
      <c r="BM433" s="13"/>
      <c r="BN433" s="13"/>
      <c r="BO433" s="13"/>
      <c r="BP433" s="13"/>
      <c r="BQ433" s="13"/>
      <c r="BR433" s="13"/>
      <c r="BS433" s="13"/>
      <c r="BT433" s="13"/>
      <c r="BU433" s="13"/>
      <c r="BV433" s="13"/>
      <c r="BW433" s="13"/>
      <c r="BX433" s="13"/>
      <c r="BY433" s="13"/>
      <c r="BZ433" s="13"/>
      <c r="CA433" s="13"/>
      <c r="CB433" s="13"/>
      <c r="CC433" s="13"/>
      <c r="CD433" s="13"/>
      <c r="CE433" s="13"/>
      <c r="CF433" s="13"/>
      <c r="CG433" s="13"/>
      <c r="CH433" s="13"/>
      <c r="CI433" s="13"/>
      <c r="CJ433" s="13"/>
      <c r="CK433" s="13"/>
      <c r="CL433" s="13"/>
      <c r="CM433" s="13"/>
      <c r="CN433" s="13"/>
      <c r="CO433" s="13"/>
      <c r="CP433" s="13"/>
      <c r="CQ433" s="13"/>
      <c r="CR433" s="13"/>
      <c r="CS433" s="13"/>
      <c r="CT433" s="13"/>
      <c r="CU433" s="13"/>
      <c r="CV433" s="13"/>
      <c r="CW433" s="13"/>
      <c r="CX433" s="13"/>
      <c r="CY433" s="13"/>
      <c r="CZ433" s="13"/>
      <c r="DA433" s="13"/>
      <c r="DB433" s="13"/>
      <c r="DC433" s="13"/>
      <c r="DD433" s="13"/>
      <c r="DE433" s="13"/>
      <c r="DF433" s="13"/>
      <c r="DG433" s="13"/>
      <c r="DH433" s="13"/>
      <c r="DI433" s="13"/>
      <c r="DJ433" s="13"/>
      <c r="DK433" s="13"/>
      <c r="DL433" s="13"/>
      <c r="DM433" s="13"/>
      <c r="DN433" s="13"/>
      <c r="DO433" s="13"/>
      <c r="DP433" s="13"/>
      <c r="DQ433" s="13"/>
      <c r="DR433" s="13"/>
      <c r="DS433" s="13"/>
      <c r="DT433" s="13"/>
      <c r="DU433" s="13"/>
      <c r="DV433" s="13"/>
      <c r="DW433" s="27"/>
      <c r="DX433" s="13"/>
      <c r="DY433" s="13"/>
      <c r="DZ433" s="13"/>
      <c r="EA433" s="13"/>
      <c r="EB433" s="13"/>
      <c r="EC433" s="13"/>
      <c r="ED433" s="13"/>
      <c r="EE433" s="13"/>
      <c r="EF433" s="13"/>
      <c r="EG433" s="13"/>
    </row>
    <row r="434" spans="2:137" x14ac:dyDescent="0.3"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  <c r="BG434" s="13"/>
      <c r="BH434" s="13"/>
      <c r="BI434" s="13"/>
      <c r="BJ434" s="13"/>
      <c r="BK434" s="13"/>
      <c r="BL434" s="13"/>
      <c r="BM434" s="13"/>
      <c r="BN434" s="13"/>
      <c r="BO434" s="13"/>
      <c r="BP434" s="13"/>
      <c r="BQ434" s="13"/>
      <c r="BR434" s="13"/>
      <c r="BS434" s="13"/>
      <c r="BT434" s="13"/>
      <c r="BU434" s="13"/>
      <c r="BV434" s="13"/>
      <c r="BW434" s="13"/>
      <c r="BX434" s="13"/>
      <c r="BY434" s="13"/>
      <c r="BZ434" s="13"/>
      <c r="CA434" s="13"/>
      <c r="CB434" s="13"/>
      <c r="CC434" s="13"/>
      <c r="CD434" s="13"/>
      <c r="CE434" s="13"/>
      <c r="CF434" s="13"/>
      <c r="CG434" s="13"/>
      <c r="CH434" s="13"/>
      <c r="CI434" s="13"/>
      <c r="CJ434" s="13"/>
      <c r="CK434" s="13"/>
      <c r="CL434" s="13"/>
      <c r="CM434" s="13"/>
      <c r="CN434" s="13"/>
      <c r="CO434" s="13"/>
      <c r="CP434" s="13"/>
      <c r="CQ434" s="13"/>
      <c r="CR434" s="13"/>
      <c r="CS434" s="13"/>
      <c r="CT434" s="13"/>
      <c r="CU434" s="13"/>
      <c r="CV434" s="13"/>
      <c r="CW434" s="13"/>
      <c r="CX434" s="13"/>
      <c r="CY434" s="13"/>
      <c r="CZ434" s="13"/>
      <c r="DA434" s="13"/>
      <c r="DB434" s="13"/>
      <c r="DC434" s="13"/>
      <c r="DD434" s="13"/>
      <c r="DE434" s="13"/>
      <c r="DF434" s="13"/>
      <c r="DG434" s="13"/>
      <c r="DH434" s="13"/>
      <c r="DI434" s="13"/>
      <c r="DJ434" s="13"/>
      <c r="DK434" s="13"/>
      <c r="DL434" s="13"/>
      <c r="DM434" s="13"/>
      <c r="DN434" s="13"/>
      <c r="DO434" s="13"/>
      <c r="DP434" s="13"/>
      <c r="DQ434" s="13"/>
      <c r="DR434" s="13"/>
      <c r="DS434" s="13"/>
      <c r="DT434" s="13"/>
      <c r="DU434" s="13"/>
      <c r="DV434" s="13"/>
      <c r="DW434" s="27"/>
      <c r="DX434" s="13"/>
      <c r="DY434" s="13"/>
      <c r="DZ434" s="13"/>
      <c r="EA434" s="13"/>
      <c r="EB434" s="13"/>
      <c r="EC434" s="13"/>
      <c r="ED434" s="13"/>
      <c r="EE434" s="13"/>
      <c r="EF434" s="13"/>
      <c r="EG434" s="13"/>
    </row>
    <row r="435" spans="2:137" x14ac:dyDescent="0.3"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  <c r="BG435" s="13"/>
      <c r="BH435" s="13"/>
      <c r="BI435" s="13"/>
      <c r="BJ435" s="13"/>
      <c r="BK435" s="13"/>
      <c r="BL435" s="13"/>
      <c r="BM435" s="13"/>
      <c r="BN435" s="13"/>
      <c r="BO435" s="13"/>
      <c r="BP435" s="13"/>
      <c r="BQ435" s="13"/>
      <c r="BR435" s="13"/>
      <c r="BS435" s="13"/>
      <c r="BT435" s="13"/>
      <c r="BU435" s="13"/>
      <c r="BV435" s="13"/>
      <c r="BW435" s="13"/>
      <c r="BX435" s="13"/>
      <c r="BY435" s="13"/>
      <c r="BZ435" s="13"/>
      <c r="CA435" s="13"/>
      <c r="CB435" s="13"/>
      <c r="CC435" s="13"/>
      <c r="CD435" s="13"/>
      <c r="CE435" s="13"/>
      <c r="CF435" s="13"/>
      <c r="CG435" s="13"/>
      <c r="CH435" s="13"/>
      <c r="CI435" s="13"/>
      <c r="CJ435" s="13"/>
      <c r="CK435" s="13"/>
      <c r="CL435" s="13"/>
      <c r="CM435" s="13"/>
      <c r="CN435" s="13"/>
      <c r="CO435" s="13"/>
      <c r="CP435" s="13"/>
      <c r="CQ435" s="13"/>
      <c r="CR435" s="13"/>
      <c r="CS435" s="13"/>
      <c r="CT435" s="13"/>
      <c r="CU435" s="13"/>
      <c r="CV435" s="13"/>
      <c r="CW435" s="13"/>
      <c r="CX435" s="13"/>
      <c r="CY435" s="13"/>
      <c r="CZ435" s="13"/>
      <c r="DA435" s="13"/>
      <c r="DB435" s="13"/>
      <c r="DC435" s="13"/>
      <c r="DD435" s="13"/>
      <c r="DE435" s="13"/>
      <c r="DF435" s="13"/>
      <c r="DG435" s="13"/>
      <c r="DH435" s="13"/>
      <c r="DI435" s="13"/>
      <c r="DJ435" s="13"/>
      <c r="DK435" s="13"/>
      <c r="DL435" s="13"/>
      <c r="DM435" s="13"/>
      <c r="DN435" s="13"/>
      <c r="DO435" s="13"/>
      <c r="DP435" s="13"/>
      <c r="DQ435" s="13"/>
      <c r="DR435" s="13"/>
      <c r="DS435" s="13"/>
      <c r="DT435" s="13"/>
      <c r="DU435" s="13"/>
      <c r="DV435" s="13"/>
      <c r="DW435" s="27"/>
      <c r="DX435" s="13"/>
      <c r="DY435" s="13"/>
      <c r="DZ435" s="13"/>
      <c r="EA435" s="13"/>
      <c r="EB435" s="13"/>
      <c r="EC435" s="13"/>
      <c r="ED435" s="13"/>
      <c r="EE435" s="13"/>
      <c r="EF435" s="13"/>
      <c r="EG435" s="13"/>
    </row>
    <row r="436" spans="2:137" x14ac:dyDescent="0.3"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  <c r="BG436" s="13"/>
      <c r="BH436" s="13"/>
      <c r="BI436" s="13"/>
      <c r="BJ436" s="13"/>
      <c r="BK436" s="13"/>
      <c r="BL436" s="13"/>
      <c r="BM436" s="13"/>
      <c r="BN436" s="13"/>
      <c r="BO436" s="13"/>
      <c r="BP436" s="13"/>
      <c r="BQ436" s="13"/>
      <c r="BR436" s="13"/>
      <c r="BS436" s="13"/>
      <c r="BT436" s="13"/>
      <c r="BU436" s="13"/>
      <c r="BV436" s="13"/>
      <c r="BW436" s="13"/>
      <c r="BX436" s="13"/>
      <c r="BY436" s="13"/>
      <c r="BZ436" s="13"/>
      <c r="CA436" s="13"/>
      <c r="CB436" s="13"/>
      <c r="CC436" s="13"/>
      <c r="CD436" s="13"/>
      <c r="CE436" s="13"/>
      <c r="CF436" s="13"/>
      <c r="CG436" s="13"/>
      <c r="CH436" s="13"/>
      <c r="CI436" s="13"/>
      <c r="CJ436" s="13"/>
      <c r="CK436" s="13"/>
      <c r="CL436" s="13"/>
      <c r="CM436" s="13"/>
      <c r="CN436" s="13"/>
      <c r="CO436" s="13"/>
      <c r="CP436" s="13"/>
      <c r="CQ436" s="13"/>
      <c r="CR436" s="13"/>
      <c r="CS436" s="13"/>
      <c r="CT436" s="13"/>
      <c r="CU436" s="13"/>
      <c r="CV436" s="13"/>
      <c r="CW436" s="13"/>
      <c r="CX436" s="13"/>
      <c r="CY436" s="13"/>
      <c r="CZ436" s="13"/>
      <c r="DA436" s="13"/>
      <c r="DB436" s="13"/>
      <c r="DC436" s="13"/>
      <c r="DD436" s="13"/>
      <c r="DE436" s="13"/>
      <c r="DF436" s="13"/>
      <c r="DG436" s="13"/>
      <c r="DH436" s="13"/>
      <c r="DI436" s="13"/>
      <c r="DJ436" s="13"/>
      <c r="DK436" s="13"/>
      <c r="DL436" s="13"/>
      <c r="DM436" s="13"/>
      <c r="DN436" s="13"/>
      <c r="DO436" s="13"/>
      <c r="DP436" s="13"/>
      <c r="DQ436" s="13"/>
      <c r="DR436" s="13"/>
      <c r="DS436" s="13"/>
      <c r="DT436" s="13"/>
      <c r="DU436" s="13"/>
      <c r="DV436" s="13"/>
      <c r="DW436" s="27"/>
      <c r="DX436" s="13"/>
      <c r="DY436" s="13"/>
      <c r="DZ436" s="13"/>
      <c r="EA436" s="13"/>
      <c r="EB436" s="13"/>
      <c r="EC436" s="13"/>
      <c r="ED436" s="13"/>
      <c r="EE436" s="13"/>
      <c r="EF436" s="13"/>
      <c r="EG436" s="13"/>
    </row>
    <row r="437" spans="2:137" x14ac:dyDescent="0.3"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  <c r="BG437" s="13"/>
      <c r="BH437" s="13"/>
      <c r="BI437" s="13"/>
      <c r="BJ437" s="13"/>
      <c r="BK437" s="13"/>
      <c r="BL437" s="13"/>
      <c r="BM437" s="13"/>
      <c r="BN437" s="13"/>
      <c r="BO437" s="13"/>
      <c r="BP437" s="13"/>
      <c r="BQ437" s="13"/>
      <c r="BR437" s="13"/>
      <c r="BS437" s="13"/>
      <c r="BT437" s="13"/>
      <c r="BU437" s="13"/>
      <c r="BV437" s="13"/>
      <c r="BW437" s="13"/>
      <c r="BX437" s="13"/>
      <c r="BY437" s="13"/>
      <c r="BZ437" s="13"/>
      <c r="CA437" s="13"/>
      <c r="CB437" s="13"/>
      <c r="CC437" s="13"/>
      <c r="CD437" s="13"/>
      <c r="CE437" s="13"/>
      <c r="CF437" s="13"/>
      <c r="CG437" s="13"/>
      <c r="CH437" s="13"/>
      <c r="CI437" s="13"/>
      <c r="CJ437" s="13"/>
      <c r="CK437" s="13"/>
      <c r="CL437" s="13"/>
      <c r="CM437" s="13"/>
      <c r="CN437" s="13"/>
      <c r="CO437" s="13"/>
      <c r="CP437" s="13"/>
      <c r="CQ437" s="13"/>
      <c r="CR437" s="13"/>
      <c r="CS437" s="13"/>
      <c r="CT437" s="13"/>
      <c r="CU437" s="13"/>
      <c r="CV437" s="13"/>
      <c r="CW437" s="13"/>
      <c r="CX437" s="13"/>
      <c r="CY437" s="13"/>
      <c r="CZ437" s="13"/>
      <c r="DA437" s="13"/>
      <c r="DB437" s="13"/>
      <c r="DC437" s="13"/>
      <c r="DD437" s="13"/>
      <c r="DE437" s="13"/>
      <c r="DF437" s="13"/>
      <c r="DG437" s="13"/>
      <c r="DH437" s="13"/>
      <c r="DI437" s="13"/>
      <c r="DJ437" s="13"/>
      <c r="DK437" s="13"/>
      <c r="DL437" s="13"/>
      <c r="DM437" s="13"/>
      <c r="DN437" s="13"/>
      <c r="DO437" s="13"/>
      <c r="DP437" s="13"/>
      <c r="DQ437" s="13"/>
      <c r="DR437" s="13"/>
      <c r="DS437" s="13"/>
      <c r="DT437" s="13"/>
      <c r="DU437" s="13"/>
      <c r="DV437" s="13"/>
      <c r="DW437" s="27"/>
      <c r="DX437" s="13"/>
      <c r="DY437" s="13"/>
      <c r="DZ437" s="13"/>
      <c r="EA437" s="13"/>
      <c r="EB437" s="13"/>
      <c r="EC437" s="13"/>
      <c r="ED437" s="13"/>
      <c r="EE437" s="13"/>
      <c r="EF437" s="13"/>
      <c r="EG437" s="13"/>
    </row>
    <row r="438" spans="2:137" x14ac:dyDescent="0.3"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  <c r="BG438" s="13"/>
      <c r="BH438" s="13"/>
      <c r="BI438" s="13"/>
      <c r="BJ438" s="13"/>
      <c r="BK438" s="13"/>
      <c r="BL438" s="13"/>
      <c r="BM438" s="13"/>
      <c r="BN438" s="13"/>
      <c r="BO438" s="13"/>
      <c r="BP438" s="13"/>
      <c r="BQ438" s="13"/>
      <c r="BR438" s="13"/>
      <c r="BS438" s="13"/>
      <c r="BT438" s="13"/>
      <c r="BU438" s="13"/>
      <c r="BV438" s="13"/>
      <c r="BW438" s="13"/>
      <c r="BX438" s="13"/>
      <c r="BY438" s="13"/>
      <c r="BZ438" s="13"/>
      <c r="CA438" s="13"/>
      <c r="CB438" s="13"/>
      <c r="CC438" s="13"/>
      <c r="CD438" s="13"/>
      <c r="CE438" s="13"/>
      <c r="CF438" s="13"/>
      <c r="CG438" s="13"/>
      <c r="CH438" s="13"/>
      <c r="CI438" s="13"/>
      <c r="CJ438" s="13"/>
      <c r="CK438" s="13"/>
      <c r="CL438" s="13"/>
      <c r="CM438" s="13"/>
      <c r="CN438" s="13"/>
      <c r="CO438" s="13"/>
      <c r="CP438" s="13"/>
      <c r="CQ438" s="13"/>
      <c r="CR438" s="13"/>
      <c r="CS438" s="13"/>
      <c r="CT438" s="13"/>
      <c r="CU438" s="13"/>
      <c r="CV438" s="13"/>
      <c r="CW438" s="13"/>
      <c r="CX438" s="13"/>
      <c r="CY438" s="13"/>
      <c r="CZ438" s="13"/>
      <c r="DA438" s="13"/>
      <c r="DB438" s="13"/>
      <c r="DC438" s="13"/>
      <c r="DD438" s="13"/>
      <c r="DE438" s="13"/>
      <c r="DF438" s="13"/>
      <c r="DG438" s="13"/>
      <c r="DH438" s="13"/>
      <c r="DI438" s="13"/>
      <c r="DJ438" s="13"/>
      <c r="DK438" s="13"/>
      <c r="DL438" s="13"/>
      <c r="DM438" s="13"/>
      <c r="DN438" s="13"/>
      <c r="DO438" s="13"/>
      <c r="DP438" s="13"/>
      <c r="DQ438" s="13"/>
      <c r="DR438" s="13"/>
      <c r="DS438" s="13"/>
      <c r="DT438" s="13"/>
      <c r="DU438" s="13"/>
      <c r="DV438" s="13"/>
      <c r="DW438" s="27"/>
      <c r="DX438" s="13"/>
      <c r="DY438" s="13"/>
      <c r="DZ438" s="13"/>
      <c r="EA438" s="13"/>
      <c r="EB438" s="13"/>
      <c r="EC438" s="13"/>
      <c r="ED438" s="13"/>
      <c r="EE438" s="13"/>
      <c r="EF438" s="13"/>
      <c r="EG438" s="13"/>
    </row>
    <row r="439" spans="2:137" x14ac:dyDescent="0.3"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  <c r="BG439" s="13"/>
      <c r="BH439" s="13"/>
      <c r="BI439" s="13"/>
      <c r="BJ439" s="13"/>
      <c r="BK439" s="13"/>
      <c r="BL439" s="13"/>
      <c r="BM439" s="13"/>
      <c r="BN439" s="13"/>
      <c r="BO439" s="13"/>
      <c r="BP439" s="13"/>
      <c r="BQ439" s="13"/>
      <c r="BR439" s="13"/>
      <c r="BS439" s="13"/>
      <c r="BT439" s="13"/>
      <c r="BU439" s="13"/>
      <c r="BV439" s="13"/>
      <c r="BW439" s="13"/>
      <c r="BX439" s="13"/>
      <c r="BY439" s="13"/>
      <c r="BZ439" s="13"/>
      <c r="CA439" s="13"/>
      <c r="CB439" s="13"/>
      <c r="CC439" s="13"/>
      <c r="CD439" s="13"/>
      <c r="CE439" s="13"/>
      <c r="CF439" s="13"/>
      <c r="CG439" s="13"/>
      <c r="CH439" s="13"/>
      <c r="CI439" s="13"/>
      <c r="CJ439" s="13"/>
      <c r="CK439" s="13"/>
      <c r="CL439" s="13"/>
      <c r="CM439" s="13"/>
      <c r="CN439" s="13"/>
      <c r="CO439" s="13"/>
      <c r="CP439" s="13"/>
      <c r="CQ439" s="13"/>
      <c r="CR439" s="13"/>
      <c r="CS439" s="13"/>
      <c r="CT439" s="13"/>
      <c r="CU439" s="13"/>
      <c r="CV439" s="13"/>
      <c r="CW439" s="13"/>
      <c r="CX439" s="13"/>
      <c r="CY439" s="13"/>
      <c r="CZ439" s="13"/>
      <c r="DA439" s="13"/>
      <c r="DB439" s="13"/>
      <c r="DC439" s="13"/>
      <c r="DD439" s="13"/>
      <c r="DE439" s="13"/>
      <c r="DF439" s="13"/>
      <c r="DG439" s="13"/>
      <c r="DH439" s="13"/>
      <c r="DI439" s="13"/>
      <c r="DJ439" s="13"/>
      <c r="DK439" s="13"/>
      <c r="DL439" s="13"/>
      <c r="DM439" s="13"/>
      <c r="DN439" s="13"/>
      <c r="DO439" s="13"/>
      <c r="DP439" s="13"/>
      <c r="DQ439" s="13"/>
      <c r="DR439" s="13"/>
      <c r="DS439" s="13"/>
      <c r="DT439" s="13"/>
      <c r="DU439" s="13"/>
      <c r="DV439" s="13"/>
      <c r="DW439" s="27"/>
      <c r="DX439" s="13"/>
      <c r="DY439" s="13"/>
      <c r="DZ439" s="13"/>
      <c r="EA439" s="13"/>
      <c r="EB439" s="13"/>
      <c r="EC439" s="13"/>
      <c r="ED439" s="13"/>
      <c r="EE439" s="13"/>
      <c r="EF439" s="13"/>
      <c r="EG439" s="13"/>
    </row>
    <row r="440" spans="2:137" x14ac:dyDescent="0.3"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W440" s="13"/>
      <c r="AX440" s="13"/>
      <c r="AY440" s="13"/>
      <c r="AZ440" s="13"/>
      <c r="BA440" s="13"/>
      <c r="BB440" s="13"/>
      <c r="BC440" s="13"/>
      <c r="BD440" s="13"/>
      <c r="BE440" s="13"/>
      <c r="BF440" s="13"/>
      <c r="BG440" s="13"/>
      <c r="BH440" s="13"/>
      <c r="BI440" s="13"/>
      <c r="BJ440" s="13"/>
      <c r="BK440" s="13"/>
      <c r="BL440" s="13"/>
      <c r="BM440" s="13"/>
      <c r="BN440" s="13"/>
      <c r="BO440" s="13"/>
      <c r="BP440" s="13"/>
      <c r="BQ440" s="13"/>
      <c r="BR440" s="13"/>
      <c r="BS440" s="13"/>
      <c r="BT440" s="13"/>
      <c r="BU440" s="13"/>
      <c r="BV440" s="13"/>
      <c r="BW440" s="13"/>
      <c r="BX440" s="13"/>
      <c r="BY440" s="13"/>
      <c r="BZ440" s="13"/>
      <c r="CA440" s="13"/>
      <c r="CB440" s="13"/>
      <c r="CC440" s="13"/>
      <c r="CD440" s="13"/>
      <c r="CE440" s="13"/>
      <c r="CF440" s="13"/>
      <c r="CG440" s="13"/>
      <c r="CH440" s="13"/>
      <c r="CI440" s="13"/>
      <c r="CJ440" s="13"/>
      <c r="CK440" s="13"/>
      <c r="CL440" s="13"/>
      <c r="CM440" s="13"/>
      <c r="CN440" s="13"/>
      <c r="CO440" s="13"/>
      <c r="CP440" s="13"/>
      <c r="CQ440" s="13"/>
      <c r="CR440" s="13"/>
      <c r="CS440" s="13"/>
      <c r="CT440" s="13"/>
      <c r="CU440" s="13"/>
      <c r="CV440" s="13"/>
      <c r="CW440" s="13"/>
      <c r="CX440" s="13"/>
      <c r="CY440" s="13"/>
      <c r="CZ440" s="13"/>
      <c r="DA440" s="13"/>
      <c r="DB440" s="13"/>
      <c r="DC440" s="13"/>
      <c r="DD440" s="13"/>
      <c r="DE440" s="13"/>
      <c r="DF440" s="13"/>
      <c r="DG440" s="13"/>
      <c r="DH440" s="13"/>
      <c r="DI440" s="13"/>
      <c r="DJ440" s="13"/>
      <c r="DK440" s="13"/>
      <c r="DL440" s="13"/>
      <c r="DM440" s="13"/>
      <c r="DN440" s="13"/>
      <c r="DO440" s="13"/>
      <c r="DP440" s="13"/>
      <c r="DQ440" s="13"/>
      <c r="DR440" s="13"/>
      <c r="DS440" s="13"/>
      <c r="DT440" s="13"/>
      <c r="DU440" s="13"/>
      <c r="DV440" s="13"/>
      <c r="DW440" s="27"/>
      <c r="DX440" s="13"/>
      <c r="DY440" s="13"/>
      <c r="DZ440" s="13"/>
      <c r="EA440" s="13"/>
      <c r="EB440" s="13"/>
      <c r="EC440" s="13"/>
      <c r="ED440" s="13"/>
      <c r="EE440" s="13"/>
      <c r="EF440" s="13"/>
      <c r="EG440" s="13"/>
    </row>
    <row r="441" spans="2:137" x14ac:dyDescent="0.3"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W441" s="13"/>
      <c r="AX441" s="13"/>
      <c r="AY441" s="13"/>
      <c r="AZ441" s="13"/>
      <c r="BA441" s="13"/>
      <c r="BB441" s="13"/>
      <c r="BC441" s="13"/>
      <c r="BD441" s="13"/>
      <c r="BE441" s="13"/>
      <c r="BF441" s="13"/>
      <c r="BG441" s="13"/>
      <c r="BH441" s="13"/>
      <c r="BI441" s="13"/>
      <c r="BJ441" s="13"/>
      <c r="BK441" s="13"/>
      <c r="BL441" s="13"/>
      <c r="BM441" s="13"/>
      <c r="BN441" s="13"/>
      <c r="BO441" s="13"/>
      <c r="BP441" s="13"/>
      <c r="BQ441" s="13"/>
      <c r="BR441" s="13"/>
      <c r="BS441" s="13"/>
      <c r="BT441" s="13"/>
      <c r="BU441" s="13"/>
      <c r="BV441" s="13"/>
      <c r="BW441" s="13"/>
      <c r="BX441" s="13"/>
      <c r="BY441" s="13"/>
      <c r="BZ441" s="13"/>
      <c r="CA441" s="13"/>
      <c r="CB441" s="13"/>
      <c r="CC441" s="13"/>
      <c r="CD441" s="13"/>
      <c r="CE441" s="13"/>
      <c r="CF441" s="13"/>
      <c r="CG441" s="13"/>
      <c r="CH441" s="13"/>
      <c r="CI441" s="13"/>
      <c r="CJ441" s="13"/>
      <c r="CK441" s="13"/>
      <c r="CL441" s="13"/>
      <c r="CM441" s="13"/>
      <c r="CN441" s="13"/>
      <c r="CO441" s="13"/>
      <c r="CP441" s="13"/>
      <c r="CQ441" s="13"/>
      <c r="CR441" s="13"/>
      <c r="CS441" s="13"/>
      <c r="CT441" s="13"/>
      <c r="CU441" s="13"/>
      <c r="CV441" s="13"/>
      <c r="CW441" s="13"/>
      <c r="CX441" s="13"/>
      <c r="CY441" s="13"/>
      <c r="CZ441" s="13"/>
      <c r="DA441" s="13"/>
      <c r="DB441" s="13"/>
      <c r="DC441" s="13"/>
      <c r="DD441" s="13"/>
      <c r="DE441" s="13"/>
      <c r="DF441" s="13"/>
      <c r="DG441" s="13"/>
      <c r="DH441" s="13"/>
      <c r="DI441" s="13"/>
      <c r="DJ441" s="13"/>
      <c r="DK441" s="13"/>
      <c r="DL441" s="13"/>
      <c r="DM441" s="13"/>
      <c r="DN441" s="13"/>
      <c r="DO441" s="13"/>
      <c r="DP441" s="13"/>
      <c r="DQ441" s="13"/>
      <c r="DR441" s="13"/>
      <c r="DS441" s="13"/>
      <c r="DT441" s="13"/>
      <c r="DU441" s="13"/>
      <c r="DV441" s="13"/>
      <c r="DW441" s="27"/>
      <c r="DX441" s="13"/>
      <c r="DY441" s="13"/>
      <c r="DZ441" s="13"/>
      <c r="EA441" s="13"/>
      <c r="EB441" s="13"/>
      <c r="EC441" s="13"/>
      <c r="ED441" s="13"/>
      <c r="EE441" s="13"/>
      <c r="EF441" s="13"/>
      <c r="EG441" s="13"/>
    </row>
    <row r="442" spans="2:137" x14ac:dyDescent="0.3"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W442" s="13"/>
      <c r="AX442" s="13"/>
      <c r="AY442" s="13"/>
      <c r="AZ442" s="13"/>
      <c r="BA442" s="13"/>
      <c r="BB442" s="13"/>
      <c r="BC442" s="13"/>
      <c r="BD442" s="13"/>
      <c r="BE442" s="13"/>
      <c r="BF442" s="13"/>
      <c r="BG442" s="13"/>
      <c r="BH442" s="13"/>
      <c r="BI442" s="13"/>
      <c r="BJ442" s="13"/>
      <c r="BK442" s="13"/>
      <c r="BL442" s="13"/>
      <c r="BM442" s="13"/>
      <c r="BN442" s="13"/>
      <c r="BO442" s="13"/>
      <c r="BP442" s="13"/>
      <c r="BQ442" s="13"/>
      <c r="BR442" s="13"/>
      <c r="BS442" s="13"/>
      <c r="BT442" s="13"/>
      <c r="BU442" s="13"/>
      <c r="BV442" s="13"/>
      <c r="BW442" s="13"/>
      <c r="BX442" s="13"/>
      <c r="BY442" s="13"/>
      <c r="BZ442" s="13"/>
      <c r="CA442" s="13"/>
      <c r="CB442" s="13"/>
      <c r="CC442" s="13"/>
      <c r="CD442" s="13"/>
      <c r="CE442" s="13"/>
      <c r="CF442" s="13"/>
      <c r="CG442" s="13"/>
      <c r="CH442" s="13"/>
      <c r="CI442" s="13"/>
      <c r="CJ442" s="13"/>
      <c r="CK442" s="13"/>
      <c r="CL442" s="13"/>
      <c r="CM442" s="13"/>
      <c r="CN442" s="13"/>
      <c r="CO442" s="13"/>
      <c r="CP442" s="13"/>
      <c r="CQ442" s="13"/>
      <c r="CR442" s="13"/>
      <c r="CS442" s="13"/>
      <c r="CT442" s="13"/>
      <c r="CU442" s="13"/>
      <c r="CV442" s="13"/>
      <c r="CW442" s="13"/>
      <c r="CX442" s="13"/>
      <c r="CY442" s="13"/>
      <c r="CZ442" s="13"/>
      <c r="DA442" s="13"/>
      <c r="DB442" s="13"/>
      <c r="DC442" s="13"/>
      <c r="DD442" s="13"/>
      <c r="DE442" s="13"/>
      <c r="DF442" s="13"/>
      <c r="DG442" s="13"/>
      <c r="DH442" s="13"/>
      <c r="DI442" s="13"/>
      <c r="DJ442" s="13"/>
      <c r="DK442" s="13"/>
      <c r="DL442" s="13"/>
      <c r="DM442" s="13"/>
      <c r="DN442" s="13"/>
      <c r="DO442" s="13"/>
      <c r="DP442" s="13"/>
      <c r="DQ442" s="13"/>
      <c r="DR442" s="13"/>
      <c r="DS442" s="13"/>
      <c r="DT442" s="13"/>
      <c r="DU442" s="13"/>
      <c r="DV442" s="13"/>
      <c r="DW442" s="27"/>
      <c r="DX442" s="13"/>
      <c r="DY442" s="13"/>
      <c r="DZ442" s="13"/>
      <c r="EA442" s="13"/>
      <c r="EB442" s="13"/>
      <c r="EC442" s="13"/>
      <c r="ED442" s="13"/>
      <c r="EE442" s="13"/>
      <c r="EF442" s="13"/>
      <c r="EG442" s="13"/>
    </row>
    <row r="443" spans="2:137" x14ac:dyDescent="0.3"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W443" s="13"/>
      <c r="AX443" s="13"/>
      <c r="AY443" s="13"/>
      <c r="AZ443" s="13"/>
      <c r="BA443" s="13"/>
      <c r="BB443" s="13"/>
      <c r="BC443" s="13"/>
      <c r="BD443" s="13"/>
      <c r="BE443" s="13"/>
      <c r="BF443" s="13"/>
      <c r="BG443" s="13"/>
      <c r="BH443" s="13"/>
      <c r="BI443" s="13"/>
      <c r="BJ443" s="13"/>
      <c r="BK443" s="13"/>
      <c r="BL443" s="13"/>
      <c r="BM443" s="13"/>
      <c r="BN443" s="13"/>
      <c r="BO443" s="13"/>
      <c r="BP443" s="13"/>
      <c r="BQ443" s="13"/>
      <c r="BR443" s="13"/>
      <c r="BS443" s="13"/>
      <c r="BT443" s="13"/>
      <c r="BU443" s="13"/>
      <c r="BV443" s="13"/>
      <c r="BW443" s="13"/>
      <c r="BX443" s="13"/>
      <c r="BY443" s="13"/>
      <c r="BZ443" s="13"/>
      <c r="CA443" s="13"/>
      <c r="CB443" s="13"/>
      <c r="CC443" s="13"/>
      <c r="CD443" s="13"/>
      <c r="CE443" s="13"/>
      <c r="CF443" s="13"/>
      <c r="CG443" s="13"/>
      <c r="CH443" s="13"/>
      <c r="CI443" s="13"/>
      <c r="CJ443" s="13"/>
      <c r="CK443" s="13"/>
      <c r="CL443" s="13"/>
      <c r="CM443" s="13"/>
      <c r="CN443" s="13"/>
      <c r="CO443" s="13"/>
      <c r="CP443" s="13"/>
      <c r="CQ443" s="13"/>
      <c r="CR443" s="13"/>
      <c r="CS443" s="13"/>
      <c r="CT443" s="13"/>
      <c r="CU443" s="13"/>
      <c r="CV443" s="13"/>
      <c r="CW443" s="13"/>
      <c r="CX443" s="13"/>
      <c r="CY443" s="13"/>
      <c r="CZ443" s="13"/>
      <c r="DA443" s="13"/>
      <c r="DB443" s="13"/>
      <c r="DC443" s="13"/>
      <c r="DD443" s="13"/>
      <c r="DE443" s="13"/>
      <c r="DF443" s="13"/>
      <c r="DG443" s="13"/>
      <c r="DH443" s="13"/>
      <c r="DI443" s="13"/>
      <c r="DJ443" s="13"/>
      <c r="DK443" s="13"/>
      <c r="DL443" s="13"/>
      <c r="DM443" s="13"/>
      <c r="DN443" s="13"/>
      <c r="DO443" s="13"/>
      <c r="DP443" s="13"/>
      <c r="DQ443" s="13"/>
      <c r="DR443" s="13"/>
      <c r="DS443" s="13"/>
      <c r="DT443" s="13"/>
      <c r="DU443" s="13"/>
      <c r="DV443" s="13"/>
      <c r="DW443" s="27"/>
      <c r="DX443" s="13"/>
      <c r="DY443" s="13"/>
      <c r="DZ443" s="13"/>
      <c r="EA443" s="13"/>
      <c r="EB443" s="13"/>
      <c r="EC443" s="13"/>
      <c r="ED443" s="13"/>
      <c r="EE443" s="13"/>
      <c r="EF443" s="13"/>
      <c r="EG443" s="13"/>
    </row>
    <row r="444" spans="2:137" x14ac:dyDescent="0.3"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  <c r="AP444" s="13"/>
      <c r="AQ444" s="13"/>
      <c r="AR444" s="13"/>
      <c r="AS444" s="13"/>
      <c r="AT444" s="13"/>
      <c r="AU444" s="13"/>
      <c r="AV444" s="13"/>
      <c r="AW444" s="13"/>
      <c r="AX444" s="13"/>
      <c r="AY444" s="13"/>
      <c r="AZ444" s="13"/>
      <c r="BA444" s="13"/>
      <c r="BB444" s="13"/>
      <c r="BC444" s="13"/>
      <c r="BD444" s="13"/>
      <c r="BE444" s="13"/>
      <c r="BF444" s="13"/>
      <c r="BG444" s="13"/>
      <c r="BH444" s="13"/>
      <c r="BI444" s="13"/>
      <c r="BJ444" s="13"/>
      <c r="BK444" s="13"/>
      <c r="BL444" s="13"/>
      <c r="BM444" s="13"/>
      <c r="BN444" s="13"/>
      <c r="BO444" s="13"/>
      <c r="BP444" s="13"/>
      <c r="BQ444" s="13"/>
      <c r="BR444" s="13"/>
      <c r="BS444" s="13"/>
      <c r="BT444" s="13"/>
      <c r="BU444" s="13"/>
      <c r="BV444" s="13"/>
      <c r="BW444" s="13"/>
      <c r="BX444" s="13"/>
      <c r="BY444" s="13"/>
      <c r="BZ444" s="13"/>
      <c r="CA444" s="13"/>
      <c r="CB444" s="13"/>
      <c r="CC444" s="13"/>
      <c r="CD444" s="13"/>
      <c r="CE444" s="13"/>
      <c r="CF444" s="13"/>
      <c r="CG444" s="13"/>
      <c r="CH444" s="13"/>
      <c r="CI444" s="13"/>
      <c r="CJ444" s="13"/>
      <c r="CK444" s="13"/>
      <c r="CL444" s="13"/>
      <c r="CM444" s="13"/>
      <c r="CN444" s="13"/>
      <c r="CO444" s="13"/>
      <c r="CP444" s="13"/>
      <c r="CQ444" s="13"/>
      <c r="CR444" s="13"/>
      <c r="CS444" s="13"/>
      <c r="CT444" s="13"/>
      <c r="CU444" s="13"/>
      <c r="CV444" s="13"/>
      <c r="CW444" s="13"/>
      <c r="CX444" s="13"/>
      <c r="CY444" s="13"/>
      <c r="CZ444" s="13"/>
      <c r="DA444" s="13"/>
      <c r="DB444" s="13"/>
      <c r="DC444" s="13"/>
      <c r="DD444" s="13"/>
      <c r="DE444" s="13"/>
      <c r="DF444" s="13"/>
      <c r="DG444" s="13"/>
      <c r="DH444" s="13"/>
      <c r="DI444" s="13"/>
      <c r="DJ444" s="13"/>
      <c r="DK444" s="13"/>
      <c r="DL444" s="13"/>
      <c r="DM444" s="13"/>
      <c r="DN444" s="13"/>
      <c r="DO444" s="13"/>
      <c r="DP444" s="13"/>
      <c r="DQ444" s="13"/>
      <c r="DR444" s="13"/>
      <c r="DS444" s="13"/>
      <c r="DT444" s="13"/>
      <c r="DU444" s="13"/>
      <c r="DV444" s="13"/>
      <c r="DW444" s="27"/>
      <c r="DX444" s="13"/>
      <c r="DY444" s="13"/>
      <c r="DZ444" s="13"/>
      <c r="EA444" s="13"/>
      <c r="EB444" s="13"/>
      <c r="EC444" s="13"/>
      <c r="ED444" s="13"/>
      <c r="EE444" s="13"/>
      <c r="EF444" s="13"/>
      <c r="EG444" s="13"/>
    </row>
    <row r="445" spans="2:137" x14ac:dyDescent="0.3"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  <c r="AP445" s="13"/>
      <c r="AQ445" s="13"/>
      <c r="AR445" s="13"/>
      <c r="AS445" s="13"/>
      <c r="AT445" s="13"/>
      <c r="AU445" s="13"/>
      <c r="AV445" s="13"/>
      <c r="AW445" s="13"/>
      <c r="AX445" s="13"/>
      <c r="AY445" s="13"/>
      <c r="AZ445" s="13"/>
      <c r="BA445" s="13"/>
      <c r="BB445" s="13"/>
      <c r="BC445" s="13"/>
      <c r="BD445" s="13"/>
      <c r="BE445" s="13"/>
      <c r="BF445" s="13"/>
      <c r="BG445" s="13"/>
      <c r="BH445" s="13"/>
      <c r="BI445" s="13"/>
      <c r="BJ445" s="13"/>
      <c r="BK445" s="13"/>
      <c r="BL445" s="13"/>
      <c r="BM445" s="13"/>
      <c r="BN445" s="13"/>
      <c r="BO445" s="13"/>
      <c r="BP445" s="13"/>
      <c r="BQ445" s="13"/>
      <c r="BR445" s="13"/>
      <c r="BS445" s="13"/>
      <c r="BT445" s="13"/>
      <c r="BU445" s="13"/>
      <c r="BV445" s="13"/>
      <c r="BW445" s="13"/>
      <c r="BX445" s="13"/>
      <c r="BY445" s="13"/>
      <c r="BZ445" s="13"/>
      <c r="CA445" s="13"/>
      <c r="CB445" s="13"/>
      <c r="CC445" s="13"/>
      <c r="CD445" s="13"/>
      <c r="CE445" s="13"/>
      <c r="CF445" s="13"/>
      <c r="CG445" s="13"/>
      <c r="CH445" s="13"/>
      <c r="CI445" s="13"/>
      <c r="CJ445" s="13"/>
      <c r="CK445" s="13"/>
      <c r="CL445" s="13"/>
      <c r="CM445" s="13"/>
      <c r="CN445" s="13"/>
      <c r="CO445" s="13"/>
      <c r="CP445" s="13"/>
      <c r="CQ445" s="13"/>
      <c r="CR445" s="13"/>
      <c r="CS445" s="13"/>
      <c r="CT445" s="13"/>
      <c r="CU445" s="13"/>
      <c r="CV445" s="13"/>
      <c r="CW445" s="13"/>
      <c r="CX445" s="13"/>
      <c r="CY445" s="13"/>
      <c r="CZ445" s="13"/>
      <c r="DA445" s="13"/>
      <c r="DB445" s="13"/>
      <c r="DC445" s="13"/>
      <c r="DD445" s="13"/>
      <c r="DE445" s="13"/>
      <c r="DF445" s="13"/>
      <c r="DG445" s="13"/>
      <c r="DH445" s="13"/>
      <c r="DI445" s="13"/>
      <c r="DJ445" s="13"/>
      <c r="DK445" s="13"/>
      <c r="DL445" s="13"/>
      <c r="DM445" s="13"/>
      <c r="DN445" s="13"/>
      <c r="DO445" s="13"/>
      <c r="DP445" s="13"/>
      <c r="DQ445" s="13"/>
      <c r="DR445" s="13"/>
      <c r="DS445" s="13"/>
      <c r="DT445" s="13"/>
      <c r="DU445" s="13"/>
      <c r="DV445" s="13"/>
      <c r="DW445" s="27"/>
      <c r="DX445" s="13"/>
      <c r="DY445" s="13"/>
      <c r="DZ445" s="13"/>
      <c r="EA445" s="13"/>
      <c r="EB445" s="13"/>
      <c r="EC445" s="13"/>
      <c r="ED445" s="13"/>
      <c r="EE445" s="13"/>
      <c r="EF445" s="13"/>
      <c r="EG445" s="13"/>
    </row>
    <row r="446" spans="2:137" x14ac:dyDescent="0.3"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  <c r="AP446" s="13"/>
      <c r="AQ446" s="13"/>
      <c r="AR446" s="13"/>
      <c r="AS446" s="13"/>
      <c r="AT446" s="13"/>
      <c r="AU446" s="13"/>
      <c r="AV446" s="13"/>
      <c r="AW446" s="13"/>
      <c r="AX446" s="13"/>
      <c r="AY446" s="13"/>
      <c r="AZ446" s="13"/>
      <c r="BA446" s="13"/>
      <c r="BB446" s="13"/>
      <c r="BC446" s="13"/>
      <c r="BD446" s="13"/>
      <c r="BE446" s="13"/>
      <c r="BF446" s="13"/>
      <c r="BG446" s="13"/>
      <c r="BH446" s="13"/>
      <c r="BI446" s="13"/>
      <c r="BJ446" s="13"/>
      <c r="BK446" s="13"/>
      <c r="BL446" s="13"/>
      <c r="BM446" s="13"/>
      <c r="BN446" s="13"/>
      <c r="BO446" s="13"/>
      <c r="BP446" s="13"/>
      <c r="BQ446" s="13"/>
      <c r="BR446" s="13"/>
      <c r="BS446" s="13"/>
      <c r="BT446" s="13"/>
      <c r="BU446" s="13"/>
      <c r="BV446" s="13"/>
      <c r="BW446" s="13"/>
      <c r="BX446" s="13"/>
      <c r="BY446" s="13"/>
      <c r="BZ446" s="13"/>
      <c r="CA446" s="13"/>
      <c r="CB446" s="13"/>
      <c r="CC446" s="13"/>
      <c r="CD446" s="13"/>
      <c r="CE446" s="13"/>
      <c r="CF446" s="13"/>
      <c r="CG446" s="13"/>
      <c r="CH446" s="13"/>
      <c r="CI446" s="13"/>
      <c r="CJ446" s="13"/>
      <c r="CK446" s="13"/>
      <c r="CL446" s="13"/>
      <c r="CM446" s="13"/>
      <c r="CN446" s="13"/>
      <c r="CO446" s="13"/>
      <c r="CP446" s="13"/>
      <c r="CQ446" s="13"/>
      <c r="CR446" s="13"/>
      <c r="CS446" s="13"/>
      <c r="CT446" s="13"/>
      <c r="CU446" s="13"/>
      <c r="CV446" s="13"/>
      <c r="CW446" s="13"/>
      <c r="CX446" s="13"/>
      <c r="CY446" s="13"/>
      <c r="CZ446" s="13"/>
      <c r="DA446" s="13"/>
      <c r="DB446" s="13"/>
      <c r="DC446" s="13"/>
      <c r="DD446" s="13"/>
      <c r="DE446" s="13"/>
      <c r="DF446" s="13"/>
      <c r="DG446" s="13"/>
      <c r="DH446" s="13"/>
      <c r="DI446" s="13"/>
      <c r="DJ446" s="13"/>
      <c r="DK446" s="13"/>
      <c r="DL446" s="13"/>
      <c r="DM446" s="13"/>
      <c r="DN446" s="13"/>
      <c r="DO446" s="13"/>
      <c r="DP446" s="13"/>
      <c r="DQ446" s="13"/>
      <c r="DR446" s="13"/>
      <c r="DS446" s="13"/>
      <c r="DT446" s="13"/>
      <c r="DU446" s="13"/>
      <c r="DV446" s="13"/>
      <c r="DW446" s="27"/>
      <c r="DX446" s="13"/>
      <c r="DY446" s="13"/>
      <c r="DZ446" s="13"/>
      <c r="EA446" s="13"/>
      <c r="EB446" s="13"/>
      <c r="EC446" s="13"/>
      <c r="ED446" s="13"/>
      <c r="EE446" s="13"/>
      <c r="EF446" s="13"/>
      <c r="EG446" s="13"/>
    </row>
    <row r="447" spans="2:137" x14ac:dyDescent="0.3"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  <c r="AW447" s="13"/>
      <c r="AX447" s="13"/>
      <c r="AY447" s="13"/>
      <c r="AZ447" s="13"/>
      <c r="BA447" s="13"/>
      <c r="BB447" s="13"/>
      <c r="BC447" s="13"/>
      <c r="BD447" s="13"/>
      <c r="BE447" s="13"/>
      <c r="BF447" s="13"/>
      <c r="BG447" s="13"/>
      <c r="BH447" s="13"/>
      <c r="BI447" s="13"/>
      <c r="BJ447" s="13"/>
      <c r="BK447" s="13"/>
      <c r="BL447" s="13"/>
      <c r="BM447" s="13"/>
      <c r="BN447" s="13"/>
      <c r="BO447" s="13"/>
      <c r="BP447" s="13"/>
      <c r="BQ447" s="13"/>
      <c r="BR447" s="13"/>
      <c r="BS447" s="13"/>
      <c r="BT447" s="13"/>
      <c r="BU447" s="13"/>
      <c r="BV447" s="13"/>
      <c r="BW447" s="13"/>
      <c r="BX447" s="13"/>
      <c r="BY447" s="13"/>
      <c r="BZ447" s="13"/>
      <c r="CA447" s="13"/>
      <c r="CB447" s="13"/>
      <c r="CC447" s="13"/>
      <c r="CD447" s="13"/>
      <c r="CE447" s="13"/>
      <c r="CF447" s="13"/>
      <c r="CG447" s="13"/>
      <c r="CH447" s="13"/>
      <c r="CI447" s="13"/>
      <c r="CJ447" s="13"/>
      <c r="CK447" s="13"/>
      <c r="CL447" s="13"/>
      <c r="CM447" s="13"/>
      <c r="CN447" s="13"/>
      <c r="CO447" s="13"/>
      <c r="CP447" s="13"/>
      <c r="CQ447" s="13"/>
      <c r="CR447" s="13"/>
      <c r="CS447" s="13"/>
      <c r="CT447" s="13"/>
      <c r="CU447" s="13"/>
      <c r="CV447" s="13"/>
      <c r="CW447" s="13"/>
      <c r="CX447" s="13"/>
      <c r="CY447" s="13"/>
      <c r="CZ447" s="13"/>
      <c r="DA447" s="13"/>
      <c r="DB447" s="13"/>
      <c r="DC447" s="13"/>
      <c r="DD447" s="13"/>
      <c r="DE447" s="13"/>
      <c r="DF447" s="13"/>
      <c r="DG447" s="13"/>
      <c r="DH447" s="13"/>
      <c r="DI447" s="13"/>
      <c r="DJ447" s="13"/>
      <c r="DK447" s="13"/>
      <c r="DL447" s="13"/>
      <c r="DM447" s="13"/>
      <c r="DN447" s="13"/>
      <c r="DO447" s="13"/>
      <c r="DP447" s="13"/>
      <c r="DQ447" s="13"/>
      <c r="DR447" s="13"/>
      <c r="DS447" s="13"/>
      <c r="DT447" s="13"/>
      <c r="DU447" s="13"/>
      <c r="DV447" s="13"/>
      <c r="DW447" s="27"/>
      <c r="DX447" s="13"/>
      <c r="DY447" s="13"/>
      <c r="DZ447" s="13"/>
      <c r="EA447" s="13"/>
      <c r="EB447" s="13"/>
      <c r="EC447" s="13"/>
      <c r="ED447" s="13"/>
      <c r="EE447" s="13"/>
      <c r="EF447" s="13"/>
      <c r="EG447" s="13"/>
    </row>
    <row r="448" spans="2:137" x14ac:dyDescent="0.3"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  <c r="AP448" s="13"/>
      <c r="AQ448" s="13"/>
      <c r="AR448" s="13"/>
      <c r="AS448" s="13"/>
      <c r="AT448" s="13"/>
      <c r="AU448" s="13"/>
      <c r="AV448" s="13"/>
      <c r="AW448" s="13"/>
      <c r="AX448" s="13"/>
      <c r="AY448" s="13"/>
      <c r="AZ448" s="13"/>
      <c r="BA448" s="13"/>
      <c r="BB448" s="13"/>
      <c r="BC448" s="13"/>
      <c r="BD448" s="13"/>
      <c r="BE448" s="13"/>
      <c r="BF448" s="13"/>
      <c r="BG448" s="13"/>
      <c r="BH448" s="13"/>
      <c r="BI448" s="13"/>
      <c r="BJ448" s="13"/>
      <c r="BK448" s="13"/>
      <c r="BL448" s="13"/>
      <c r="BM448" s="13"/>
      <c r="BN448" s="13"/>
      <c r="BO448" s="13"/>
      <c r="BP448" s="13"/>
      <c r="BQ448" s="13"/>
      <c r="BR448" s="13"/>
      <c r="BS448" s="13"/>
      <c r="BT448" s="13"/>
      <c r="BU448" s="13"/>
      <c r="BV448" s="13"/>
      <c r="BW448" s="13"/>
      <c r="BX448" s="13"/>
      <c r="BY448" s="13"/>
      <c r="BZ448" s="13"/>
      <c r="CA448" s="13"/>
      <c r="CB448" s="13"/>
      <c r="CC448" s="13"/>
      <c r="CD448" s="13"/>
      <c r="CE448" s="13"/>
      <c r="CF448" s="13"/>
      <c r="CG448" s="13"/>
      <c r="CH448" s="13"/>
      <c r="CI448" s="13"/>
      <c r="CJ448" s="13"/>
      <c r="CK448" s="13"/>
      <c r="CL448" s="13"/>
      <c r="CM448" s="13"/>
      <c r="CN448" s="13"/>
      <c r="CO448" s="13"/>
      <c r="CP448" s="13"/>
      <c r="CQ448" s="13"/>
      <c r="CR448" s="13"/>
      <c r="CS448" s="13"/>
      <c r="CT448" s="13"/>
      <c r="CU448" s="13"/>
      <c r="CV448" s="13"/>
      <c r="CW448" s="13"/>
      <c r="CX448" s="13"/>
      <c r="CY448" s="13"/>
      <c r="CZ448" s="13"/>
      <c r="DA448" s="13"/>
      <c r="DB448" s="13"/>
      <c r="DC448" s="13"/>
      <c r="DD448" s="13"/>
      <c r="DE448" s="13"/>
      <c r="DF448" s="13"/>
      <c r="DG448" s="13"/>
      <c r="DH448" s="13"/>
      <c r="DI448" s="13"/>
      <c r="DJ448" s="13"/>
      <c r="DK448" s="13"/>
      <c r="DL448" s="13"/>
      <c r="DM448" s="13"/>
      <c r="DN448" s="13"/>
      <c r="DO448" s="13"/>
      <c r="DP448" s="13"/>
      <c r="DQ448" s="13"/>
      <c r="DR448" s="13"/>
      <c r="DS448" s="13"/>
      <c r="DT448" s="13"/>
      <c r="DU448" s="13"/>
      <c r="DV448" s="13"/>
      <c r="DW448" s="27"/>
      <c r="DX448" s="13"/>
      <c r="DY448" s="13"/>
      <c r="DZ448" s="13"/>
      <c r="EA448" s="13"/>
      <c r="EB448" s="13"/>
      <c r="EC448" s="13"/>
      <c r="ED448" s="13"/>
      <c r="EE448" s="13"/>
      <c r="EF448" s="13"/>
      <c r="EG448" s="13"/>
    </row>
    <row r="449" spans="2:137" x14ac:dyDescent="0.3"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  <c r="AS449" s="13"/>
      <c r="AT449" s="13"/>
      <c r="AU449" s="13"/>
      <c r="AV449" s="13"/>
      <c r="AW449" s="13"/>
      <c r="AX449" s="13"/>
      <c r="AY449" s="13"/>
      <c r="AZ449" s="13"/>
      <c r="BA449" s="13"/>
      <c r="BB449" s="13"/>
      <c r="BC449" s="13"/>
      <c r="BD449" s="13"/>
      <c r="BE449" s="13"/>
      <c r="BF449" s="13"/>
      <c r="BG449" s="13"/>
      <c r="BH449" s="13"/>
      <c r="BI449" s="13"/>
      <c r="BJ449" s="13"/>
      <c r="BK449" s="13"/>
      <c r="BL449" s="13"/>
      <c r="BM449" s="13"/>
      <c r="BN449" s="13"/>
      <c r="BO449" s="13"/>
      <c r="BP449" s="13"/>
      <c r="BQ449" s="13"/>
      <c r="BR449" s="13"/>
      <c r="BS449" s="13"/>
      <c r="BT449" s="13"/>
      <c r="BU449" s="13"/>
      <c r="BV449" s="13"/>
      <c r="BW449" s="13"/>
      <c r="BX449" s="13"/>
      <c r="BY449" s="13"/>
      <c r="BZ449" s="13"/>
      <c r="CA449" s="13"/>
      <c r="CB449" s="13"/>
      <c r="CC449" s="13"/>
      <c r="CD449" s="13"/>
      <c r="CE449" s="13"/>
      <c r="CF449" s="13"/>
      <c r="CG449" s="13"/>
      <c r="CH449" s="13"/>
      <c r="CI449" s="13"/>
      <c r="CJ449" s="13"/>
      <c r="CK449" s="13"/>
      <c r="CL449" s="13"/>
      <c r="CM449" s="13"/>
      <c r="CN449" s="13"/>
      <c r="CO449" s="13"/>
      <c r="CP449" s="13"/>
      <c r="CQ449" s="13"/>
      <c r="CR449" s="13"/>
      <c r="CS449" s="13"/>
      <c r="CT449" s="13"/>
      <c r="CU449" s="13"/>
      <c r="CV449" s="13"/>
      <c r="CW449" s="13"/>
      <c r="CX449" s="13"/>
      <c r="CY449" s="13"/>
      <c r="CZ449" s="13"/>
      <c r="DA449" s="13"/>
      <c r="DB449" s="13"/>
      <c r="DC449" s="13"/>
      <c r="DD449" s="13"/>
      <c r="DE449" s="13"/>
      <c r="DF449" s="13"/>
      <c r="DG449" s="13"/>
      <c r="DH449" s="13"/>
      <c r="DI449" s="13"/>
      <c r="DJ449" s="13"/>
      <c r="DK449" s="13"/>
      <c r="DL449" s="13"/>
      <c r="DM449" s="13"/>
      <c r="DN449" s="13"/>
      <c r="DO449" s="13"/>
      <c r="DP449" s="13"/>
      <c r="DQ449" s="13"/>
      <c r="DR449" s="13"/>
      <c r="DS449" s="13"/>
      <c r="DT449" s="13"/>
      <c r="DU449" s="13"/>
      <c r="DV449" s="13"/>
      <c r="DW449" s="27"/>
      <c r="DX449" s="13"/>
      <c r="DY449" s="13"/>
      <c r="DZ449" s="13"/>
      <c r="EA449" s="13"/>
      <c r="EB449" s="13"/>
      <c r="EC449" s="13"/>
      <c r="ED449" s="13"/>
      <c r="EE449" s="13"/>
      <c r="EF449" s="13"/>
      <c r="EG449" s="13"/>
    </row>
    <row r="450" spans="2:137" x14ac:dyDescent="0.3"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13"/>
      <c r="AP450" s="13"/>
      <c r="AQ450" s="13"/>
      <c r="AR450" s="13"/>
      <c r="AS450" s="13"/>
      <c r="AT450" s="13"/>
      <c r="AU450" s="13"/>
      <c r="AV450" s="13"/>
      <c r="AW450" s="13"/>
      <c r="AX450" s="13"/>
      <c r="AY450" s="13"/>
      <c r="AZ450" s="13"/>
      <c r="BA450" s="13"/>
      <c r="BB450" s="13"/>
      <c r="BC450" s="13"/>
      <c r="BD450" s="13"/>
      <c r="BE450" s="13"/>
      <c r="BF450" s="13"/>
      <c r="BG450" s="13"/>
      <c r="BH450" s="13"/>
      <c r="BI450" s="13"/>
      <c r="BJ450" s="13"/>
      <c r="BK450" s="13"/>
      <c r="BL450" s="13"/>
      <c r="BM450" s="13"/>
      <c r="BN450" s="13"/>
      <c r="BO450" s="13"/>
      <c r="BP450" s="13"/>
      <c r="BQ450" s="13"/>
      <c r="BR450" s="13"/>
      <c r="BS450" s="13"/>
      <c r="BT450" s="13"/>
      <c r="BU450" s="13"/>
      <c r="BV450" s="13"/>
      <c r="BW450" s="13"/>
      <c r="BX450" s="13"/>
      <c r="BY450" s="13"/>
      <c r="BZ450" s="13"/>
      <c r="CA450" s="13"/>
      <c r="CB450" s="13"/>
      <c r="CC450" s="13"/>
      <c r="CD450" s="13"/>
      <c r="CE450" s="13"/>
      <c r="CF450" s="13"/>
      <c r="CG450" s="13"/>
      <c r="CH450" s="13"/>
      <c r="CI450" s="13"/>
      <c r="CJ450" s="13"/>
      <c r="CK450" s="13"/>
      <c r="CL450" s="13"/>
      <c r="CM450" s="13"/>
      <c r="CN450" s="13"/>
      <c r="CO450" s="13"/>
      <c r="CP450" s="13"/>
      <c r="CQ450" s="13"/>
      <c r="CR450" s="13"/>
      <c r="CS450" s="13"/>
      <c r="CT450" s="13"/>
      <c r="CU450" s="13"/>
      <c r="CV450" s="13"/>
      <c r="CW450" s="13"/>
      <c r="CX450" s="13"/>
      <c r="CY450" s="13"/>
      <c r="CZ450" s="13"/>
      <c r="DA450" s="13"/>
      <c r="DB450" s="13"/>
      <c r="DC450" s="13"/>
      <c r="DD450" s="13"/>
      <c r="DE450" s="13"/>
      <c r="DF450" s="13"/>
      <c r="DG450" s="13"/>
      <c r="DH450" s="13"/>
      <c r="DI450" s="13"/>
      <c r="DJ450" s="13"/>
      <c r="DK450" s="13"/>
      <c r="DL450" s="13"/>
      <c r="DM450" s="13"/>
      <c r="DN450" s="13"/>
      <c r="DO450" s="13"/>
      <c r="DP450" s="13"/>
      <c r="DQ450" s="13"/>
      <c r="DR450" s="13"/>
      <c r="DS450" s="13"/>
      <c r="DT450" s="13"/>
      <c r="DU450" s="13"/>
      <c r="DV450" s="13"/>
      <c r="DW450" s="27"/>
      <c r="DX450" s="13"/>
      <c r="DY450" s="13"/>
      <c r="DZ450" s="13"/>
      <c r="EA450" s="13"/>
      <c r="EB450" s="13"/>
      <c r="EC450" s="13"/>
      <c r="ED450" s="13"/>
      <c r="EE450" s="13"/>
      <c r="EF450" s="13"/>
      <c r="EG450" s="13"/>
    </row>
    <row r="451" spans="2:137" x14ac:dyDescent="0.3"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13"/>
      <c r="AP451" s="13"/>
      <c r="AQ451" s="13"/>
      <c r="AR451" s="13"/>
      <c r="AS451" s="13"/>
      <c r="AT451" s="13"/>
      <c r="AU451" s="13"/>
      <c r="AV451" s="13"/>
      <c r="AW451" s="13"/>
      <c r="AX451" s="13"/>
      <c r="AY451" s="13"/>
      <c r="AZ451" s="13"/>
      <c r="BA451" s="13"/>
      <c r="BB451" s="13"/>
      <c r="BC451" s="13"/>
      <c r="BD451" s="13"/>
      <c r="BE451" s="13"/>
      <c r="BF451" s="13"/>
      <c r="BG451" s="13"/>
      <c r="BH451" s="13"/>
      <c r="BI451" s="13"/>
      <c r="BJ451" s="13"/>
      <c r="BK451" s="13"/>
      <c r="BL451" s="13"/>
      <c r="BM451" s="13"/>
      <c r="BN451" s="13"/>
      <c r="BO451" s="13"/>
      <c r="BP451" s="13"/>
      <c r="BQ451" s="13"/>
      <c r="BR451" s="13"/>
      <c r="BS451" s="13"/>
      <c r="BT451" s="13"/>
      <c r="BU451" s="13"/>
      <c r="BV451" s="13"/>
      <c r="BW451" s="13"/>
      <c r="BX451" s="13"/>
      <c r="BY451" s="13"/>
      <c r="BZ451" s="13"/>
      <c r="CA451" s="13"/>
      <c r="CB451" s="13"/>
      <c r="CC451" s="13"/>
      <c r="CD451" s="13"/>
      <c r="CE451" s="13"/>
      <c r="CF451" s="13"/>
      <c r="CG451" s="13"/>
      <c r="CH451" s="13"/>
      <c r="CI451" s="13"/>
      <c r="CJ451" s="13"/>
      <c r="CK451" s="13"/>
      <c r="CL451" s="13"/>
      <c r="CM451" s="13"/>
      <c r="CN451" s="13"/>
      <c r="CO451" s="13"/>
      <c r="CP451" s="13"/>
      <c r="CQ451" s="13"/>
      <c r="CR451" s="13"/>
      <c r="CS451" s="13"/>
      <c r="CT451" s="13"/>
      <c r="CU451" s="13"/>
      <c r="CV451" s="13"/>
      <c r="CW451" s="13"/>
      <c r="CX451" s="13"/>
      <c r="CY451" s="13"/>
      <c r="CZ451" s="13"/>
      <c r="DA451" s="13"/>
      <c r="DB451" s="13"/>
      <c r="DC451" s="13"/>
      <c r="DD451" s="13"/>
      <c r="DE451" s="13"/>
      <c r="DF451" s="13"/>
      <c r="DG451" s="13"/>
      <c r="DH451" s="13"/>
      <c r="DI451" s="13"/>
      <c r="DJ451" s="13"/>
      <c r="DK451" s="13"/>
      <c r="DL451" s="13"/>
      <c r="DM451" s="13"/>
      <c r="DN451" s="13"/>
      <c r="DO451" s="13"/>
      <c r="DP451" s="13"/>
      <c r="DQ451" s="13"/>
      <c r="DR451" s="13"/>
      <c r="DS451" s="13"/>
      <c r="DT451" s="13"/>
      <c r="DU451" s="13"/>
      <c r="DV451" s="13"/>
      <c r="DW451" s="27"/>
      <c r="DX451" s="13"/>
      <c r="DY451" s="13"/>
      <c r="DZ451" s="13"/>
      <c r="EA451" s="13"/>
      <c r="EB451" s="13"/>
      <c r="EC451" s="13"/>
      <c r="ED451" s="13"/>
      <c r="EE451" s="13"/>
      <c r="EF451" s="13"/>
      <c r="EG451" s="13"/>
    </row>
    <row r="452" spans="2:137" x14ac:dyDescent="0.3"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  <c r="AP452" s="13"/>
      <c r="AQ452" s="13"/>
      <c r="AR452" s="13"/>
      <c r="AS452" s="13"/>
      <c r="AT452" s="13"/>
      <c r="AU452" s="13"/>
      <c r="AV452" s="13"/>
      <c r="AW452" s="13"/>
      <c r="AX452" s="13"/>
      <c r="AY452" s="13"/>
      <c r="AZ452" s="13"/>
      <c r="BA452" s="13"/>
      <c r="BB452" s="13"/>
      <c r="BC452" s="13"/>
      <c r="BD452" s="13"/>
      <c r="BE452" s="13"/>
      <c r="BF452" s="13"/>
      <c r="BG452" s="13"/>
      <c r="BH452" s="13"/>
      <c r="BI452" s="13"/>
      <c r="BJ452" s="13"/>
      <c r="BK452" s="13"/>
      <c r="BL452" s="13"/>
      <c r="BM452" s="13"/>
      <c r="BN452" s="13"/>
      <c r="BO452" s="13"/>
      <c r="BP452" s="13"/>
      <c r="BQ452" s="13"/>
      <c r="BR452" s="13"/>
      <c r="BS452" s="13"/>
      <c r="BT452" s="13"/>
      <c r="BU452" s="13"/>
      <c r="BV452" s="13"/>
      <c r="BW452" s="13"/>
      <c r="BX452" s="13"/>
      <c r="BY452" s="13"/>
      <c r="BZ452" s="13"/>
      <c r="CA452" s="13"/>
      <c r="CB452" s="13"/>
      <c r="CC452" s="13"/>
      <c r="CD452" s="13"/>
      <c r="CE452" s="13"/>
      <c r="CF452" s="13"/>
      <c r="CG452" s="13"/>
      <c r="CH452" s="13"/>
      <c r="CI452" s="13"/>
      <c r="CJ452" s="13"/>
      <c r="CK452" s="13"/>
      <c r="CL452" s="13"/>
      <c r="CM452" s="13"/>
      <c r="CN452" s="13"/>
      <c r="CO452" s="13"/>
      <c r="CP452" s="13"/>
      <c r="CQ452" s="13"/>
      <c r="CR452" s="13"/>
      <c r="CS452" s="13"/>
      <c r="CT452" s="13"/>
      <c r="CU452" s="13"/>
      <c r="CV452" s="13"/>
      <c r="CW452" s="13"/>
      <c r="CX452" s="13"/>
      <c r="CY452" s="13"/>
      <c r="CZ452" s="13"/>
      <c r="DA452" s="13"/>
      <c r="DB452" s="13"/>
      <c r="DC452" s="13"/>
      <c r="DD452" s="13"/>
      <c r="DE452" s="13"/>
      <c r="DF452" s="13"/>
      <c r="DG452" s="13"/>
      <c r="DH452" s="13"/>
      <c r="DI452" s="13"/>
      <c r="DJ452" s="13"/>
      <c r="DK452" s="13"/>
      <c r="DL452" s="13"/>
      <c r="DM452" s="13"/>
      <c r="DN452" s="13"/>
      <c r="DO452" s="13"/>
      <c r="DP452" s="13"/>
      <c r="DQ452" s="13"/>
      <c r="DR452" s="13"/>
      <c r="DS452" s="13"/>
      <c r="DT452" s="13"/>
      <c r="DU452" s="13"/>
      <c r="DV452" s="13"/>
      <c r="DW452" s="27"/>
      <c r="DX452" s="13"/>
      <c r="DY452" s="13"/>
      <c r="DZ452" s="13"/>
      <c r="EA452" s="13"/>
      <c r="EB452" s="13"/>
      <c r="EC452" s="13"/>
      <c r="ED452" s="13"/>
      <c r="EE452" s="13"/>
      <c r="EF452" s="13"/>
      <c r="EG452" s="13"/>
    </row>
    <row r="453" spans="2:137" x14ac:dyDescent="0.3"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13"/>
      <c r="AP453" s="13"/>
      <c r="AQ453" s="13"/>
      <c r="AR453" s="13"/>
      <c r="AS453" s="13"/>
      <c r="AT453" s="13"/>
      <c r="AU453" s="13"/>
      <c r="AV453" s="13"/>
      <c r="AW453" s="13"/>
      <c r="AX453" s="13"/>
      <c r="AY453" s="13"/>
      <c r="AZ453" s="13"/>
      <c r="BA453" s="13"/>
      <c r="BB453" s="13"/>
      <c r="BC453" s="13"/>
      <c r="BD453" s="13"/>
      <c r="BE453" s="13"/>
      <c r="BF453" s="13"/>
      <c r="BG453" s="13"/>
      <c r="BH453" s="13"/>
      <c r="BI453" s="13"/>
      <c r="BJ453" s="13"/>
      <c r="BK453" s="13"/>
      <c r="BL453" s="13"/>
      <c r="BM453" s="13"/>
      <c r="BN453" s="13"/>
      <c r="BO453" s="13"/>
      <c r="BP453" s="13"/>
      <c r="BQ453" s="13"/>
      <c r="BR453" s="13"/>
      <c r="BS453" s="13"/>
      <c r="BT453" s="13"/>
      <c r="BU453" s="13"/>
      <c r="BV453" s="13"/>
      <c r="BW453" s="13"/>
      <c r="BX453" s="13"/>
      <c r="BY453" s="13"/>
      <c r="BZ453" s="13"/>
      <c r="CA453" s="13"/>
      <c r="CB453" s="13"/>
      <c r="CC453" s="13"/>
      <c r="CD453" s="13"/>
      <c r="CE453" s="13"/>
      <c r="CF453" s="13"/>
      <c r="CG453" s="13"/>
      <c r="CH453" s="13"/>
      <c r="CI453" s="13"/>
      <c r="CJ453" s="13"/>
      <c r="CK453" s="13"/>
      <c r="CL453" s="13"/>
      <c r="CM453" s="13"/>
      <c r="CN453" s="13"/>
      <c r="CO453" s="13"/>
      <c r="CP453" s="13"/>
      <c r="CQ453" s="13"/>
      <c r="CR453" s="13"/>
      <c r="CS453" s="13"/>
      <c r="CT453" s="13"/>
      <c r="CU453" s="13"/>
      <c r="CV453" s="13"/>
      <c r="CW453" s="13"/>
      <c r="CX453" s="13"/>
      <c r="CY453" s="13"/>
      <c r="CZ453" s="13"/>
      <c r="DA453" s="13"/>
      <c r="DB453" s="13"/>
      <c r="DC453" s="13"/>
      <c r="DD453" s="13"/>
      <c r="DE453" s="13"/>
      <c r="DF453" s="13"/>
      <c r="DG453" s="13"/>
      <c r="DH453" s="13"/>
      <c r="DI453" s="13"/>
      <c r="DJ453" s="13"/>
      <c r="DK453" s="13"/>
      <c r="DL453" s="13"/>
      <c r="DM453" s="13"/>
      <c r="DN453" s="13"/>
      <c r="DO453" s="13"/>
      <c r="DP453" s="13"/>
      <c r="DQ453" s="13"/>
      <c r="DR453" s="13"/>
      <c r="DS453" s="13"/>
      <c r="DT453" s="13"/>
      <c r="DU453" s="13"/>
      <c r="DV453" s="13"/>
      <c r="DW453" s="27"/>
      <c r="DX453" s="13"/>
      <c r="DY453" s="13"/>
      <c r="DZ453" s="13"/>
      <c r="EA453" s="13"/>
      <c r="EB453" s="13"/>
      <c r="EC453" s="13"/>
      <c r="ED453" s="13"/>
      <c r="EE453" s="13"/>
      <c r="EF453" s="13"/>
      <c r="EG453" s="13"/>
    </row>
    <row r="454" spans="2:137" x14ac:dyDescent="0.3"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  <c r="AP454" s="13"/>
      <c r="AQ454" s="13"/>
      <c r="AR454" s="13"/>
      <c r="AS454" s="13"/>
      <c r="AT454" s="13"/>
      <c r="AU454" s="13"/>
      <c r="AV454" s="13"/>
      <c r="AW454" s="13"/>
      <c r="AX454" s="13"/>
      <c r="AY454" s="13"/>
      <c r="AZ454" s="13"/>
      <c r="BA454" s="13"/>
      <c r="BB454" s="13"/>
      <c r="BC454" s="13"/>
      <c r="BD454" s="13"/>
      <c r="BE454" s="13"/>
      <c r="BF454" s="13"/>
      <c r="BG454" s="13"/>
      <c r="BH454" s="13"/>
      <c r="BI454" s="13"/>
      <c r="BJ454" s="13"/>
      <c r="BK454" s="13"/>
      <c r="BL454" s="13"/>
      <c r="BM454" s="13"/>
      <c r="BN454" s="13"/>
      <c r="BO454" s="13"/>
      <c r="BP454" s="13"/>
      <c r="BQ454" s="13"/>
      <c r="BR454" s="13"/>
      <c r="BS454" s="13"/>
      <c r="BT454" s="13"/>
      <c r="BU454" s="13"/>
      <c r="BV454" s="13"/>
      <c r="BW454" s="13"/>
      <c r="BX454" s="13"/>
      <c r="BY454" s="13"/>
      <c r="BZ454" s="13"/>
      <c r="CA454" s="13"/>
      <c r="CB454" s="13"/>
      <c r="CC454" s="13"/>
      <c r="CD454" s="13"/>
      <c r="CE454" s="13"/>
      <c r="CF454" s="13"/>
      <c r="CG454" s="13"/>
      <c r="CH454" s="13"/>
      <c r="CI454" s="13"/>
      <c r="CJ454" s="13"/>
      <c r="CK454" s="13"/>
      <c r="CL454" s="13"/>
      <c r="CM454" s="13"/>
      <c r="CN454" s="13"/>
      <c r="CO454" s="13"/>
      <c r="CP454" s="13"/>
      <c r="CQ454" s="13"/>
      <c r="CR454" s="13"/>
      <c r="CS454" s="13"/>
      <c r="CT454" s="13"/>
      <c r="CU454" s="13"/>
      <c r="CV454" s="13"/>
      <c r="CW454" s="13"/>
      <c r="CX454" s="13"/>
      <c r="CY454" s="13"/>
      <c r="CZ454" s="13"/>
      <c r="DA454" s="13"/>
      <c r="DB454" s="13"/>
      <c r="DC454" s="13"/>
      <c r="DD454" s="13"/>
      <c r="DE454" s="13"/>
      <c r="DF454" s="13"/>
      <c r="DG454" s="13"/>
      <c r="DH454" s="13"/>
      <c r="DI454" s="13"/>
      <c r="DJ454" s="13"/>
      <c r="DK454" s="13"/>
      <c r="DL454" s="13"/>
      <c r="DM454" s="13"/>
      <c r="DN454" s="13"/>
      <c r="DO454" s="13"/>
      <c r="DP454" s="13"/>
      <c r="DQ454" s="13"/>
      <c r="DR454" s="13"/>
      <c r="DS454" s="13"/>
      <c r="DT454" s="13"/>
      <c r="DU454" s="13"/>
      <c r="DV454" s="13"/>
      <c r="DW454" s="27"/>
      <c r="DX454" s="13"/>
      <c r="DY454" s="13"/>
      <c r="DZ454" s="13"/>
      <c r="EA454" s="13"/>
      <c r="EB454" s="13"/>
      <c r="EC454" s="13"/>
      <c r="ED454" s="13"/>
      <c r="EE454" s="13"/>
      <c r="EF454" s="13"/>
      <c r="EG454" s="13"/>
    </row>
    <row r="455" spans="2:137" x14ac:dyDescent="0.3"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  <c r="AW455" s="13"/>
      <c r="AX455" s="13"/>
      <c r="AY455" s="13"/>
      <c r="AZ455" s="13"/>
      <c r="BA455" s="13"/>
      <c r="BB455" s="13"/>
      <c r="BC455" s="13"/>
      <c r="BD455" s="13"/>
      <c r="BE455" s="13"/>
      <c r="BF455" s="13"/>
      <c r="BG455" s="13"/>
      <c r="BH455" s="13"/>
      <c r="BI455" s="13"/>
      <c r="BJ455" s="13"/>
      <c r="BK455" s="13"/>
      <c r="BL455" s="13"/>
      <c r="BM455" s="13"/>
      <c r="BN455" s="13"/>
      <c r="BO455" s="13"/>
      <c r="BP455" s="13"/>
      <c r="BQ455" s="13"/>
      <c r="BR455" s="13"/>
      <c r="BS455" s="13"/>
      <c r="BT455" s="13"/>
      <c r="BU455" s="13"/>
      <c r="BV455" s="13"/>
      <c r="BW455" s="13"/>
      <c r="BX455" s="13"/>
      <c r="BY455" s="13"/>
      <c r="BZ455" s="13"/>
      <c r="CA455" s="13"/>
      <c r="CB455" s="13"/>
      <c r="CC455" s="13"/>
      <c r="CD455" s="13"/>
      <c r="CE455" s="13"/>
      <c r="CF455" s="13"/>
      <c r="CG455" s="13"/>
      <c r="CH455" s="13"/>
      <c r="CI455" s="13"/>
      <c r="CJ455" s="13"/>
      <c r="CK455" s="13"/>
      <c r="CL455" s="13"/>
      <c r="CM455" s="13"/>
      <c r="CN455" s="13"/>
      <c r="CO455" s="13"/>
      <c r="CP455" s="13"/>
      <c r="CQ455" s="13"/>
      <c r="CR455" s="13"/>
      <c r="CS455" s="13"/>
      <c r="CT455" s="13"/>
      <c r="CU455" s="13"/>
      <c r="CV455" s="13"/>
      <c r="CW455" s="13"/>
      <c r="CX455" s="13"/>
      <c r="CY455" s="13"/>
      <c r="CZ455" s="13"/>
      <c r="DA455" s="13"/>
      <c r="DB455" s="13"/>
      <c r="DC455" s="13"/>
      <c r="DD455" s="13"/>
      <c r="DE455" s="13"/>
      <c r="DF455" s="13"/>
      <c r="DG455" s="13"/>
      <c r="DH455" s="13"/>
      <c r="DI455" s="13"/>
      <c r="DJ455" s="13"/>
      <c r="DK455" s="13"/>
      <c r="DL455" s="13"/>
      <c r="DM455" s="13"/>
      <c r="DN455" s="13"/>
      <c r="DO455" s="13"/>
      <c r="DP455" s="13"/>
      <c r="DQ455" s="13"/>
      <c r="DR455" s="13"/>
      <c r="DS455" s="13"/>
      <c r="DT455" s="13"/>
      <c r="DU455" s="13"/>
      <c r="DV455" s="13"/>
      <c r="DW455" s="27"/>
      <c r="DX455" s="13"/>
      <c r="DY455" s="13"/>
      <c r="DZ455" s="13"/>
      <c r="EA455" s="13"/>
      <c r="EB455" s="13"/>
      <c r="EC455" s="13"/>
      <c r="ED455" s="13"/>
      <c r="EE455" s="13"/>
      <c r="EF455" s="13"/>
      <c r="EG455" s="13"/>
    </row>
    <row r="456" spans="2:137" x14ac:dyDescent="0.3"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  <c r="AP456" s="13"/>
      <c r="AQ456" s="13"/>
      <c r="AR456" s="13"/>
      <c r="AS456" s="13"/>
      <c r="AT456" s="13"/>
      <c r="AU456" s="13"/>
      <c r="AV456" s="13"/>
      <c r="AW456" s="13"/>
      <c r="AX456" s="13"/>
      <c r="AY456" s="13"/>
      <c r="AZ456" s="13"/>
      <c r="BA456" s="13"/>
      <c r="BB456" s="13"/>
      <c r="BC456" s="13"/>
      <c r="BD456" s="13"/>
      <c r="BE456" s="13"/>
      <c r="BF456" s="13"/>
      <c r="BG456" s="13"/>
      <c r="BH456" s="13"/>
      <c r="BI456" s="13"/>
      <c r="BJ456" s="13"/>
      <c r="BK456" s="13"/>
      <c r="BL456" s="13"/>
      <c r="BM456" s="13"/>
      <c r="BN456" s="13"/>
      <c r="BO456" s="13"/>
      <c r="BP456" s="13"/>
      <c r="BQ456" s="13"/>
      <c r="BR456" s="13"/>
      <c r="BS456" s="13"/>
      <c r="BT456" s="13"/>
      <c r="BU456" s="13"/>
      <c r="BV456" s="13"/>
      <c r="BW456" s="13"/>
      <c r="BX456" s="13"/>
      <c r="BY456" s="13"/>
      <c r="BZ456" s="13"/>
      <c r="CA456" s="13"/>
      <c r="CB456" s="13"/>
      <c r="CC456" s="13"/>
      <c r="CD456" s="13"/>
      <c r="CE456" s="13"/>
      <c r="CF456" s="13"/>
      <c r="CG456" s="13"/>
      <c r="CH456" s="13"/>
      <c r="CI456" s="13"/>
      <c r="CJ456" s="13"/>
      <c r="CK456" s="13"/>
      <c r="CL456" s="13"/>
      <c r="CM456" s="13"/>
      <c r="CN456" s="13"/>
      <c r="CO456" s="13"/>
      <c r="CP456" s="13"/>
      <c r="CQ456" s="13"/>
      <c r="CR456" s="13"/>
      <c r="CS456" s="13"/>
      <c r="CT456" s="13"/>
      <c r="CU456" s="13"/>
      <c r="CV456" s="13"/>
      <c r="CW456" s="13"/>
      <c r="CX456" s="13"/>
      <c r="CY456" s="13"/>
      <c r="CZ456" s="13"/>
      <c r="DA456" s="13"/>
      <c r="DB456" s="13"/>
      <c r="DC456" s="13"/>
      <c r="DD456" s="13"/>
      <c r="DE456" s="13"/>
      <c r="DF456" s="13"/>
      <c r="DG456" s="13"/>
      <c r="DH456" s="13"/>
      <c r="DI456" s="13"/>
      <c r="DJ456" s="13"/>
      <c r="DK456" s="13"/>
      <c r="DL456" s="13"/>
      <c r="DM456" s="13"/>
      <c r="DN456" s="13"/>
      <c r="DO456" s="13"/>
      <c r="DP456" s="13"/>
      <c r="DQ456" s="13"/>
      <c r="DR456" s="13"/>
      <c r="DS456" s="13"/>
      <c r="DT456" s="13"/>
      <c r="DU456" s="13"/>
      <c r="DV456" s="13"/>
      <c r="DW456" s="27"/>
      <c r="DX456" s="13"/>
      <c r="DY456" s="13"/>
      <c r="DZ456" s="13"/>
      <c r="EA456" s="13"/>
      <c r="EB456" s="13"/>
      <c r="EC456" s="13"/>
      <c r="ED456" s="13"/>
      <c r="EE456" s="13"/>
      <c r="EF456" s="13"/>
      <c r="EG456" s="13"/>
    </row>
    <row r="457" spans="2:137" x14ac:dyDescent="0.3"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  <c r="AP457" s="13"/>
      <c r="AQ457" s="13"/>
      <c r="AR457" s="13"/>
      <c r="AS457" s="13"/>
      <c r="AT457" s="13"/>
      <c r="AU457" s="13"/>
      <c r="AV457" s="13"/>
      <c r="AW457" s="13"/>
      <c r="AX457" s="13"/>
      <c r="AY457" s="13"/>
      <c r="AZ457" s="13"/>
      <c r="BA457" s="13"/>
      <c r="BB457" s="13"/>
      <c r="BC457" s="13"/>
      <c r="BD457" s="13"/>
      <c r="BE457" s="13"/>
      <c r="BF457" s="13"/>
      <c r="BG457" s="13"/>
      <c r="BH457" s="13"/>
      <c r="BI457" s="13"/>
      <c r="BJ457" s="13"/>
      <c r="BK457" s="13"/>
      <c r="BL457" s="13"/>
      <c r="BM457" s="13"/>
      <c r="BN457" s="13"/>
      <c r="BO457" s="13"/>
      <c r="BP457" s="13"/>
      <c r="BQ457" s="13"/>
      <c r="BR457" s="13"/>
      <c r="BS457" s="13"/>
      <c r="BT457" s="13"/>
      <c r="BU457" s="13"/>
      <c r="BV457" s="13"/>
      <c r="BW457" s="13"/>
      <c r="BX457" s="13"/>
      <c r="BY457" s="13"/>
      <c r="BZ457" s="13"/>
      <c r="CA457" s="13"/>
      <c r="CB457" s="13"/>
      <c r="CC457" s="13"/>
      <c r="CD457" s="13"/>
      <c r="CE457" s="13"/>
      <c r="CF457" s="13"/>
      <c r="CG457" s="13"/>
      <c r="CH457" s="13"/>
      <c r="CI457" s="13"/>
      <c r="CJ457" s="13"/>
      <c r="CK457" s="13"/>
      <c r="CL457" s="13"/>
      <c r="CM457" s="13"/>
      <c r="CN457" s="13"/>
      <c r="CO457" s="13"/>
      <c r="CP457" s="13"/>
      <c r="CQ457" s="13"/>
      <c r="CR457" s="13"/>
      <c r="CS457" s="13"/>
      <c r="CT457" s="13"/>
      <c r="CU457" s="13"/>
      <c r="CV457" s="13"/>
      <c r="CW457" s="13"/>
      <c r="CX457" s="13"/>
      <c r="CY457" s="13"/>
      <c r="CZ457" s="13"/>
      <c r="DA457" s="13"/>
      <c r="DB457" s="13"/>
      <c r="DC457" s="13"/>
      <c r="DD457" s="13"/>
      <c r="DE457" s="13"/>
      <c r="DF457" s="13"/>
      <c r="DG457" s="13"/>
      <c r="DH457" s="13"/>
      <c r="DI457" s="13"/>
      <c r="DJ457" s="13"/>
      <c r="DK457" s="13"/>
      <c r="DL457" s="13"/>
      <c r="DM457" s="13"/>
      <c r="DN457" s="13"/>
      <c r="DO457" s="13"/>
      <c r="DP457" s="13"/>
      <c r="DQ457" s="13"/>
      <c r="DR457" s="13"/>
      <c r="DS457" s="13"/>
      <c r="DT457" s="13"/>
      <c r="DU457" s="13"/>
      <c r="DV457" s="13"/>
      <c r="DW457" s="27"/>
      <c r="DX457" s="13"/>
      <c r="DY457" s="13"/>
      <c r="DZ457" s="13"/>
      <c r="EA457" s="13"/>
      <c r="EB457" s="13"/>
      <c r="EC457" s="13"/>
      <c r="ED457" s="13"/>
      <c r="EE457" s="13"/>
      <c r="EF457" s="13"/>
      <c r="EG457" s="13"/>
    </row>
    <row r="458" spans="2:137" x14ac:dyDescent="0.3"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  <c r="AP458" s="13"/>
      <c r="AQ458" s="13"/>
      <c r="AR458" s="13"/>
      <c r="AS458" s="13"/>
      <c r="AT458" s="13"/>
      <c r="AU458" s="13"/>
      <c r="AV458" s="13"/>
      <c r="AW458" s="13"/>
      <c r="AX458" s="13"/>
      <c r="AY458" s="13"/>
      <c r="AZ458" s="13"/>
      <c r="BA458" s="13"/>
      <c r="BB458" s="13"/>
      <c r="BC458" s="13"/>
      <c r="BD458" s="13"/>
      <c r="BE458" s="13"/>
      <c r="BF458" s="13"/>
      <c r="BG458" s="13"/>
      <c r="BH458" s="13"/>
      <c r="BI458" s="13"/>
      <c r="BJ458" s="13"/>
      <c r="BK458" s="13"/>
      <c r="BL458" s="13"/>
      <c r="BM458" s="13"/>
      <c r="BN458" s="13"/>
      <c r="BO458" s="13"/>
      <c r="BP458" s="13"/>
      <c r="BQ458" s="13"/>
      <c r="BR458" s="13"/>
      <c r="BS458" s="13"/>
      <c r="BT458" s="13"/>
      <c r="BU458" s="13"/>
      <c r="BV458" s="13"/>
      <c r="BW458" s="13"/>
      <c r="BX458" s="13"/>
      <c r="BY458" s="13"/>
      <c r="BZ458" s="13"/>
      <c r="CA458" s="13"/>
      <c r="CB458" s="13"/>
      <c r="CC458" s="13"/>
      <c r="CD458" s="13"/>
      <c r="CE458" s="13"/>
      <c r="CF458" s="13"/>
      <c r="CG458" s="13"/>
      <c r="CH458" s="13"/>
      <c r="CI458" s="13"/>
      <c r="CJ458" s="13"/>
      <c r="CK458" s="13"/>
      <c r="CL458" s="13"/>
      <c r="CM458" s="13"/>
      <c r="CN458" s="13"/>
      <c r="CO458" s="13"/>
      <c r="CP458" s="13"/>
      <c r="CQ458" s="13"/>
      <c r="CR458" s="13"/>
      <c r="CS458" s="13"/>
      <c r="CT458" s="13"/>
      <c r="CU458" s="13"/>
      <c r="CV458" s="13"/>
      <c r="CW458" s="13"/>
      <c r="CX458" s="13"/>
      <c r="CY458" s="13"/>
      <c r="CZ458" s="13"/>
      <c r="DA458" s="13"/>
      <c r="DB458" s="13"/>
      <c r="DC458" s="13"/>
      <c r="DD458" s="13"/>
      <c r="DE458" s="13"/>
      <c r="DF458" s="13"/>
      <c r="DG458" s="13"/>
      <c r="DH458" s="13"/>
      <c r="DI458" s="13"/>
      <c r="DJ458" s="13"/>
      <c r="DK458" s="13"/>
      <c r="DL458" s="13"/>
      <c r="DM458" s="13"/>
      <c r="DN458" s="13"/>
      <c r="DO458" s="13"/>
      <c r="DP458" s="13"/>
      <c r="DQ458" s="13"/>
      <c r="DR458" s="13"/>
      <c r="DS458" s="13"/>
      <c r="DT458" s="13"/>
      <c r="DU458" s="13"/>
      <c r="DV458" s="13"/>
      <c r="DW458" s="27"/>
      <c r="DX458" s="13"/>
      <c r="DY458" s="13"/>
      <c r="DZ458" s="13"/>
      <c r="EA458" s="13"/>
      <c r="EB458" s="13"/>
      <c r="EC458" s="13"/>
      <c r="ED458" s="13"/>
      <c r="EE458" s="13"/>
      <c r="EF458" s="13"/>
      <c r="EG458" s="13"/>
    </row>
    <row r="459" spans="2:137" x14ac:dyDescent="0.3"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  <c r="AP459" s="13"/>
      <c r="AQ459" s="13"/>
      <c r="AR459" s="13"/>
      <c r="AS459" s="13"/>
      <c r="AT459" s="13"/>
      <c r="AU459" s="13"/>
      <c r="AV459" s="13"/>
      <c r="AW459" s="13"/>
      <c r="AX459" s="13"/>
      <c r="AY459" s="13"/>
      <c r="AZ459" s="13"/>
      <c r="BA459" s="13"/>
      <c r="BB459" s="13"/>
      <c r="BC459" s="13"/>
      <c r="BD459" s="13"/>
      <c r="BE459" s="13"/>
      <c r="BF459" s="13"/>
      <c r="BG459" s="13"/>
      <c r="BH459" s="13"/>
      <c r="BI459" s="13"/>
      <c r="BJ459" s="13"/>
      <c r="BK459" s="13"/>
      <c r="BL459" s="13"/>
      <c r="BM459" s="13"/>
      <c r="BN459" s="13"/>
      <c r="BO459" s="13"/>
      <c r="BP459" s="13"/>
      <c r="BQ459" s="13"/>
      <c r="BR459" s="13"/>
      <c r="BS459" s="13"/>
      <c r="BT459" s="13"/>
      <c r="BU459" s="13"/>
      <c r="BV459" s="13"/>
      <c r="BW459" s="13"/>
      <c r="BX459" s="13"/>
      <c r="BY459" s="13"/>
      <c r="BZ459" s="13"/>
      <c r="CA459" s="13"/>
      <c r="CB459" s="13"/>
      <c r="CC459" s="13"/>
      <c r="CD459" s="13"/>
      <c r="CE459" s="13"/>
      <c r="CF459" s="13"/>
      <c r="CG459" s="13"/>
      <c r="CH459" s="13"/>
      <c r="CI459" s="13"/>
      <c r="CJ459" s="13"/>
      <c r="CK459" s="13"/>
      <c r="CL459" s="13"/>
      <c r="CM459" s="13"/>
      <c r="CN459" s="13"/>
      <c r="CO459" s="13"/>
      <c r="CP459" s="13"/>
      <c r="CQ459" s="13"/>
      <c r="CR459" s="13"/>
      <c r="CS459" s="13"/>
      <c r="CT459" s="13"/>
      <c r="CU459" s="13"/>
      <c r="CV459" s="13"/>
      <c r="CW459" s="13"/>
      <c r="CX459" s="13"/>
      <c r="CY459" s="13"/>
      <c r="CZ459" s="13"/>
      <c r="DA459" s="13"/>
      <c r="DB459" s="13"/>
      <c r="DC459" s="13"/>
      <c r="DD459" s="13"/>
      <c r="DE459" s="13"/>
      <c r="DF459" s="13"/>
      <c r="DG459" s="13"/>
      <c r="DH459" s="13"/>
      <c r="DI459" s="13"/>
      <c r="DJ459" s="13"/>
      <c r="DK459" s="13"/>
      <c r="DL459" s="13"/>
      <c r="DM459" s="13"/>
      <c r="DN459" s="13"/>
      <c r="DO459" s="13"/>
      <c r="DP459" s="13"/>
      <c r="DQ459" s="13"/>
      <c r="DR459" s="13"/>
      <c r="DS459" s="13"/>
      <c r="DT459" s="13"/>
      <c r="DU459" s="13"/>
      <c r="DV459" s="13"/>
      <c r="DW459" s="27"/>
      <c r="DX459" s="13"/>
      <c r="DY459" s="13"/>
      <c r="DZ459" s="13"/>
      <c r="EA459" s="13"/>
      <c r="EB459" s="13"/>
      <c r="EC459" s="13"/>
      <c r="ED459" s="13"/>
      <c r="EE459" s="13"/>
      <c r="EF459" s="13"/>
      <c r="EG459" s="13"/>
    </row>
    <row r="460" spans="2:137" x14ac:dyDescent="0.3"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  <c r="AP460" s="13"/>
      <c r="AQ460" s="13"/>
      <c r="AR460" s="13"/>
      <c r="AS460" s="13"/>
      <c r="AT460" s="13"/>
      <c r="AU460" s="13"/>
      <c r="AV460" s="13"/>
      <c r="AW460" s="13"/>
      <c r="AX460" s="13"/>
      <c r="AY460" s="13"/>
      <c r="AZ460" s="13"/>
      <c r="BA460" s="13"/>
      <c r="BB460" s="13"/>
      <c r="BC460" s="13"/>
      <c r="BD460" s="13"/>
      <c r="BE460" s="13"/>
      <c r="BF460" s="13"/>
      <c r="BG460" s="13"/>
      <c r="BH460" s="13"/>
      <c r="BI460" s="13"/>
      <c r="BJ460" s="13"/>
      <c r="BK460" s="13"/>
      <c r="BL460" s="13"/>
      <c r="BM460" s="13"/>
      <c r="BN460" s="13"/>
      <c r="BO460" s="13"/>
      <c r="BP460" s="13"/>
      <c r="BQ460" s="13"/>
      <c r="BR460" s="13"/>
      <c r="BS460" s="13"/>
      <c r="BT460" s="13"/>
      <c r="BU460" s="13"/>
      <c r="BV460" s="13"/>
      <c r="BW460" s="13"/>
      <c r="BX460" s="13"/>
      <c r="BY460" s="13"/>
      <c r="BZ460" s="13"/>
      <c r="CA460" s="13"/>
      <c r="CB460" s="13"/>
      <c r="CC460" s="13"/>
      <c r="CD460" s="13"/>
      <c r="CE460" s="13"/>
      <c r="CF460" s="13"/>
      <c r="CG460" s="13"/>
      <c r="CH460" s="13"/>
      <c r="CI460" s="13"/>
      <c r="CJ460" s="13"/>
      <c r="CK460" s="13"/>
      <c r="CL460" s="13"/>
      <c r="CM460" s="13"/>
      <c r="CN460" s="13"/>
      <c r="CO460" s="13"/>
      <c r="CP460" s="13"/>
      <c r="CQ460" s="13"/>
      <c r="CR460" s="13"/>
      <c r="CS460" s="13"/>
      <c r="CT460" s="13"/>
      <c r="CU460" s="13"/>
      <c r="CV460" s="13"/>
      <c r="CW460" s="13"/>
      <c r="CX460" s="13"/>
      <c r="CY460" s="13"/>
      <c r="CZ460" s="13"/>
      <c r="DA460" s="13"/>
      <c r="DB460" s="13"/>
      <c r="DC460" s="13"/>
      <c r="DD460" s="13"/>
      <c r="DE460" s="13"/>
      <c r="DF460" s="13"/>
      <c r="DG460" s="13"/>
      <c r="DH460" s="13"/>
      <c r="DI460" s="13"/>
      <c r="DJ460" s="13"/>
      <c r="DK460" s="13"/>
      <c r="DL460" s="13"/>
      <c r="DM460" s="13"/>
      <c r="DN460" s="13"/>
      <c r="DO460" s="13"/>
      <c r="DP460" s="13"/>
      <c r="DQ460" s="13"/>
      <c r="DR460" s="13"/>
      <c r="DS460" s="13"/>
      <c r="DT460" s="13"/>
      <c r="DU460" s="13"/>
      <c r="DV460" s="13"/>
      <c r="DW460" s="27"/>
      <c r="DX460" s="13"/>
      <c r="DY460" s="13"/>
      <c r="DZ460" s="13"/>
      <c r="EA460" s="13"/>
      <c r="EB460" s="13"/>
      <c r="EC460" s="13"/>
      <c r="ED460" s="13"/>
      <c r="EE460" s="13"/>
      <c r="EF460" s="13"/>
      <c r="EG460" s="13"/>
    </row>
    <row r="461" spans="2:137" x14ac:dyDescent="0.3"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13"/>
      <c r="AP461" s="13"/>
      <c r="AQ461" s="13"/>
      <c r="AR461" s="13"/>
      <c r="AS461" s="13"/>
      <c r="AT461" s="13"/>
      <c r="AU461" s="13"/>
      <c r="AV461" s="13"/>
      <c r="AW461" s="13"/>
      <c r="AX461" s="13"/>
      <c r="AY461" s="13"/>
      <c r="AZ461" s="13"/>
      <c r="BA461" s="13"/>
      <c r="BB461" s="13"/>
      <c r="BC461" s="13"/>
      <c r="BD461" s="13"/>
      <c r="BE461" s="13"/>
      <c r="BF461" s="13"/>
      <c r="BG461" s="13"/>
      <c r="BH461" s="13"/>
      <c r="BI461" s="13"/>
      <c r="BJ461" s="13"/>
      <c r="BK461" s="13"/>
      <c r="BL461" s="13"/>
      <c r="BM461" s="13"/>
      <c r="BN461" s="13"/>
      <c r="BO461" s="13"/>
      <c r="BP461" s="13"/>
      <c r="BQ461" s="13"/>
      <c r="BR461" s="13"/>
      <c r="BS461" s="13"/>
      <c r="BT461" s="13"/>
      <c r="BU461" s="13"/>
      <c r="BV461" s="13"/>
      <c r="BW461" s="13"/>
      <c r="BX461" s="13"/>
      <c r="BY461" s="13"/>
      <c r="BZ461" s="13"/>
      <c r="CA461" s="13"/>
      <c r="CB461" s="13"/>
      <c r="CC461" s="13"/>
      <c r="CD461" s="13"/>
      <c r="CE461" s="13"/>
      <c r="CF461" s="13"/>
      <c r="CG461" s="13"/>
      <c r="CH461" s="13"/>
      <c r="CI461" s="13"/>
      <c r="CJ461" s="13"/>
      <c r="CK461" s="13"/>
      <c r="CL461" s="13"/>
      <c r="CM461" s="13"/>
      <c r="CN461" s="13"/>
      <c r="CO461" s="13"/>
      <c r="CP461" s="13"/>
      <c r="CQ461" s="13"/>
      <c r="CR461" s="13"/>
      <c r="CS461" s="13"/>
      <c r="CT461" s="13"/>
      <c r="CU461" s="13"/>
      <c r="CV461" s="13"/>
      <c r="CW461" s="13"/>
      <c r="CX461" s="13"/>
      <c r="CY461" s="13"/>
      <c r="CZ461" s="13"/>
      <c r="DA461" s="13"/>
      <c r="DB461" s="13"/>
      <c r="DC461" s="13"/>
      <c r="DD461" s="13"/>
      <c r="DE461" s="13"/>
      <c r="DF461" s="13"/>
      <c r="DG461" s="13"/>
      <c r="DH461" s="13"/>
      <c r="DI461" s="13"/>
      <c r="DJ461" s="13"/>
      <c r="DK461" s="13"/>
      <c r="DL461" s="13"/>
      <c r="DM461" s="13"/>
      <c r="DN461" s="13"/>
      <c r="DO461" s="13"/>
      <c r="DP461" s="13"/>
      <c r="DQ461" s="13"/>
      <c r="DR461" s="13"/>
      <c r="DS461" s="13"/>
      <c r="DT461" s="13"/>
      <c r="DU461" s="13"/>
      <c r="DV461" s="13"/>
      <c r="DW461" s="27"/>
      <c r="DX461" s="13"/>
      <c r="DY461" s="13"/>
      <c r="DZ461" s="13"/>
      <c r="EA461" s="13"/>
      <c r="EB461" s="13"/>
      <c r="EC461" s="13"/>
      <c r="ED461" s="13"/>
      <c r="EE461" s="13"/>
      <c r="EF461" s="13"/>
      <c r="EG461" s="13"/>
    </row>
    <row r="462" spans="2:137" x14ac:dyDescent="0.3"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  <c r="AP462" s="13"/>
      <c r="AQ462" s="13"/>
      <c r="AR462" s="13"/>
      <c r="AS462" s="13"/>
      <c r="AT462" s="13"/>
      <c r="AU462" s="13"/>
      <c r="AV462" s="13"/>
      <c r="AW462" s="13"/>
      <c r="AX462" s="13"/>
      <c r="AY462" s="13"/>
      <c r="AZ462" s="13"/>
      <c r="BA462" s="13"/>
      <c r="BB462" s="13"/>
      <c r="BC462" s="13"/>
      <c r="BD462" s="13"/>
      <c r="BE462" s="13"/>
      <c r="BF462" s="13"/>
      <c r="BG462" s="13"/>
      <c r="BH462" s="13"/>
      <c r="BI462" s="13"/>
      <c r="BJ462" s="13"/>
      <c r="BK462" s="13"/>
      <c r="BL462" s="13"/>
      <c r="BM462" s="13"/>
      <c r="BN462" s="13"/>
      <c r="BO462" s="13"/>
      <c r="BP462" s="13"/>
      <c r="BQ462" s="13"/>
      <c r="BR462" s="13"/>
      <c r="BS462" s="13"/>
      <c r="BT462" s="13"/>
      <c r="BU462" s="13"/>
      <c r="BV462" s="13"/>
      <c r="BW462" s="13"/>
      <c r="BX462" s="13"/>
      <c r="BY462" s="13"/>
      <c r="BZ462" s="13"/>
      <c r="CA462" s="13"/>
      <c r="CB462" s="13"/>
      <c r="CC462" s="13"/>
      <c r="CD462" s="13"/>
      <c r="CE462" s="13"/>
      <c r="CF462" s="13"/>
      <c r="CG462" s="13"/>
      <c r="CH462" s="13"/>
      <c r="CI462" s="13"/>
      <c r="CJ462" s="13"/>
      <c r="CK462" s="13"/>
      <c r="CL462" s="13"/>
      <c r="CM462" s="13"/>
      <c r="CN462" s="13"/>
      <c r="CO462" s="13"/>
      <c r="CP462" s="13"/>
      <c r="CQ462" s="13"/>
      <c r="CR462" s="13"/>
      <c r="CS462" s="13"/>
      <c r="CT462" s="13"/>
      <c r="CU462" s="13"/>
      <c r="CV462" s="13"/>
      <c r="CW462" s="13"/>
      <c r="CX462" s="13"/>
      <c r="CY462" s="13"/>
      <c r="CZ462" s="13"/>
      <c r="DA462" s="13"/>
      <c r="DB462" s="13"/>
      <c r="DC462" s="13"/>
      <c r="DD462" s="13"/>
      <c r="DE462" s="13"/>
      <c r="DF462" s="13"/>
      <c r="DG462" s="13"/>
      <c r="DH462" s="13"/>
      <c r="DI462" s="13"/>
      <c r="DJ462" s="13"/>
      <c r="DK462" s="13"/>
      <c r="DL462" s="13"/>
      <c r="DM462" s="13"/>
      <c r="DN462" s="13"/>
      <c r="DO462" s="13"/>
      <c r="DP462" s="13"/>
      <c r="DQ462" s="13"/>
      <c r="DR462" s="13"/>
      <c r="DS462" s="13"/>
      <c r="DT462" s="13"/>
      <c r="DU462" s="13"/>
      <c r="DV462" s="13"/>
      <c r="DW462" s="27"/>
      <c r="DX462" s="13"/>
      <c r="DY462" s="13"/>
      <c r="DZ462" s="13"/>
      <c r="EA462" s="13"/>
      <c r="EB462" s="13"/>
      <c r="EC462" s="13"/>
      <c r="ED462" s="13"/>
      <c r="EE462" s="13"/>
      <c r="EF462" s="13"/>
      <c r="EG462" s="13"/>
    </row>
    <row r="463" spans="2:137" x14ac:dyDescent="0.3"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13"/>
      <c r="AP463" s="13"/>
      <c r="AQ463" s="13"/>
      <c r="AR463" s="13"/>
      <c r="AS463" s="13"/>
      <c r="AT463" s="13"/>
      <c r="AU463" s="13"/>
      <c r="AV463" s="13"/>
      <c r="AW463" s="13"/>
      <c r="AX463" s="13"/>
      <c r="AY463" s="13"/>
      <c r="AZ463" s="13"/>
      <c r="BA463" s="13"/>
      <c r="BB463" s="13"/>
      <c r="BC463" s="13"/>
      <c r="BD463" s="13"/>
      <c r="BE463" s="13"/>
      <c r="BF463" s="13"/>
      <c r="BG463" s="13"/>
      <c r="BH463" s="13"/>
      <c r="BI463" s="13"/>
      <c r="BJ463" s="13"/>
      <c r="BK463" s="13"/>
      <c r="BL463" s="13"/>
      <c r="BM463" s="13"/>
      <c r="BN463" s="13"/>
      <c r="BO463" s="13"/>
      <c r="BP463" s="13"/>
      <c r="BQ463" s="13"/>
      <c r="BR463" s="13"/>
      <c r="BS463" s="13"/>
      <c r="BT463" s="13"/>
      <c r="BU463" s="13"/>
      <c r="BV463" s="13"/>
      <c r="BW463" s="13"/>
      <c r="BX463" s="13"/>
      <c r="BY463" s="13"/>
      <c r="BZ463" s="13"/>
      <c r="CA463" s="13"/>
      <c r="CB463" s="13"/>
      <c r="CC463" s="13"/>
      <c r="CD463" s="13"/>
      <c r="CE463" s="13"/>
      <c r="CF463" s="13"/>
      <c r="CG463" s="13"/>
      <c r="CH463" s="13"/>
      <c r="CI463" s="13"/>
      <c r="CJ463" s="13"/>
      <c r="CK463" s="13"/>
      <c r="CL463" s="13"/>
      <c r="CM463" s="13"/>
      <c r="CN463" s="13"/>
      <c r="CO463" s="13"/>
      <c r="CP463" s="13"/>
      <c r="CQ463" s="13"/>
      <c r="CR463" s="13"/>
      <c r="CS463" s="13"/>
      <c r="CT463" s="13"/>
      <c r="CU463" s="13"/>
      <c r="CV463" s="13"/>
      <c r="CW463" s="13"/>
      <c r="CX463" s="13"/>
      <c r="CY463" s="13"/>
      <c r="CZ463" s="13"/>
      <c r="DA463" s="13"/>
      <c r="DB463" s="13"/>
      <c r="DC463" s="13"/>
      <c r="DD463" s="13"/>
      <c r="DE463" s="13"/>
      <c r="DF463" s="13"/>
      <c r="DG463" s="13"/>
      <c r="DH463" s="13"/>
      <c r="DI463" s="13"/>
      <c r="DJ463" s="13"/>
      <c r="DK463" s="13"/>
      <c r="DL463" s="13"/>
      <c r="DM463" s="13"/>
      <c r="DN463" s="13"/>
      <c r="DO463" s="13"/>
      <c r="DP463" s="13"/>
      <c r="DQ463" s="13"/>
      <c r="DR463" s="13"/>
      <c r="DS463" s="13"/>
      <c r="DT463" s="13"/>
      <c r="DU463" s="13"/>
      <c r="DV463" s="13"/>
      <c r="DW463" s="27"/>
      <c r="DX463" s="13"/>
      <c r="DY463" s="13"/>
      <c r="DZ463" s="13"/>
      <c r="EA463" s="13"/>
      <c r="EB463" s="13"/>
      <c r="EC463" s="13"/>
      <c r="ED463" s="13"/>
      <c r="EE463" s="13"/>
      <c r="EF463" s="13"/>
      <c r="EG463" s="13"/>
    </row>
    <row r="464" spans="2:137" x14ac:dyDescent="0.3"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13"/>
      <c r="AP464" s="13"/>
      <c r="AQ464" s="13"/>
      <c r="AR464" s="13"/>
      <c r="AS464" s="13"/>
      <c r="AT464" s="13"/>
      <c r="AU464" s="13"/>
      <c r="AV464" s="13"/>
      <c r="AW464" s="13"/>
      <c r="AX464" s="13"/>
      <c r="AY464" s="13"/>
      <c r="AZ464" s="13"/>
      <c r="BA464" s="13"/>
      <c r="BB464" s="13"/>
      <c r="BC464" s="13"/>
      <c r="BD464" s="13"/>
      <c r="BE464" s="13"/>
      <c r="BF464" s="13"/>
      <c r="BG464" s="13"/>
      <c r="BH464" s="13"/>
      <c r="BI464" s="13"/>
      <c r="BJ464" s="13"/>
      <c r="BK464" s="13"/>
      <c r="BL464" s="13"/>
      <c r="BM464" s="13"/>
      <c r="BN464" s="13"/>
      <c r="BO464" s="13"/>
      <c r="BP464" s="13"/>
      <c r="BQ464" s="13"/>
      <c r="BR464" s="13"/>
      <c r="BS464" s="13"/>
      <c r="BT464" s="13"/>
      <c r="BU464" s="13"/>
      <c r="BV464" s="13"/>
      <c r="BW464" s="13"/>
      <c r="BX464" s="13"/>
      <c r="BY464" s="13"/>
      <c r="BZ464" s="13"/>
      <c r="CA464" s="13"/>
      <c r="CB464" s="13"/>
      <c r="CC464" s="13"/>
      <c r="CD464" s="13"/>
      <c r="CE464" s="13"/>
      <c r="CF464" s="13"/>
      <c r="CG464" s="13"/>
      <c r="CH464" s="13"/>
      <c r="CI464" s="13"/>
      <c r="CJ464" s="13"/>
      <c r="CK464" s="13"/>
      <c r="CL464" s="13"/>
      <c r="CM464" s="13"/>
      <c r="CN464" s="13"/>
      <c r="CO464" s="13"/>
      <c r="CP464" s="13"/>
      <c r="CQ464" s="13"/>
      <c r="CR464" s="13"/>
      <c r="CS464" s="13"/>
      <c r="CT464" s="13"/>
      <c r="CU464" s="13"/>
      <c r="CV464" s="13"/>
      <c r="CW464" s="13"/>
      <c r="CX464" s="13"/>
      <c r="CY464" s="13"/>
      <c r="CZ464" s="13"/>
      <c r="DA464" s="13"/>
      <c r="DB464" s="13"/>
      <c r="DC464" s="13"/>
      <c r="DD464" s="13"/>
      <c r="DE464" s="13"/>
      <c r="DF464" s="13"/>
      <c r="DG464" s="13"/>
      <c r="DH464" s="13"/>
      <c r="DI464" s="13"/>
      <c r="DJ464" s="13"/>
      <c r="DK464" s="13"/>
      <c r="DL464" s="13"/>
      <c r="DM464" s="13"/>
      <c r="DN464" s="13"/>
      <c r="DO464" s="13"/>
      <c r="DP464" s="13"/>
      <c r="DQ464" s="13"/>
      <c r="DR464" s="13"/>
      <c r="DS464" s="13"/>
      <c r="DT464" s="13"/>
      <c r="DU464" s="13"/>
      <c r="DV464" s="13"/>
      <c r="DW464" s="27"/>
      <c r="DX464" s="13"/>
      <c r="DY464" s="13"/>
      <c r="DZ464" s="13"/>
      <c r="EA464" s="13"/>
      <c r="EB464" s="13"/>
      <c r="EC464" s="13"/>
      <c r="ED464" s="13"/>
      <c r="EE464" s="13"/>
      <c r="EF464" s="13"/>
      <c r="EG464" s="13"/>
    </row>
    <row r="465" spans="2:137" x14ac:dyDescent="0.3"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13"/>
      <c r="AP465" s="13"/>
      <c r="AQ465" s="13"/>
      <c r="AR465" s="13"/>
      <c r="AS465" s="13"/>
      <c r="AT465" s="13"/>
      <c r="AU465" s="13"/>
      <c r="AV465" s="13"/>
      <c r="AW465" s="13"/>
      <c r="AX465" s="13"/>
      <c r="AY465" s="13"/>
      <c r="AZ465" s="13"/>
      <c r="BA465" s="13"/>
      <c r="BB465" s="13"/>
      <c r="BC465" s="13"/>
      <c r="BD465" s="13"/>
      <c r="BE465" s="13"/>
      <c r="BF465" s="13"/>
      <c r="BG465" s="13"/>
      <c r="BH465" s="13"/>
      <c r="BI465" s="13"/>
      <c r="BJ465" s="13"/>
      <c r="BK465" s="13"/>
      <c r="BL465" s="13"/>
      <c r="BM465" s="13"/>
      <c r="BN465" s="13"/>
      <c r="BO465" s="13"/>
      <c r="BP465" s="13"/>
      <c r="BQ465" s="13"/>
      <c r="BR465" s="13"/>
      <c r="BS465" s="13"/>
      <c r="BT465" s="13"/>
      <c r="BU465" s="13"/>
      <c r="BV465" s="13"/>
      <c r="BW465" s="13"/>
      <c r="BX465" s="13"/>
      <c r="BY465" s="13"/>
      <c r="BZ465" s="13"/>
      <c r="CA465" s="13"/>
      <c r="CB465" s="13"/>
      <c r="CC465" s="13"/>
      <c r="CD465" s="13"/>
      <c r="CE465" s="13"/>
      <c r="CF465" s="13"/>
      <c r="CG465" s="13"/>
      <c r="CH465" s="13"/>
      <c r="CI465" s="13"/>
      <c r="CJ465" s="13"/>
      <c r="CK465" s="13"/>
      <c r="CL465" s="13"/>
      <c r="CM465" s="13"/>
      <c r="CN465" s="13"/>
      <c r="CO465" s="13"/>
      <c r="CP465" s="13"/>
      <c r="CQ465" s="13"/>
      <c r="CR465" s="13"/>
      <c r="CS465" s="13"/>
      <c r="CT465" s="13"/>
      <c r="CU465" s="13"/>
      <c r="CV465" s="13"/>
      <c r="CW465" s="13"/>
      <c r="CX465" s="13"/>
      <c r="CY465" s="13"/>
      <c r="CZ465" s="13"/>
      <c r="DA465" s="13"/>
      <c r="DB465" s="13"/>
      <c r="DC465" s="13"/>
      <c r="DD465" s="13"/>
      <c r="DE465" s="13"/>
      <c r="DF465" s="13"/>
      <c r="DG465" s="13"/>
      <c r="DH465" s="13"/>
      <c r="DI465" s="13"/>
      <c r="DJ465" s="13"/>
      <c r="DK465" s="13"/>
      <c r="DL465" s="13"/>
      <c r="DM465" s="13"/>
      <c r="DN465" s="13"/>
      <c r="DO465" s="13"/>
      <c r="DP465" s="13"/>
      <c r="DQ465" s="13"/>
      <c r="DR465" s="13"/>
      <c r="DS465" s="13"/>
      <c r="DT465" s="13"/>
      <c r="DU465" s="13"/>
      <c r="DV465" s="13"/>
      <c r="DW465" s="27"/>
      <c r="DX465" s="13"/>
      <c r="DY465" s="13"/>
      <c r="DZ465" s="13"/>
      <c r="EA465" s="13"/>
      <c r="EB465" s="13"/>
      <c r="EC465" s="13"/>
      <c r="ED465" s="13"/>
      <c r="EE465" s="13"/>
      <c r="EF465" s="13"/>
      <c r="EG465" s="13"/>
    </row>
    <row r="466" spans="2:137" x14ac:dyDescent="0.3"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13"/>
      <c r="AP466" s="13"/>
      <c r="AQ466" s="13"/>
      <c r="AR466" s="13"/>
      <c r="AS466" s="13"/>
      <c r="AT466" s="13"/>
      <c r="AU466" s="13"/>
      <c r="AV466" s="13"/>
      <c r="AW466" s="13"/>
      <c r="AX466" s="13"/>
      <c r="AY466" s="13"/>
      <c r="AZ466" s="13"/>
      <c r="BA466" s="13"/>
      <c r="BB466" s="13"/>
      <c r="BC466" s="13"/>
      <c r="BD466" s="13"/>
      <c r="BE466" s="13"/>
      <c r="BF466" s="13"/>
      <c r="BG466" s="13"/>
      <c r="BH466" s="13"/>
      <c r="BI466" s="13"/>
      <c r="BJ466" s="13"/>
      <c r="BK466" s="13"/>
      <c r="BL466" s="13"/>
      <c r="BM466" s="13"/>
      <c r="BN466" s="13"/>
      <c r="BO466" s="13"/>
      <c r="BP466" s="13"/>
      <c r="BQ466" s="13"/>
      <c r="BR466" s="13"/>
      <c r="BS466" s="13"/>
      <c r="BT466" s="13"/>
      <c r="BU466" s="13"/>
      <c r="BV466" s="13"/>
      <c r="BW466" s="13"/>
      <c r="BX466" s="13"/>
      <c r="BY466" s="13"/>
      <c r="BZ466" s="13"/>
      <c r="CA466" s="13"/>
      <c r="CB466" s="13"/>
      <c r="CC466" s="13"/>
      <c r="CD466" s="13"/>
      <c r="CE466" s="13"/>
      <c r="CF466" s="13"/>
      <c r="CG466" s="13"/>
      <c r="CH466" s="13"/>
      <c r="CI466" s="13"/>
      <c r="CJ466" s="13"/>
      <c r="CK466" s="13"/>
      <c r="CL466" s="13"/>
      <c r="CM466" s="13"/>
      <c r="CN466" s="13"/>
      <c r="CO466" s="13"/>
      <c r="CP466" s="13"/>
      <c r="CQ466" s="13"/>
      <c r="CR466" s="13"/>
      <c r="CS466" s="13"/>
      <c r="CT466" s="13"/>
      <c r="CU466" s="13"/>
      <c r="CV466" s="13"/>
      <c r="CW466" s="13"/>
      <c r="CX466" s="13"/>
      <c r="CY466" s="13"/>
      <c r="CZ466" s="13"/>
      <c r="DA466" s="13"/>
      <c r="DB466" s="13"/>
      <c r="DC466" s="13"/>
      <c r="DD466" s="13"/>
      <c r="DE466" s="13"/>
      <c r="DF466" s="13"/>
      <c r="DG466" s="13"/>
      <c r="DH466" s="13"/>
      <c r="DI466" s="13"/>
      <c r="DJ466" s="13"/>
      <c r="DK466" s="13"/>
      <c r="DL466" s="13"/>
      <c r="DM466" s="13"/>
      <c r="DN466" s="13"/>
      <c r="DO466" s="13"/>
      <c r="DP466" s="13"/>
      <c r="DQ466" s="13"/>
      <c r="DR466" s="13"/>
      <c r="DS466" s="13"/>
      <c r="DT466" s="13"/>
      <c r="DU466" s="13"/>
      <c r="DV466" s="13"/>
      <c r="DW466" s="27"/>
      <c r="DX466" s="13"/>
      <c r="DY466" s="13"/>
      <c r="DZ466" s="13"/>
      <c r="EA466" s="13"/>
      <c r="EB466" s="13"/>
      <c r="EC466" s="13"/>
      <c r="ED466" s="13"/>
      <c r="EE466" s="13"/>
      <c r="EF466" s="13"/>
      <c r="EG466" s="13"/>
    </row>
    <row r="467" spans="2:137" x14ac:dyDescent="0.3"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13"/>
      <c r="AP467" s="13"/>
      <c r="AQ467" s="13"/>
      <c r="AR467" s="13"/>
      <c r="AS467" s="13"/>
      <c r="AT467" s="13"/>
      <c r="AU467" s="13"/>
      <c r="AV467" s="13"/>
      <c r="AW467" s="13"/>
      <c r="AX467" s="13"/>
      <c r="AY467" s="13"/>
      <c r="AZ467" s="13"/>
      <c r="BA467" s="13"/>
      <c r="BB467" s="13"/>
      <c r="BC467" s="13"/>
      <c r="BD467" s="13"/>
      <c r="BE467" s="13"/>
      <c r="BF467" s="13"/>
      <c r="BG467" s="13"/>
      <c r="BH467" s="13"/>
      <c r="BI467" s="13"/>
      <c r="BJ467" s="13"/>
      <c r="BK467" s="13"/>
      <c r="BL467" s="13"/>
      <c r="BM467" s="13"/>
      <c r="BN467" s="13"/>
      <c r="BO467" s="13"/>
      <c r="BP467" s="13"/>
      <c r="BQ467" s="13"/>
      <c r="BR467" s="13"/>
      <c r="BS467" s="13"/>
      <c r="BT467" s="13"/>
      <c r="BU467" s="13"/>
      <c r="BV467" s="13"/>
      <c r="BW467" s="13"/>
      <c r="BX467" s="13"/>
      <c r="BY467" s="13"/>
      <c r="BZ467" s="13"/>
      <c r="CA467" s="13"/>
      <c r="CB467" s="13"/>
      <c r="CC467" s="13"/>
      <c r="CD467" s="13"/>
      <c r="CE467" s="13"/>
      <c r="CF467" s="13"/>
      <c r="CG467" s="13"/>
      <c r="CH467" s="13"/>
      <c r="CI467" s="13"/>
      <c r="CJ467" s="13"/>
      <c r="CK467" s="13"/>
      <c r="CL467" s="13"/>
      <c r="CM467" s="13"/>
      <c r="CN467" s="13"/>
      <c r="CO467" s="13"/>
      <c r="CP467" s="13"/>
      <c r="CQ467" s="13"/>
      <c r="CR467" s="13"/>
      <c r="CS467" s="13"/>
      <c r="CT467" s="13"/>
      <c r="CU467" s="13"/>
      <c r="CV467" s="13"/>
      <c r="CW467" s="13"/>
      <c r="CX467" s="13"/>
      <c r="CY467" s="13"/>
      <c r="CZ467" s="13"/>
      <c r="DA467" s="13"/>
      <c r="DB467" s="13"/>
      <c r="DC467" s="13"/>
      <c r="DD467" s="13"/>
      <c r="DE467" s="13"/>
      <c r="DF467" s="13"/>
      <c r="DG467" s="13"/>
      <c r="DH467" s="13"/>
      <c r="DI467" s="13"/>
      <c r="DJ467" s="13"/>
      <c r="DK467" s="13"/>
      <c r="DL467" s="13"/>
      <c r="DM467" s="13"/>
      <c r="DN467" s="13"/>
      <c r="DO467" s="13"/>
      <c r="DP467" s="13"/>
      <c r="DQ467" s="13"/>
      <c r="DR467" s="13"/>
      <c r="DS467" s="13"/>
      <c r="DT467" s="13"/>
      <c r="DU467" s="13"/>
      <c r="DV467" s="13"/>
      <c r="DW467" s="27"/>
      <c r="DX467" s="13"/>
      <c r="DY467" s="13"/>
      <c r="DZ467" s="13"/>
      <c r="EA467" s="13"/>
      <c r="EB467" s="13"/>
      <c r="EC467" s="13"/>
      <c r="ED467" s="13"/>
      <c r="EE467" s="13"/>
      <c r="EF467" s="13"/>
      <c r="EG467" s="13"/>
    </row>
    <row r="468" spans="2:137" x14ac:dyDescent="0.3"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13"/>
      <c r="AP468" s="13"/>
      <c r="AQ468" s="13"/>
      <c r="AR468" s="13"/>
      <c r="AS468" s="13"/>
      <c r="AT468" s="13"/>
      <c r="AU468" s="13"/>
      <c r="AV468" s="13"/>
      <c r="AW468" s="13"/>
      <c r="AX468" s="13"/>
      <c r="AY468" s="13"/>
      <c r="AZ468" s="13"/>
      <c r="BA468" s="13"/>
      <c r="BB468" s="13"/>
      <c r="BC468" s="13"/>
      <c r="BD468" s="13"/>
      <c r="BE468" s="13"/>
      <c r="BF468" s="13"/>
      <c r="BG468" s="13"/>
      <c r="BH468" s="13"/>
      <c r="BI468" s="13"/>
      <c r="BJ468" s="13"/>
      <c r="BK468" s="13"/>
      <c r="BL468" s="13"/>
      <c r="BM468" s="13"/>
      <c r="BN468" s="13"/>
      <c r="BO468" s="13"/>
      <c r="BP468" s="13"/>
      <c r="BQ468" s="13"/>
      <c r="BR468" s="13"/>
      <c r="BS468" s="13"/>
      <c r="BT468" s="13"/>
      <c r="BU468" s="13"/>
      <c r="BV468" s="13"/>
      <c r="BW468" s="13"/>
      <c r="BX468" s="13"/>
      <c r="BY468" s="13"/>
      <c r="BZ468" s="13"/>
      <c r="CA468" s="13"/>
      <c r="CB468" s="13"/>
      <c r="CC468" s="13"/>
      <c r="CD468" s="13"/>
      <c r="CE468" s="13"/>
      <c r="CF468" s="13"/>
      <c r="CG468" s="13"/>
      <c r="CH468" s="13"/>
      <c r="CI468" s="13"/>
      <c r="CJ468" s="13"/>
      <c r="CK468" s="13"/>
      <c r="CL468" s="13"/>
      <c r="CM468" s="13"/>
      <c r="CN468" s="13"/>
      <c r="CO468" s="13"/>
      <c r="CP468" s="13"/>
      <c r="CQ468" s="13"/>
      <c r="CR468" s="13"/>
      <c r="CS468" s="13"/>
      <c r="CT468" s="13"/>
      <c r="CU468" s="13"/>
      <c r="CV468" s="13"/>
      <c r="CW468" s="13"/>
      <c r="CX468" s="13"/>
      <c r="CY468" s="13"/>
      <c r="CZ468" s="13"/>
      <c r="DA468" s="13"/>
      <c r="DB468" s="13"/>
      <c r="DC468" s="13"/>
      <c r="DD468" s="13"/>
      <c r="DE468" s="13"/>
      <c r="DF468" s="13"/>
      <c r="DG468" s="13"/>
      <c r="DH468" s="13"/>
      <c r="DI468" s="13"/>
      <c r="DJ468" s="13"/>
      <c r="DK468" s="13"/>
      <c r="DL468" s="13"/>
      <c r="DM468" s="13"/>
      <c r="DN468" s="13"/>
      <c r="DO468" s="13"/>
      <c r="DP468" s="13"/>
      <c r="DQ468" s="13"/>
      <c r="DR468" s="13"/>
      <c r="DS468" s="13"/>
      <c r="DT468" s="13"/>
      <c r="DU468" s="13"/>
      <c r="DV468" s="13"/>
      <c r="DW468" s="27"/>
      <c r="DX468" s="13"/>
      <c r="DY468" s="13"/>
      <c r="DZ468" s="13"/>
      <c r="EA468" s="13"/>
      <c r="EB468" s="13"/>
      <c r="EC468" s="13"/>
      <c r="ED468" s="13"/>
      <c r="EE468" s="13"/>
      <c r="EF468" s="13"/>
      <c r="EG468" s="13"/>
    </row>
    <row r="469" spans="2:137" x14ac:dyDescent="0.3"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  <c r="AP469" s="13"/>
      <c r="AQ469" s="13"/>
      <c r="AR469" s="13"/>
      <c r="AS469" s="13"/>
      <c r="AT469" s="13"/>
      <c r="AU469" s="13"/>
      <c r="AV469" s="13"/>
      <c r="AW469" s="13"/>
      <c r="AX469" s="13"/>
      <c r="AY469" s="13"/>
      <c r="AZ469" s="13"/>
      <c r="BA469" s="13"/>
      <c r="BB469" s="13"/>
      <c r="BC469" s="13"/>
      <c r="BD469" s="13"/>
      <c r="BE469" s="13"/>
      <c r="BF469" s="13"/>
      <c r="BG469" s="13"/>
      <c r="BH469" s="13"/>
      <c r="BI469" s="13"/>
      <c r="BJ469" s="13"/>
      <c r="BK469" s="13"/>
      <c r="BL469" s="13"/>
      <c r="BM469" s="13"/>
      <c r="BN469" s="13"/>
      <c r="BO469" s="13"/>
      <c r="BP469" s="13"/>
      <c r="BQ469" s="13"/>
      <c r="BR469" s="13"/>
      <c r="BS469" s="13"/>
      <c r="BT469" s="13"/>
      <c r="BU469" s="13"/>
      <c r="BV469" s="13"/>
      <c r="BW469" s="13"/>
      <c r="BX469" s="13"/>
      <c r="BY469" s="13"/>
      <c r="BZ469" s="13"/>
      <c r="CA469" s="13"/>
      <c r="CB469" s="13"/>
      <c r="CC469" s="13"/>
      <c r="CD469" s="13"/>
      <c r="CE469" s="13"/>
      <c r="CF469" s="13"/>
      <c r="CG469" s="13"/>
      <c r="CH469" s="13"/>
      <c r="CI469" s="13"/>
      <c r="CJ469" s="13"/>
      <c r="CK469" s="13"/>
      <c r="CL469" s="13"/>
      <c r="CM469" s="13"/>
      <c r="CN469" s="13"/>
      <c r="CO469" s="13"/>
      <c r="CP469" s="13"/>
      <c r="CQ469" s="13"/>
      <c r="CR469" s="13"/>
      <c r="CS469" s="13"/>
      <c r="CT469" s="13"/>
      <c r="CU469" s="13"/>
      <c r="CV469" s="13"/>
      <c r="CW469" s="13"/>
      <c r="CX469" s="13"/>
      <c r="CY469" s="13"/>
      <c r="CZ469" s="13"/>
      <c r="DA469" s="13"/>
      <c r="DB469" s="13"/>
      <c r="DC469" s="13"/>
      <c r="DD469" s="13"/>
      <c r="DE469" s="13"/>
      <c r="DF469" s="13"/>
      <c r="DG469" s="13"/>
      <c r="DH469" s="13"/>
      <c r="DI469" s="13"/>
      <c r="DJ469" s="13"/>
      <c r="DK469" s="13"/>
      <c r="DL469" s="13"/>
      <c r="DM469" s="13"/>
      <c r="DN469" s="13"/>
      <c r="DO469" s="13"/>
      <c r="DP469" s="13"/>
      <c r="DQ469" s="13"/>
      <c r="DR469" s="13"/>
      <c r="DS469" s="13"/>
      <c r="DT469" s="13"/>
      <c r="DU469" s="13"/>
      <c r="DV469" s="13"/>
      <c r="DW469" s="27"/>
      <c r="DX469" s="13"/>
      <c r="DY469" s="13"/>
      <c r="DZ469" s="13"/>
      <c r="EA469" s="13"/>
      <c r="EB469" s="13"/>
      <c r="EC469" s="13"/>
      <c r="ED469" s="13"/>
      <c r="EE469" s="13"/>
      <c r="EF469" s="13"/>
      <c r="EG469" s="13"/>
    </row>
    <row r="470" spans="2:137" x14ac:dyDescent="0.3"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13"/>
      <c r="AP470" s="13"/>
      <c r="AQ470" s="13"/>
      <c r="AR470" s="13"/>
      <c r="AS470" s="13"/>
      <c r="AT470" s="13"/>
      <c r="AU470" s="13"/>
      <c r="AV470" s="13"/>
      <c r="AW470" s="13"/>
      <c r="AX470" s="13"/>
      <c r="AY470" s="13"/>
      <c r="AZ470" s="13"/>
      <c r="BA470" s="13"/>
      <c r="BB470" s="13"/>
      <c r="BC470" s="13"/>
      <c r="BD470" s="13"/>
      <c r="BE470" s="13"/>
      <c r="BF470" s="13"/>
      <c r="BG470" s="13"/>
      <c r="BH470" s="13"/>
      <c r="BI470" s="13"/>
      <c r="BJ470" s="13"/>
      <c r="BK470" s="13"/>
      <c r="BL470" s="13"/>
      <c r="BM470" s="13"/>
      <c r="BN470" s="13"/>
      <c r="BO470" s="13"/>
      <c r="BP470" s="13"/>
      <c r="BQ470" s="13"/>
      <c r="BR470" s="13"/>
      <c r="BS470" s="13"/>
      <c r="BT470" s="13"/>
      <c r="BU470" s="13"/>
      <c r="BV470" s="13"/>
      <c r="BW470" s="13"/>
      <c r="BX470" s="13"/>
      <c r="BY470" s="13"/>
      <c r="BZ470" s="13"/>
      <c r="CA470" s="13"/>
      <c r="CB470" s="13"/>
      <c r="CC470" s="13"/>
      <c r="CD470" s="13"/>
      <c r="CE470" s="13"/>
      <c r="CF470" s="13"/>
      <c r="CG470" s="13"/>
      <c r="CH470" s="13"/>
      <c r="CI470" s="13"/>
      <c r="CJ470" s="13"/>
      <c r="CK470" s="13"/>
      <c r="CL470" s="13"/>
      <c r="CM470" s="13"/>
      <c r="CN470" s="13"/>
      <c r="CO470" s="13"/>
      <c r="CP470" s="13"/>
      <c r="CQ470" s="13"/>
      <c r="CR470" s="13"/>
      <c r="CS470" s="13"/>
      <c r="CT470" s="13"/>
      <c r="CU470" s="13"/>
      <c r="CV470" s="13"/>
      <c r="CW470" s="13"/>
      <c r="CX470" s="13"/>
      <c r="CY470" s="13"/>
      <c r="CZ470" s="13"/>
      <c r="DA470" s="13"/>
      <c r="DB470" s="13"/>
      <c r="DC470" s="13"/>
      <c r="DD470" s="13"/>
      <c r="DE470" s="13"/>
      <c r="DF470" s="13"/>
      <c r="DG470" s="13"/>
      <c r="DH470" s="13"/>
      <c r="DI470" s="13"/>
      <c r="DJ470" s="13"/>
      <c r="DK470" s="13"/>
      <c r="DL470" s="13"/>
      <c r="DM470" s="13"/>
      <c r="DN470" s="13"/>
      <c r="DO470" s="13"/>
      <c r="DP470" s="13"/>
      <c r="DQ470" s="13"/>
      <c r="DR470" s="13"/>
      <c r="DS470" s="13"/>
      <c r="DT470" s="13"/>
      <c r="DU470" s="13"/>
      <c r="DV470" s="13"/>
      <c r="DW470" s="27"/>
      <c r="DX470" s="13"/>
      <c r="DY470" s="13"/>
      <c r="DZ470" s="13"/>
      <c r="EA470" s="13"/>
      <c r="EB470" s="13"/>
      <c r="EC470" s="13"/>
      <c r="ED470" s="13"/>
      <c r="EE470" s="13"/>
      <c r="EF470" s="13"/>
      <c r="EG470" s="13"/>
    </row>
    <row r="471" spans="2:137" x14ac:dyDescent="0.3"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13"/>
      <c r="AP471" s="13"/>
      <c r="AQ471" s="13"/>
      <c r="AR471" s="13"/>
      <c r="AS471" s="13"/>
      <c r="AT471" s="13"/>
      <c r="AU471" s="13"/>
      <c r="AV471" s="13"/>
      <c r="AW471" s="13"/>
      <c r="AX471" s="13"/>
      <c r="AY471" s="13"/>
      <c r="AZ471" s="13"/>
      <c r="BA471" s="13"/>
      <c r="BB471" s="13"/>
      <c r="BC471" s="13"/>
      <c r="BD471" s="13"/>
      <c r="BE471" s="13"/>
      <c r="BF471" s="13"/>
      <c r="BG471" s="13"/>
      <c r="BH471" s="13"/>
      <c r="BI471" s="13"/>
      <c r="BJ471" s="13"/>
      <c r="BK471" s="13"/>
      <c r="BL471" s="13"/>
      <c r="BM471" s="13"/>
      <c r="BN471" s="13"/>
      <c r="BO471" s="13"/>
      <c r="BP471" s="13"/>
      <c r="BQ471" s="13"/>
      <c r="BR471" s="13"/>
      <c r="BS471" s="13"/>
      <c r="BT471" s="13"/>
      <c r="BU471" s="13"/>
      <c r="BV471" s="13"/>
      <c r="BW471" s="13"/>
      <c r="BX471" s="13"/>
      <c r="BY471" s="13"/>
      <c r="BZ471" s="13"/>
      <c r="CA471" s="13"/>
      <c r="CB471" s="13"/>
      <c r="CC471" s="13"/>
      <c r="CD471" s="13"/>
      <c r="CE471" s="13"/>
      <c r="CF471" s="13"/>
      <c r="CG471" s="13"/>
      <c r="CH471" s="13"/>
      <c r="CI471" s="13"/>
      <c r="CJ471" s="13"/>
      <c r="CK471" s="13"/>
      <c r="CL471" s="13"/>
      <c r="CM471" s="13"/>
      <c r="CN471" s="13"/>
      <c r="CO471" s="13"/>
      <c r="CP471" s="13"/>
      <c r="CQ471" s="13"/>
      <c r="CR471" s="13"/>
      <c r="CS471" s="13"/>
      <c r="CT471" s="13"/>
      <c r="CU471" s="13"/>
      <c r="CV471" s="13"/>
      <c r="CW471" s="13"/>
      <c r="CX471" s="13"/>
      <c r="CY471" s="13"/>
      <c r="CZ471" s="13"/>
      <c r="DA471" s="13"/>
      <c r="DB471" s="13"/>
      <c r="DC471" s="13"/>
      <c r="DD471" s="13"/>
      <c r="DE471" s="13"/>
      <c r="DF471" s="13"/>
      <c r="DG471" s="13"/>
      <c r="DH471" s="13"/>
      <c r="DI471" s="13"/>
      <c r="DJ471" s="13"/>
      <c r="DK471" s="13"/>
      <c r="DL471" s="13"/>
      <c r="DM471" s="13"/>
      <c r="DN471" s="13"/>
      <c r="DO471" s="13"/>
      <c r="DP471" s="13"/>
      <c r="DQ471" s="13"/>
      <c r="DR471" s="13"/>
      <c r="DS471" s="13"/>
      <c r="DT471" s="13"/>
      <c r="DU471" s="13"/>
      <c r="DV471" s="13"/>
      <c r="DW471" s="27"/>
      <c r="DX471" s="13"/>
      <c r="DY471" s="13"/>
      <c r="DZ471" s="13"/>
      <c r="EA471" s="13"/>
      <c r="EB471" s="13"/>
      <c r="EC471" s="13"/>
      <c r="ED471" s="13"/>
      <c r="EE471" s="13"/>
      <c r="EF471" s="13"/>
      <c r="EG471" s="13"/>
    </row>
    <row r="472" spans="2:137" x14ac:dyDescent="0.3"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13"/>
      <c r="AP472" s="13"/>
      <c r="AQ472" s="13"/>
      <c r="AR472" s="13"/>
      <c r="AS472" s="13"/>
      <c r="AT472" s="13"/>
      <c r="AU472" s="13"/>
      <c r="AV472" s="13"/>
      <c r="AW472" s="13"/>
      <c r="AX472" s="13"/>
      <c r="AY472" s="13"/>
      <c r="AZ472" s="13"/>
      <c r="BA472" s="13"/>
      <c r="BB472" s="13"/>
      <c r="BC472" s="13"/>
      <c r="BD472" s="13"/>
      <c r="BE472" s="13"/>
      <c r="BF472" s="13"/>
      <c r="BG472" s="13"/>
      <c r="BH472" s="13"/>
      <c r="BI472" s="13"/>
      <c r="BJ472" s="13"/>
      <c r="BK472" s="13"/>
      <c r="BL472" s="13"/>
      <c r="BM472" s="13"/>
      <c r="BN472" s="13"/>
      <c r="BO472" s="13"/>
      <c r="BP472" s="13"/>
      <c r="BQ472" s="13"/>
      <c r="BR472" s="13"/>
      <c r="BS472" s="13"/>
      <c r="BT472" s="13"/>
      <c r="BU472" s="13"/>
      <c r="BV472" s="13"/>
      <c r="BW472" s="13"/>
      <c r="BX472" s="13"/>
      <c r="BY472" s="13"/>
      <c r="BZ472" s="13"/>
      <c r="CA472" s="13"/>
      <c r="CB472" s="13"/>
      <c r="CC472" s="13"/>
      <c r="CD472" s="13"/>
      <c r="CE472" s="13"/>
      <c r="CF472" s="13"/>
      <c r="CG472" s="13"/>
      <c r="CH472" s="13"/>
      <c r="CI472" s="13"/>
      <c r="CJ472" s="13"/>
      <c r="CK472" s="13"/>
      <c r="CL472" s="13"/>
      <c r="CM472" s="13"/>
      <c r="CN472" s="13"/>
      <c r="CO472" s="13"/>
      <c r="CP472" s="13"/>
      <c r="CQ472" s="13"/>
      <c r="CR472" s="13"/>
      <c r="CS472" s="13"/>
      <c r="CT472" s="13"/>
      <c r="CU472" s="13"/>
      <c r="CV472" s="13"/>
      <c r="CW472" s="13"/>
      <c r="CX472" s="13"/>
      <c r="CY472" s="13"/>
      <c r="CZ472" s="13"/>
      <c r="DA472" s="13"/>
      <c r="DB472" s="13"/>
      <c r="DC472" s="13"/>
      <c r="DD472" s="13"/>
      <c r="DE472" s="13"/>
      <c r="DF472" s="13"/>
      <c r="DG472" s="13"/>
      <c r="DH472" s="13"/>
      <c r="DI472" s="13"/>
      <c r="DJ472" s="13"/>
      <c r="DK472" s="13"/>
      <c r="DL472" s="13"/>
      <c r="DM472" s="13"/>
      <c r="DN472" s="13"/>
      <c r="DO472" s="13"/>
      <c r="DP472" s="13"/>
      <c r="DQ472" s="13"/>
      <c r="DR472" s="13"/>
      <c r="DS472" s="13"/>
      <c r="DT472" s="13"/>
      <c r="DU472" s="13"/>
      <c r="DV472" s="13"/>
      <c r="DW472" s="27"/>
      <c r="DX472" s="13"/>
      <c r="DY472" s="13"/>
      <c r="DZ472" s="13"/>
      <c r="EA472" s="13"/>
      <c r="EB472" s="13"/>
      <c r="EC472" s="13"/>
      <c r="ED472" s="13"/>
      <c r="EE472" s="13"/>
      <c r="EF472" s="13"/>
      <c r="EG472" s="13"/>
    </row>
    <row r="473" spans="2:137" x14ac:dyDescent="0.3"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13"/>
      <c r="AP473" s="13"/>
      <c r="AQ473" s="13"/>
      <c r="AR473" s="13"/>
      <c r="AS473" s="13"/>
      <c r="AT473" s="13"/>
      <c r="AU473" s="13"/>
      <c r="AV473" s="13"/>
      <c r="AW473" s="13"/>
      <c r="AX473" s="13"/>
      <c r="AY473" s="13"/>
      <c r="AZ473" s="13"/>
      <c r="BA473" s="13"/>
      <c r="BB473" s="13"/>
      <c r="BC473" s="13"/>
      <c r="BD473" s="13"/>
      <c r="BE473" s="13"/>
      <c r="BF473" s="13"/>
      <c r="BG473" s="13"/>
      <c r="BH473" s="13"/>
      <c r="BI473" s="13"/>
      <c r="BJ473" s="13"/>
      <c r="BK473" s="13"/>
      <c r="BL473" s="13"/>
      <c r="BM473" s="13"/>
      <c r="BN473" s="13"/>
      <c r="BO473" s="13"/>
      <c r="BP473" s="13"/>
      <c r="BQ473" s="13"/>
      <c r="BR473" s="13"/>
      <c r="BS473" s="13"/>
      <c r="BT473" s="13"/>
      <c r="BU473" s="13"/>
      <c r="BV473" s="13"/>
      <c r="BW473" s="13"/>
      <c r="BX473" s="13"/>
      <c r="BY473" s="13"/>
      <c r="BZ473" s="13"/>
      <c r="CA473" s="13"/>
      <c r="CB473" s="13"/>
      <c r="CC473" s="13"/>
      <c r="CD473" s="13"/>
      <c r="CE473" s="13"/>
      <c r="CF473" s="13"/>
      <c r="CG473" s="13"/>
      <c r="CH473" s="13"/>
      <c r="CI473" s="13"/>
      <c r="CJ473" s="13"/>
      <c r="CK473" s="13"/>
      <c r="CL473" s="13"/>
      <c r="CM473" s="13"/>
      <c r="CN473" s="13"/>
      <c r="CO473" s="13"/>
      <c r="CP473" s="13"/>
      <c r="CQ473" s="13"/>
      <c r="CR473" s="13"/>
      <c r="CS473" s="13"/>
      <c r="CT473" s="13"/>
      <c r="CU473" s="13"/>
      <c r="CV473" s="13"/>
      <c r="CW473" s="13"/>
      <c r="CX473" s="13"/>
      <c r="CY473" s="13"/>
      <c r="CZ473" s="13"/>
      <c r="DA473" s="13"/>
      <c r="DB473" s="13"/>
      <c r="DC473" s="13"/>
      <c r="DD473" s="13"/>
      <c r="DE473" s="13"/>
      <c r="DF473" s="13"/>
      <c r="DG473" s="13"/>
      <c r="DH473" s="13"/>
      <c r="DI473" s="13"/>
      <c r="DJ473" s="13"/>
      <c r="DK473" s="13"/>
      <c r="DL473" s="13"/>
      <c r="DM473" s="13"/>
      <c r="DN473" s="13"/>
      <c r="DO473" s="13"/>
      <c r="DP473" s="13"/>
      <c r="DQ473" s="13"/>
      <c r="DR473" s="13"/>
      <c r="DS473" s="13"/>
      <c r="DT473" s="13"/>
      <c r="DU473" s="13"/>
      <c r="DV473" s="13"/>
      <c r="DW473" s="27"/>
      <c r="DX473" s="13"/>
      <c r="DY473" s="13"/>
      <c r="DZ473" s="13"/>
      <c r="EA473" s="13"/>
      <c r="EB473" s="13"/>
      <c r="EC473" s="13"/>
      <c r="ED473" s="13"/>
      <c r="EE473" s="13"/>
      <c r="EF473" s="13"/>
      <c r="EG473" s="13"/>
    </row>
    <row r="474" spans="2:137" x14ac:dyDescent="0.3"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13"/>
      <c r="AP474" s="13"/>
      <c r="AQ474" s="13"/>
      <c r="AR474" s="13"/>
      <c r="AS474" s="13"/>
      <c r="AT474" s="13"/>
      <c r="AU474" s="13"/>
      <c r="AV474" s="13"/>
      <c r="AW474" s="13"/>
      <c r="AX474" s="13"/>
      <c r="AY474" s="13"/>
      <c r="AZ474" s="13"/>
      <c r="BA474" s="13"/>
      <c r="BB474" s="13"/>
      <c r="BC474" s="13"/>
      <c r="BD474" s="13"/>
      <c r="BE474" s="13"/>
      <c r="BF474" s="13"/>
      <c r="BG474" s="13"/>
      <c r="BH474" s="13"/>
      <c r="BI474" s="13"/>
      <c r="BJ474" s="13"/>
      <c r="BK474" s="13"/>
      <c r="BL474" s="13"/>
      <c r="BM474" s="13"/>
      <c r="BN474" s="13"/>
      <c r="BO474" s="13"/>
      <c r="BP474" s="13"/>
      <c r="BQ474" s="13"/>
      <c r="BR474" s="13"/>
      <c r="BS474" s="13"/>
      <c r="BT474" s="13"/>
      <c r="BU474" s="13"/>
      <c r="BV474" s="13"/>
      <c r="BW474" s="13"/>
      <c r="BX474" s="13"/>
      <c r="BY474" s="13"/>
      <c r="BZ474" s="13"/>
      <c r="CA474" s="13"/>
      <c r="CB474" s="13"/>
      <c r="CC474" s="13"/>
      <c r="CD474" s="13"/>
      <c r="CE474" s="13"/>
      <c r="CF474" s="13"/>
      <c r="CG474" s="13"/>
      <c r="CH474" s="13"/>
      <c r="CI474" s="13"/>
      <c r="CJ474" s="13"/>
      <c r="CK474" s="13"/>
      <c r="CL474" s="13"/>
      <c r="CM474" s="13"/>
      <c r="CN474" s="13"/>
      <c r="CO474" s="13"/>
      <c r="CP474" s="13"/>
      <c r="CQ474" s="13"/>
      <c r="CR474" s="13"/>
      <c r="CS474" s="13"/>
      <c r="CT474" s="13"/>
      <c r="CU474" s="13"/>
      <c r="CV474" s="13"/>
      <c r="CW474" s="13"/>
      <c r="CX474" s="13"/>
      <c r="CY474" s="13"/>
      <c r="CZ474" s="13"/>
      <c r="DA474" s="13"/>
      <c r="DB474" s="13"/>
      <c r="DC474" s="13"/>
      <c r="DD474" s="13"/>
      <c r="DE474" s="13"/>
      <c r="DF474" s="13"/>
      <c r="DG474" s="13"/>
      <c r="DH474" s="13"/>
      <c r="DI474" s="13"/>
      <c r="DJ474" s="13"/>
      <c r="DK474" s="13"/>
      <c r="DL474" s="13"/>
      <c r="DM474" s="13"/>
      <c r="DN474" s="13"/>
      <c r="DO474" s="13"/>
      <c r="DP474" s="13"/>
      <c r="DQ474" s="13"/>
      <c r="DR474" s="13"/>
      <c r="DS474" s="13"/>
      <c r="DT474" s="13"/>
      <c r="DU474" s="13"/>
      <c r="DV474" s="13"/>
      <c r="DW474" s="27"/>
      <c r="DX474" s="13"/>
      <c r="DY474" s="13"/>
      <c r="DZ474" s="13"/>
      <c r="EA474" s="13"/>
      <c r="EB474" s="13"/>
      <c r="EC474" s="13"/>
      <c r="ED474" s="13"/>
      <c r="EE474" s="13"/>
      <c r="EF474" s="13"/>
      <c r="EG474" s="13"/>
    </row>
    <row r="475" spans="2:137" x14ac:dyDescent="0.3"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13"/>
      <c r="AP475" s="13"/>
      <c r="AQ475" s="13"/>
      <c r="AR475" s="13"/>
      <c r="AS475" s="13"/>
      <c r="AT475" s="13"/>
      <c r="AU475" s="13"/>
      <c r="AV475" s="13"/>
      <c r="AW475" s="13"/>
      <c r="AX475" s="13"/>
      <c r="AY475" s="13"/>
      <c r="AZ475" s="13"/>
      <c r="BA475" s="13"/>
      <c r="BB475" s="13"/>
      <c r="BC475" s="13"/>
      <c r="BD475" s="13"/>
      <c r="BE475" s="13"/>
      <c r="BF475" s="13"/>
      <c r="BG475" s="13"/>
      <c r="BH475" s="13"/>
      <c r="BI475" s="13"/>
      <c r="BJ475" s="13"/>
      <c r="BK475" s="13"/>
      <c r="BL475" s="13"/>
      <c r="BM475" s="13"/>
      <c r="BN475" s="13"/>
      <c r="BO475" s="13"/>
      <c r="BP475" s="13"/>
      <c r="BQ475" s="13"/>
      <c r="BR475" s="13"/>
      <c r="BS475" s="13"/>
      <c r="BT475" s="13"/>
      <c r="BU475" s="13"/>
      <c r="BV475" s="13"/>
      <c r="BW475" s="13"/>
      <c r="BX475" s="13"/>
      <c r="BY475" s="13"/>
      <c r="BZ475" s="13"/>
      <c r="CA475" s="13"/>
      <c r="CB475" s="13"/>
      <c r="CC475" s="13"/>
      <c r="CD475" s="13"/>
      <c r="CE475" s="13"/>
      <c r="CF475" s="13"/>
      <c r="CG475" s="13"/>
      <c r="CH475" s="13"/>
      <c r="CI475" s="13"/>
      <c r="CJ475" s="13"/>
      <c r="CK475" s="13"/>
      <c r="CL475" s="13"/>
      <c r="CM475" s="13"/>
      <c r="CN475" s="13"/>
      <c r="CO475" s="13"/>
      <c r="CP475" s="13"/>
      <c r="CQ475" s="13"/>
      <c r="CR475" s="13"/>
      <c r="CS475" s="13"/>
      <c r="CT475" s="13"/>
      <c r="CU475" s="13"/>
      <c r="CV475" s="13"/>
      <c r="CW475" s="13"/>
      <c r="CX475" s="13"/>
      <c r="CY475" s="13"/>
      <c r="CZ475" s="13"/>
      <c r="DA475" s="13"/>
      <c r="DB475" s="13"/>
      <c r="DC475" s="13"/>
      <c r="DD475" s="13"/>
      <c r="DE475" s="13"/>
      <c r="DF475" s="13"/>
      <c r="DG475" s="13"/>
      <c r="DH475" s="13"/>
      <c r="DI475" s="13"/>
      <c r="DJ475" s="13"/>
      <c r="DK475" s="13"/>
      <c r="DL475" s="13"/>
      <c r="DM475" s="13"/>
      <c r="DN475" s="13"/>
      <c r="DO475" s="13"/>
      <c r="DP475" s="13"/>
      <c r="DQ475" s="13"/>
      <c r="DR475" s="13"/>
      <c r="DS475" s="13"/>
      <c r="DT475" s="13"/>
      <c r="DU475" s="13"/>
      <c r="DV475" s="13"/>
      <c r="DW475" s="27"/>
      <c r="DX475" s="13"/>
      <c r="DY475" s="13"/>
      <c r="DZ475" s="13"/>
      <c r="EA475" s="13"/>
      <c r="EB475" s="13"/>
      <c r="EC475" s="13"/>
      <c r="ED475" s="13"/>
      <c r="EE475" s="13"/>
      <c r="EF475" s="13"/>
      <c r="EG475" s="13"/>
    </row>
    <row r="476" spans="2:137" x14ac:dyDescent="0.3"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  <c r="AP476" s="13"/>
      <c r="AQ476" s="13"/>
      <c r="AR476" s="13"/>
      <c r="AS476" s="13"/>
      <c r="AT476" s="13"/>
      <c r="AU476" s="13"/>
      <c r="AV476" s="13"/>
      <c r="AW476" s="13"/>
      <c r="AX476" s="13"/>
      <c r="AY476" s="13"/>
      <c r="AZ476" s="13"/>
      <c r="BA476" s="13"/>
      <c r="BB476" s="13"/>
      <c r="BC476" s="13"/>
      <c r="BD476" s="13"/>
      <c r="BE476" s="13"/>
      <c r="BF476" s="13"/>
      <c r="BG476" s="13"/>
      <c r="BH476" s="13"/>
      <c r="BI476" s="13"/>
      <c r="BJ476" s="13"/>
      <c r="BK476" s="13"/>
      <c r="BL476" s="13"/>
      <c r="BM476" s="13"/>
      <c r="BN476" s="13"/>
      <c r="BO476" s="13"/>
      <c r="BP476" s="13"/>
      <c r="BQ476" s="13"/>
      <c r="BR476" s="13"/>
      <c r="BS476" s="13"/>
      <c r="BT476" s="13"/>
      <c r="BU476" s="13"/>
      <c r="BV476" s="13"/>
      <c r="BW476" s="13"/>
      <c r="BX476" s="13"/>
      <c r="BY476" s="13"/>
      <c r="BZ476" s="13"/>
      <c r="CA476" s="13"/>
      <c r="CB476" s="13"/>
      <c r="CC476" s="13"/>
      <c r="CD476" s="13"/>
      <c r="CE476" s="13"/>
      <c r="CF476" s="13"/>
      <c r="CG476" s="13"/>
      <c r="CH476" s="13"/>
      <c r="CI476" s="13"/>
      <c r="CJ476" s="13"/>
      <c r="CK476" s="13"/>
      <c r="CL476" s="13"/>
      <c r="CM476" s="13"/>
      <c r="CN476" s="13"/>
      <c r="CO476" s="13"/>
      <c r="CP476" s="13"/>
      <c r="CQ476" s="13"/>
      <c r="CR476" s="13"/>
      <c r="CS476" s="13"/>
      <c r="CT476" s="13"/>
      <c r="CU476" s="13"/>
      <c r="CV476" s="13"/>
      <c r="CW476" s="13"/>
      <c r="CX476" s="13"/>
      <c r="CY476" s="13"/>
      <c r="CZ476" s="13"/>
      <c r="DA476" s="13"/>
      <c r="DB476" s="13"/>
      <c r="DC476" s="13"/>
      <c r="DD476" s="13"/>
      <c r="DE476" s="13"/>
      <c r="DF476" s="13"/>
      <c r="DG476" s="13"/>
      <c r="DH476" s="13"/>
      <c r="DI476" s="13"/>
      <c r="DJ476" s="13"/>
      <c r="DK476" s="13"/>
      <c r="DL476" s="13"/>
      <c r="DM476" s="13"/>
      <c r="DN476" s="13"/>
      <c r="DO476" s="13"/>
      <c r="DP476" s="13"/>
      <c r="DQ476" s="13"/>
      <c r="DR476" s="13"/>
      <c r="DS476" s="13"/>
      <c r="DT476" s="13"/>
      <c r="DU476" s="13"/>
      <c r="DV476" s="13"/>
      <c r="DW476" s="27"/>
      <c r="DX476" s="13"/>
      <c r="DY476" s="13"/>
      <c r="DZ476" s="13"/>
      <c r="EA476" s="13"/>
      <c r="EB476" s="13"/>
      <c r="EC476" s="13"/>
      <c r="ED476" s="13"/>
      <c r="EE476" s="13"/>
      <c r="EF476" s="13"/>
      <c r="EG476" s="13"/>
    </row>
    <row r="477" spans="2:137" x14ac:dyDescent="0.3"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  <c r="AP477" s="13"/>
      <c r="AQ477" s="13"/>
      <c r="AR477" s="13"/>
      <c r="AS477" s="13"/>
      <c r="AT477" s="13"/>
      <c r="AU477" s="13"/>
      <c r="AV477" s="13"/>
      <c r="AW477" s="13"/>
      <c r="AX477" s="13"/>
      <c r="AY477" s="13"/>
      <c r="AZ477" s="13"/>
      <c r="BA477" s="13"/>
      <c r="BB477" s="13"/>
      <c r="BC477" s="13"/>
      <c r="BD477" s="13"/>
      <c r="BE477" s="13"/>
      <c r="BF477" s="13"/>
      <c r="BG477" s="13"/>
      <c r="BH477" s="13"/>
      <c r="BI477" s="13"/>
      <c r="BJ477" s="13"/>
      <c r="BK477" s="13"/>
      <c r="BL477" s="13"/>
      <c r="BM477" s="13"/>
      <c r="BN477" s="13"/>
      <c r="BO477" s="13"/>
      <c r="BP477" s="13"/>
      <c r="BQ477" s="13"/>
      <c r="BR477" s="13"/>
      <c r="BS477" s="13"/>
      <c r="BT477" s="13"/>
      <c r="BU477" s="13"/>
      <c r="BV477" s="13"/>
      <c r="BW477" s="13"/>
      <c r="BX477" s="13"/>
      <c r="BY477" s="13"/>
      <c r="BZ477" s="13"/>
      <c r="CA477" s="13"/>
      <c r="CB477" s="13"/>
      <c r="CC477" s="13"/>
      <c r="CD477" s="13"/>
      <c r="CE477" s="13"/>
      <c r="CF477" s="13"/>
      <c r="CG477" s="13"/>
      <c r="CH477" s="13"/>
      <c r="CI477" s="13"/>
      <c r="CJ477" s="13"/>
      <c r="CK477" s="13"/>
      <c r="CL477" s="13"/>
      <c r="CM477" s="13"/>
      <c r="CN477" s="13"/>
      <c r="CO477" s="13"/>
      <c r="CP477" s="13"/>
      <c r="CQ477" s="13"/>
      <c r="CR477" s="13"/>
      <c r="CS477" s="13"/>
      <c r="CT477" s="13"/>
      <c r="CU477" s="13"/>
      <c r="CV477" s="13"/>
      <c r="CW477" s="13"/>
      <c r="CX477" s="13"/>
      <c r="CY477" s="13"/>
      <c r="CZ477" s="13"/>
      <c r="DA477" s="13"/>
      <c r="DB477" s="13"/>
      <c r="DC477" s="13"/>
      <c r="DD477" s="13"/>
      <c r="DE477" s="13"/>
      <c r="DF477" s="13"/>
      <c r="DG477" s="13"/>
      <c r="DH477" s="13"/>
      <c r="DI477" s="13"/>
      <c r="DJ477" s="13"/>
      <c r="DK477" s="13"/>
      <c r="DL477" s="13"/>
      <c r="DM477" s="13"/>
      <c r="DN477" s="13"/>
      <c r="DO477" s="13"/>
      <c r="DP477" s="13"/>
      <c r="DQ477" s="13"/>
      <c r="DR477" s="13"/>
      <c r="DS477" s="13"/>
      <c r="DT477" s="13"/>
      <c r="DU477" s="13"/>
      <c r="DV477" s="13"/>
      <c r="DW477" s="27"/>
      <c r="DX477" s="13"/>
      <c r="DY477" s="13"/>
      <c r="DZ477" s="13"/>
      <c r="EA477" s="13"/>
      <c r="EB477" s="13"/>
      <c r="EC477" s="13"/>
      <c r="ED477" s="13"/>
      <c r="EE477" s="13"/>
      <c r="EF477" s="13"/>
      <c r="EG477" s="13"/>
    </row>
    <row r="478" spans="2:137" x14ac:dyDescent="0.3"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  <c r="AN478" s="13"/>
      <c r="AO478" s="13"/>
      <c r="AP478" s="13"/>
      <c r="AQ478" s="13"/>
      <c r="AR478" s="13"/>
      <c r="AS478" s="13"/>
      <c r="AT478" s="13"/>
      <c r="AU478" s="13"/>
      <c r="AV478" s="13"/>
      <c r="AW478" s="13"/>
      <c r="AX478" s="13"/>
      <c r="AY478" s="13"/>
      <c r="AZ478" s="13"/>
      <c r="BA478" s="13"/>
      <c r="BB478" s="13"/>
      <c r="BC478" s="13"/>
      <c r="BD478" s="13"/>
      <c r="BE478" s="13"/>
      <c r="BF478" s="13"/>
      <c r="BG478" s="13"/>
      <c r="BH478" s="13"/>
      <c r="BI478" s="13"/>
      <c r="BJ478" s="13"/>
      <c r="BK478" s="13"/>
      <c r="BL478" s="13"/>
      <c r="BM478" s="13"/>
      <c r="BN478" s="13"/>
      <c r="BO478" s="13"/>
      <c r="BP478" s="13"/>
      <c r="BQ478" s="13"/>
      <c r="BR478" s="13"/>
      <c r="BS478" s="13"/>
      <c r="BT478" s="13"/>
      <c r="BU478" s="13"/>
      <c r="BV478" s="13"/>
      <c r="BW478" s="13"/>
      <c r="BX478" s="13"/>
      <c r="BY478" s="13"/>
      <c r="BZ478" s="13"/>
      <c r="CA478" s="13"/>
      <c r="CB478" s="13"/>
      <c r="CC478" s="13"/>
      <c r="CD478" s="13"/>
      <c r="CE478" s="13"/>
      <c r="CF478" s="13"/>
      <c r="CG478" s="13"/>
      <c r="CH478" s="13"/>
      <c r="CI478" s="13"/>
      <c r="CJ478" s="13"/>
      <c r="CK478" s="13"/>
      <c r="CL478" s="13"/>
      <c r="CM478" s="13"/>
      <c r="CN478" s="13"/>
      <c r="CO478" s="13"/>
      <c r="CP478" s="13"/>
      <c r="CQ478" s="13"/>
      <c r="CR478" s="13"/>
      <c r="CS478" s="13"/>
      <c r="CT478" s="13"/>
      <c r="CU478" s="13"/>
      <c r="CV478" s="13"/>
      <c r="CW478" s="13"/>
      <c r="CX478" s="13"/>
      <c r="CY478" s="13"/>
      <c r="CZ478" s="13"/>
      <c r="DA478" s="13"/>
      <c r="DB478" s="13"/>
      <c r="DC478" s="13"/>
      <c r="DD478" s="13"/>
      <c r="DE478" s="13"/>
      <c r="DF478" s="13"/>
      <c r="DG478" s="13"/>
      <c r="DH478" s="13"/>
      <c r="DI478" s="13"/>
      <c r="DJ478" s="13"/>
      <c r="DK478" s="13"/>
      <c r="DL478" s="13"/>
      <c r="DM478" s="13"/>
      <c r="DN478" s="13"/>
      <c r="DO478" s="13"/>
      <c r="DP478" s="13"/>
      <c r="DQ478" s="13"/>
      <c r="DR478" s="13"/>
      <c r="DS478" s="13"/>
      <c r="DT478" s="13"/>
      <c r="DU478" s="13"/>
      <c r="DV478" s="13"/>
      <c r="DW478" s="27"/>
      <c r="DX478" s="13"/>
      <c r="DY478" s="13"/>
      <c r="DZ478" s="13"/>
      <c r="EA478" s="13"/>
      <c r="EB478" s="13"/>
      <c r="EC478" s="13"/>
      <c r="ED478" s="13"/>
      <c r="EE478" s="13"/>
      <c r="EF478" s="13"/>
      <c r="EG478" s="13"/>
    </row>
    <row r="479" spans="2:137" x14ac:dyDescent="0.3"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13"/>
      <c r="AP479" s="13"/>
      <c r="AQ479" s="13"/>
      <c r="AR479" s="13"/>
      <c r="AS479" s="13"/>
      <c r="AT479" s="13"/>
      <c r="AU479" s="13"/>
      <c r="AV479" s="13"/>
      <c r="AW479" s="13"/>
      <c r="AX479" s="13"/>
      <c r="AY479" s="13"/>
      <c r="AZ479" s="13"/>
      <c r="BA479" s="13"/>
      <c r="BB479" s="13"/>
      <c r="BC479" s="13"/>
      <c r="BD479" s="13"/>
      <c r="BE479" s="13"/>
      <c r="BF479" s="13"/>
      <c r="BG479" s="13"/>
      <c r="BH479" s="13"/>
      <c r="BI479" s="13"/>
      <c r="BJ479" s="13"/>
      <c r="BK479" s="13"/>
      <c r="BL479" s="13"/>
      <c r="BM479" s="13"/>
      <c r="BN479" s="13"/>
      <c r="BO479" s="13"/>
      <c r="BP479" s="13"/>
      <c r="BQ479" s="13"/>
      <c r="BR479" s="13"/>
      <c r="BS479" s="13"/>
      <c r="BT479" s="13"/>
      <c r="BU479" s="13"/>
      <c r="BV479" s="13"/>
      <c r="BW479" s="13"/>
      <c r="BX479" s="13"/>
      <c r="BY479" s="13"/>
      <c r="BZ479" s="13"/>
      <c r="CA479" s="13"/>
      <c r="CB479" s="13"/>
      <c r="CC479" s="13"/>
      <c r="CD479" s="13"/>
      <c r="CE479" s="13"/>
      <c r="CF479" s="13"/>
      <c r="CG479" s="13"/>
      <c r="CH479" s="13"/>
      <c r="CI479" s="13"/>
      <c r="CJ479" s="13"/>
      <c r="CK479" s="13"/>
      <c r="CL479" s="13"/>
      <c r="CM479" s="13"/>
      <c r="CN479" s="13"/>
      <c r="CO479" s="13"/>
      <c r="CP479" s="13"/>
      <c r="CQ479" s="13"/>
      <c r="CR479" s="13"/>
      <c r="CS479" s="13"/>
      <c r="CT479" s="13"/>
      <c r="CU479" s="13"/>
      <c r="CV479" s="13"/>
      <c r="CW479" s="13"/>
      <c r="CX479" s="13"/>
      <c r="CY479" s="13"/>
      <c r="CZ479" s="13"/>
      <c r="DA479" s="13"/>
      <c r="DB479" s="13"/>
      <c r="DC479" s="13"/>
      <c r="DD479" s="13"/>
      <c r="DE479" s="13"/>
      <c r="DF479" s="13"/>
      <c r="DG479" s="13"/>
      <c r="DH479" s="13"/>
      <c r="DI479" s="13"/>
      <c r="DJ479" s="13"/>
      <c r="DK479" s="13"/>
      <c r="DL479" s="13"/>
      <c r="DM479" s="13"/>
      <c r="DN479" s="13"/>
      <c r="DO479" s="13"/>
      <c r="DP479" s="13"/>
      <c r="DQ479" s="13"/>
      <c r="DR479" s="13"/>
      <c r="DS479" s="13"/>
      <c r="DT479" s="13"/>
      <c r="DU479" s="13"/>
      <c r="DV479" s="13"/>
      <c r="DW479" s="27"/>
      <c r="DX479" s="13"/>
      <c r="DY479" s="13"/>
      <c r="DZ479" s="13"/>
      <c r="EA479" s="13"/>
      <c r="EB479" s="13"/>
      <c r="EC479" s="13"/>
      <c r="ED479" s="13"/>
      <c r="EE479" s="13"/>
      <c r="EF479" s="13"/>
      <c r="EG479" s="13"/>
    </row>
    <row r="480" spans="2:137" x14ac:dyDescent="0.3"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13"/>
      <c r="AP480" s="13"/>
      <c r="AQ480" s="13"/>
      <c r="AR480" s="13"/>
      <c r="AS480" s="13"/>
      <c r="AT480" s="13"/>
      <c r="AU480" s="13"/>
      <c r="AV480" s="13"/>
      <c r="AW480" s="13"/>
      <c r="AX480" s="13"/>
      <c r="AY480" s="13"/>
      <c r="AZ480" s="13"/>
      <c r="BA480" s="13"/>
      <c r="BB480" s="13"/>
      <c r="BC480" s="13"/>
      <c r="BD480" s="13"/>
      <c r="BE480" s="13"/>
      <c r="BF480" s="13"/>
      <c r="BG480" s="13"/>
      <c r="BH480" s="13"/>
      <c r="BI480" s="13"/>
      <c r="BJ480" s="13"/>
      <c r="BK480" s="13"/>
      <c r="BL480" s="13"/>
      <c r="BM480" s="13"/>
      <c r="BN480" s="13"/>
      <c r="BO480" s="13"/>
      <c r="BP480" s="13"/>
      <c r="BQ480" s="13"/>
      <c r="BR480" s="13"/>
      <c r="BS480" s="13"/>
      <c r="BT480" s="13"/>
      <c r="BU480" s="13"/>
      <c r="BV480" s="13"/>
      <c r="BW480" s="13"/>
      <c r="BX480" s="13"/>
      <c r="BY480" s="13"/>
      <c r="BZ480" s="13"/>
      <c r="CA480" s="13"/>
      <c r="CB480" s="13"/>
      <c r="CC480" s="13"/>
      <c r="CD480" s="13"/>
      <c r="CE480" s="13"/>
      <c r="CF480" s="13"/>
      <c r="CG480" s="13"/>
      <c r="CH480" s="13"/>
      <c r="CI480" s="13"/>
      <c r="CJ480" s="13"/>
      <c r="CK480" s="13"/>
      <c r="CL480" s="13"/>
      <c r="CM480" s="13"/>
      <c r="CN480" s="13"/>
      <c r="CO480" s="13"/>
      <c r="CP480" s="13"/>
      <c r="CQ480" s="13"/>
      <c r="CR480" s="13"/>
      <c r="CS480" s="13"/>
      <c r="CT480" s="13"/>
      <c r="CU480" s="13"/>
      <c r="CV480" s="13"/>
      <c r="CW480" s="13"/>
      <c r="CX480" s="13"/>
      <c r="CY480" s="13"/>
      <c r="CZ480" s="13"/>
      <c r="DA480" s="13"/>
      <c r="DB480" s="13"/>
      <c r="DC480" s="13"/>
      <c r="DD480" s="13"/>
      <c r="DE480" s="13"/>
      <c r="DF480" s="13"/>
      <c r="DG480" s="13"/>
      <c r="DH480" s="13"/>
      <c r="DI480" s="13"/>
      <c r="DJ480" s="13"/>
      <c r="DK480" s="13"/>
      <c r="DL480" s="13"/>
      <c r="DM480" s="13"/>
      <c r="DN480" s="13"/>
      <c r="DO480" s="13"/>
      <c r="DP480" s="13"/>
      <c r="DQ480" s="13"/>
      <c r="DR480" s="13"/>
      <c r="DS480" s="13"/>
      <c r="DT480" s="13"/>
      <c r="DU480" s="13"/>
      <c r="DV480" s="13"/>
      <c r="DW480" s="27"/>
      <c r="DX480" s="13"/>
      <c r="DY480" s="13"/>
      <c r="DZ480" s="13"/>
      <c r="EA480" s="13"/>
      <c r="EB480" s="13"/>
      <c r="EC480" s="13"/>
      <c r="ED480" s="13"/>
      <c r="EE480" s="13"/>
      <c r="EF480" s="13"/>
      <c r="EG480" s="13"/>
    </row>
    <row r="481" spans="2:137" x14ac:dyDescent="0.3"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13"/>
      <c r="AP481" s="13"/>
      <c r="AQ481" s="13"/>
      <c r="AR481" s="13"/>
      <c r="AS481" s="13"/>
      <c r="AT481" s="13"/>
      <c r="AU481" s="13"/>
      <c r="AV481" s="13"/>
      <c r="AW481" s="13"/>
      <c r="AX481" s="13"/>
      <c r="AY481" s="13"/>
      <c r="AZ481" s="13"/>
      <c r="BA481" s="13"/>
      <c r="BB481" s="13"/>
      <c r="BC481" s="13"/>
      <c r="BD481" s="13"/>
      <c r="BE481" s="13"/>
      <c r="BF481" s="13"/>
      <c r="BG481" s="13"/>
      <c r="BH481" s="13"/>
      <c r="BI481" s="13"/>
      <c r="BJ481" s="13"/>
      <c r="BK481" s="13"/>
      <c r="BL481" s="13"/>
      <c r="BM481" s="13"/>
      <c r="BN481" s="13"/>
      <c r="BO481" s="13"/>
      <c r="BP481" s="13"/>
      <c r="BQ481" s="13"/>
      <c r="BR481" s="13"/>
      <c r="BS481" s="13"/>
      <c r="BT481" s="13"/>
      <c r="BU481" s="13"/>
      <c r="BV481" s="13"/>
      <c r="BW481" s="13"/>
      <c r="BX481" s="13"/>
      <c r="BY481" s="13"/>
      <c r="BZ481" s="13"/>
      <c r="CA481" s="13"/>
      <c r="CB481" s="13"/>
      <c r="CC481" s="13"/>
      <c r="CD481" s="13"/>
      <c r="CE481" s="13"/>
      <c r="CF481" s="13"/>
      <c r="CG481" s="13"/>
      <c r="CH481" s="13"/>
      <c r="CI481" s="13"/>
      <c r="CJ481" s="13"/>
      <c r="CK481" s="13"/>
      <c r="CL481" s="13"/>
      <c r="CM481" s="13"/>
      <c r="CN481" s="13"/>
      <c r="CO481" s="13"/>
      <c r="CP481" s="13"/>
      <c r="CQ481" s="13"/>
      <c r="CR481" s="13"/>
      <c r="CS481" s="13"/>
      <c r="CT481" s="13"/>
      <c r="CU481" s="13"/>
      <c r="CV481" s="13"/>
      <c r="CW481" s="13"/>
      <c r="CX481" s="13"/>
      <c r="CY481" s="13"/>
      <c r="CZ481" s="13"/>
      <c r="DA481" s="13"/>
      <c r="DB481" s="13"/>
      <c r="DC481" s="13"/>
      <c r="DD481" s="13"/>
      <c r="DE481" s="13"/>
      <c r="DF481" s="13"/>
      <c r="DG481" s="13"/>
      <c r="DH481" s="13"/>
      <c r="DI481" s="13"/>
      <c r="DJ481" s="13"/>
      <c r="DK481" s="13"/>
      <c r="DL481" s="13"/>
      <c r="DM481" s="13"/>
      <c r="DN481" s="13"/>
      <c r="DO481" s="13"/>
      <c r="DP481" s="13"/>
      <c r="DQ481" s="13"/>
      <c r="DR481" s="13"/>
      <c r="DS481" s="13"/>
      <c r="DT481" s="13"/>
      <c r="DU481" s="13"/>
      <c r="DV481" s="13"/>
      <c r="DW481" s="27"/>
      <c r="DX481" s="13"/>
      <c r="DY481" s="13"/>
      <c r="DZ481" s="13"/>
      <c r="EA481" s="13"/>
      <c r="EB481" s="13"/>
      <c r="EC481" s="13"/>
      <c r="ED481" s="13"/>
      <c r="EE481" s="13"/>
      <c r="EF481" s="13"/>
      <c r="EG481" s="13"/>
    </row>
    <row r="482" spans="2:137" x14ac:dyDescent="0.3"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13"/>
      <c r="AP482" s="13"/>
      <c r="AQ482" s="13"/>
      <c r="AR482" s="13"/>
      <c r="AS482" s="13"/>
      <c r="AT482" s="13"/>
      <c r="AU482" s="13"/>
      <c r="AV482" s="13"/>
      <c r="AW482" s="13"/>
      <c r="AX482" s="13"/>
      <c r="AY482" s="13"/>
      <c r="AZ482" s="13"/>
      <c r="BA482" s="13"/>
      <c r="BB482" s="13"/>
      <c r="BC482" s="13"/>
      <c r="BD482" s="13"/>
      <c r="BE482" s="13"/>
      <c r="BF482" s="13"/>
      <c r="BG482" s="13"/>
      <c r="BH482" s="13"/>
      <c r="BI482" s="13"/>
      <c r="BJ482" s="13"/>
      <c r="BK482" s="13"/>
      <c r="BL482" s="13"/>
      <c r="BM482" s="13"/>
      <c r="BN482" s="13"/>
      <c r="BO482" s="13"/>
      <c r="BP482" s="13"/>
      <c r="BQ482" s="13"/>
      <c r="BR482" s="13"/>
      <c r="BS482" s="13"/>
      <c r="BT482" s="13"/>
      <c r="BU482" s="13"/>
      <c r="BV482" s="13"/>
      <c r="BW482" s="13"/>
      <c r="BX482" s="13"/>
      <c r="BY482" s="13"/>
      <c r="BZ482" s="13"/>
      <c r="CA482" s="13"/>
      <c r="CB482" s="13"/>
      <c r="CC482" s="13"/>
      <c r="CD482" s="13"/>
      <c r="CE482" s="13"/>
      <c r="CF482" s="13"/>
      <c r="CG482" s="13"/>
      <c r="CH482" s="13"/>
      <c r="CI482" s="13"/>
      <c r="CJ482" s="13"/>
      <c r="CK482" s="13"/>
      <c r="CL482" s="13"/>
      <c r="CM482" s="13"/>
      <c r="CN482" s="13"/>
      <c r="CO482" s="13"/>
      <c r="CP482" s="13"/>
      <c r="CQ482" s="13"/>
      <c r="CR482" s="13"/>
      <c r="CS482" s="13"/>
      <c r="CT482" s="13"/>
      <c r="CU482" s="13"/>
      <c r="CV482" s="13"/>
      <c r="CW482" s="13"/>
      <c r="CX482" s="13"/>
      <c r="CY482" s="13"/>
      <c r="CZ482" s="13"/>
      <c r="DA482" s="13"/>
      <c r="DB482" s="13"/>
      <c r="DC482" s="13"/>
      <c r="DD482" s="13"/>
      <c r="DE482" s="13"/>
      <c r="DF482" s="13"/>
      <c r="DG482" s="13"/>
      <c r="DH482" s="13"/>
      <c r="DI482" s="13"/>
      <c r="DJ482" s="13"/>
      <c r="DK482" s="13"/>
      <c r="DL482" s="13"/>
      <c r="DM482" s="13"/>
      <c r="DN482" s="13"/>
      <c r="DO482" s="13"/>
      <c r="DP482" s="13"/>
      <c r="DQ482" s="13"/>
      <c r="DR482" s="13"/>
      <c r="DS482" s="13"/>
      <c r="DT482" s="13"/>
      <c r="DU482" s="13"/>
      <c r="DV482" s="13"/>
      <c r="DW482" s="27"/>
      <c r="DX482" s="13"/>
      <c r="DY482" s="13"/>
      <c r="DZ482" s="13"/>
      <c r="EA482" s="13"/>
      <c r="EB482" s="13"/>
      <c r="EC482" s="13"/>
      <c r="ED482" s="13"/>
      <c r="EE482" s="13"/>
      <c r="EF482" s="13"/>
      <c r="EG482" s="13"/>
    </row>
    <row r="483" spans="2:137" x14ac:dyDescent="0.3"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13"/>
      <c r="AP483" s="13"/>
      <c r="AQ483" s="13"/>
      <c r="AR483" s="13"/>
      <c r="AS483" s="13"/>
      <c r="AT483" s="13"/>
      <c r="AU483" s="13"/>
      <c r="AV483" s="13"/>
      <c r="AW483" s="13"/>
      <c r="AX483" s="13"/>
      <c r="AY483" s="13"/>
      <c r="AZ483" s="13"/>
      <c r="BA483" s="13"/>
      <c r="BB483" s="13"/>
      <c r="BC483" s="13"/>
      <c r="BD483" s="13"/>
      <c r="BE483" s="13"/>
      <c r="BF483" s="13"/>
      <c r="BG483" s="13"/>
      <c r="BH483" s="13"/>
      <c r="BI483" s="13"/>
      <c r="BJ483" s="13"/>
      <c r="BK483" s="13"/>
      <c r="BL483" s="13"/>
      <c r="BM483" s="13"/>
      <c r="BN483" s="13"/>
      <c r="BO483" s="13"/>
      <c r="BP483" s="13"/>
      <c r="BQ483" s="13"/>
      <c r="BR483" s="13"/>
      <c r="BS483" s="13"/>
      <c r="BT483" s="13"/>
      <c r="BU483" s="13"/>
      <c r="BV483" s="13"/>
      <c r="BW483" s="13"/>
      <c r="BX483" s="13"/>
      <c r="BY483" s="13"/>
      <c r="BZ483" s="13"/>
      <c r="CA483" s="13"/>
      <c r="CB483" s="13"/>
      <c r="CC483" s="13"/>
      <c r="CD483" s="13"/>
      <c r="CE483" s="13"/>
      <c r="CF483" s="13"/>
      <c r="CG483" s="13"/>
      <c r="CH483" s="13"/>
      <c r="CI483" s="13"/>
      <c r="CJ483" s="13"/>
      <c r="CK483" s="13"/>
      <c r="CL483" s="13"/>
      <c r="CM483" s="13"/>
      <c r="CN483" s="13"/>
      <c r="CO483" s="13"/>
      <c r="CP483" s="13"/>
      <c r="CQ483" s="13"/>
      <c r="CR483" s="13"/>
      <c r="CS483" s="13"/>
      <c r="CT483" s="13"/>
      <c r="CU483" s="13"/>
      <c r="CV483" s="13"/>
      <c r="CW483" s="13"/>
      <c r="CX483" s="13"/>
      <c r="CY483" s="13"/>
      <c r="CZ483" s="13"/>
      <c r="DA483" s="13"/>
      <c r="DB483" s="13"/>
      <c r="DC483" s="13"/>
      <c r="DD483" s="13"/>
      <c r="DE483" s="13"/>
      <c r="DF483" s="13"/>
      <c r="DG483" s="13"/>
      <c r="DH483" s="13"/>
      <c r="DI483" s="13"/>
      <c r="DJ483" s="13"/>
      <c r="DK483" s="13"/>
      <c r="DL483" s="13"/>
      <c r="DM483" s="13"/>
      <c r="DN483" s="13"/>
      <c r="DO483" s="13"/>
      <c r="DP483" s="13"/>
      <c r="DQ483" s="13"/>
      <c r="DR483" s="13"/>
      <c r="DS483" s="13"/>
      <c r="DT483" s="13"/>
      <c r="DU483" s="13"/>
      <c r="DV483" s="13"/>
      <c r="DW483" s="27"/>
      <c r="DX483" s="13"/>
      <c r="DY483" s="13"/>
      <c r="DZ483" s="13"/>
      <c r="EA483" s="13"/>
      <c r="EB483" s="13"/>
      <c r="EC483" s="13"/>
      <c r="ED483" s="13"/>
      <c r="EE483" s="13"/>
      <c r="EF483" s="13"/>
      <c r="EG483" s="13"/>
    </row>
    <row r="484" spans="2:137" x14ac:dyDescent="0.3"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  <c r="AP484" s="13"/>
      <c r="AQ484" s="13"/>
      <c r="AR484" s="13"/>
      <c r="AS484" s="13"/>
      <c r="AT484" s="13"/>
      <c r="AU484" s="13"/>
      <c r="AV484" s="13"/>
      <c r="AW484" s="13"/>
      <c r="AX484" s="13"/>
      <c r="AY484" s="13"/>
      <c r="AZ484" s="13"/>
      <c r="BA484" s="13"/>
      <c r="BB484" s="13"/>
      <c r="BC484" s="13"/>
      <c r="BD484" s="13"/>
      <c r="BE484" s="13"/>
      <c r="BF484" s="13"/>
      <c r="BG484" s="13"/>
      <c r="BH484" s="13"/>
      <c r="BI484" s="13"/>
      <c r="BJ484" s="13"/>
      <c r="BK484" s="13"/>
      <c r="BL484" s="13"/>
      <c r="BM484" s="13"/>
      <c r="BN484" s="13"/>
      <c r="BO484" s="13"/>
      <c r="BP484" s="13"/>
      <c r="BQ484" s="13"/>
      <c r="BR484" s="13"/>
      <c r="BS484" s="13"/>
      <c r="BT484" s="13"/>
      <c r="BU484" s="13"/>
      <c r="BV484" s="13"/>
      <c r="BW484" s="13"/>
      <c r="BX484" s="13"/>
      <c r="BY484" s="13"/>
      <c r="BZ484" s="13"/>
      <c r="CA484" s="13"/>
      <c r="CB484" s="13"/>
      <c r="CC484" s="13"/>
      <c r="CD484" s="13"/>
      <c r="CE484" s="13"/>
      <c r="CF484" s="13"/>
      <c r="CG484" s="13"/>
      <c r="CH484" s="13"/>
      <c r="CI484" s="13"/>
      <c r="CJ484" s="13"/>
      <c r="CK484" s="13"/>
      <c r="CL484" s="13"/>
      <c r="CM484" s="13"/>
      <c r="CN484" s="13"/>
      <c r="CO484" s="13"/>
      <c r="CP484" s="13"/>
      <c r="CQ484" s="13"/>
      <c r="CR484" s="13"/>
      <c r="CS484" s="13"/>
      <c r="CT484" s="13"/>
      <c r="CU484" s="13"/>
      <c r="CV484" s="13"/>
      <c r="CW484" s="13"/>
      <c r="CX484" s="13"/>
      <c r="CY484" s="13"/>
      <c r="CZ484" s="13"/>
      <c r="DA484" s="13"/>
      <c r="DB484" s="13"/>
      <c r="DC484" s="13"/>
      <c r="DD484" s="13"/>
      <c r="DE484" s="13"/>
      <c r="DF484" s="13"/>
      <c r="DG484" s="13"/>
      <c r="DH484" s="13"/>
      <c r="DI484" s="13"/>
      <c r="DJ484" s="13"/>
      <c r="DK484" s="13"/>
      <c r="DL484" s="13"/>
      <c r="DM484" s="13"/>
      <c r="DN484" s="13"/>
      <c r="DO484" s="13"/>
      <c r="DP484" s="13"/>
      <c r="DQ484" s="13"/>
      <c r="DR484" s="13"/>
      <c r="DS484" s="13"/>
      <c r="DT484" s="13"/>
      <c r="DU484" s="13"/>
      <c r="DV484" s="13"/>
      <c r="DW484" s="27"/>
      <c r="DX484" s="13"/>
      <c r="DY484" s="13"/>
      <c r="DZ484" s="13"/>
      <c r="EA484" s="13"/>
      <c r="EB484" s="13"/>
      <c r="EC484" s="13"/>
      <c r="ED484" s="13"/>
      <c r="EE484" s="13"/>
      <c r="EF484" s="13"/>
      <c r="EG484" s="13"/>
    </row>
    <row r="485" spans="2:137" x14ac:dyDescent="0.3"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13"/>
      <c r="AP485" s="13"/>
      <c r="AQ485" s="13"/>
      <c r="AR485" s="13"/>
      <c r="AS485" s="13"/>
      <c r="AT485" s="13"/>
      <c r="AU485" s="13"/>
      <c r="AV485" s="13"/>
      <c r="AW485" s="13"/>
      <c r="AX485" s="13"/>
      <c r="AY485" s="13"/>
      <c r="AZ485" s="13"/>
      <c r="BA485" s="13"/>
      <c r="BB485" s="13"/>
      <c r="BC485" s="13"/>
      <c r="BD485" s="13"/>
      <c r="BE485" s="13"/>
      <c r="BF485" s="13"/>
      <c r="BG485" s="13"/>
      <c r="BH485" s="13"/>
      <c r="BI485" s="13"/>
      <c r="BJ485" s="13"/>
      <c r="BK485" s="13"/>
      <c r="BL485" s="13"/>
      <c r="BM485" s="13"/>
      <c r="BN485" s="13"/>
      <c r="BO485" s="13"/>
      <c r="BP485" s="13"/>
      <c r="BQ485" s="13"/>
      <c r="BR485" s="13"/>
      <c r="BS485" s="13"/>
      <c r="BT485" s="13"/>
      <c r="BU485" s="13"/>
      <c r="BV485" s="13"/>
      <c r="BW485" s="13"/>
      <c r="BX485" s="13"/>
      <c r="BY485" s="13"/>
      <c r="BZ485" s="13"/>
      <c r="CA485" s="13"/>
      <c r="CB485" s="13"/>
      <c r="CC485" s="13"/>
      <c r="CD485" s="13"/>
      <c r="CE485" s="13"/>
      <c r="CF485" s="13"/>
      <c r="CG485" s="13"/>
      <c r="CH485" s="13"/>
      <c r="CI485" s="13"/>
      <c r="CJ485" s="13"/>
      <c r="CK485" s="13"/>
      <c r="CL485" s="13"/>
      <c r="CM485" s="13"/>
      <c r="CN485" s="13"/>
      <c r="CO485" s="13"/>
      <c r="CP485" s="13"/>
      <c r="CQ485" s="13"/>
      <c r="CR485" s="13"/>
      <c r="CS485" s="13"/>
      <c r="CT485" s="13"/>
      <c r="CU485" s="13"/>
      <c r="CV485" s="13"/>
      <c r="CW485" s="13"/>
      <c r="CX485" s="13"/>
      <c r="CY485" s="13"/>
      <c r="CZ485" s="13"/>
      <c r="DA485" s="13"/>
      <c r="DB485" s="13"/>
      <c r="DC485" s="13"/>
      <c r="DD485" s="13"/>
      <c r="DE485" s="13"/>
      <c r="DF485" s="13"/>
      <c r="DG485" s="13"/>
      <c r="DH485" s="13"/>
      <c r="DI485" s="13"/>
      <c r="DJ485" s="13"/>
      <c r="DK485" s="13"/>
      <c r="DL485" s="13"/>
      <c r="DM485" s="13"/>
      <c r="DN485" s="13"/>
      <c r="DO485" s="13"/>
      <c r="DP485" s="13"/>
      <c r="DQ485" s="13"/>
      <c r="DR485" s="13"/>
      <c r="DS485" s="13"/>
      <c r="DT485" s="13"/>
      <c r="DU485" s="13"/>
      <c r="DV485" s="13"/>
      <c r="DW485" s="27"/>
      <c r="DX485" s="13"/>
      <c r="DY485" s="13"/>
      <c r="DZ485" s="13"/>
      <c r="EA485" s="13"/>
      <c r="EB485" s="13"/>
      <c r="EC485" s="13"/>
      <c r="ED485" s="13"/>
      <c r="EE485" s="13"/>
      <c r="EF485" s="13"/>
      <c r="EG485" s="13"/>
    </row>
    <row r="486" spans="2:137" x14ac:dyDescent="0.3"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13"/>
      <c r="AP486" s="13"/>
      <c r="AQ486" s="13"/>
      <c r="AR486" s="13"/>
      <c r="AS486" s="13"/>
      <c r="AT486" s="13"/>
      <c r="AU486" s="13"/>
      <c r="AV486" s="13"/>
      <c r="AW486" s="13"/>
      <c r="AX486" s="13"/>
      <c r="AY486" s="13"/>
      <c r="AZ486" s="13"/>
      <c r="BA486" s="13"/>
      <c r="BB486" s="13"/>
      <c r="BC486" s="13"/>
      <c r="BD486" s="13"/>
      <c r="BE486" s="13"/>
      <c r="BF486" s="13"/>
      <c r="BG486" s="13"/>
      <c r="BH486" s="13"/>
      <c r="BI486" s="13"/>
      <c r="BJ486" s="13"/>
      <c r="BK486" s="13"/>
      <c r="BL486" s="13"/>
      <c r="BM486" s="13"/>
      <c r="BN486" s="13"/>
      <c r="BO486" s="13"/>
      <c r="BP486" s="13"/>
      <c r="BQ486" s="13"/>
      <c r="BR486" s="13"/>
      <c r="BS486" s="13"/>
      <c r="BT486" s="13"/>
      <c r="BU486" s="13"/>
      <c r="BV486" s="13"/>
      <c r="BW486" s="13"/>
      <c r="BX486" s="13"/>
      <c r="BY486" s="13"/>
      <c r="BZ486" s="13"/>
      <c r="CA486" s="13"/>
      <c r="CB486" s="13"/>
      <c r="CC486" s="13"/>
      <c r="CD486" s="13"/>
      <c r="CE486" s="13"/>
      <c r="CF486" s="13"/>
      <c r="CG486" s="13"/>
      <c r="CH486" s="13"/>
      <c r="CI486" s="13"/>
      <c r="CJ486" s="13"/>
      <c r="CK486" s="13"/>
      <c r="CL486" s="13"/>
      <c r="CM486" s="13"/>
      <c r="CN486" s="13"/>
      <c r="CO486" s="13"/>
      <c r="CP486" s="13"/>
      <c r="CQ486" s="13"/>
      <c r="CR486" s="13"/>
      <c r="CS486" s="13"/>
      <c r="CT486" s="13"/>
      <c r="CU486" s="13"/>
      <c r="CV486" s="13"/>
      <c r="CW486" s="13"/>
      <c r="CX486" s="13"/>
      <c r="CY486" s="13"/>
      <c r="CZ486" s="13"/>
      <c r="DA486" s="13"/>
      <c r="DB486" s="13"/>
      <c r="DC486" s="13"/>
      <c r="DD486" s="13"/>
      <c r="DE486" s="13"/>
      <c r="DF486" s="13"/>
      <c r="DG486" s="13"/>
      <c r="DH486" s="13"/>
      <c r="DI486" s="13"/>
      <c r="DJ486" s="13"/>
      <c r="DK486" s="13"/>
      <c r="DL486" s="13"/>
      <c r="DM486" s="13"/>
      <c r="DN486" s="13"/>
      <c r="DO486" s="13"/>
      <c r="DP486" s="13"/>
      <c r="DQ486" s="13"/>
      <c r="DR486" s="13"/>
      <c r="DS486" s="13"/>
      <c r="DT486" s="13"/>
      <c r="DU486" s="13"/>
      <c r="DV486" s="13"/>
      <c r="DW486" s="27"/>
      <c r="DX486" s="13"/>
      <c r="DY486" s="13"/>
      <c r="DZ486" s="13"/>
      <c r="EA486" s="13"/>
      <c r="EB486" s="13"/>
      <c r="EC486" s="13"/>
      <c r="ED486" s="13"/>
      <c r="EE486" s="13"/>
      <c r="EF486" s="13"/>
      <c r="EG486" s="13"/>
    </row>
    <row r="487" spans="2:137" x14ac:dyDescent="0.3"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13"/>
      <c r="AP487" s="13"/>
      <c r="AQ487" s="13"/>
      <c r="AR487" s="13"/>
      <c r="AS487" s="13"/>
      <c r="AT487" s="13"/>
      <c r="AU487" s="13"/>
      <c r="AV487" s="13"/>
      <c r="AW487" s="13"/>
      <c r="AX487" s="13"/>
      <c r="AY487" s="13"/>
      <c r="AZ487" s="13"/>
      <c r="BA487" s="13"/>
      <c r="BB487" s="13"/>
      <c r="BC487" s="13"/>
      <c r="BD487" s="13"/>
      <c r="BE487" s="13"/>
      <c r="BF487" s="13"/>
      <c r="BG487" s="13"/>
      <c r="BH487" s="13"/>
      <c r="BI487" s="13"/>
      <c r="BJ487" s="13"/>
      <c r="BK487" s="13"/>
      <c r="BL487" s="13"/>
      <c r="BM487" s="13"/>
      <c r="BN487" s="13"/>
      <c r="BO487" s="13"/>
      <c r="BP487" s="13"/>
      <c r="BQ487" s="13"/>
      <c r="BR487" s="13"/>
      <c r="BS487" s="13"/>
      <c r="BT487" s="13"/>
      <c r="BU487" s="13"/>
      <c r="BV487" s="13"/>
      <c r="BW487" s="13"/>
      <c r="BX487" s="13"/>
      <c r="BY487" s="13"/>
      <c r="BZ487" s="13"/>
      <c r="CA487" s="13"/>
      <c r="CB487" s="13"/>
      <c r="CC487" s="13"/>
      <c r="CD487" s="13"/>
      <c r="CE487" s="13"/>
      <c r="CF487" s="13"/>
      <c r="CG487" s="13"/>
      <c r="CH487" s="13"/>
      <c r="CI487" s="13"/>
      <c r="CJ487" s="13"/>
      <c r="CK487" s="13"/>
      <c r="CL487" s="13"/>
      <c r="CM487" s="13"/>
      <c r="CN487" s="13"/>
      <c r="CO487" s="13"/>
      <c r="CP487" s="13"/>
      <c r="CQ487" s="13"/>
      <c r="CR487" s="13"/>
      <c r="CS487" s="13"/>
      <c r="CT487" s="13"/>
      <c r="CU487" s="13"/>
      <c r="CV487" s="13"/>
      <c r="CW487" s="13"/>
      <c r="CX487" s="13"/>
      <c r="CY487" s="13"/>
      <c r="CZ487" s="13"/>
      <c r="DA487" s="13"/>
      <c r="DB487" s="13"/>
      <c r="DC487" s="13"/>
      <c r="DD487" s="13"/>
      <c r="DE487" s="13"/>
      <c r="DF487" s="13"/>
      <c r="DG487" s="13"/>
      <c r="DH487" s="13"/>
      <c r="DI487" s="13"/>
      <c r="DJ487" s="13"/>
      <c r="DK487" s="13"/>
      <c r="DL487" s="13"/>
      <c r="DM487" s="13"/>
      <c r="DN487" s="13"/>
      <c r="DO487" s="13"/>
      <c r="DP487" s="13"/>
      <c r="DQ487" s="13"/>
      <c r="DR487" s="13"/>
      <c r="DS487" s="13"/>
      <c r="DT487" s="13"/>
      <c r="DU487" s="13"/>
      <c r="DV487" s="13"/>
      <c r="DW487" s="27"/>
      <c r="DX487" s="13"/>
      <c r="DY487" s="13"/>
      <c r="DZ487" s="13"/>
      <c r="EA487" s="13"/>
      <c r="EB487" s="13"/>
      <c r="EC487" s="13"/>
      <c r="ED487" s="13"/>
      <c r="EE487" s="13"/>
      <c r="EF487" s="13"/>
      <c r="EG487" s="13"/>
    </row>
    <row r="488" spans="2:137" x14ac:dyDescent="0.3"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  <c r="AP488" s="13"/>
      <c r="AQ488" s="13"/>
      <c r="AR488" s="13"/>
      <c r="AS488" s="13"/>
      <c r="AT488" s="13"/>
      <c r="AU488" s="13"/>
      <c r="AV488" s="13"/>
      <c r="AW488" s="13"/>
      <c r="AX488" s="13"/>
      <c r="AY488" s="13"/>
      <c r="AZ488" s="13"/>
      <c r="BA488" s="13"/>
      <c r="BB488" s="13"/>
      <c r="BC488" s="13"/>
      <c r="BD488" s="13"/>
      <c r="BE488" s="13"/>
      <c r="BF488" s="13"/>
      <c r="BG488" s="13"/>
      <c r="BH488" s="13"/>
      <c r="BI488" s="13"/>
      <c r="BJ488" s="13"/>
      <c r="BK488" s="13"/>
      <c r="BL488" s="13"/>
      <c r="BM488" s="13"/>
      <c r="BN488" s="13"/>
      <c r="BO488" s="13"/>
      <c r="BP488" s="13"/>
      <c r="BQ488" s="13"/>
      <c r="BR488" s="13"/>
      <c r="BS488" s="13"/>
      <c r="BT488" s="13"/>
      <c r="BU488" s="13"/>
      <c r="BV488" s="13"/>
      <c r="BW488" s="13"/>
      <c r="BX488" s="13"/>
      <c r="BY488" s="13"/>
      <c r="BZ488" s="13"/>
      <c r="CA488" s="13"/>
      <c r="CB488" s="13"/>
      <c r="CC488" s="13"/>
      <c r="CD488" s="13"/>
      <c r="CE488" s="13"/>
      <c r="CF488" s="13"/>
      <c r="CG488" s="13"/>
      <c r="CH488" s="13"/>
      <c r="CI488" s="13"/>
      <c r="CJ488" s="13"/>
      <c r="CK488" s="13"/>
      <c r="CL488" s="13"/>
      <c r="CM488" s="13"/>
      <c r="CN488" s="13"/>
      <c r="CO488" s="13"/>
      <c r="CP488" s="13"/>
      <c r="CQ488" s="13"/>
      <c r="CR488" s="13"/>
      <c r="CS488" s="13"/>
      <c r="CT488" s="13"/>
      <c r="CU488" s="13"/>
      <c r="CV488" s="13"/>
      <c r="CW488" s="13"/>
      <c r="CX488" s="13"/>
      <c r="CY488" s="13"/>
      <c r="CZ488" s="13"/>
      <c r="DA488" s="13"/>
      <c r="DB488" s="13"/>
      <c r="DC488" s="13"/>
      <c r="DD488" s="13"/>
      <c r="DE488" s="13"/>
      <c r="DF488" s="13"/>
      <c r="DG488" s="13"/>
      <c r="DH488" s="13"/>
      <c r="DI488" s="13"/>
      <c r="DJ488" s="13"/>
      <c r="DK488" s="13"/>
      <c r="DL488" s="13"/>
      <c r="DM488" s="13"/>
      <c r="DN488" s="13"/>
      <c r="DO488" s="13"/>
      <c r="DP488" s="13"/>
      <c r="DQ488" s="13"/>
      <c r="DR488" s="13"/>
      <c r="DS488" s="13"/>
      <c r="DT488" s="13"/>
      <c r="DU488" s="13"/>
      <c r="DV488" s="13"/>
      <c r="DW488" s="27"/>
      <c r="DX488" s="13"/>
      <c r="DY488" s="13"/>
      <c r="DZ488" s="13"/>
      <c r="EA488" s="13"/>
      <c r="EB488" s="13"/>
      <c r="EC488" s="13"/>
      <c r="ED488" s="13"/>
      <c r="EE488" s="13"/>
      <c r="EF488" s="13"/>
      <c r="EG488" s="13"/>
    </row>
    <row r="489" spans="2:137" x14ac:dyDescent="0.3"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13"/>
      <c r="AP489" s="13"/>
      <c r="AQ489" s="13"/>
      <c r="AR489" s="13"/>
      <c r="AS489" s="13"/>
      <c r="AT489" s="13"/>
      <c r="AU489" s="13"/>
      <c r="AV489" s="13"/>
      <c r="AW489" s="13"/>
      <c r="AX489" s="13"/>
      <c r="AY489" s="13"/>
      <c r="AZ489" s="13"/>
      <c r="BA489" s="13"/>
      <c r="BB489" s="13"/>
      <c r="BC489" s="13"/>
      <c r="BD489" s="13"/>
      <c r="BE489" s="13"/>
      <c r="BF489" s="13"/>
      <c r="BG489" s="13"/>
      <c r="BH489" s="13"/>
      <c r="BI489" s="13"/>
      <c r="BJ489" s="13"/>
      <c r="BK489" s="13"/>
      <c r="BL489" s="13"/>
      <c r="BM489" s="13"/>
      <c r="BN489" s="13"/>
      <c r="BO489" s="13"/>
      <c r="BP489" s="13"/>
      <c r="BQ489" s="13"/>
      <c r="BR489" s="13"/>
      <c r="BS489" s="13"/>
      <c r="BT489" s="13"/>
      <c r="BU489" s="13"/>
      <c r="BV489" s="13"/>
      <c r="BW489" s="13"/>
      <c r="BX489" s="13"/>
      <c r="BY489" s="13"/>
      <c r="BZ489" s="13"/>
      <c r="CA489" s="13"/>
      <c r="CB489" s="13"/>
      <c r="CC489" s="13"/>
      <c r="CD489" s="13"/>
      <c r="CE489" s="13"/>
      <c r="CF489" s="13"/>
      <c r="CG489" s="13"/>
      <c r="CH489" s="13"/>
      <c r="CI489" s="13"/>
      <c r="CJ489" s="13"/>
      <c r="CK489" s="13"/>
      <c r="CL489" s="13"/>
      <c r="CM489" s="13"/>
      <c r="CN489" s="13"/>
      <c r="CO489" s="13"/>
      <c r="CP489" s="13"/>
      <c r="CQ489" s="13"/>
      <c r="CR489" s="13"/>
      <c r="CS489" s="13"/>
      <c r="CT489" s="13"/>
      <c r="CU489" s="13"/>
      <c r="CV489" s="13"/>
      <c r="CW489" s="13"/>
      <c r="CX489" s="13"/>
      <c r="CY489" s="13"/>
      <c r="CZ489" s="13"/>
      <c r="DA489" s="13"/>
      <c r="DB489" s="13"/>
      <c r="DC489" s="13"/>
      <c r="DD489" s="13"/>
      <c r="DE489" s="13"/>
      <c r="DF489" s="13"/>
      <c r="DG489" s="13"/>
      <c r="DH489" s="13"/>
      <c r="DI489" s="13"/>
      <c r="DJ489" s="13"/>
      <c r="DK489" s="13"/>
      <c r="DL489" s="13"/>
      <c r="DM489" s="13"/>
      <c r="DN489" s="13"/>
      <c r="DO489" s="13"/>
      <c r="DP489" s="13"/>
      <c r="DQ489" s="13"/>
      <c r="DR489" s="13"/>
      <c r="DS489" s="13"/>
      <c r="DT489" s="13"/>
      <c r="DU489" s="13"/>
      <c r="DV489" s="13"/>
      <c r="DW489" s="27"/>
      <c r="DX489" s="13"/>
      <c r="DY489" s="13"/>
      <c r="DZ489" s="13"/>
      <c r="EA489" s="13"/>
      <c r="EB489" s="13"/>
      <c r="EC489" s="13"/>
      <c r="ED489" s="13"/>
      <c r="EE489" s="13"/>
      <c r="EF489" s="13"/>
      <c r="EG489" s="13"/>
    </row>
    <row r="490" spans="2:137" x14ac:dyDescent="0.3"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  <c r="AN490" s="13"/>
      <c r="AO490" s="13"/>
      <c r="AP490" s="13"/>
      <c r="AQ490" s="13"/>
      <c r="AR490" s="13"/>
      <c r="AS490" s="13"/>
      <c r="AT490" s="13"/>
      <c r="AU490" s="13"/>
      <c r="AV490" s="13"/>
      <c r="AW490" s="13"/>
      <c r="AX490" s="13"/>
      <c r="AY490" s="13"/>
      <c r="AZ490" s="13"/>
      <c r="BA490" s="13"/>
      <c r="BB490" s="13"/>
      <c r="BC490" s="13"/>
      <c r="BD490" s="13"/>
      <c r="BE490" s="13"/>
      <c r="BF490" s="13"/>
      <c r="BG490" s="13"/>
      <c r="BH490" s="13"/>
      <c r="BI490" s="13"/>
      <c r="BJ490" s="13"/>
      <c r="BK490" s="13"/>
      <c r="BL490" s="13"/>
      <c r="BM490" s="13"/>
      <c r="BN490" s="13"/>
      <c r="BO490" s="13"/>
      <c r="BP490" s="13"/>
      <c r="BQ490" s="13"/>
      <c r="BR490" s="13"/>
      <c r="BS490" s="13"/>
      <c r="BT490" s="13"/>
      <c r="BU490" s="13"/>
      <c r="BV490" s="13"/>
      <c r="BW490" s="13"/>
      <c r="BX490" s="13"/>
      <c r="BY490" s="13"/>
      <c r="BZ490" s="13"/>
      <c r="CA490" s="13"/>
      <c r="CB490" s="13"/>
      <c r="CC490" s="13"/>
      <c r="CD490" s="13"/>
      <c r="CE490" s="13"/>
      <c r="CF490" s="13"/>
      <c r="CG490" s="13"/>
      <c r="CH490" s="13"/>
      <c r="CI490" s="13"/>
      <c r="CJ490" s="13"/>
      <c r="CK490" s="13"/>
      <c r="CL490" s="13"/>
      <c r="CM490" s="13"/>
      <c r="CN490" s="13"/>
      <c r="CO490" s="13"/>
      <c r="CP490" s="13"/>
      <c r="CQ490" s="13"/>
      <c r="CR490" s="13"/>
      <c r="CS490" s="13"/>
      <c r="CT490" s="13"/>
      <c r="CU490" s="13"/>
      <c r="CV490" s="13"/>
      <c r="CW490" s="13"/>
      <c r="CX490" s="13"/>
      <c r="CY490" s="13"/>
      <c r="CZ490" s="13"/>
      <c r="DA490" s="13"/>
      <c r="DB490" s="13"/>
      <c r="DC490" s="13"/>
      <c r="DD490" s="13"/>
      <c r="DE490" s="13"/>
      <c r="DF490" s="13"/>
      <c r="DG490" s="13"/>
      <c r="DH490" s="13"/>
      <c r="DI490" s="13"/>
      <c r="DJ490" s="13"/>
      <c r="DK490" s="13"/>
      <c r="DL490" s="13"/>
      <c r="DM490" s="13"/>
      <c r="DN490" s="13"/>
      <c r="DO490" s="13"/>
      <c r="DP490" s="13"/>
      <c r="DQ490" s="13"/>
      <c r="DR490" s="13"/>
      <c r="DS490" s="13"/>
      <c r="DT490" s="13"/>
      <c r="DU490" s="13"/>
      <c r="DV490" s="13"/>
      <c r="DW490" s="27"/>
      <c r="DX490" s="13"/>
      <c r="DY490" s="13"/>
      <c r="DZ490" s="13"/>
      <c r="EA490" s="13"/>
      <c r="EB490" s="13"/>
      <c r="EC490" s="13"/>
      <c r="ED490" s="13"/>
      <c r="EE490" s="13"/>
      <c r="EF490" s="13"/>
      <c r="EG490" s="13"/>
    </row>
    <row r="491" spans="2:137" x14ac:dyDescent="0.3"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13"/>
      <c r="AP491" s="13"/>
      <c r="AQ491" s="13"/>
      <c r="AR491" s="13"/>
      <c r="AS491" s="13"/>
      <c r="AT491" s="13"/>
      <c r="AU491" s="13"/>
      <c r="AV491" s="13"/>
      <c r="AW491" s="13"/>
      <c r="AX491" s="13"/>
      <c r="AY491" s="13"/>
      <c r="AZ491" s="13"/>
      <c r="BA491" s="13"/>
      <c r="BB491" s="13"/>
      <c r="BC491" s="13"/>
      <c r="BD491" s="13"/>
      <c r="BE491" s="13"/>
      <c r="BF491" s="13"/>
      <c r="BG491" s="13"/>
      <c r="BH491" s="13"/>
      <c r="BI491" s="13"/>
      <c r="BJ491" s="13"/>
      <c r="BK491" s="13"/>
      <c r="BL491" s="13"/>
      <c r="BM491" s="13"/>
      <c r="BN491" s="13"/>
      <c r="BO491" s="13"/>
      <c r="BP491" s="13"/>
      <c r="BQ491" s="13"/>
      <c r="BR491" s="13"/>
      <c r="BS491" s="13"/>
      <c r="BT491" s="13"/>
      <c r="BU491" s="13"/>
      <c r="BV491" s="13"/>
      <c r="BW491" s="13"/>
      <c r="BX491" s="13"/>
      <c r="BY491" s="13"/>
      <c r="BZ491" s="13"/>
      <c r="CA491" s="13"/>
      <c r="CB491" s="13"/>
      <c r="CC491" s="13"/>
      <c r="CD491" s="13"/>
      <c r="CE491" s="13"/>
      <c r="CF491" s="13"/>
      <c r="CG491" s="13"/>
      <c r="CH491" s="13"/>
      <c r="CI491" s="13"/>
      <c r="CJ491" s="13"/>
      <c r="CK491" s="13"/>
      <c r="CL491" s="13"/>
      <c r="CM491" s="13"/>
      <c r="CN491" s="13"/>
      <c r="CO491" s="13"/>
      <c r="CP491" s="13"/>
      <c r="CQ491" s="13"/>
      <c r="CR491" s="13"/>
      <c r="CS491" s="13"/>
      <c r="CT491" s="13"/>
      <c r="CU491" s="13"/>
      <c r="CV491" s="13"/>
      <c r="CW491" s="13"/>
      <c r="CX491" s="13"/>
      <c r="CY491" s="13"/>
      <c r="CZ491" s="13"/>
      <c r="DA491" s="13"/>
      <c r="DB491" s="13"/>
      <c r="DC491" s="13"/>
      <c r="DD491" s="13"/>
      <c r="DE491" s="13"/>
      <c r="DF491" s="13"/>
      <c r="DG491" s="13"/>
      <c r="DH491" s="13"/>
      <c r="DI491" s="13"/>
      <c r="DJ491" s="13"/>
      <c r="DK491" s="13"/>
      <c r="DL491" s="13"/>
      <c r="DM491" s="13"/>
      <c r="DN491" s="13"/>
      <c r="DO491" s="13"/>
      <c r="DP491" s="13"/>
      <c r="DQ491" s="13"/>
      <c r="DR491" s="13"/>
      <c r="DS491" s="13"/>
      <c r="DT491" s="13"/>
      <c r="DU491" s="13"/>
      <c r="DV491" s="13"/>
      <c r="DW491" s="27"/>
      <c r="DX491" s="13"/>
      <c r="DY491" s="13"/>
      <c r="DZ491" s="13"/>
      <c r="EA491" s="13"/>
      <c r="EB491" s="13"/>
      <c r="EC491" s="13"/>
      <c r="ED491" s="13"/>
      <c r="EE491" s="13"/>
      <c r="EF491" s="13"/>
      <c r="EG491" s="13"/>
    </row>
    <row r="492" spans="2:137" x14ac:dyDescent="0.3"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13"/>
      <c r="AP492" s="13"/>
      <c r="AQ492" s="13"/>
      <c r="AR492" s="13"/>
      <c r="AS492" s="13"/>
      <c r="AT492" s="13"/>
      <c r="AU492" s="13"/>
      <c r="AV492" s="13"/>
      <c r="AW492" s="13"/>
      <c r="AX492" s="13"/>
      <c r="AY492" s="13"/>
      <c r="AZ492" s="13"/>
      <c r="BA492" s="13"/>
      <c r="BB492" s="13"/>
      <c r="BC492" s="13"/>
      <c r="BD492" s="13"/>
      <c r="BE492" s="13"/>
      <c r="BF492" s="13"/>
      <c r="BG492" s="13"/>
      <c r="BH492" s="13"/>
      <c r="BI492" s="13"/>
      <c r="BJ492" s="13"/>
      <c r="BK492" s="13"/>
      <c r="BL492" s="13"/>
      <c r="BM492" s="13"/>
      <c r="BN492" s="13"/>
      <c r="BO492" s="13"/>
      <c r="BP492" s="13"/>
      <c r="BQ492" s="13"/>
      <c r="BR492" s="13"/>
      <c r="BS492" s="13"/>
      <c r="BT492" s="13"/>
      <c r="BU492" s="13"/>
      <c r="BV492" s="13"/>
      <c r="BW492" s="13"/>
      <c r="BX492" s="13"/>
      <c r="BY492" s="13"/>
      <c r="BZ492" s="13"/>
      <c r="CA492" s="13"/>
      <c r="CB492" s="13"/>
      <c r="CC492" s="13"/>
      <c r="CD492" s="13"/>
      <c r="CE492" s="13"/>
      <c r="CF492" s="13"/>
      <c r="CG492" s="13"/>
      <c r="CH492" s="13"/>
      <c r="CI492" s="13"/>
      <c r="CJ492" s="13"/>
      <c r="CK492" s="13"/>
      <c r="CL492" s="13"/>
      <c r="CM492" s="13"/>
      <c r="CN492" s="13"/>
      <c r="CO492" s="13"/>
      <c r="CP492" s="13"/>
      <c r="CQ492" s="13"/>
      <c r="CR492" s="13"/>
      <c r="CS492" s="13"/>
      <c r="CT492" s="13"/>
      <c r="CU492" s="13"/>
      <c r="CV492" s="13"/>
      <c r="CW492" s="13"/>
      <c r="CX492" s="13"/>
      <c r="CY492" s="13"/>
      <c r="CZ492" s="13"/>
      <c r="DA492" s="13"/>
      <c r="DB492" s="13"/>
      <c r="DC492" s="13"/>
      <c r="DD492" s="13"/>
      <c r="DE492" s="13"/>
      <c r="DF492" s="13"/>
      <c r="DG492" s="13"/>
      <c r="DH492" s="13"/>
      <c r="DI492" s="13"/>
      <c r="DJ492" s="13"/>
      <c r="DK492" s="13"/>
      <c r="DL492" s="13"/>
      <c r="DM492" s="13"/>
      <c r="DN492" s="13"/>
      <c r="DO492" s="13"/>
      <c r="DP492" s="13"/>
      <c r="DQ492" s="13"/>
      <c r="DR492" s="13"/>
      <c r="DS492" s="13"/>
      <c r="DT492" s="13"/>
      <c r="DU492" s="13"/>
      <c r="DV492" s="13"/>
      <c r="DW492" s="27"/>
      <c r="DX492" s="13"/>
      <c r="DY492" s="13"/>
      <c r="DZ492" s="13"/>
      <c r="EA492" s="13"/>
      <c r="EB492" s="13"/>
      <c r="EC492" s="13"/>
      <c r="ED492" s="13"/>
      <c r="EE492" s="13"/>
      <c r="EF492" s="13"/>
      <c r="EG492" s="13"/>
    </row>
    <row r="493" spans="2:137" x14ac:dyDescent="0.3"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13"/>
      <c r="AP493" s="13"/>
      <c r="AQ493" s="13"/>
      <c r="AR493" s="13"/>
      <c r="AS493" s="13"/>
      <c r="AT493" s="13"/>
      <c r="AU493" s="13"/>
      <c r="AV493" s="13"/>
      <c r="AW493" s="13"/>
      <c r="AX493" s="13"/>
      <c r="AY493" s="13"/>
      <c r="AZ493" s="13"/>
      <c r="BA493" s="13"/>
      <c r="BB493" s="13"/>
      <c r="BC493" s="13"/>
      <c r="BD493" s="13"/>
      <c r="BE493" s="13"/>
      <c r="BF493" s="13"/>
      <c r="BG493" s="13"/>
      <c r="BH493" s="13"/>
      <c r="BI493" s="13"/>
      <c r="BJ493" s="13"/>
      <c r="BK493" s="13"/>
      <c r="BL493" s="13"/>
      <c r="BM493" s="13"/>
      <c r="BN493" s="13"/>
      <c r="BO493" s="13"/>
      <c r="BP493" s="13"/>
      <c r="BQ493" s="13"/>
      <c r="BR493" s="13"/>
      <c r="BS493" s="13"/>
      <c r="BT493" s="13"/>
      <c r="BU493" s="13"/>
      <c r="BV493" s="13"/>
      <c r="BW493" s="13"/>
      <c r="BX493" s="13"/>
      <c r="BY493" s="13"/>
      <c r="BZ493" s="13"/>
      <c r="CA493" s="13"/>
      <c r="CB493" s="13"/>
      <c r="CC493" s="13"/>
      <c r="CD493" s="13"/>
      <c r="CE493" s="13"/>
      <c r="CF493" s="13"/>
      <c r="CG493" s="13"/>
      <c r="CH493" s="13"/>
      <c r="CI493" s="13"/>
      <c r="CJ493" s="13"/>
      <c r="CK493" s="13"/>
      <c r="CL493" s="13"/>
      <c r="CM493" s="13"/>
      <c r="CN493" s="13"/>
      <c r="CO493" s="13"/>
      <c r="CP493" s="13"/>
      <c r="CQ493" s="13"/>
      <c r="CR493" s="13"/>
      <c r="CS493" s="13"/>
      <c r="CT493" s="13"/>
      <c r="CU493" s="13"/>
      <c r="CV493" s="13"/>
      <c r="CW493" s="13"/>
      <c r="CX493" s="13"/>
      <c r="CY493" s="13"/>
      <c r="CZ493" s="13"/>
      <c r="DA493" s="13"/>
      <c r="DB493" s="13"/>
      <c r="DC493" s="13"/>
      <c r="DD493" s="13"/>
      <c r="DE493" s="13"/>
      <c r="DF493" s="13"/>
      <c r="DG493" s="13"/>
      <c r="DH493" s="13"/>
      <c r="DI493" s="13"/>
      <c r="DJ493" s="13"/>
      <c r="DK493" s="13"/>
      <c r="DL493" s="13"/>
      <c r="DM493" s="13"/>
      <c r="DN493" s="13"/>
      <c r="DO493" s="13"/>
      <c r="DP493" s="13"/>
      <c r="DQ493" s="13"/>
      <c r="DR493" s="13"/>
      <c r="DS493" s="13"/>
      <c r="DT493" s="13"/>
      <c r="DU493" s="13"/>
      <c r="DV493" s="13"/>
      <c r="DW493" s="27"/>
      <c r="DX493" s="13"/>
      <c r="DY493" s="13"/>
      <c r="DZ493" s="13"/>
      <c r="EA493" s="13"/>
      <c r="EB493" s="13"/>
      <c r="EC493" s="13"/>
      <c r="ED493" s="13"/>
      <c r="EE493" s="13"/>
      <c r="EF493" s="13"/>
      <c r="EG493" s="13"/>
    </row>
    <row r="494" spans="2:137" x14ac:dyDescent="0.3"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  <c r="AP494" s="13"/>
      <c r="AQ494" s="13"/>
      <c r="AR494" s="13"/>
      <c r="AS494" s="13"/>
      <c r="AT494" s="13"/>
      <c r="AU494" s="13"/>
      <c r="AV494" s="13"/>
      <c r="AW494" s="13"/>
      <c r="AX494" s="13"/>
      <c r="AY494" s="13"/>
      <c r="AZ494" s="13"/>
      <c r="BA494" s="13"/>
      <c r="BB494" s="13"/>
      <c r="BC494" s="13"/>
      <c r="BD494" s="13"/>
      <c r="BE494" s="13"/>
      <c r="BF494" s="13"/>
      <c r="BG494" s="13"/>
      <c r="BH494" s="13"/>
      <c r="BI494" s="13"/>
      <c r="BJ494" s="13"/>
      <c r="BK494" s="13"/>
      <c r="BL494" s="13"/>
      <c r="BM494" s="13"/>
      <c r="BN494" s="13"/>
      <c r="BO494" s="13"/>
      <c r="BP494" s="13"/>
      <c r="BQ494" s="13"/>
      <c r="BR494" s="13"/>
      <c r="BS494" s="13"/>
      <c r="BT494" s="13"/>
      <c r="BU494" s="13"/>
      <c r="BV494" s="13"/>
      <c r="BW494" s="13"/>
      <c r="BX494" s="13"/>
      <c r="BY494" s="13"/>
      <c r="BZ494" s="13"/>
      <c r="CA494" s="13"/>
      <c r="CB494" s="13"/>
      <c r="CC494" s="13"/>
      <c r="CD494" s="13"/>
      <c r="CE494" s="13"/>
      <c r="CF494" s="13"/>
      <c r="CG494" s="13"/>
      <c r="CH494" s="13"/>
      <c r="CI494" s="13"/>
      <c r="CJ494" s="13"/>
      <c r="CK494" s="13"/>
      <c r="CL494" s="13"/>
      <c r="CM494" s="13"/>
      <c r="CN494" s="13"/>
      <c r="CO494" s="13"/>
      <c r="CP494" s="13"/>
      <c r="CQ494" s="13"/>
      <c r="CR494" s="13"/>
      <c r="CS494" s="13"/>
      <c r="CT494" s="13"/>
      <c r="CU494" s="13"/>
      <c r="CV494" s="13"/>
      <c r="CW494" s="13"/>
      <c r="CX494" s="13"/>
      <c r="CY494" s="13"/>
      <c r="CZ494" s="13"/>
      <c r="DA494" s="13"/>
      <c r="DB494" s="13"/>
      <c r="DC494" s="13"/>
      <c r="DD494" s="13"/>
      <c r="DE494" s="13"/>
      <c r="DF494" s="13"/>
      <c r="DG494" s="13"/>
      <c r="DH494" s="13"/>
      <c r="DI494" s="13"/>
      <c r="DJ494" s="13"/>
      <c r="DK494" s="13"/>
      <c r="DL494" s="13"/>
      <c r="DM494" s="13"/>
      <c r="DN494" s="13"/>
      <c r="DO494" s="13"/>
      <c r="DP494" s="13"/>
      <c r="DQ494" s="13"/>
      <c r="DR494" s="13"/>
      <c r="DS494" s="13"/>
      <c r="DT494" s="13"/>
      <c r="DU494" s="13"/>
      <c r="DV494" s="13"/>
      <c r="DW494" s="27"/>
      <c r="DX494" s="13"/>
      <c r="DY494" s="13"/>
      <c r="DZ494" s="13"/>
      <c r="EA494" s="13"/>
      <c r="EB494" s="13"/>
      <c r="EC494" s="13"/>
      <c r="ED494" s="13"/>
      <c r="EE494" s="13"/>
      <c r="EF494" s="13"/>
      <c r="EG494" s="13"/>
    </row>
    <row r="495" spans="2:137" x14ac:dyDescent="0.3"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13"/>
      <c r="AP495" s="13"/>
      <c r="AQ495" s="13"/>
      <c r="AR495" s="13"/>
      <c r="AS495" s="13"/>
      <c r="AT495" s="13"/>
      <c r="AU495" s="13"/>
      <c r="AV495" s="13"/>
      <c r="AW495" s="13"/>
      <c r="AX495" s="13"/>
      <c r="AY495" s="13"/>
      <c r="AZ495" s="13"/>
      <c r="BA495" s="13"/>
      <c r="BB495" s="13"/>
      <c r="BC495" s="13"/>
      <c r="BD495" s="13"/>
      <c r="BE495" s="13"/>
      <c r="BF495" s="13"/>
      <c r="BG495" s="13"/>
      <c r="BH495" s="13"/>
      <c r="BI495" s="13"/>
      <c r="BJ495" s="13"/>
      <c r="BK495" s="13"/>
      <c r="BL495" s="13"/>
      <c r="BM495" s="13"/>
      <c r="BN495" s="13"/>
      <c r="BO495" s="13"/>
      <c r="BP495" s="13"/>
      <c r="BQ495" s="13"/>
      <c r="BR495" s="13"/>
      <c r="BS495" s="13"/>
      <c r="BT495" s="13"/>
      <c r="BU495" s="13"/>
      <c r="BV495" s="13"/>
      <c r="BW495" s="13"/>
      <c r="BX495" s="13"/>
      <c r="BY495" s="13"/>
      <c r="BZ495" s="13"/>
      <c r="CA495" s="13"/>
      <c r="CB495" s="13"/>
      <c r="CC495" s="13"/>
      <c r="CD495" s="13"/>
      <c r="CE495" s="13"/>
      <c r="CF495" s="13"/>
      <c r="CG495" s="13"/>
      <c r="CH495" s="13"/>
      <c r="CI495" s="13"/>
      <c r="CJ495" s="13"/>
      <c r="CK495" s="13"/>
      <c r="CL495" s="13"/>
      <c r="CM495" s="13"/>
      <c r="CN495" s="13"/>
      <c r="CO495" s="13"/>
      <c r="CP495" s="13"/>
      <c r="CQ495" s="13"/>
      <c r="CR495" s="13"/>
      <c r="CS495" s="13"/>
      <c r="CT495" s="13"/>
      <c r="CU495" s="13"/>
      <c r="CV495" s="13"/>
      <c r="CW495" s="13"/>
      <c r="CX495" s="13"/>
      <c r="CY495" s="13"/>
      <c r="CZ495" s="13"/>
      <c r="DA495" s="13"/>
      <c r="DB495" s="13"/>
      <c r="DC495" s="13"/>
      <c r="DD495" s="13"/>
      <c r="DE495" s="13"/>
      <c r="DF495" s="13"/>
      <c r="DG495" s="13"/>
      <c r="DH495" s="13"/>
      <c r="DI495" s="13"/>
      <c r="DJ495" s="13"/>
      <c r="DK495" s="13"/>
      <c r="DL495" s="13"/>
      <c r="DM495" s="13"/>
      <c r="DN495" s="13"/>
      <c r="DO495" s="13"/>
      <c r="DP495" s="13"/>
      <c r="DQ495" s="13"/>
      <c r="DR495" s="13"/>
      <c r="DS495" s="13"/>
      <c r="DT495" s="13"/>
      <c r="DU495" s="13"/>
      <c r="DV495" s="13"/>
      <c r="DW495" s="27"/>
      <c r="DX495" s="13"/>
      <c r="DY495" s="13"/>
      <c r="DZ495" s="13"/>
      <c r="EA495" s="13"/>
      <c r="EB495" s="13"/>
      <c r="EC495" s="13"/>
      <c r="ED495" s="13"/>
      <c r="EE495" s="13"/>
      <c r="EF495" s="13"/>
      <c r="EG495" s="13"/>
    </row>
    <row r="496" spans="2:137" x14ac:dyDescent="0.3"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  <c r="AP496" s="13"/>
      <c r="AQ496" s="13"/>
      <c r="AR496" s="13"/>
      <c r="AS496" s="13"/>
      <c r="AT496" s="13"/>
      <c r="AU496" s="13"/>
      <c r="AV496" s="13"/>
      <c r="AW496" s="13"/>
      <c r="AX496" s="13"/>
      <c r="AY496" s="13"/>
      <c r="AZ496" s="13"/>
      <c r="BA496" s="13"/>
      <c r="BB496" s="13"/>
      <c r="BC496" s="13"/>
      <c r="BD496" s="13"/>
      <c r="BE496" s="13"/>
      <c r="BF496" s="13"/>
      <c r="BG496" s="13"/>
      <c r="BH496" s="13"/>
      <c r="BI496" s="13"/>
      <c r="BJ496" s="13"/>
      <c r="BK496" s="13"/>
      <c r="BL496" s="13"/>
      <c r="BM496" s="13"/>
      <c r="BN496" s="13"/>
      <c r="BO496" s="13"/>
      <c r="BP496" s="13"/>
      <c r="BQ496" s="13"/>
      <c r="BR496" s="13"/>
      <c r="BS496" s="13"/>
      <c r="BT496" s="13"/>
      <c r="BU496" s="13"/>
      <c r="BV496" s="13"/>
      <c r="BW496" s="13"/>
      <c r="BX496" s="13"/>
      <c r="BY496" s="13"/>
      <c r="BZ496" s="13"/>
      <c r="CA496" s="13"/>
      <c r="CB496" s="13"/>
      <c r="CC496" s="13"/>
      <c r="CD496" s="13"/>
      <c r="CE496" s="13"/>
      <c r="CF496" s="13"/>
      <c r="CG496" s="13"/>
      <c r="CH496" s="13"/>
      <c r="CI496" s="13"/>
      <c r="CJ496" s="13"/>
      <c r="CK496" s="13"/>
      <c r="CL496" s="13"/>
      <c r="CM496" s="13"/>
      <c r="CN496" s="13"/>
      <c r="CO496" s="13"/>
      <c r="CP496" s="13"/>
      <c r="CQ496" s="13"/>
      <c r="CR496" s="13"/>
      <c r="CS496" s="13"/>
      <c r="CT496" s="13"/>
      <c r="CU496" s="13"/>
      <c r="CV496" s="13"/>
      <c r="CW496" s="13"/>
      <c r="CX496" s="13"/>
      <c r="CY496" s="13"/>
      <c r="CZ496" s="13"/>
      <c r="DA496" s="13"/>
      <c r="DB496" s="13"/>
      <c r="DC496" s="13"/>
      <c r="DD496" s="13"/>
      <c r="DE496" s="13"/>
      <c r="DF496" s="13"/>
      <c r="DG496" s="13"/>
      <c r="DH496" s="13"/>
      <c r="DI496" s="13"/>
      <c r="DJ496" s="13"/>
      <c r="DK496" s="13"/>
      <c r="DL496" s="13"/>
      <c r="DM496" s="13"/>
      <c r="DN496" s="13"/>
      <c r="DO496" s="13"/>
      <c r="DP496" s="13"/>
      <c r="DQ496" s="13"/>
      <c r="DR496" s="13"/>
      <c r="DS496" s="13"/>
      <c r="DT496" s="13"/>
      <c r="DU496" s="13"/>
      <c r="DV496" s="13"/>
      <c r="DW496" s="27"/>
      <c r="DX496" s="13"/>
      <c r="DY496" s="13"/>
      <c r="DZ496" s="13"/>
      <c r="EA496" s="13"/>
      <c r="EB496" s="13"/>
      <c r="EC496" s="13"/>
      <c r="ED496" s="13"/>
      <c r="EE496" s="13"/>
      <c r="EF496" s="13"/>
      <c r="EG496" s="13"/>
    </row>
    <row r="497" spans="2:137" x14ac:dyDescent="0.3"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13"/>
      <c r="AP497" s="13"/>
      <c r="AQ497" s="13"/>
      <c r="AR497" s="13"/>
      <c r="AS497" s="13"/>
      <c r="AT497" s="13"/>
      <c r="AU497" s="13"/>
      <c r="AV497" s="13"/>
      <c r="AW497" s="13"/>
      <c r="AX497" s="13"/>
      <c r="AY497" s="13"/>
      <c r="AZ497" s="13"/>
      <c r="BA497" s="13"/>
      <c r="BB497" s="13"/>
      <c r="BC497" s="13"/>
      <c r="BD497" s="13"/>
      <c r="BE497" s="13"/>
      <c r="BF497" s="13"/>
      <c r="BG497" s="13"/>
      <c r="BH497" s="13"/>
      <c r="BI497" s="13"/>
      <c r="BJ497" s="13"/>
      <c r="BK497" s="13"/>
      <c r="BL497" s="13"/>
      <c r="BM497" s="13"/>
      <c r="BN497" s="13"/>
      <c r="BO497" s="13"/>
      <c r="BP497" s="13"/>
      <c r="BQ497" s="13"/>
      <c r="BR497" s="13"/>
      <c r="BS497" s="13"/>
      <c r="BT497" s="13"/>
      <c r="BU497" s="13"/>
      <c r="BV497" s="13"/>
      <c r="BW497" s="13"/>
      <c r="BX497" s="13"/>
      <c r="BY497" s="13"/>
      <c r="BZ497" s="13"/>
      <c r="CA497" s="13"/>
      <c r="CB497" s="13"/>
      <c r="CC497" s="13"/>
      <c r="CD497" s="13"/>
      <c r="CE497" s="13"/>
      <c r="CF497" s="13"/>
      <c r="CG497" s="13"/>
      <c r="CH497" s="13"/>
      <c r="CI497" s="13"/>
      <c r="CJ497" s="13"/>
      <c r="CK497" s="13"/>
      <c r="CL497" s="13"/>
      <c r="CM497" s="13"/>
      <c r="CN497" s="13"/>
      <c r="CO497" s="13"/>
      <c r="CP497" s="13"/>
      <c r="CQ497" s="13"/>
      <c r="CR497" s="13"/>
      <c r="CS497" s="13"/>
      <c r="CT497" s="13"/>
      <c r="CU497" s="13"/>
      <c r="CV497" s="13"/>
      <c r="CW497" s="13"/>
      <c r="CX497" s="13"/>
      <c r="CY497" s="13"/>
      <c r="CZ497" s="13"/>
      <c r="DA497" s="13"/>
      <c r="DB497" s="13"/>
      <c r="DC497" s="13"/>
      <c r="DD497" s="13"/>
      <c r="DE497" s="13"/>
      <c r="DF497" s="13"/>
      <c r="DG497" s="13"/>
      <c r="DH497" s="13"/>
      <c r="DI497" s="13"/>
      <c r="DJ497" s="13"/>
      <c r="DK497" s="13"/>
      <c r="DL497" s="13"/>
      <c r="DM497" s="13"/>
      <c r="DN497" s="13"/>
      <c r="DO497" s="13"/>
      <c r="DP497" s="13"/>
      <c r="DQ497" s="13"/>
      <c r="DR497" s="13"/>
      <c r="DS497" s="13"/>
      <c r="DT497" s="13"/>
      <c r="DU497" s="13"/>
      <c r="DV497" s="13"/>
      <c r="DW497" s="27"/>
      <c r="DX497" s="13"/>
      <c r="DY497" s="13"/>
      <c r="DZ497" s="13"/>
      <c r="EA497" s="13"/>
      <c r="EB497" s="13"/>
      <c r="EC497" s="13"/>
      <c r="ED497" s="13"/>
      <c r="EE497" s="13"/>
      <c r="EF497" s="13"/>
      <c r="EG497" s="13"/>
    </row>
    <row r="498" spans="2:137" x14ac:dyDescent="0.3"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  <c r="AP498" s="13"/>
      <c r="AQ498" s="13"/>
      <c r="AR498" s="13"/>
      <c r="AS498" s="13"/>
      <c r="AT498" s="13"/>
      <c r="AU498" s="13"/>
      <c r="AV498" s="13"/>
      <c r="AW498" s="13"/>
      <c r="AX498" s="13"/>
      <c r="AY498" s="13"/>
      <c r="AZ498" s="13"/>
      <c r="BA498" s="13"/>
      <c r="BB498" s="13"/>
      <c r="BC498" s="13"/>
      <c r="BD498" s="13"/>
      <c r="BE498" s="13"/>
      <c r="BF498" s="13"/>
      <c r="BG498" s="13"/>
      <c r="BH498" s="13"/>
      <c r="BI498" s="13"/>
      <c r="BJ498" s="13"/>
      <c r="BK498" s="13"/>
      <c r="BL498" s="13"/>
      <c r="BM498" s="13"/>
      <c r="BN498" s="13"/>
      <c r="BO498" s="13"/>
      <c r="BP498" s="13"/>
      <c r="BQ498" s="13"/>
      <c r="BR498" s="13"/>
      <c r="BS498" s="13"/>
      <c r="BT498" s="13"/>
      <c r="BU498" s="13"/>
      <c r="BV498" s="13"/>
      <c r="BW498" s="13"/>
      <c r="BX498" s="13"/>
      <c r="BY498" s="13"/>
      <c r="BZ498" s="13"/>
      <c r="CA498" s="13"/>
      <c r="CB498" s="13"/>
      <c r="CC498" s="13"/>
      <c r="CD498" s="13"/>
      <c r="CE498" s="13"/>
      <c r="CF498" s="13"/>
      <c r="CG498" s="13"/>
      <c r="CH498" s="13"/>
      <c r="CI498" s="13"/>
      <c r="CJ498" s="13"/>
      <c r="CK498" s="13"/>
      <c r="CL498" s="13"/>
      <c r="CM498" s="13"/>
      <c r="CN498" s="13"/>
      <c r="CO498" s="13"/>
      <c r="CP498" s="13"/>
      <c r="CQ498" s="13"/>
      <c r="CR498" s="13"/>
      <c r="CS498" s="13"/>
      <c r="CT498" s="13"/>
      <c r="CU498" s="13"/>
      <c r="CV498" s="13"/>
      <c r="CW498" s="13"/>
      <c r="CX498" s="13"/>
      <c r="CY498" s="13"/>
      <c r="CZ498" s="13"/>
      <c r="DA498" s="13"/>
      <c r="DB498" s="13"/>
      <c r="DC498" s="13"/>
      <c r="DD498" s="13"/>
      <c r="DE498" s="13"/>
      <c r="DF498" s="13"/>
      <c r="DG498" s="13"/>
      <c r="DH498" s="13"/>
      <c r="DI498" s="13"/>
      <c r="DJ498" s="13"/>
      <c r="DK498" s="13"/>
      <c r="DL498" s="13"/>
      <c r="DM498" s="13"/>
      <c r="DN498" s="13"/>
      <c r="DO498" s="13"/>
      <c r="DP498" s="13"/>
      <c r="DQ498" s="13"/>
      <c r="DR498" s="13"/>
      <c r="DS498" s="13"/>
      <c r="DT498" s="13"/>
      <c r="DU498" s="13"/>
      <c r="DV498" s="13"/>
      <c r="DW498" s="27"/>
      <c r="DX498" s="13"/>
      <c r="DY498" s="13"/>
      <c r="DZ498" s="13"/>
      <c r="EA498" s="13"/>
      <c r="EB498" s="13"/>
      <c r="EC498" s="13"/>
      <c r="ED498" s="13"/>
      <c r="EE498" s="13"/>
      <c r="EF498" s="13"/>
      <c r="EG498" s="13"/>
    </row>
    <row r="499" spans="2:137" x14ac:dyDescent="0.3"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13"/>
      <c r="AP499" s="13"/>
      <c r="AQ499" s="13"/>
      <c r="AR499" s="13"/>
      <c r="AS499" s="13"/>
      <c r="AT499" s="13"/>
      <c r="AU499" s="13"/>
      <c r="AV499" s="13"/>
      <c r="AW499" s="13"/>
      <c r="AX499" s="13"/>
      <c r="AY499" s="13"/>
      <c r="AZ499" s="13"/>
      <c r="BA499" s="13"/>
      <c r="BB499" s="13"/>
      <c r="BC499" s="13"/>
      <c r="BD499" s="13"/>
      <c r="BE499" s="13"/>
      <c r="BF499" s="13"/>
      <c r="BG499" s="13"/>
      <c r="BH499" s="13"/>
      <c r="BI499" s="13"/>
      <c r="BJ499" s="13"/>
      <c r="BK499" s="13"/>
      <c r="BL499" s="13"/>
      <c r="BM499" s="13"/>
      <c r="BN499" s="13"/>
      <c r="BO499" s="13"/>
      <c r="BP499" s="13"/>
      <c r="BQ499" s="13"/>
      <c r="BR499" s="13"/>
      <c r="BS499" s="13"/>
      <c r="BT499" s="13"/>
      <c r="BU499" s="13"/>
      <c r="BV499" s="13"/>
      <c r="BW499" s="13"/>
      <c r="BX499" s="13"/>
      <c r="BY499" s="13"/>
      <c r="BZ499" s="13"/>
      <c r="CA499" s="13"/>
      <c r="CB499" s="13"/>
      <c r="CC499" s="13"/>
      <c r="CD499" s="13"/>
      <c r="CE499" s="13"/>
      <c r="CF499" s="13"/>
      <c r="CG499" s="13"/>
      <c r="CH499" s="13"/>
      <c r="CI499" s="13"/>
      <c r="CJ499" s="13"/>
      <c r="CK499" s="13"/>
      <c r="CL499" s="13"/>
      <c r="CM499" s="13"/>
      <c r="CN499" s="13"/>
      <c r="CO499" s="13"/>
      <c r="CP499" s="13"/>
      <c r="CQ499" s="13"/>
      <c r="CR499" s="13"/>
      <c r="CS499" s="13"/>
      <c r="CT499" s="13"/>
      <c r="CU499" s="13"/>
      <c r="CV499" s="13"/>
      <c r="CW499" s="13"/>
      <c r="CX499" s="13"/>
      <c r="CY499" s="13"/>
      <c r="CZ499" s="13"/>
      <c r="DA499" s="13"/>
      <c r="DB499" s="13"/>
      <c r="DC499" s="13"/>
      <c r="DD499" s="13"/>
      <c r="DE499" s="13"/>
      <c r="DF499" s="13"/>
      <c r="DG499" s="13"/>
      <c r="DH499" s="13"/>
      <c r="DI499" s="13"/>
      <c r="DJ499" s="13"/>
      <c r="DK499" s="13"/>
      <c r="DL499" s="13"/>
      <c r="DM499" s="13"/>
      <c r="DN499" s="13"/>
      <c r="DO499" s="13"/>
      <c r="DP499" s="13"/>
      <c r="DQ499" s="13"/>
      <c r="DR499" s="13"/>
      <c r="DS499" s="13"/>
      <c r="DT499" s="13"/>
      <c r="DU499" s="13"/>
      <c r="DV499" s="13"/>
      <c r="DW499" s="27"/>
      <c r="DX499" s="13"/>
      <c r="DY499" s="13"/>
      <c r="DZ499" s="13"/>
      <c r="EA499" s="13"/>
      <c r="EB499" s="13"/>
      <c r="EC499" s="13"/>
      <c r="ED499" s="13"/>
      <c r="EE499" s="13"/>
      <c r="EF499" s="13"/>
      <c r="EG499" s="13"/>
    </row>
    <row r="500" spans="2:137" x14ac:dyDescent="0.3"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13"/>
      <c r="AP500" s="13"/>
      <c r="AQ500" s="13"/>
      <c r="AR500" s="13"/>
      <c r="AS500" s="13"/>
      <c r="AT500" s="13"/>
      <c r="AU500" s="13"/>
      <c r="AV500" s="13"/>
      <c r="AW500" s="13"/>
      <c r="AX500" s="13"/>
      <c r="AY500" s="13"/>
      <c r="AZ500" s="13"/>
      <c r="BA500" s="13"/>
      <c r="BB500" s="13"/>
      <c r="BC500" s="13"/>
      <c r="BD500" s="13"/>
      <c r="BE500" s="13"/>
      <c r="BF500" s="13"/>
      <c r="BG500" s="13"/>
      <c r="BH500" s="13"/>
      <c r="BI500" s="13"/>
      <c r="BJ500" s="13"/>
      <c r="BK500" s="13"/>
      <c r="BL500" s="13"/>
      <c r="BM500" s="13"/>
      <c r="BN500" s="13"/>
      <c r="BO500" s="13"/>
      <c r="BP500" s="13"/>
      <c r="BQ500" s="13"/>
      <c r="BR500" s="13"/>
      <c r="BS500" s="13"/>
      <c r="BT500" s="13"/>
      <c r="BU500" s="13"/>
      <c r="BV500" s="13"/>
      <c r="BW500" s="13"/>
      <c r="BX500" s="13"/>
      <c r="BY500" s="13"/>
      <c r="BZ500" s="13"/>
      <c r="CA500" s="13"/>
      <c r="CB500" s="13"/>
      <c r="CC500" s="13"/>
      <c r="CD500" s="13"/>
      <c r="CE500" s="13"/>
      <c r="CF500" s="13"/>
      <c r="CG500" s="13"/>
      <c r="CH500" s="13"/>
      <c r="CI500" s="13"/>
      <c r="CJ500" s="13"/>
      <c r="CK500" s="13"/>
      <c r="CL500" s="13"/>
      <c r="CM500" s="13"/>
      <c r="CN500" s="13"/>
      <c r="CO500" s="13"/>
      <c r="CP500" s="13"/>
      <c r="CQ500" s="13"/>
      <c r="CR500" s="13"/>
      <c r="CS500" s="13"/>
      <c r="CT500" s="13"/>
      <c r="CU500" s="13"/>
      <c r="CV500" s="13"/>
      <c r="CW500" s="13"/>
      <c r="CX500" s="13"/>
      <c r="CY500" s="13"/>
      <c r="CZ500" s="13"/>
      <c r="DA500" s="13"/>
      <c r="DB500" s="13"/>
      <c r="DC500" s="13"/>
      <c r="DD500" s="13"/>
      <c r="DE500" s="13"/>
      <c r="DF500" s="13"/>
      <c r="DG500" s="13"/>
      <c r="DH500" s="13"/>
      <c r="DI500" s="13"/>
      <c r="DJ500" s="13"/>
      <c r="DK500" s="13"/>
      <c r="DL500" s="13"/>
      <c r="DM500" s="13"/>
      <c r="DN500" s="13"/>
      <c r="DO500" s="13"/>
      <c r="DP500" s="13"/>
      <c r="DQ500" s="13"/>
      <c r="DR500" s="13"/>
      <c r="DS500" s="13"/>
      <c r="DT500" s="13"/>
      <c r="DU500" s="13"/>
      <c r="DV500" s="13"/>
      <c r="DW500" s="27"/>
      <c r="DX500" s="13"/>
      <c r="DY500" s="13"/>
      <c r="DZ500" s="13"/>
      <c r="EA500" s="13"/>
      <c r="EB500" s="13"/>
      <c r="EC500" s="13"/>
      <c r="ED500" s="13"/>
      <c r="EE500" s="13"/>
      <c r="EF500" s="13"/>
      <c r="EG500" s="13"/>
    </row>
    <row r="501" spans="2:137" x14ac:dyDescent="0.3"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13"/>
      <c r="AP501" s="13"/>
      <c r="AQ501" s="13"/>
      <c r="AR501" s="13"/>
      <c r="AS501" s="13"/>
      <c r="AT501" s="13"/>
      <c r="AU501" s="13"/>
      <c r="AV501" s="13"/>
      <c r="AW501" s="13"/>
      <c r="AX501" s="13"/>
      <c r="AY501" s="13"/>
      <c r="AZ501" s="13"/>
      <c r="BA501" s="13"/>
      <c r="BB501" s="13"/>
      <c r="BC501" s="13"/>
      <c r="BD501" s="13"/>
      <c r="BE501" s="13"/>
      <c r="BF501" s="13"/>
      <c r="BG501" s="13"/>
      <c r="BH501" s="13"/>
      <c r="BI501" s="13"/>
      <c r="BJ501" s="13"/>
      <c r="BK501" s="13"/>
      <c r="BL501" s="13"/>
      <c r="BM501" s="13"/>
      <c r="BN501" s="13"/>
      <c r="BO501" s="13"/>
      <c r="BP501" s="13"/>
      <c r="BQ501" s="13"/>
      <c r="BR501" s="13"/>
      <c r="BS501" s="13"/>
      <c r="BT501" s="13"/>
      <c r="BU501" s="13"/>
      <c r="BV501" s="13"/>
      <c r="BW501" s="13"/>
      <c r="BX501" s="13"/>
      <c r="BY501" s="13"/>
      <c r="BZ501" s="13"/>
      <c r="CA501" s="13"/>
      <c r="CB501" s="13"/>
      <c r="CC501" s="13"/>
      <c r="CD501" s="13"/>
      <c r="CE501" s="13"/>
      <c r="CF501" s="13"/>
      <c r="CG501" s="13"/>
      <c r="CH501" s="13"/>
      <c r="CI501" s="13"/>
      <c r="CJ501" s="13"/>
      <c r="CK501" s="13"/>
      <c r="CL501" s="13"/>
      <c r="CM501" s="13"/>
      <c r="CN501" s="13"/>
      <c r="CO501" s="13"/>
      <c r="CP501" s="13"/>
      <c r="CQ501" s="13"/>
      <c r="CR501" s="13"/>
      <c r="CS501" s="13"/>
      <c r="CT501" s="13"/>
      <c r="CU501" s="13"/>
      <c r="CV501" s="13"/>
      <c r="CW501" s="13"/>
      <c r="CX501" s="13"/>
      <c r="CY501" s="13"/>
      <c r="CZ501" s="13"/>
      <c r="DA501" s="13"/>
      <c r="DB501" s="13"/>
      <c r="DC501" s="13"/>
      <c r="DD501" s="13"/>
      <c r="DE501" s="13"/>
      <c r="DF501" s="13"/>
      <c r="DG501" s="13"/>
      <c r="DH501" s="13"/>
      <c r="DI501" s="13"/>
      <c r="DJ501" s="13"/>
      <c r="DK501" s="13"/>
      <c r="DL501" s="13"/>
      <c r="DM501" s="13"/>
      <c r="DN501" s="13"/>
      <c r="DO501" s="13"/>
      <c r="DP501" s="13"/>
      <c r="DQ501" s="13"/>
      <c r="DR501" s="13"/>
      <c r="DS501" s="13"/>
      <c r="DT501" s="13"/>
      <c r="DU501" s="13"/>
      <c r="DV501" s="13"/>
      <c r="DW501" s="27"/>
      <c r="DX501" s="13"/>
      <c r="DY501" s="13"/>
      <c r="DZ501" s="13"/>
      <c r="EA501" s="13"/>
      <c r="EB501" s="13"/>
      <c r="EC501" s="13"/>
      <c r="ED501" s="13"/>
      <c r="EE501" s="13"/>
      <c r="EF501" s="13"/>
      <c r="EG501" s="13"/>
    </row>
    <row r="502" spans="2:137" x14ac:dyDescent="0.3"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13"/>
      <c r="AP502" s="13"/>
      <c r="AQ502" s="13"/>
      <c r="AR502" s="13"/>
      <c r="AS502" s="13"/>
      <c r="AT502" s="13"/>
      <c r="AU502" s="13"/>
      <c r="AV502" s="13"/>
      <c r="AW502" s="13"/>
      <c r="AX502" s="13"/>
      <c r="AY502" s="13"/>
      <c r="AZ502" s="13"/>
      <c r="BA502" s="13"/>
      <c r="BB502" s="13"/>
      <c r="BC502" s="13"/>
      <c r="BD502" s="13"/>
      <c r="BE502" s="13"/>
      <c r="BF502" s="13"/>
      <c r="BG502" s="13"/>
      <c r="BH502" s="13"/>
      <c r="BI502" s="13"/>
      <c r="BJ502" s="13"/>
      <c r="BK502" s="13"/>
      <c r="BL502" s="13"/>
      <c r="BM502" s="13"/>
      <c r="BN502" s="13"/>
      <c r="BO502" s="13"/>
      <c r="BP502" s="13"/>
      <c r="BQ502" s="13"/>
      <c r="BR502" s="13"/>
      <c r="BS502" s="13"/>
      <c r="BT502" s="13"/>
      <c r="BU502" s="13"/>
      <c r="BV502" s="13"/>
      <c r="BW502" s="13"/>
      <c r="BX502" s="13"/>
      <c r="BY502" s="13"/>
      <c r="BZ502" s="13"/>
      <c r="CA502" s="13"/>
      <c r="CB502" s="13"/>
      <c r="CC502" s="13"/>
      <c r="CD502" s="13"/>
      <c r="CE502" s="13"/>
      <c r="CF502" s="13"/>
      <c r="CG502" s="13"/>
      <c r="CH502" s="13"/>
      <c r="CI502" s="13"/>
      <c r="CJ502" s="13"/>
      <c r="CK502" s="13"/>
      <c r="CL502" s="13"/>
      <c r="CM502" s="13"/>
      <c r="CN502" s="13"/>
      <c r="CO502" s="13"/>
      <c r="CP502" s="13"/>
      <c r="CQ502" s="13"/>
      <c r="CR502" s="13"/>
      <c r="CS502" s="13"/>
      <c r="CT502" s="13"/>
      <c r="CU502" s="13"/>
      <c r="CV502" s="13"/>
      <c r="CW502" s="13"/>
      <c r="CX502" s="13"/>
      <c r="CY502" s="13"/>
      <c r="CZ502" s="13"/>
      <c r="DA502" s="13"/>
      <c r="DB502" s="13"/>
      <c r="DC502" s="13"/>
      <c r="DD502" s="13"/>
      <c r="DE502" s="13"/>
      <c r="DF502" s="13"/>
      <c r="DG502" s="13"/>
      <c r="DH502" s="13"/>
      <c r="DI502" s="13"/>
      <c r="DJ502" s="13"/>
      <c r="DK502" s="13"/>
      <c r="DL502" s="13"/>
      <c r="DM502" s="13"/>
      <c r="DN502" s="13"/>
      <c r="DO502" s="13"/>
      <c r="DP502" s="13"/>
      <c r="DQ502" s="13"/>
      <c r="DR502" s="13"/>
      <c r="DS502" s="13"/>
      <c r="DT502" s="13"/>
      <c r="DU502" s="13"/>
      <c r="DV502" s="13"/>
      <c r="DW502" s="27"/>
      <c r="DX502" s="13"/>
      <c r="DY502" s="13"/>
      <c r="DZ502" s="13"/>
      <c r="EA502" s="13"/>
      <c r="EB502" s="13"/>
      <c r="EC502" s="13"/>
      <c r="ED502" s="13"/>
      <c r="EE502" s="13"/>
      <c r="EF502" s="13"/>
      <c r="EG502" s="13"/>
    </row>
    <row r="503" spans="2:137" x14ac:dyDescent="0.3"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13"/>
      <c r="AP503" s="13"/>
      <c r="AQ503" s="13"/>
      <c r="AR503" s="13"/>
      <c r="AS503" s="13"/>
      <c r="AT503" s="13"/>
      <c r="AU503" s="13"/>
      <c r="AV503" s="13"/>
      <c r="AW503" s="13"/>
      <c r="AX503" s="13"/>
      <c r="AY503" s="13"/>
      <c r="AZ503" s="13"/>
      <c r="BA503" s="13"/>
      <c r="BB503" s="13"/>
      <c r="BC503" s="13"/>
      <c r="BD503" s="13"/>
      <c r="BE503" s="13"/>
      <c r="BF503" s="13"/>
      <c r="BG503" s="13"/>
      <c r="BH503" s="13"/>
      <c r="BI503" s="13"/>
      <c r="BJ503" s="13"/>
      <c r="BK503" s="13"/>
      <c r="BL503" s="13"/>
      <c r="BM503" s="13"/>
      <c r="BN503" s="13"/>
      <c r="BO503" s="13"/>
      <c r="BP503" s="13"/>
      <c r="BQ503" s="13"/>
      <c r="BR503" s="13"/>
      <c r="BS503" s="13"/>
      <c r="BT503" s="13"/>
      <c r="BU503" s="13"/>
      <c r="BV503" s="13"/>
      <c r="BW503" s="13"/>
      <c r="BX503" s="13"/>
      <c r="BY503" s="13"/>
      <c r="BZ503" s="13"/>
      <c r="CA503" s="13"/>
      <c r="CB503" s="13"/>
      <c r="CC503" s="13"/>
      <c r="CD503" s="13"/>
      <c r="CE503" s="13"/>
      <c r="CF503" s="13"/>
      <c r="CG503" s="13"/>
      <c r="CH503" s="13"/>
      <c r="CI503" s="13"/>
      <c r="CJ503" s="13"/>
      <c r="CK503" s="13"/>
      <c r="CL503" s="13"/>
      <c r="CM503" s="13"/>
      <c r="CN503" s="13"/>
      <c r="CO503" s="13"/>
      <c r="CP503" s="13"/>
      <c r="CQ503" s="13"/>
      <c r="CR503" s="13"/>
      <c r="CS503" s="13"/>
      <c r="CT503" s="13"/>
      <c r="CU503" s="13"/>
      <c r="CV503" s="13"/>
      <c r="CW503" s="13"/>
      <c r="CX503" s="13"/>
      <c r="CY503" s="13"/>
      <c r="CZ503" s="13"/>
      <c r="DA503" s="13"/>
      <c r="DB503" s="13"/>
      <c r="DC503" s="13"/>
      <c r="DD503" s="13"/>
      <c r="DE503" s="13"/>
      <c r="DF503" s="13"/>
      <c r="DG503" s="13"/>
      <c r="DH503" s="13"/>
      <c r="DI503" s="13"/>
      <c r="DJ503" s="13"/>
      <c r="DK503" s="13"/>
      <c r="DL503" s="13"/>
      <c r="DM503" s="13"/>
      <c r="DN503" s="13"/>
      <c r="DO503" s="13"/>
      <c r="DP503" s="13"/>
      <c r="DQ503" s="13"/>
      <c r="DR503" s="13"/>
      <c r="DS503" s="13"/>
      <c r="DT503" s="13"/>
      <c r="DU503" s="13"/>
      <c r="DV503" s="13"/>
      <c r="DW503" s="27"/>
      <c r="DX503" s="13"/>
      <c r="DY503" s="13"/>
      <c r="DZ503" s="13"/>
      <c r="EA503" s="13"/>
      <c r="EB503" s="13"/>
      <c r="EC503" s="13"/>
      <c r="ED503" s="13"/>
      <c r="EE503" s="13"/>
      <c r="EF503" s="13"/>
      <c r="EG503" s="13"/>
    </row>
    <row r="504" spans="2:137" x14ac:dyDescent="0.3"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13"/>
      <c r="AP504" s="13"/>
      <c r="AQ504" s="13"/>
      <c r="AR504" s="13"/>
      <c r="AS504" s="13"/>
      <c r="AT504" s="13"/>
      <c r="AU504" s="13"/>
      <c r="AV504" s="13"/>
      <c r="AW504" s="13"/>
      <c r="AX504" s="13"/>
      <c r="AY504" s="13"/>
      <c r="AZ504" s="13"/>
      <c r="BA504" s="13"/>
      <c r="BB504" s="13"/>
      <c r="BC504" s="13"/>
      <c r="BD504" s="13"/>
      <c r="BE504" s="13"/>
      <c r="BF504" s="13"/>
      <c r="BG504" s="13"/>
      <c r="BH504" s="13"/>
      <c r="BI504" s="13"/>
      <c r="BJ504" s="13"/>
      <c r="BK504" s="13"/>
      <c r="BL504" s="13"/>
      <c r="BM504" s="13"/>
      <c r="BN504" s="13"/>
      <c r="BO504" s="13"/>
      <c r="BP504" s="13"/>
      <c r="BQ504" s="13"/>
      <c r="BR504" s="13"/>
      <c r="BS504" s="13"/>
      <c r="BT504" s="13"/>
      <c r="BU504" s="13"/>
      <c r="BV504" s="13"/>
      <c r="BW504" s="13"/>
      <c r="BX504" s="13"/>
      <c r="BY504" s="13"/>
      <c r="BZ504" s="13"/>
      <c r="CA504" s="13"/>
      <c r="CB504" s="13"/>
      <c r="CC504" s="13"/>
      <c r="CD504" s="13"/>
      <c r="CE504" s="13"/>
      <c r="CF504" s="13"/>
      <c r="CG504" s="13"/>
      <c r="CH504" s="13"/>
      <c r="CI504" s="13"/>
      <c r="CJ504" s="13"/>
      <c r="CK504" s="13"/>
      <c r="CL504" s="13"/>
      <c r="CM504" s="13"/>
      <c r="CN504" s="13"/>
      <c r="CO504" s="13"/>
      <c r="CP504" s="13"/>
      <c r="CQ504" s="13"/>
      <c r="CR504" s="13"/>
      <c r="CS504" s="13"/>
      <c r="CT504" s="13"/>
      <c r="CU504" s="13"/>
      <c r="CV504" s="13"/>
      <c r="CW504" s="13"/>
      <c r="CX504" s="13"/>
      <c r="CY504" s="13"/>
      <c r="CZ504" s="13"/>
      <c r="DA504" s="13"/>
      <c r="DB504" s="13"/>
      <c r="DC504" s="13"/>
      <c r="DD504" s="13"/>
      <c r="DE504" s="13"/>
      <c r="DF504" s="13"/>
      <c r="DG504" s="13"/>
      <c r="DH504" s="13"/>
      <c r="DI504" s="13"/>
      <c r="DJ504" s="13"/>
      <c r="DK504" s="13"/>
      <c r="DL504" s="13"/>
      <c r="DM504" s="13"/>
      <c r="DN504" s="13"/>
      <c r="DO504" s="13"/>
      <c r="DP504" s="13"/>
      <c r="DQ504" s="13"/>
      <c r="DR504" s="13"/>
      <c r="DS504" s="13"/>
      <c r="DT504" s="13"/>
      <c r="DU504" s="13"/>
      <c r="DV504" s="13"/>
      <c r="DW504" s="27"/>
      <c r="DX504" s="13"/>
      <c r="DY504" s="13"/>
      <c r="DZ504" s="13"/>
      <c r="EA504" s="13"/>
      <c r="EB504" s="13"/>
      <c r="EC504" s="13"/>
      <c r="ED504" s="13"/>
      <c r="EE504" s="13"/>
      <c r="EF504" s="13"/>
      <c r="EG504" s="13"/>
    </row>
    <row r="505" spans="2:137" x14ac:dyDescent="0.3"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13"/>
      <c r="AP505" s="13"/>
      <c r="AQ505" s="13"/>
      <c r="AR505" s="13"/>
      <c r="AS505" s="13"/>
      <c r="AT505" s="13"/>
      <c r="AU505" s="13"/>
      <c r="AV505" s="13"/>
      <c r="AW505" s="13"/>
      <c r="AX505" s="13"/>
      <c r="AY505" s="13"/>
      <c r="AZ505" s="13"/>
      <c r="BA505" s="13"/>
      <c r="BB505" s="13"/>
      <c r="BC505" s="13"/>
      <c r="BD505" s="13"/>
      <c r="BE505" s="13"/>
      <c r="BF505" s="13"/>
      <c r="BG505" s="13"/>
      <c r="BH505" s="13"/>
      <c r="BI505" s="13"/>
      <c r="BJ505" s="13"/>
      <c r="BK505" s="13"/>
      <c r="BL505" s="13"/>
      <c r="BM505" s="13"/>
      <c r="BN505" s="13"/>
      <c r="BO505" s="13"/>
      <c r="BP505" s="13"/>
      <c r="BQ505" s="13"/>
      <c r="BR505" s="13"/>
      <c r="BS505" s="13"/>
      <c r="BT505" s="13"/>
      <c r="BU505" s="13"/>
      <c r="BV505" s="13"/>
      <c r="BW505" s="13"/>
      <c r="BX505" s="13"/>
      <c r="BY505" s="13"/>
      <c r="BZ505" s="13"/>
      <c r="CA505" s="13"/>
      <c r="CB505" s="13"/>
      <c r="CC505" s="13"/>
      <c r="CD505" s="13"/>
      <c r="CE505" s="13"/>
      <c r="CF505" s="13"/>
      <c r="CG505" s="13"/>
      <c r="CH505" s="13"/>
      <c r="CI505" s="13"/>
      <c r="CJ505" s="13"/>
      <c r="CK505" s="13"/>
      <c r="CL505" s="13"/>
      <c r="CM505" s="13"/>
      <c r="CN505" s="13"/>
      <c r="CO505" s="13"/>
      <c r="CP505" s="13"/>
      <c r="CQ505" s="13"/>
      <c r="CR505" s="13"/>
      <c r="CS505" s="13"/>
      <c r="CT505" s="13"/>
      <c r="CU505" s="13"/>
      <c r="CV505" s="13"/>
      <c r="CW505" s="13"/>
      <c r="CX505" s="13"/>
      <c r="CY505" s="13"/>
      <c r="CZ505" s="13"/>
      <c r="DA505" s="13"/>
      <c r="DB505" s="13"/>
      <c r="DC505" s="13"/>
      <c r="DD505" s="13"/>
      <c r="DE505" s="13"/>
      <c r="DF505" s="13"/>
      <c r="DG505" s="13"/>
      <c r="DH505" s="13"/>
      <c r="DI505" s="13"/>
      <c r="DJ505" s="13"/>
      <c r="DK505" s="13"/>
      <c r="DL505" s="13"/>
      <c r="DM505" s="13"/>
      <c r="DN505" s="13"/>
      <c r="DO505" s="13"/>
      <c r="DP505" s="13"/>
      <c r="DQ505" s="13"/>
      <c r="DR505" s="13"/>
      <c r="DS505" s="13"/>
      <c r="DT505" s="13"/>
      <c r="DU505" s="13"/>
      <c r="DV505" s="13"/>
      <c r="DW505" s="27"/>
      <c r="DX505" s="13"/>
      <c r="DY505" s="13"/>
      <c r="DZ505" s="13"/>
      <c r="EA505" s="13"/>
      <c r="EB505" s="13"/>
      <c r="EC505" s="13"/>
      <c r="ED505" s="13"/>
      <c r="EE505" s="13"/>
      <c r="EF505" s="13"/>
      <c r="EG505" s="13"/>
    </row>
    <row r="506" spans="2:137" x14ac:dyDescent="0.3"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13"/>
      <c r="AP506" s="13"/>
      <c r="AQ506" s="13"/>
      <c r="AR506" s="13"/>
      <c r="AS506" s="13"/>
      <c r="AT506" s="13"/>
      <c r="AU506" s="13"/>
      <c r="AV506" s="13"/>
      <c r="AW506" s="13"/>
      <c r="AX506" s="13"/>
      <c r="AY506" s="13"/>
      <c r="AZ506" s="13"/>
      <c r="BA506" s="13"/>
      <c r="BB506" s="13"/>
      <c r="BC506" s="13"/>
      <c r="BD506" s="13"/>
      <c r="BE506" s="13"/>
      <c r="BF506" s="13"/>
      <c r="BG506" s="13"/>
      <c r="BH506" s="13"/>
      <c r="BI506" s="13"/>
      <c r="BJ506" s="13"/>
      <c r="BK506" s="13"/>
      <c r="BL506" s="13"/>
      <c r="BM506" s="13"/>
      <c r="BN506" s="13"/>
      <c r="BO506" s="13"/>
      <c r="BP506" s="13"/>
      <c r="BQ506" s="13"/>
      <c r="BR506" s="13"/>
      <c r="BS506" s="13"/>
      <c r="BT506" s="13"/>
      <c r="BU506" s="13"/>
      <c r="BV506" s="13"/>
      <c r="BW506" s="13"/>
      <c r="BX506" s="13"/>
      <c r="BY506" s="13"/>
      <c r="BZ506" s="13"/>
      <c r="CA506" s="13"/>
      <c r="CB506" s="13"/>
      <c r="CC506" s="13"/>
      <c r="CD506" s="13"/>
      <c r="CE506" s="13"/>
      <c r="CF506" s="13"/>
      <c r="CG506" s="13"/>
      <c r="CH506" s="13"/>
      <c r="CI506" s="13"/>
      <c r="CJ506" s="13"/>
      <c r="CK506" s="13"/>
      <c r="CL506" s="13"/>
      <c r="CM506" s="13"/>
      <c r="CN506" s="13"/>
      <c r="CO506" s="13"/>
      <c r="CP506" s="13"/>
      <c r="CQ506" s="13"/>
      <c r="CR506" s="13"/>
      <c r="CS506" s="13"/>
      <c r="CT506" s="13"/>
      <c r="CU506" s="13"/>
      <c r="CV506" s="13"/>
      <c r="CW506" s="13"/>
      <c r="CX506" s="13"/>
      <c r="CY506" s="13"/>
      <c r="CZ506" s="13"/>
      <c r="DA506" s="13"/>
      <c r="DB506" s="13"/>
      <c r="DC506" s="13"/>
      <c r="DD506" s="13"/>
      <c r="DE506" s="13"/>
      <c r="DF506" s="13"/>
      <c r="DG506" s="13"/>
      <c r="DH506" s="13"/>
      <c r="DI506" s="13"/>
      <c r="DJ506" s="13"/>
      <c r="DK506" s="13"/>
      <c r="DL506" s="13"/>
      <c r="DM506" s="13"/>
      <c r="DN506" s="13"/>
      <c r="DO506" s="13"/>
      <c r="DP506" s="13"/>
      <c r="DQ506" s="13"/>
      <c r="DR506" s="13"/>
      <c r="DS506" s="13"/>
      <c r="DT506" s="13"/>
      <c r="DU506" s="13"/>
      <c r="DV506" s="13"/>
      <c r="DW506" s="27"/>
      <c r="DX506" s="13"/>
      <c r="DY506" s="13"/>
      <c r="DZ506" s="13"/>
      <c r="EA506" s="13"/>
      <c r="EB506" s="13"/>
      <c r="EC506" s="13"/>
      <c r="ED506" s="13"/>
      <c r="EE506" s="13"/>
      <c r="EF506" s="13"/>
      <c r="EG506" s="13"/>
    </row>
    <row r="507" spans="2:137" x14ac:dyDescent="0.3"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13"/>
      <c r="AP507" s="13"/>
      <c r="AQ507" s="13"/>
      <c r="AR507" s="13"/>
      <c r="AS507" s="13"/>
      <c r="AT507" s="13"/>
      <c r="AU507" s="13"/>
      <c r="AV507" s="13"/>
      <c r="AW507" s="13"/>
      <c r="AX507" s="13"/>
      <c r="AY507" s="13"/>
      <c r="AZ507" s="13"/>
      <c r="BA507" s="13"/>
      <c r="BB507" s="13"/>
      <c r="BC507" s="13"/>
      <c r="BD507" s="13"/>
      <c r="BE507" s="13"/>
      <c r="BF507" s="13"/>
      <c r="BG507" s="13"/>
      <c r="BH507" s="13"/>
      <c r="BI507" s="13"/>
      <c r="BJ507" s="13"/>
      <c r="BK507" s="13"/>
      <c r="BL507" s="13"/>
      <c r="BM507" s="13"/>
      <c r="BN507" s="13"/>
      <c r="BO507" s="13"/>
      <c r="BP507" s="13"/>
      <c r="BQ507" s="13"/>
      <c r="BR507" s="13"/>
      <c r="BS507" s="13"/>
      <c r="BT507" s="13"/>
      <c r="BU507" s="13"/>
      <c r="BV507" s="13"/>
      <c r="BW507" s="13"/>
      <c r="BX507" s="13"/>
      <c r="BY507" s="13"/>
      <c r="BZ507" s="13"/>
      <c r="CA507" s="13"/>
      <c r="CB507" s="13"/>
      <c r="CC507" s="13"/>
      <c r="CD507" s="13"/>
      <c r="CE507" s="13"/>
      <c r="CF507" s="13"/>
      <c r="CG507" s="13"/>
      <c r="CH507" s="13"/>
      <c r="CI507" s="13"/>
      <c r="CJ507" s="13"/>
      <c r="CK507" s="13"/>
      <c r="CL507" s="13"/>
      <c r="CM507" s="13"/>
      <c r="CN507" s="13"/>
      <c r="CO507" s="13"/>
      <c r="CP507" s="13"/>
      <c r="CQ507" s="13"/>
      <c r="CR507" s="13"/>
      <c r="CS507" s="13"/>
      <c r="CT507" s="13"/>
      <c r="CU507" s="13"/>
      <c r="CV507" s="13"/>
      <c r="CW507" s="13"/>
      <c r="CX507" s="13"/>
      <c r="CY507" s="13"/>
      <c r="CZ507" s="13"/>
      <c r="DA507" s="13"/>
      <c r="DB507" s="13"/>
      <c r="DC507" s="13"/>
      <c r="DD507" s="13"/>
      <c r="DE507" s="13"/>
      <c r="DF507" s="13"/>
      <c r="DG507" s="13"/>
      <c r="DH507" s="13"/>
      <c r="DI507" s="13"/>
      <c r="DJ507" s="13"/>
      <c r="DK507" s="13"/>
      <c r="DL507" s="13"/>
      <c r="DM507" s="13"/>
      <c r="DN507" s="13"/>
      <c r="DO507" s="13"/>
      <c r="DP507" s="13"/>
      <c r="DQ507" s="13"/>
      <c r="DR507" s="13"/>
      <c r="DS507" s="13"/>
      <c r="DT507" s="13"/>
      <c r="DU507" s="13"/>
      <c r="DV507" s="13"/>
      <c r="DW507" s="27"/>
      <c r="DX507" s="13"/>
      <c r="DY507" s="13"/>
      <c r="DZ507" s="13"/>
      <c r="EA507" s="13"/>
      <c r="EB507" s="13"/>
      <c r="EC507" s="13"/>
      <c r="ED507" s="13"/>
      <c r="EE507" s="13"/>
      <c r="EF507" s="13"/>
      <c r="EG507" s="13"/>
    </row>
    <row r="508" spans="2:137" x14ac:dyDescent="0.3"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13"/>
      <c r="AP508" s="13"/>
      <c r="AQ508" s="13"/>
      <c r="AR508" s="13"/>
      <c r="AS508" s="13"/>
      <c r="AT508" s="13"/>
      <c r="AU508" s="13"/>
      <c r="AV508" s="13"/>
      <c r="AW508" s="13"/>
      <c r="AX508" s="13"/>
      <c r="AY508" s="13"/>
      <c r="AZ508" s="13"/>
      <c r="BA508" s="13"/>
      <c r="BB508" s="13"/>
      <c r="BC508" s="13"/>
      <c r="BD508" s="13"/>
      <c r="BE508" s="13"/>
      <c r="BF508" s="13"/>
      <c r="BG508" s="13"/>
      <c r="BH508" s="13"/>
      <c r="BI508" s="13"/>
      <c r="BJ508" s="13"/>
      <c r="BK508" s="13"/>
      <c r="BL508" s="13"/>
      <c r="BM508" s="13"/>
      <c r="BN508" s="13"/>
      <c r="BO508" s="13"/>
      <c r="BP508" s="13"/>
      <c r="BQ508" s="13"/>
      <c r="BR508" s="13"/>
      <c r="BS508" s="13"/>
      <c r="BT508" s="13"/>
      <c r="BU508" s="13"/>
      <c r="BV508" s="13"/>
      <c r="BW508" s="13"/>
      <c r="BX508" s="13"/>
      <c r="BY508" s="13"/>
      <c r="BZ508" s="13"/>
      <c r="CA508" s="13"/>
      <c r="CB508" s="13"/>
      <c r="CC508" s="13"/>
      <c r="CD508" s="13"/>
      <c r="CE508" s="13"/>
      <c r="CF508" s="13"/>
      <c r="CG508" s="13"/>
      <c r="CH508" s="13"/>
      <c r="CI508" s="13"/>
      <c r="CJ508" s="13"/>
      <c r="CK508" s="13"/>
      <c r="CL508" s="13"/>
      <c r="CM508" s="13"/>
      <c r="CN508" s="13"/>
      <c r="CO508" s="13"/>
      <c r="CP508" s="13"/>
      <c r="CQ508" s="13"/>
      <c r="CR508" s="13"/>
      <c r="CS508" s="13"/>
      <c r="CT508" s="13"/>
      <c r="CU508" s="13"/>
      <c r="CV508" s="13"/>
      <c r="CW508" s="13"/>
      <c r="CX508" s="13"/>
      <c r="CY508" s="13"/>
      <c r="CZ508" s="13"/>
      <c r="DA508" s="13"/>
      <c r="DB508" s="13"/>
      <c r="DC508" s="13"/>
      <c r="DD508" s="13"/>
      <c r="DE508" s="13"/>
      <c r="DF508" s="13"/>
      <c r="DG508" s="13"/>
      <c r="DH508" s="13"/>
      <c r="DI508" s="13"/>
      <c r="DJ508" s="13"/>
      <c r="DK508" s="13"/>
      <c r="DL508" s="13"/>
      <c r="DM508" s="13"/>
      <c r="DN508" s="13"/>
      <c r="DO508" s="13"/>
      <c r="DP508" s="13"/>
      <c r="DQ508" s="13"/>
      <c r="DR508" s="13"/>
      <c r="DS508" s="13"/>
      <c r="DT508" s="13"/>
      <c r="DU508" s="13"/>
      <c r="DV508" s="13"/>
      <c r="DW508" s="27"/>
      <c r="DX508" s="13"/>
      <c r="DY508" s="13"/>
      <c r="DZ508" s="13"/>
      <c r="EA508" s="13"/>
      <c r="EB508" s="13"/>
      <c r="EC508" s="13"/>
      <c r="ED508" s="13"/>
      <c r="EE508" s="13"/>
      <c r="EF508" s="13"/>
      <c r="EG508" s="13"/>
    </row>
    <row r="509" spans="2:137" x14ac:dyDescent="0.3"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13"/>
      <c r="AP509" s="13"/>
      <c r="AQ509" s="13"/>
      <c r="AR509" s="13"/>
      <c r="AS509" s="13"/>
      <c r="AT509" s="13"/>
      <c r="AU509" s="13"/>
      <c r="AV509" s="13"/>
      <c r="AW509" s="13"/>
      <c r="AX509" s="13"/>
      <c r="AY509" s="13"/>
      <c r="AZ509" s="13"/>
      <c r="BA509" s="13"/>
      <c r="BB509" s="13"/>
      <c r="BC509" s="13"/>
      <c r="BD509" s="13"/>
      <c r="BE509" s="13"/>
      <c r="BF509" s="13"/>
      <c r="BG509" s="13"/>
      <c r="BH509" s="13"/>
      <c r="BI509" s="13"/>
      <c r="BJ509" s="13"/>
      <c r="BK509" s="13"/>
      <c r="BL509" s="13"/>
      <c r="BM509" s="13"/>
      <c r="BN509" s="13"/>
      <c r="BO509" s="13"/>
      <c r="BP509" s="13"/>
      <c r="BQ509" s="13"/>
      <c r="BR509" s="13"/>
      <c r="BS509" s="13"/>
      <c r="BT509" s="13"/>
      <c r="BU509" s="13"/>
      <c r="BV509" s="13"/>
      <c r="BW509" s="13"/>
      <c r="BX509" s="13"/>
      <c r="BY509" s="13"/>
      <c r="BZ509" s="13"/>
      <c r="CA509" s="13"/>
      <c r="CB509" s="13"/>
      <c r="CC509" s="13"/>
      <c r="CD509" s="13"/>
      <c r="CE509" s="13"/>
      <c r="CF509" s="13"/>
      <c r="CG509" s="13"/>
      <c r="CH509" s="13"/>
      <c r="CI509" s="13"/>
      <c r="CJ509" s="13"/>
      <c r="CK509" s="13"/>
      <c r="CL509" s="13"/>
      <c r="CM509" s="13"/>
      <c r="CN509" s="13"/>
      <c r="CO509" s="13"/>
      <c r="CP509" s="13"/>
      <c r="CQ509" s="13"/>
      <c r="CR509" s="13"/>
      <c r="CS509" s="13"/>
      <c r="CT509" s="13"/>
      <c r="CU509" s="13"/>
      <c r="CV509" s="13"/>
      <c r="CW509" s="13"/>
      <c r="CX509" s="13"/>
      <c r="CY509" s="13"/>
      <c r="CZ509" s="13"/>
      <c r="DA509" s="13"/>
      <c r="DB509" s="13"/>
      <c r="DC509" s="13"/>
      <c r="DD509" s="13"/>
      <c r="DE509" s="13"/>
      <c r="DF509" s="13"/>
      <c r="DG509" s="13"/>
      <c r="DH509" s="13"/>
      <c r="DI509" s="13"/>
      <c r="DJ509" s="13"/>
      <c r="DK509" s="13"/>
      <c r="DL509" s="13"/>
      <c r="DM509" s="13"/>
      <c r="DN509" s="13"/>
      <c r="DO509" s="13"/>
      <c r="DP509" s="13"/>
      <c r="DQ509" s="13"/>
      <c r="DR509" s="13"/>
      <c r="DS509" s="13"/>
      <c r="DT509" s="13"/>
      <c r="DU509" s="13"/>
      <c r="DV509" s="13"/>
      <c r="DW509" s="27"/>
      <c r="DX509" s="13"/>
      <c r="DY509" s="13"/>
      <c r="DZ509" s="13"/>
      <c r="EA509" s="13"/>
      <c r="EB509" s="13"/>
      <c r="EC509" s="13"/>
      <c r="ED509" s="13"/>
      <c r="EE509" s="13"/>
      <c r="EF509" s="13"/>
      <c r="EG509" s="13"/>
    </row>
    <row r="510" spans="2:137" x14ac:dyDescent="0.3"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  <c r="AN510" s="13"/>
      <c r="AO510" s="13"/>
      <c r="AP510" s="13"/>
      <c r="AQ510" s="13"/>
      <c r="AR510" s="13"/>
      <c r="AS510" s="13"/>
      <c r="AT510" s="13"/>
      <c r="AU510" s="13"/>
      <c r="AV510" s="13"/>
      <c r="AW510" s="13"/>
      <c r="AX510" s="13"/>
      <c r="AY510" s="13"/>
      <c r="AZ510" s="13"/>
      <c r="BA510" s="13"/>
      <c r="BB510" s="13"/>
      <c r="BC510" s="13"/>
      <c r="BD510" s="13"/>
      <c r="BE510" s="13"/>
      <c r="BF510" s="13"/>
      <c r="BG510" s="13"/>
      <c r="BH510" s="13"/>
      <c r="BI510" s="13"/>
      <c r="BJ510" s="13"/>
      <c r="BK510" s="13"/>
      <c r="BL510" s="13"/>
      <c r="BM510" s="13"/>
      <c r="BN510" s="13"/>
      <c r="BO510" s="13"/>
      <c r="BP510" s="13"/>
      <c r="BQ510" s="13"/>
      <c r="BR510" s="13"/>
      <c r="BS510" s="13"/>
      <c r="BT510" s="13"/>
      <c r="BU510" s="13"/>
      <c r="BV510" s="13"/>
      <c r="BW510" s="13"/>
      <c r="BX510" s="13"/>
      <c r="BY510" s="13"/>
      <c r="BZ510" s="13"/>
      <c r="CA510" s="13"/>
      <c r="CB510" s="13"/>
      <c r="CC510" s="13"/>
      <c r="CD510" s="13"/>
      <c r="CE510" s="13"/>
      <c r="CF510" s="13"/>
      <c r="CG510" s="13"/>
      <c r="CH510" s="13"/>
      <c r="CI510" s="13"/>
      <c r="CJ510" s="13"/>
      <c r="CK510" s="13"/>
      <c r="CL510" s="13"/>
      <c r="CM510" s="13"/>
      <c r="CN510" s="13"/>
      <c r="CO510" s="13"/>
      <c r="CP510" s="13"/>
      <c r="CQ510" s="13"/>
      <c r="CR510" s="13"/>
      <c r="CS510" s="13"/>
      <c r="CT510" s="13"/>
      <c r="CU510" s="13"/>
      <c r="CV510" s="13"/>
      <c r="CW510" s="13"/>
      <c r="CX510" s="13"/>
      <c r="CY510" s="13"/>
      <c r="CZ510" s="13"/>
      <c r="DA510" s="13"/>
      <c r="DB510" s="13"/>
      <c r="DC510" s="13"/>
      <c r="DD510" s="13"/>
      <c r="DE510" s="13"/>
      <c r="DF510" s="13"/>
      <c r="DG510" s="13"/>
      <c r="DH510" s="13"/>
      <c r="DI510" s="13"/>
      <c r="DJ510" s="13"/>
      <c r="DK510" s="13"/>
      <c r="DL510" s="13"/>
      <c r="DM510" s="13"/>
      <c r="DN510" s="13"/>
      <c r="DO510" s="13"/>
      <c r="DP510" s="13"/>
      <c r="DQ510" s="13"/>
      <c r="DR510" s="13"/>
      <c r="DS510" s="13"/>
      <c r="DT510" s="13"/>
      <c r="DU510" s="13"/>
      <c r="DV510" s="13"/>
      <c r="DW510" s="27"/>
      <c r="DX510" s="13"/>
      <c r="DY510" s="13"/>
      <c r="DZ510" s="13"/>
      <c r="EA510" s="13"/>
      <c r="EB510" s="13"/>
      <c r="EC510" s="13"/>
      <c r="ED510" s="13"/>
      <c r="EE510" s="13"/>
      <c r="EF510" s="13"/>
      <c r="EG510" s="13"/>
    </row>
    <row r="511" spans="2:137" x14ac:dyDescent="0.3"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  <c r="AN511" s="13"/>
      <c r="AO511" s="13"/>
      <c r="AP511" s="13"/>
      <c r="AQ511" s="13"/>
      <c r="AR511" s="13"/>
      <c r="AS511" s="13"/>
      <c r="AT511" s="13"/>
      <c r="AU511" s="13"/>
      <c r="AV511" s="13"/>
      <c r="AW511" s="13"/>
      <c r="AX511" s="13"/>
      <c r="AY511" s="13"/>
      <c r="AZ511" s="13"/>
      <c r="BA511" s="13"/>
      <c r="BB511" s="13"/>
      <c r="BC511" s="13"/>
      <c r="BD511" s="13"/>
      <c r="BE511" s="13"/>
      <c r="BF511" s="13"/>
      <c r="BG511" s="13"/>
      <c r="BH511" s="13"/>
      <c r="BI511" s="13"/>
      <c r="BJ511" s="13"/>
      <c r="BK511" s="13"/>
      <c r="BL511" s="13"/>
      <c r="BM511" s="13"/>
      <c r="BN511" s="13"/>
      <c r="BO511" s="13"/>
      <c r="BP511" s="13"/>
      <c r="BQ511" s="13"/>
      <c r="BR511" s="13"/>
      <c r="BS511" s="13"/>
      <c r="BT511" s="13"/>
      <c r="BU511" s="13"/>
      <c r="BV511" s="13"/>
      <c r="BW511" s="13"/>
      <c r="BX511" s="13"/>
      <c r="BY511" s="13"/>
      <c r="BZ511" s="13"/>
      <c r="CA511" s="13"/>
      <c r="CB511" s="13"/>
      <c r="CC511" s="13"/>
      <c r="CD511" s="13"/>
      <c r="CE511" s="13"/>
      <c r="CF511" s="13"/>
      <c r="CG511" s="13"/>
      <c r="CH511" s="13"/>
      <c r="CI511" s="13"/>
      <c r="CJ511" s="13"/>
      <c r="CK511" s="13"/>
      <c r="CL511" s="13"/>
      <c r="CM511" s="13"/>
      <c r="CN511" s="13"/>
      <c r="CO511" s="13"/>
      <c r="CP511" s="13"/>
      <c r="CQ511" s="13"/>
      <c r="CR511" s="13"/>
      <c r="CS511" s="13"/>
      <c r="CT511" s="13"/>
      <c r="CU511" s="13"/>
      <c r="CV511" s="13"/>
      <c r="CW511" s="13"/>
      <c r="CX511" s="13"/>
      <c r="CY511" s="13"/>
      <c r="CZ511" s="13"/>
      <c r="DA511" s="13"/>
      <c r="DB511" s="13"/>
      <c r="DC511" s="13"/>
      <c r="DD511" s="13"/>
      <c r="DE511" s="13"/>
      <c r="DF511" s="13"/>
      <c r="DG511" s="13"/>
      <c r="DH511" s="13"/>
      <c r="DI511" s="13"/>
      <c r="DJ511" s="13"/>
      <c r="DK511" s="13"/>
      <c r="DL511" s="13"/>
      <c r="DM511" s="13"/>
      <c r="DN511" s="13"/>
      <c r="DO511" s="13"/>
      <c r="DP511" s="13"/>
      <c r="DQ511" s="13"/>
      <c r="DR511" s="13"/>
      <c r="DS511" s="13"/>
      <c r="DT511" s="13"/>
      <c r="DU511" s="13"/>
      <c r="DV511" s="13"/>
      <c r="DW511" s="27"/>
      <c r="DX511" s="13"/>
      <c r="DY511" s="13"/>
      <c r="DZ511" s="13"/>
      <c r="EA511" s="13"/>
      <c r="EB511" s="13"/>
      <c r="EC511" s="13"/>
      <c r="ED511" s="13"/>
      <c r="EE511" s="13"/>
      <c r="EF511" s="13"/>
      <c r="EG511" s="13"/>
    </row>
    <row r="512" spans="2:137" x14ac:dyDescent="0.3"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  <c r="AN512" s="13"/>
      <c r="AO512" s="13"/>
      <c r="AP512" s="13"/>
      <c r="AQ512" s="13"/>
      <c r="AR512" s="13"/>
      <c r="AS512" s="13"/>
      <c r="AT512" s="13"/>
      <c r="AU512" s="13"/>
      <c r="AV512" s="13"/>
      <c r="AW512" s="13"/>
      <c r="AX512" s="13"/>
      <c r="AY512" s="13"/>
      <c r="AZ512" s="13"/>
      <c r="BA512" s="13"/>
      <c r="BB512" s="13"/>
      <c r="BC512" s="13"/>
      <c r="BD512" s="13"/>
      <c r="BE512" s="13"/>
      <c r="BF512" s="13"/>
      <c r="BG512" s="13"/>
      <c r="BH512" s="13"/>
      <c r="BI512" s="13"/>
      <c r="BJ512" s="13"/>
      <c r="BK512" s="13"/>
      <c r="BL512" s="13"/>
      <c r="BM512" s="13"/>
      <c r="BN512" s="13"/>
      <c r="BO512" s="13"/>
      <c r="BP512" s="13"/>
      <c r="BQ512" s="13"/>
      <c r="BR512" s="13"/>
      <c r="BS512" s="13"/>
      <c r="BT512" s="13"/>
      <c r="BU512" s="13"/>
      <c r="BV512" s="13"/>
      <c r="BW512" s="13"/>
      <c r="BX512" s="13"/>
      <c r="BY512" s="13"/>
      <c r="BZ512" s="13"/>
      <c r="CA512" s="13"/>
      <c r="CB512" s="13"/>
      <c r="CC512" s="13"/>
      <c r="CD512" s="13"/>
      <c r="CE512" s="13"/>
      <c r="CF512" s="13"/>
      <c r="CG512" s="13"/>
      <c r="CH512" s="13"/>
      <c r="CI512" s="13"/>
      <c r="CJ512" s="13"/>
      <c r="CK512" s="13"/>
      <c r="CL512" s="13"/>
      <c r="CM512" s="13"/>
      <c r="CN512" s="13"/>
      <c r="CO512" s="13"/>
      <c r="CP512" s="13"/>
      <c r="CQ512" s="13"/>
      <c r="CR512" s="13"/>
      <c r="CS512" s="13"/>
      <c r="CT512" s="13"/>
      <c r="CU512" s="13"/>
      <c r="CV512" s="13"/>
      <c r="CW512" s="13"/>
      <c r="CX512" s="13"/>
      <c r="CY512" s="13"/>
      <c r="CZ512" s="13"/>
      <c r="DA512" s="13"/>
      <c r="DB512" s="13"/>
      <c r="DC512" s="13"/>
      <c r="DD512" s="13"/>
      <c r="DE512" s="13"/>
      <c r="DF512" s="13"/>
      <c r="DG512" s="13"/>
      <c r="DH512" s="13"/>
      <c r="DI512" s="13"/>
      <c r="DJ512" s="13"/>
      <c r="DK512" s="13"/>
      <c r="DL512" s="13"/>
      <c r="DM512" s="13"/>
      <c r="DN512" s="13"/>
      <c r="DO512" s="13"/>
      <c r="DP512" s="13"/>
      <c r="DQ512" s="13"/>
      <c r="DR512" s="13"/>
      <c r="DS512" s="13"/>
      <c r="DT512" s="13"/>
      <c r="DU512" s="13"/>
      <c r="DV512" s="13"/>
      <c r="DW512" s="27"/>
      <c r="DX512" s="13"/>
      <c r="DY512" s="13"/>
      <c r="DZ512" s="13"/>
      <c r="EA512" s="13"/>
      <c r="EB512" s="13"/>
      <c r="EC512" s="13"/>
      <c r="ED512" s="13"/>
      <c r="EE512" s="13"/>
      <c r="EF512" s="13"/>
      <c r="EG512" s="13"/>
    </row>
    <row r="513" spans="2:137" x14ac:dyDescent="0.3"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  <c r="AN513" s="13"/>
      <c r="AO513" s="13"/>
      <c r="AP513" s="13"/>
      <c r="AQ513" s="13"/>
      <c r="AR513" s="13"/>
      <c r="AS513" s="13"/>
      <c r="AT513" s="13"/>
      <c r="AU513" s="13"/>
      <c r="AV513" s="13"/>
      <c r="AW513" s="13"/>
      <c r="AX513" s="13"/>
      <c r="AY513" s="13"/>
      <c r="AZ513" s="13"/>
      <c r="BA513" s="13"/>
      <c r="BB513" s="13"/>
      <c r="BC513" s="13"/>
      <c r="BD513" s="13"/>
      <c r="BE513" s="13"/>
      <c r="BF513" s="13"/>
      <c r="BG513" s="13"/>
      <c r="BH513" s="13"/>
      <c r="BI513" s="13"/>
      <c r="BJ513" s="13"/>
      <c r="BK513" s="13"/>
      <c r="BL513" s="13"/>
      <c r="BM513" s="13"/>
      <c r="BN513" s="13"/>
      <c r="BO513" s="13"/>
      <c r="BP513" s="13"/>
      <c r="BQ513" s="13"/>
      <c r="BR513" s="13"/>
      <c r="BS513" s="13"/>
      <c r="BT513" s="13"/>
      <c r="BU513" s="13"/>
      <c r="BV513" s="13"/>
      <c r="BW513" s="13"/>
      <c r="BX513" s="13"/>
      <c r="BY513" s="13"/>
      <c r="BZ513" s="13"/>
      <c r="CA513" s="13"/>
      <c r="CB513" s="13"/>
      <c r="CC513" s="13"/>
      <c r="CD513" s="13"/>
      <c r="CE513" s="13"/>
      <c r="CF513" s="13"/>
      <c r="CG513" s="13"/>
      <c r="CH513" s="13"/>
      <c r="CI513" s="13"/>
      <c r="CJ513" s="13"/>
      <c r="CK513" s="13"/>
      <c r="CL513" s="13"/>
      <c r="CM513" s="13"/>
      <c r="CN513" s="13"/>
      <c r="CO513" s="13"/>
      <c r="CP513" s="13"/>
      <c r="CQ513" s="13"/>
      <c r="CR513" s="13"/>
      <c r="CS513" s="13"/>
      <c r="CT513" s="13"/>
      <c r="CU513" s="13"/>
      <c r="CV513" s="13"/>
      <c r="CW513" s="13"/>
      <c r="CX513" s="13"/>
      <c r="CY513" s="13"/>
      <c r="CZ513" s="13"/>
      <c r="DA513" s="13"/>
      <c r="DB513" s="13"/>
      <c r="DC513" s="13"/>
      <c r="DD513" s="13"/>
      <c r="DE513" s="13"/>
      <c r="DF513" s="13"/>
      <c r="DG513" s="13"/>
      <c r="DH513" s="13"/>
      <c r="DI513" s="13"/>
      <c r="DJ513" s="13"/>
      <c r="DK513" s="13"/>
      <c r="DL513" s="13"/>
      <c r="DM513" s="13"/>
      <c r="DN513" s="13"/>
      <c r="DO513" s="13"/>
      <c r="DP513" s="13"/>
      <c r="DQ513" s="13"/>
      <c r="DR513" s="13"/>
      <c r="DS513" s="13"/>
      <c r="DT513" s="13"/>
      <c r="DU513" s="13"/>
      <c r="DV513" s="13"/>
      <c r="DW513" s="27"/>
      <c r="DX513" s="13"/>
      <c r="DY513" s="13"/>
      <c r="DZ513" s="13"/>
      <c r="EA513" s="13"/>
      <c r="EB513" s="13"/>
      <c r="EC513" s="13"/>
      <c r="ED513" s="13"/>
      <c r="EE513" s="13"/>
      <c r="EF513" s="13"/>
      <c r="EG513" s="13"/>
    </row>
    <row r="514" spans="2:137" x14ac:dyDescent="0.3"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13"/>
      <c r="AP514" s="13"/>
      <c r="AQ514" s="13"/>
      <c r="AR514" s="13"/>
      <c r="AS514" s="13"/>
      <c r="AT514" s="13"/>
      <c r="AU514" s="13"/>
      <c r="AV514" s="13"/>
      <c r="AW514" s="13"/>
      <c r="AX514" s="13"/>
      <c r="AY514" s="13"/>
      <c r="AZ514" s="13"/>
      <c r="BA514" s="13"/>
      <c r="BB514" s="13"/>
      <c r="BC514" s="13"/>
      <c r="BD514" s="13"/>
      <c r="BE514" s="13"/>
      <c r="BF514" s="13"/>
      <c r="BG514" s="13"/>
      <c r="BH514" s="13"/>
      <c r="BI514" s="13"/>
      <c r="BJ514" s="13"/>
      <c r="BK514" s="13"/>
      <c r="BL514" s="13"/>
      <c r="BM514" s="13"/>
      <c r="BN514" s="13"/>
      <c r="BO514" s="13"/>
      <c r="BP514" s="13"/>
      <c r="BQ514" s="13"/>
      <c r="BR514" s="13"/>
      <c r="BS514" s="13"/>
      <c r="BT514" s="13"/>
      <c r="BU514" s="13"/>
      <c r="BV514" s="13"/>
      <c r="BW514" s="13"/>
      <c r="BX514" s="13"/>
      <c r="BY514" s="13"/>
      <c r="BZ514" s="13"/>
      <c r="CA514" s="13"/>
      <c r="CB514" s="13"/>
      <c r="CC514" s="13"/>
      <c r="CD514" s="13"/>
      <c r="CE514" s="13"/>
      <c r="CF514" s="13"/>
      <c r="CG514" s="13"/>
      <c r="CH514" s="13"/>
      <c r="CI514" s="13"/>
      <c r="CJ514" s="13"/>
      <c r="CK514" s="13"/>
      <c r="CL514" s="13"/>
      <c r="CM514" s="13"/>
      <c r="CN514" s="13"/>
      <c r="CO514" s="13"/>
      <c r="CP514" s="13"/>
      <c r="CQ514" s="13"/>
      <c r="CR514" s="13"/>
      <c r="CS514" s="13"/>
      <c r="CT514" s="13"/>
      <c r="CU514" s="13"/>
      <c r="CV514" s="13"/>
      <c r="CW514" s="13"/>
      <c r="CX514" s="13"/>
      <c r="CY514" s="13"/>
      <c r="CZ514" s="13"/>
      <c r="DA514" s="13"/>
      <c r="DB514" s="13"/>
      <c r="DC514" s="13"/>
      <c r="DD514" s="13"/>
      <c r="DE514" s="13"/>
      <c r="DF514" s="13"/>
      <c r="DG514" s="13"/>
      <c r="DH514" s="13"/>
      <c r="DI514" s="13"/>
      <c r="DJ514" s="13"/>
      <c r="DK514" s="13"/>
      <c r="DL514" s="13"/>
      <c r="DM514" s="13"/>
      <c r="DN514" s="13"/>
      <c r="DO514" s="13"/>
      <c r="DP514" s="13"/>
      <c r="DQ514" s="13"/>
      <c r="DR514" s="13"/>
      <c r="DS514" s="13"/>
      <c r="DT514" s="13"/>
      <c r="DU514" s="13"/>
      <c r="DV514" s="13"/>
      <c r="DW514" s="27"/>
      <c r="DX514" s="13"/>
      <c r="DY514" s="13"/>
      <c r="DZ514" s="13"/>
      <c r="EA514" s="13"/>
      <c r="EB514" s="13"/>
      <c r="EC514" s="13"/>
      <c r="ED514" s="13"/>
      <c r="EE514" s="13"/>
      <c r="EF514" s="13"/>
      <c r="EG514" s="13"/>
    </row>
    <row r="515" spans="2:137" x14ac:dyDescent="0.3"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  <c r="AN515" s="13"/>
      <c r="AO515" s="13"/>
      <c r="AP515" s="13"/>
      <c r="AQ515" s="13"/>
      <c r="AR515" s="13"/>
      <c r="AS515" s="13"/>
      <c r="AT515" s="13"/>
      <c r="AU515" s="13"/>
      <c r="AV515" s="13"/>
      <c r="AW515" s="13"/>
      <c r="AX515" s="13"/>
      <c r="AY515" s="13"/>
      <c r="AZ515" s="13"/>
      <c r="BA515" s="13"/>
      <c r="BB515" s="13"/>
      <c r="BC515" s="13"/>
      <c r="BD515" s="13"/>
      <c r="BE515" s="13"/>
      <c r="BF515" s="13"/>
      <c r="BG515" s="13"/>
      <c r="BH515" s="13"/>
      <c r="BI515" s="13"/>
      <c r="BJ515" s="13"/>
      <c r="BK515" s="13"/>
      <c r="BL515" s="13"/>
      <c r="BM515" s="13"/>
      <c r="BN515" s="13"/>
      <c r="BO515" s="13"/>
      <c r="BP515" s="13"/>
      <c r="BQ515" s="13"/>
      <c r="BR515" s="13"/>
      <c r="BS515" s="13"/>
      <c r="BT515" s="13"/>
      <c r="BU515" s="13"/>
      <c r="BV515" s="13"/>
      <c r="BW515" s="13"/>
      <c r="BX515" s="13"/>
      <c r="BY515" s="13"/>
      <c r="BZ515" s="13"/>
      <c r="CA515" s="13"/>
      <c r="CB515" s="13"/>
      <c r="CC515" s="13"/>
      <c r="CD515" s="13"/>
      <c r="CE515" s="13"/>
      <c r="CF515" s="13"/>
      <c r="CG515" s="13"/>
      <c r="CH515" s="13"/>
      <c r="CI515" s="13"/>
      <c r="CJ515" s="13"/>
      <c r="CK515" s="13"/>
      <c r="CL515" s="13"/>
      <c r="CM515" s="13"/>
      <c r="CN515" s="13"/>
      <c r="CO515" s="13"/>
      <c r="CP515" s="13"/>
      <c r="CQ515" s="13"/>
      <c r="CR515" s="13"/>
      <c r="CS515" s="13"/>
      <c r="CT515" s="13"/>
      <c r="CU515" s="13"/>
      <c r="CV515" s="13"/>
      <c r="CW515" s="13"/>
      <c r="CX515" s="13"/>
      <c r="CY515" s="13"/>
      <c r="CZ515" s="13"/>
      <c r="DA515" s="13"/>
      <c r="DB515" s="13"/>
      <c r="DC515" s="13"/>
      <c r="DD515" s="13"/>
      <c r="DE515" s="13"/>
      <c r="DF515" s="13"/>
      <c r="DG515" s="13"/>
      <c r="DH515" s="13"/>
      <c r="DI515" s="13"/>
      <c r="DJ515" s="13"/>
      <c r="DK515" s="13"/>
      <c r="DL515" s="13"/>
      <c r="DM515" s="13"/>
      <c r="DN515" s="13"/>
      <c r="DO515" s="13"/>
      <c r="DP515" s="13"/>
      <c r="DQ515" s="13"/>
      <c r="DR515" s="13"/>
      <c r="DS515" s="13"/>
      <c r="DT515" s="13"/>
      <c r="DU515" s="13"/>
      <c r="DV515" s="13"/>
      <c r="DW515" s="27"/>
      <c r="DX515" s="13"/>
      <c r="DY515" s="13"/>
      <c r="DZ515" s="13"/>
      <c r="EA515" s="13"/>
      <c r="EB515" s="13"/>
      <c r="EC515" s="13"/>
      <c r="ED515" s="13"/>
      <c r="EE515" s="13"/>
      <c r="EF515" s="13"/>
      <c r="EG515" s="13"/>
    </row>
    <row r="516" spans="2:137" x14ac:dyDescent="0.3"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13"/>
      <c r="AP516" s="13"/>
      <c r="AQ516" s="13"/>
      <c r="AR516" s="13"/>
      <c r="AS516" s="13"/>
      <c r="AT516" s="13"/>
      <c r="AU516" s="13"/>
      <c r="AV516" s="13"/>
      <c r="AW516" s="13"/>
      <c r="AX516" s="13"/>
      <c r="AY516" s="13"/>
      <c r="AZ516" s="13"/>
      <c r="BA516" s="13"/>
      <c r="BB516" s="13"/>
      <c r="BC516" s="13"/>
      <c r="BD516" s="13"/>
      <c r="BE516" s="13"/>
      <c r="BF516" s="13"/>
      <c r="BG516" s="13"/>
      <c r="BH516" s="13"/>
      <c r="BI516" s="13"/>
      <c r="BJ516" s="13"/>
      <c r="BK516" s="13"/>
      <c r="BL516" s="13"/>
      <c r="BM516" s="13"/>
      <c r="BN516" s="13"/>
      <c r="BO516" s="13"/>
      <c r="BP516" s="13"/>
      <c r="BQ516" s="13"/>
      <c r="BR516" s="13"/>
      <c r="BS516" s="13"/>
      <c r="BT516" s="13"/>
      <c r="BU516" s="13"/>
      <c r="BV516" s="13"/>
      <c r="BW516" s="13"/>
      <c r="BX516" s="13"/>
      <c r="BY516" s="13"/>
      <c r="BZ516" s="13"/>
      <c r="CA516" s="13"/>
      <c r="CB516" s="13"/>
      <c r="CC516" s="13"/>
      <c r="CD516" s="13"/>
      <c r="CE516" s="13"/>
      <c r="CF516" s="13"/>
      <c r="CG516" s="13"/>
      <c r="CH516" s="13"/>
      <c r="CI516" s="13"/>
      <c r="CJ516" s="13"/>
      <c r="CK516" s="13"/>
      <c r="CL516" s="13"/>
      <c r="CM516" s="13"/>
      <c r="CN516" s="13"/>
      <c r="CO516" s="13"/>
      <c r="CP516" s="13"/>
      <c r="CQ516" s="13"/>
      <c r="CR516" s="13"/>
      <c r="CS516" s="13"/>
      <c r="CT516" s="13"/>
      <c r="CU516" s="13"/>
      <c r="CV516" s="13"/>
      <c r="CW516" s="13"/>
      <c r="CX516" s="13"/>
      <c r="CY516" s="13"/>
      <c r="CZ516" s="13"/>
      <c r="DA516" s="13"/>
      <c r="DB516" s="13"/>
      <c r="DC516" s="13"/>
      <c r="DD516" s="13"/>
      <c r="DE516" s="13"/>
      <c r="DF516" s="13"/>
      <c r="DG516" s="13"/>
      <c r="DH516" s="13"/>
      <c r="DI516" s="13"/>
      <c r="DJ516" s="13"/>
      <c r="DK516" s="13"/>
      <c r="DL516" s="13"/>
      <c r="DM516" s="13"/>
      <c r="DN516" s="13"/>
      <c r="DO516" s="13"/>
      <c r="DP516" s="13"/>
      <c r="DQ516" s="13"/>
      <c r="DR516" s="13"/>
      <c r="DS516" s="13"/>
      <c r="DT516" s="13"/>
      <c r="DU516" s="13"/>
      <c r="DV516" s="13"/>
      <c r="DW516" s="27"/>
      <c r="DX516" s="13"/>
      <c r="DY516" s="13"/>
      <c r="DZ516" s="13"/>
      <c r="EA516" s="13"/>
      <c r="EB516" s="13"/>
      <c r="EC516" s="13"/>
      <c r="ED516" s="13"/>
      <c r="EE516" s="13"/>
      <c r="EF516" s="13"/>
      <c r="EG516" s="13"/>
    </row>
    <row r="517" spans="2:137" x14ac:dyDescent="0.3"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13"/>
      <c r="AP517" s="13"/>
      <c r="AQ517" s="13"/>
      <c r="AR517" s="13"/>
      <c r="AS517" s="13"/>
      <c r="AT517" s="13"/>
      <c r="AU517" s="13"/>
      <c r="AV517" s="13"/>
      <c r="AW517" s="13"/>
      <c r="AX517" s="13"/>
      <c r="AY517" s="13"/>
      <c r="AZ517" s="13"/>
      <c r="BA517" s="13"/>
      <c r="BB517" s="13"/>
      <c r="BC517" s="13"/>
      <c r="BD517" s="13"/>
      <c r="BE517" s="13"/>
      <c r="BF517" s="13"/>
      <c r="BG517" s="13"/>
      <c r="BH517" s="13"/>
      <c r="BI517" s="13"/>
      <c r="BJ517" s="13"/>
      <c r="BK517" s="13"/>
      <c r="BL517" s="13"/>
      <c r="BM517" s="13"/>
      <c r="BN517" s="13"/>
      <c r="BO517" s="13"/>
      <c r="BP517" s="13"/>
      <c r="BQ517" s="13"/>
      <c r="BR517" s="13"/>
      <c r="BS517" s="13"/>
      <c r="BT517" s="13"/>
      <c r="BU517" s="13"/>
      <c r="BV517" s="13"/>
      <c r="BW517" s="13"/>
      <c r="BX517" s="13"/>
      <c r="BY517" s="13"/>
      <c r="BZ517" s="13"/>
      <c r="CA517" s="13"/>
      <c r="CB517" s="13"/>
      <c r="CC517" s="13"/>
      <c r="CD517" s="13"/>
      <c r="CE517" s="13"/>
      <c r="CF517" s="13"/>
      <c r="CG517" s="13"/>
      <c r="CH517" s="13"/>
      <c r="CI517" s="13"/>
      <c r="CJ517" s="13"/>
      <c r="CK517" s="13"/>
      <c r="CL517" s="13"/>
      <c r="CM517" s="13"/>
      <c r="CN517" s="13"/>
      <c r="CO517" s="13"/>
      <c r="CP517" s="13"/>
      <c r="CQ517" s="13"/>
      <c r="CR517" s="13"/>
      <c r="CS517" s="13"/>
      <c r="CT517" s="13"/>
      <c r="CU517" s="13"/>
      <c r="CV517" s="13"/>
      <c r="CW517" s="13"/>
      <c r="CX517" s="13"/>
      <c r="CY517" s="13"/>
      <c r="CZ517" s="13"/>
      <c r="DA517" s="13"/>
      <c r="DB517" s="13"/>
      <c r="DC517" s="13"/>
      <c r="DD517" s="13"/>
      <c r="DE517" s="13"/>
      <c r="DF517" s="13"/>
      <c r="DG517" s="13"/>
      <c r="DH517" s="13"/>
      <c r="DI517" s="13"/>
      <c r="DJ517" s="13"/>
      <c r="DK517" s="13"/>
      <c r="DL517" s="13"/>
      <c r="DM517" s="13"/>
      <c r="DN517" s="13"/>
      <c r="DO517" s="13"/>
      <c r="DP517" s="13"/>
      <c r="DQ517" s="13"/>
      <c r="DR517" s="13"/>
      <c r="DS517" s="13"/>
      <c r="DT517" s="13"/>
      <c r="DU517" s="13"/>
      <c r="DV517" s="13"/>
      <c r="DW517" s="27"/>
      <c r="DX517" s="13"/>
      <c r="DY517" s="13"/>
      <c r="DZ517" s="13"/>
      <c r="EA517" s="13"/>
      <c r="EB517" s="13"/>
      <c r="EC517" s="13"/>
      <c r="ED517" s="13"/>
      <c r="EE517" s="13"/>
      <c r="EF517" s="13"/>
      <c r="EG517" s="13"/>
    </row>
    <row r="518" spans="2:137" x14ac:dyDescent="0.3"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13"/>
      <c r="AP518" s="13"/>
      <c r="AQ518" s="13"/>
      <c r="AR518" s="13"/>
      <c r="AS518" s="13"/>
      <c r="AT518" s="13"/>
      <c r="AU518" s="13"/>
      <c r="AV518" s="13"/>
      <c r="AW518" s="13"/>
      <c r="AX518" s="13"/>
      <c r="AY518" s="13"/>
      <c r="AZ518" s="13"/>
      <c r="BA518" s="13"/>
      <c r="BB518" s="13"/>
      <c r="BC518" s="13"/>
      <c r="BD518" s="13"/>
      <c r="BE518" s="13"/>
      <c r="BF518" s="13"/>
      <c r="BG518" s="13"/>
      <c r="BH518" s="13"/>
      <c r="BI518" s="13"/>
      <c r="BJ518" s="13"/>
      <c r="BK518" s="13"/>
      <c r="BL518" s="13"/>
      <c r="BM518" s="13"/>
      <c r="BN518" s="13"/>
      <c r="BO518" s="13"/>
      <c r="BP518" s="13"/>
      <c r="BQ518" s="13"/>
      <c r="BR518" s="13"/>
      <c r="BS518" s="13"/>
      <c r="BT518" s="13"/>
      <c r="BU518" s="13"/>
      <c r="BV518" s="13"/>
      <c r="BW518" s="13"/>
      <c r="BX518" s="13"/>
      <c r="BY518" s="13"/>
      <c r="BZ518" s="13"/>
      <c r="CA518" s="13"/>
      <c r="CB518" s="13"/>
      <c r="CC518" s="13"/>
      <c r="CD518" s="13"/>
      <c r="CE518" s="13"/>
      <c r="CF518" s="13"/>
      <c r="CG518" s="13"/>
      <c r="CH518" s="13"/>
      <c r="CI518" s="13"/>
      <c r="CJ518" s="13"/>
      <c r="CK518" s="13"/>
      <c r="CL518" s="13"/>
      <c r="CM518" s="13"/>
      <c r="CN518" s="13"/>
      <c r="CO518" s="13"/>
      <c r="CP518" s="13"/>
      <c r="CQ518" s="13"/>
      <c r="CR518" s="13"/>
      <c r="CS518" s="13"/>
      <c r="CT518" s="13"/>
      <c r="CU518" s="13"/>
      <c r="CV518" s="13"/>
      <c r="CW518" s="13"/>
      <c r="CX518" s="13"/>
      <c r="CY518" s="13"/>
      <c r="CZ518" s="13"/>
      <c r="DA518" s="13"/>
      <c r="DB518" s="13"/>
      <c r="DC518" s="13"/>
      <c r="DD518" s="13"/>
      <c r="DE518" s="13"/>
      <c r="DF518" s="13"/>
      <c r="DG518" s="13"/>
      <c r="DH518" s="13"/>
      <c r="DI518" s="13"/>
      <c r="DJ518" s="13"/>
      <c r="DK518" s="13"/>
      <c r="DL518" s="13"/>
      <c r="DM518" s="13"/>
      <c r="DN518" s="13"/>
      <c r="DO518" s="13"/>
      <c r="DP518" s="13"/>
      <c r="DQ518" s="13"/>
      <c r="DR518" s="13"/>
      <c r="DS518" s="13"/>
      <c r="DT518" s="13"/>
      <c r="DU518" s="13"/>
      <c r="DV518" s="13"/>
      <c r="DW518" s="27"/>
      <c r="DX518" s="13"/>
      <c r="DY518" s="13"/>
      <c r="DZ518" s="13"/>
      <c r="EA518" s="13"/>
      <c r="EB518" s="13"/>
      <c r="EC518" s="13"/>
      <c r="ED518" s="13"/>
      <c r="EE518" s="13"/>
      <c r="EF518" s="13"/>
      <c r="EG518" s="13"/>
    </row>
    <row r="519" spans="2:137" x14ac:dyDescent="0.3"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13"/>
      <c r="AP519" s="13"/>
      <c r="AQ519" s="13"/>
      <c r="AR519" s="13"/>
      <c r="AS519" s="13"/>
      <c r="AT519" s="13"/>
      <c r="AU519" s="13"/>
      <c r="AV519" s="13"/>
      <c r="AW519" s="13"/>
      <c r="AX519" s="13"/>
      <c r="AY519" s="13"/>
      <c r="AZ519" s="13"/>
      <c r="BA519" s="13"/>
      <c r="BB519" s="13"/>
      <c r="BC519" s="13"/>
      <c r="BD519" s="13"/>
      <c r="BE519" s="13"/>
      <c r="BF519" s="13"/>
      <c r="BG519" s="13"/>
      <c r="BH519" s="13"/>
      <c r="BI519" s="13"/>
      <c r="BJ519" s="13"/>
      <c r="BK519" s="13"/>
      <c r="BL519" s="13"/>
      <c r="BM519" s="13"/>
      <c r="BN519" s="13"/>
      <c r="BO519" s="13"/>
      <c r="BP519" s="13"/>
      <c r="BQ519" s="13"/>
      <c r="BR519" s="13"/>
      <c r="BS519" s="13"/>
      <c r="BT519" s="13"/>
      <c r="BU519" s="13"/>
      <c r="BV519" s="13"/>
      <c r="BW519" s="13"/>
      <c r="BX519" s="13"/>
      <c r="BY519" s="13"/>
      <c r="BZ519" s="13"/>
      <c r="CA519" s="13"/>
      <c r="CB519" s="13"/>
      <c r="CC519" s="13"/>
      <c r="CD519" s="13"/>
      <c r="CE519" s="13"/>
      <c r="CF519" s="13"/>
      <c r="CG519" s="13"/>
      <c r="CH519" s="13"/>
      <c r="CI519" s="13"/>
      <c r="CJ519" s="13"/>
      <c r="CK519" s="13"/>
      <c r="CL519" s="13"/>
      <c r="CM519" s="13"/>
      <c r="CN519" s="13"/>
      <c r="CO519" s="13"/>
      <c r="CP519" s="13"/>
      <c r="CQ519" s="13"/>
      <c r="CR519" s="13"/>
      <c r="CS519" s="13"/>
      <c r="CT519" s="13"/>
      <c r="CU519" s="13"/>
      <c r="CV519" s="13"/>
      <c r="CW519" s="13"/>
      <c r="CX519" s="13"/>
      <c r="CY519" s="13"/>
      <c r="CZ519" s="13"/>
      <c r="DA519" s="13"/>
      <c r="DB519" s="13"/>
      <c r="DC519" s="13"/>
      <c r="DD519" s="13"/>
      <c r="DE519" s="13"/>
      <c r="DF519" s="13"/>
      <c r="DG519" s="13"/>
      <c r="DH519" s="13"/>
      <c r="DI519" s="13"/>
      <c r="DJ519" s="13"/>
      <c r="DK519" s="13"/>
      <c r="DL519" s="13"/>
      <c r="DM519" s="13"/>
      <c r="DN519" s="13"/>
      <c r="DO519" s="13"/>
      <c r="DP519" s="13"/>
      <c r="DQ519" s="13"/>
      <c r="DR519" s="13"/>
      <c r="DS519" s="13"/>
      <c r="DT519" s="13"/>
      <c r="DU519" s="13"/>
      <c r="DV519" s="13"/>
      <c r="DW519" s="27"/>
      <c r="DX519" s="13"/>
      <c r="DY519" s="13"/>
      <c r="DZ519" s="13"/>
      <c r="EA519" s="13"/>
      <c r="EB519" s="13"/>
      <c r="EC519" s="13"/>
      <c r="ED519" s="13"/>
      <c r="EE519" s="13"/>
      <c r="EF519" s="13"/>
      <c r="EG519" s="13"/>
    </row>
    <row r="520" spans="2:137" x14ac:dyDescent="0.3"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13"/>
      <c r="AP520" s="13"/>
      <c r="AQ520" s="13"/>
      <c r="AR520" s="13"/>
      <c r="AS520" s="13"/>
      <c r="AT520" s="13"/>
      <c r="AU520" s="13"/>
      <c r="AV520" s="13"/>
      <c r="AW520" s="13"/>
      <c r="AX520" s="13"/>
      <c r="AY520" s="13"/>
      <c r="AZ520" s="13"/>
      <c r="BA520" s="13"/>
      <c r="BB520" s="13"/>
      <c r="BC520" s="13"/>
      <c r="BD520" s="13"/>
      <c r="BE520" s="13"/>
      <c r="BF520" s="13"/>
      <c r="BG520" s="13"/>
      <c r="BH520" s="13"/>
      <c r="BI520" s="13"/>
      <c r="BJ520" s="13"/>
      <c r="BK520" s="13"/>
      <c r="BL520" s="13"/>
      <c r="BM520" s="13"/>
      <c r="BN520" s="13"/>
      <c r="BO520" s="13"/>
      <c r="BP520" s="13"/>
      <c r="BQ520" s="13"/>
      <c r="BR520" s="13"/>
      <c r="BS520" s="13"/>
      <c r="BT520" s="13"/>
      <c r="BU520" s="13"/>
      <c r="BV520" s="13"/>
      <c r="BW520" s="13"/>
      <c r="BX520" s="13"/>
      <c r="BY520" s="13"/>
      <c r="BZ520" s="13"/>
      <c r="CA520" s="13"/>
      <c r="CB520" s="13"/>
      <c r="CC520" s="13"/>
      <c r="CD520" s="13"/>
      <c r="CE520" s="13"/>
      <c r="CF520" s="13"/>
      <c r="CG520" s="13"/>
      <c r="CH520" s="13"/>
      <c r="CI520" s="13"/>
      <c r="CJ520" s="13"/>
      <c r="CK520" s="13"/>
      <c r="CL520" s="13"/>
      <c r="CM520" s="13"/>
      <c r="CN520" s="13"/>
      <c r="CO520" s="13"/>
      <c r="CP520" s="13"/>
      <c r="CQ520" s="13"/>
      <c r="CR520" s="13"/>
      <c r="CS520" s="13"/>
      <c r="CT520" s="13"/>
      <c r="CU520" s="13"/>
      <c r="CV520" s="13"/>
      <c r="CW520" s="13"/>
      <c r="CX520" s="13"/>
      <c r="CY520" s="13"/>
      <c r="CZ520" s="13"/>
      <c r="DA520" s="13"/>
      <c r="DB520" s="13"/>
      <c r="DC520" s="13"/>
      <c r="DD520" s="13"/>
      <c r="DE520" s="13"/>
      <c r="DF520" s="13"/>
      <c r="DG520" s="13"/>
      <c r="DH520" s="13"/>
      <c r="DI520" s="13"/>
      <c r="DJ520" s="13"/>
      <c r="DK520" s="13"/>
      <c r="DL520" s="13"/>
      <c r="DM520" s="13"/>
      <c r="DN520" s="13"/>
      <c r="DO520" s="13"/>
      <c r="DP520" s="13"/>
      <c r="DQ520" s="13"/>
      <c r="DR520" s="13"/>
      <c r="DS520" s="13"/>
      <c r="DT520" s="13"/>
      <c r="DU520" s="13"/>
      <c r="DV520" s="13"/>
      <c r="DW520" s="27"/>
      <c r="DX520" s="13"/>
      <c r="DY520" s="13"/>
      <c r="DZ520" s="13"/>
      <c r="EA520" s="13"/>
      <c r="EB520" s="13"/>
      <c r="EC520" s="13"/>
      <c r="ED520" s="13"/>
      <c r="EE520" s="13"/>
      <c r="EF520" s="13"/>
      <c r="EG520" s="13"/>
    </row>
    <row r="521" spans="2:137" x14ac:dyDescent="0.3"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13"/>
      <c r="AP521" s="13"/>
      <c r="AQ521" s="13"/>
      <c r="AR521" s="13"/>
      <c r="AS521" s="13"/>
      <c r="AT521" s="13"/>
      <c r="AU521" s="13"/>
      <c r="AV521" s="13"/>
      <c r="AW521" s="13"/>
      <c r="AX521" s="13"/>
      <c r="AY521" s="13"/>
      <c r="AZ521" s="13"/>
      <c r="BA521" s="13"/>
      <c r="BB521" s="13"/>
      <c r="BC521" s="13"/>
      <c r="BD521" s="13"/>
      <c r="BE521" s="13"/>
      <c r="BF521" s="13"/>
      <c r="BG521" s="13"/>
      <c r="BH521" s="13"/>
      <c r="BI521" s="13"/>
      <c r="BJ521" s="13"/>
      <c r="BK521" s="13"/>
      <c r="BL521" s="13"/>
      <c r="BM521" s="13"/>
      <c r="BN521" s="13"/>
      <c r="BO521" s="13"/>
      <c r="BP521" s="13"/>
      <c r="BQ521" s="13"/>
      <c r="BR521" s="13"/>
      <c r="BS521" s="13"/>
      <c r="BT521" s="13"/>
      <c r="BU521" s="13"/>
      <c r="BV521" s="13"/>
      <c r="BW521" s="13"/>
      <c r="BX521" s="13"/>
      <c r="BY521" s="13"/>
      <c r="BZ521" s="13"/>
      <c r="CA521" s="13"/>
      <c r="CB521" s="13"/>
      <c r="CC521" s="13"/>
      <c r="CD521" s="13"/>
      <c r="CE521" s="13"/>
      <c r="CF521" s="13"/>
      <c r="CG521" s="13"/>
      <c r="CH521" s="13"/>
      <c r="CI521" s="13"/>
      <c r="CJ521" s="13"/>
      <c r="CK521" s="13"/>
      <c r="CL521" s="13"/>
      <c r="CM521" s="13"/>
      <c r="CN521" s="13"/>
      <c r="CO521" s="13"/>
      <c r="CP521" s="13"/>
      <c r="CQ521" s="13"/>
      <c r="CR521" s="13"/>
      <c r="CS521" s="13"/>
      <c r="CT521" s="13"/>
      <c r="CU521" s="13"/>
      <c r="CV521" s="13"/>
      <c r="CW521" s="13"/>
      <c r="CX521" s="13"/>
      <c r="CY521" s="13"/>
      <c r="CZ521" s="13"/>
      <c r="DA521" s="13"/>
      <c r="DB521" s="13"/>
      <c r="DC521" s="13"/>
      <c r="DD521" s="13"/>
      <c r="DE521" s="13"/>
      <c r="DF521" s="13"/>
      <c r="DG521" s="13"/>
      <c r="DH521" s="13"/>
      <c r="DI521" s="13"/>
      <c r="DJ521" s="13"/>
      <c r="DK521" s="13"/>
      <c r="DL521" s="13"/>
      <c r="DM521" s="13"/>
      <c r="DN521" s="13"/>
      <c r="DO521" s="13"/>
      <c r="DP521" s="13"/>
      <c r="DQ521" s="13"/>
      <c r="DR521" s="13"/>
      <c r="DS521" s="13"/>
      <c r="DT521" s="13"/>
      <c r="DU521" s="13"/>
      <c r="DV521" s="13"/>
      <c r="DW521" s="27"/>
      <c r="DX521" s="13"/>
      <c r="DY521" s="13"/>
      <c r="DZ521" s="13"/>
      <c r="EA521" s="13"/>
      <c r="EB521" s="13"/>
      <c r="EC521" s="13"/>
      <c r="ED521" s="13"/>
      <c r="EE521" s="13"/>
      <c r="EF521" s="13"/>
      <c r="EG521" s="13"/>
    </row>
    <row r="522" spans="2:137" x14ac:dyDescent="0.3"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13"/>
      <c r="AP522" s="13"/>
      <c r="AQ522" s="13"/>
      <c r="AR522" s="13"/>
      <c r="AS522" s="13"/>
      <c r="AT522" s="13"/>
      <c r="AU522" s="13"/>
      <c r="AV522" s="13"/>
      <c r="AW522" s="13"/>
      <c r="AX522" s="13"/>
      <c r="AY522" s="13"/>
      <c r="AZ522" s="13"/>
      <c r="BA522" s="13"/>
      <c r="BB522" s="13"/>
      <c r="BC522" s="13"/>
      <c r="BD522" s="13"/>
      <c r="BE522" s="13"/>
      <c r="BF522" s="13"/>
      <c r="BG522" s="13"/>
      <c r="BH522" s="13"/>
      <c r="BI522" s="13"/>
      <c r="BJ522" s="13"/>
      <c r="BK522" s="13"/>
      <c r="BL522" s="13"/>
      <c r="BM522" s="13"/>
      <c r="BN522" s="13"/>
      <c r="BO522" s="13"/>
      <c r="BP522" s="13"/>
      <c r="BQ522" s="13"/>
      <c r="BR522" s="13"/>
      <c r="BS522" s="13"/>
      <c r="BT522" s="13"/>
      <c r="BU522" s="13"/>
      <c r="BV522" s="13"/>
      <c r="BW522" s="13"/>
      <c r="BX522" s="13"/>
      <c r="BY522" s="13"/>
      <c r="BZ522" s="13"/>
      <c r="CA522" s="13"/>
      <c r="CB522" s="13"/>
      <c r="CC522" s="13"/>
      <c r="CD522" s="13"/>
      <c r="CE522" s="13"/>
      <c r="CF522" s="13"/>
      <c r="CG522" s="13"/>
      <c r="CH522" s="13"/>
      <c r="CI522" s="13"/>
      <c r="CJ522" s="13"/>
      <c r="CK522" s="13"/>
      <c r="CL522" s="13"/>
      <c r="CM522" s="13"/>
      <c r="CN522" s="13"/>
      <c r="CO522" s="13"/>
      <c r="CP522" s="13"/>
      <c r="CQ522" s="13"/>
      <c r="CR522" s="13"/>
      <c r="CS522" s="13"/>
      <c r="CT522" s="13"/>
      <c r="CU522" s="13"/>
      <c r="CV522" s="13"/>
      <c r="CW522" s="13"/>
      <c r="CX522" s="13"/>
      <c r="CY522" s="13"/>
      <c r="CZ522" s="13"/>
      <c r="DA522" s="13"/>
      <c r="DB522" s="13"/>
      <c r="DC522" s="13"/>
      <c r="DD522" s="13"/>
      <c r="DE522" s="13"/>
      <c r="DF522" s="13"/>
      <c r="DG522" s="13"/>
      <c r="DH522" s="13"/>
      <c r="DI522" s="13"/>
      <c r="DJ522" s="13"/>
      <c r="DK522" s="13"/>
      <c r="DL522" s="13"/>
      <c r="DM522" s="13"/>
      <c r="DN522" s="13"/>
      <c r="DO522" s="13"/>
      <c r="DP522" s="13"/>
      <c r="DQ522" s="13"/>
      <c r="DR522" s="13"/>
      <c r="DS522" s="13"/>
      <c r="DT522" s="13"/>
      <c r="DU522" s="13"/>
      <c r="DV522" s="13"/>
      <c r="DW522" s="27"/>
      <c r="DX522" s="13"/>
      <c r="DY522" s="13"/>
      <c r="DZ522" s="13"/>
      <c r="EA522" s="13"/>
      <c r="EB522" s="13"/>
      <c r="EC522" s="13"/>
      <c r="ED522" s="13"/>
      <c r="EE522" s="13"/>
      <c r="EF522" s="13"/>
      <c r="EG522" s="13"/>
    </row>
    <row r="523" spans="2:137" x14ac:dyDescent="0.3"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13"/>
      <c r="AP523" s="13"/>
      <c r="AQ523" s="13"/>
      <c r="AR523" s="13"/>
      <c r="AS523" s="13"/>
      <c r="AT523" s="13"/>
      <c r="AU523" s="13"/>
      <c r="AV523" s="13"/>
      <c r="AW523" s="13"/>
      <c r="AX523" s="13"/>
      <c r="AY523" s="13"/>
      <c r="AZ523" s="13"/>
      <c r="BA523" s="13"/>
      <c r="BB523" s="13"/>
      <c r="BC523" s="13"/>
      <c r="BD523" s="13"/>
      <c r="BE523" s="13"/>
      <c r="BF523" s="13"/>
      <c r="BG523" s="13"/>
      <c r="BH523" s="13"/>
      <c r="BI523" s="13"/>
      <c r="BJ523" s="13"/>
      <c r="BK523" s="13"/>
      <c r="BL523" s="13"/>
      <c r="BM523" s="13"/>
      <c r="BN523" s="13"/>
      <c r="BO523" s="13"/>
      <c r="BP523" s="13"/>
      <c r="BQ523" s="13"/>
      <c r="BR523" s="13"/>
      <c r="BS523" s="13"/>
      <c r="BT523" s="13"/>
      <c r="BU523" s="13"/>
      <c r="BV523" s="13"/>
      <c r="BW523" s="13"/>
      <c r="BX523" s="13"/>
      <c r="BY523" s="13"/>
      <c r="BZ523" s="13"/>
      <c r="CA523" s="13"/>
      <c r="CB523" s="13"/>
      <c r="CC523" s="13"/>
      <c r="CD523" s="13"/>
      <c r="CE523" s="13"/>
      <c r="CF523" s="13"/>
      <c r="CG523" s="13"/>
      <c r="CH523" s="13"/>
      <c r="CI523" s="13"/>
      <c r="CJ523" s="13"/>
      <c r="CK523" s="13"/>
      <c r="CL523" s="13"/>
      <c r="CM523" s="13"/>
      <c r="CN523" s="13"/>
      <c r="CO523" s="13"/>
      <c r="CP523" s="13"/>
      <c r="CQ523" s="13"/>
      <c r="CR523" s="13"/>
      <c r="CS523" s="13"/>
      <c r="CT523" s="13"/>
      <c r="CU523" s="13"/>
      <c r="CV523" s="13"/>
      <c r="CW523" s="13"/>
      <c r="CX523" s="13"/>
      <c r="CY523" s="13"/>
      <c r="CZ523" s="13"/>
      <c r="DA523" s="13"/>
      <c r="DB523" s="13"/>
      <c r="DC523" s="13"/>
      <c r="DD523" s="13"/>
      <c r="DE523" s="13"/>
      <c r="DF523" s="13"/>
      <c r="DG523" s="13"/>
      <c r="DH523" s="13"/>
      <c r="DI523" s="13"/>
      <c r="DJ523" s="13"/>
      <c r="DK523" s="13"/>
      <c r="DL523" s="13"/>
      <c r="DM523" s="13"/>
      <c r="DN523" s="13"/>
      <c r="DO523" s="13"/>
      <c r="DP523" s="13"/>
      <c r="DQ523" s="13"/>
      <c r="DR523" s="13"/>
      <c r="DS523" s="13"/>
      <c r="DT523" s="13"/>
      <c r="DU523" s="13"/>
      <c r="DV523" s="13"/>
      <c r="DW523" s="27"/>
      <c r="DX523" s="13"/>
      <c r="DY523" s="13"/>
      <c r="DZ523" s="13"/>
      <c r="EA523" s="13"/>
      <c r="EB523" s="13"/>
      <c r="EC523" s="13"/>
      <c r="ED523" s="13"/>
      <c r="EE523" s="13"/>
      <c r="EF523" s="13"/>
      <c r="EG523" s="13"/>
    </row>
    <row r="524" spans="2:137" x14ac:dyDescent="0.3"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  <c r="AN524" s="13"/>
      <c r="AO524" s="13"/>
      <c r="AP524" s="13"/>
      <c r="AQ524" s="13"/>
      <c r="AR524" s="13"/>
      <c r="AS524" s="13"/>
      <c r="AT524" s="13"/>
      <c r="AU524" s="13"/>
      <c r="AV524" s="13"/>
      <c r="AW524" s="13"/>
      <c r="AX524" s="13"/>
      <c r="AY524" s="13"/>
      <c r="AZ524" s="13"/>
      <c r="BA524" s="13"/>
      <c r="BB524" s="13"/>
      <c r="BC524" s="13"/>
      <c r="BD524" s="13"/>
      <c r="BE524" s="13"/>
      <c r="BF524" s="13"/>
      <c r="BG524" s="13"/>
      <c r="BH524" s="13"/>
      <c r="BI524" s="13"/>
      <c r="BJ524" s="13"/>
      <c r="BK524" s="13"/>
      <c r="BL524" s="13"/>
      <c r="BM524" s="13"/>
      <c r="BN524" s="13"/>
      <c r="BO524" s="13"/>
      <c r="BP524" s="13"/>
      <c r="BQ524" s="13"/>
      <c r="BR524" s="13"/>
      <c r="BS524" s="13"/>
      <c r="BT524" s="13"/>
      <c r="BU524" s="13"/>
      <c r="BV524" s="13"/>
      <c r="BW524" s="13"/>
      <c r="BX524" s="13"/>
      <c r="BY524" s="13"/>
      <c r="BZ524" s="13"/>
      <c r="CA524" s="13"/>
      <c r="CB524" s="13"/>
      <c r="CC524" s="13"/>
      <c r="CD524" s="13"/>
      <c r="CE524" s="13"/>
      <c r="CF524" s="13"/>
      <c r="CG524" s="13"/>
      <c r="CH524" s="13"/>
      <c r="CI524" s="13"/>
      <c r="CJ524" s="13"/>
      <c r="CK524" s="13"/>
      <c r="CL524" s="13"/>
      <c r="CM524" s="13"/>
      <c r="CN524" s="13"/>
      <c r="CO524" s="13"/>
      <c r="CP524" s="13"/>
      <c r="CQ524" s="13"/>
      <c r="CR524" s="13"/>
      <c r="CS524" s="13"/>
      <c r="CT524" s="13"/>
      <c r="CU524" s="13"/>
      <c r="CV524" s="13"/>
      <c r="CW524" s="13"/>
      <c r="CX524" s="13"/>
      <c r="CY524" s="13"/>
      <c r="CZ524" s="13"/>
      <c r="DA524" s="13"/>
      <c r="DB524" s="13"/>
      <c r="DC524" s="13"/>
      <c r="DD524" s="13"/>
      <c r="DE524" s="13"/>
      <c r="DF524" s="13"/>
      <c r="DG524" s="13"/>
      <c r="DH524" s="13"/>
      <c r="DI524" s="13"/>
      <c r="DJ524" s="13"/>
      <c r="DK524" s="13"/>
      <c r="DL524" s="13"/>
      <c r="DM524" s="13"/>
      <c r="DN524" s="13"/>
      <c r="DO524" s="13"/>
      <c r="DP524" s="13"/>
      <c r="DQ524" s="13"/>
      <c r="DR524" s="13"/>
      <c r="DS524" s="13"/>
      <c r="DT524" s="13"/>
      <c r="DU524" s="13"/>
      <c r="DV524" s="13"/>
      <c r="DW524" s="27"/>
      <c r="DX524" s="13"/>
      <c r="DY524" s="13"/>
      <c r="DZ524" s="13"/>
      <c r="EA524" s="13"/>
      <c r="EB524" s="13"/>
      <c r="EC524" s="13"/>
      <c r="ED524" s="13"/>
      <c r="EE524" s="13"/>
      <c r="EF524" s="13"/>
      <c r="EG524" s="13"/>
    </row>
    <row r="525" spans="2:137" x14ac:dyDescent="0.3"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13"/>
      <c r="AP525" s="13"/>
      <c r="AQ525" s="13"/>
      <c r="AR525" s="13"/>
      <c r="AS525" s="13"/>
      <c r="AT525" s="13"/>
      <c r="AU525" s="13"/>
      <c r="AV525" s="13"/>
      <c r="AW525" s="13"/>
      <c r="AX525" s="13"/>
      <c r="AY525" s="13"/>
      <c r="AZ525" s="13"/>
      <c r="BA525" s="13"/>
      <c r="BB525" s="13"/>
      <c r="BC525" s="13"/>
      <c r="BD525" s="13"/>
      <c r="BE525" s="13"/>
      <c r="BF525" s="13"/>
      <c r="BG525" s="13"/>
      <c r="BH525" s="13"/>
      <c r="BI525" s="13"/>
      <c r="BJ525" s="13"/>
      <c r="BK525" s="13"/>
      <c r="BL525" s="13"/>
      <c r="BM525" s="13"/>
      <c r="BN525" s="13"/>
      <c r="BO525" s="13"/>
      <c r="BP525" s="13"/>
      <c r="BQ525" s="13"/>
      <c r="BR525" s="13"/>
      <c r="BS525" s="13"/>
      <c r="BT525" s="13"/>
      <c r="BU525" s="13"/>
      <c r="BV525" s="13"/>
      <c r="BW525" s="13"/>
      <c r="BX525" s="13"/>
      <c r="BY525" s="13"/>
      <c r="BZ525" s="13"/>
      <c r="CA525" s="13"/>
      <c r="CB525" s="13"/>
      <c r="CC525" s="13"/>
      <c r="CD525" s="13"/>
      <c r="CE525" s="13"/>
      <c r="CF525" s="13"/>
      <c r="CG525" s="13"/>
      <c r="CH525" s="13"/>
      <c r="CI525" s="13"/>
      <c r="CJ525" s="13"/>
      <c r="CK525" s="13"/>
      <c r="CL525" s="13"/>
      <c r="CM525" s="13"/>
      <c r="CN525" s="13"/>
      <c r="CO525" s="13"/>
      <c r="CP525" s="13"/>
      <c r="CQ525" s="13"/>
      <c r="CR525" s="13"/>
      <c r="CS525" s="13"/>
      <c r="CT525" s="13"/>
      <c r="CU525" s="13"/>
      <c r="CV525" s="13"/>
      <c r="CW525" s="13"/>
      <c r="CX525" s="13"/>
      <c r="CY525" s="13"/>
      <c r="CZ525" s="13"/>
      <c r="DA525" s="13"/>
      <c r="DB525" s="13"/>
      <c r="DC525" s="13"/>
      <c r="DD525" s="13"/>
      <c r="DE525" s="13"/>
      <c r="DF525" s="13"/>
      <c r="DG525" s="13"/>
      <c r="DH525" s="13"/>
      <c r="DI525" s="13"/>
      <c r="DJ525" s="13"/>
      <c r="DK525" s="13"/>
      <c r="DL525" s="13"/>
      <c r="DM525" s="13"/>
      <c r="DN525" s="13"/>
      <c r="DO525" s="13"/>
      <c r="DP525" s="13"/>
      <c r="DQ525" s="13"/>
      <c r="DR525" s="13"/>
      <c r="DS525" s="13"/>
      <c r="DT525" s="13"/>
      <c r="DU525" s="13"/>
      <c r="DV525" s="13"/>
      <c r="DW525" s="27"/>
      <c r="DX525" s="13"/>
      <c r="DY525" s="13"/>
      <c r="DZ525" s="13"/>
      <c r="EA525" s="13"/>
      <c r="EB525" s="13"/>
      <c r="EC525" s="13"/>
      <c r="ED525" s="13"/>
      <c r="EE525" s="13"/>
      <c r="EF525" s="13"/>
      <c r="EG525" s="13"/>
    </row>
    <row r="526" spans="2:137" x14ac:dyDescent="0.3"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13"/>
      <c r="AP526" s="13"/>
      <c r="AQ526" s="13"/>
      <c r="AR526" s="13"/>
      <c r="AS526" s="13"/>
      <c r="AT526" s="13"/>
      <c r="AU526" s="13"/>
      <c r="AV526" s="13"/>
      <c r="AW526" s="13"/>
      <c r="AX526" s="13"/>
      <c r="AY526" s="13"/>
      <c r="AZ526" s="13"/>
      <c r="BA526" s="13"/>
      <c r="BB526" s="13"/>
      <c r="BC526" s="13"/>
      <c r="BD526" s="13"/>
      <c r="BE526" s="13"/>
      <c r="BF526" s="13"/>
      <c r="BG526" s="13"/>
      <c r="BH526" s="13"/>
      <c r="BI526" s="13"/>
      <c r="BJ526" s="13"/>
      <c r="BK526" s="13"/>
      <c r="BL526" s="13"/>
      <c r="BM526" s="13"/>
      <c r="BN526" s="13"/>
      <c r="BO526" s="13"/>
      <c r="BP526" s="13"/>
      <c r="BQ526" s="13"/>
      <c r="BR526" s="13"/>
      <c r="BS526" s="13"/>
      <c r="BT526" s="13"/>
      <c r="BU526" s="13"/>
      <c r="BV526" s="13"/>
      <c r="BW526" s="13"/>
      <c r="BX526" s="13"/>
      <c r="BY526" s="13"/>
      <c r="BZ526" s="13"/>
      <c r="CA526" s="13"/>
      <c r="CB526" s="13"/>
      <c r="CC526" s="13"/>
      <c r="CD526" s="13"/>
      <c r="CE526" s="13"/>
      <c r="CF526" s="13"/>
      <c r="CG526" s="13"/>
      <c r="CH526" s="13"/>
      <c r="CI526" s="13"/>
      <c r="CJ526" s="13"/>
      <c r="CK526" s="13"/>
      <c r="CL526" s="13"/>
      <c r="CM526" s="13"/>
      <c r="CN526" s="13"/>
      <c r="CO526" s="13"/>
      <c r="CP526" s="13"/>
      <c r="CQ526" s="13"/>
      <c r="CR526" s="13"/>
      <c r="CS526" s="13"/>
      <c r="CT526" s="13"/>
      <c r="CU526" s="13"/>
      <c r="CV526" s="13"/>
      <c r="CW526" s="13"/>
      <c r="CX526" s="13"/>
      <c r="CY526" s="13"/>
      <c r="CZ526" s="13"/>
      <c r="DA526" s="13"/>
      <c r="DB526" s="13"/>
      <c r="DC526" s="13"/>
      <c r="DD526" s="13"/>
      <c r="DE526" s="13"/>
      <c r="DF526" s="13"/>
      <c r="DG526" s="13"/>
      <c r="DH526" s="13"/>
      <c r="DI526" s="13"/>
      <c r="DJ526" s="13"/>
      <c r="DK526" s="13"/>
      <c r="DL526" s="13"/>
      <c r="DM526" s="13"/>
      <c r="DN526" s="13"/>
      <c r="DO526" s="13"/>
      <c r="DP526" s="13"/>
      <c r="DQ526" s="13"/>
      <c r="DR526" s="13"/>
      <c r="DS526" s="13"/>
      <c r="DT526" s="13"/>
      <c r="DU526" s="13"/>
      <c r="DV526" s="13"/>
      <c r="DW526" s="27"/>
      <c r="DX526" s="13"/>
      <c r="DY526" s="13"/>
      <c r="DZ526" s="13"/>
      <c r="EA526" s="13"/>
      <c r="EB526" s="13"/>
      <c r="EC526" s="13"/>
      <c r="ED526" s="13"/>
      <c r="EE526" s="13"/>
      <c r="EF526" s="13"/>
      <c r="EG526" s="13"/>
    </row>
    <row r="527" spans="2:137" x14ac:dyDescent="0.3"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  <c r="AN527" s="13"/>
      <c r="AO527" s="13"/>
      <c r="AP527" s="13"/>
      <c r="AQ527" s="13"/>
      <c r="AR527" s="13"/>
      <c r="AS527" s="13"/>
      <c r="AT527" s="13"/>
      <c r="AU527" s="13"/>
      <c r="AV527" s="13"/>
      <c r="AW527" s="13"/>
      <c r="AX527" s="13"/>
      <c r="AY527" s="13"/>
      <c r="AZ527" s="13"/>
      <c r="BA527" s="13"/>
      <c r="BB527" s="13"/>
      <c r="BC527" s="13"/>
      <c r="BD527" s="13"/>
      <c r="BE527" s="13"/>
      <c r="BF527" s="13"/>
      <c r="BG527" s="13"/>
      <c r="BH527" s="13"/>
      <c r="BI527" s="13"/>
      <c r="BJ527" s="13"/>
      <c r="BK527" s="13"/>
      <c r="BL527" s="13"/>
      <c r="BM527" s="13"/>
      <c r="BN527" s="13"/>
      <c r="BO527" s="13"/>
      <c r="BP527" s="13"/>
      <c r="BQ527" s="13"/>
      <c r="BR527" s="13"/>
      <c r="BS527" s="13"/>
      <c r="BT527" s="13"/>
      <c r="BU527" s="13"/>
      <c r="BV527" s="13"/>
      <c r="BW527" s="13"/>
      <c r="BX527" s="13"/>
      <c r="BY527" s="13"/>
      <c r="BZ527" s="13"/>
      <c r="CA527" s="13"/>
      <c r="CB527" s="13"/>
      <c r="CC527" s="13"/>
      <c r="CD527" s="13"/>
      <c r="CE527" s="13"/>
      <c r="CF527" s="13"/>
      <c r="CG527" s="13"/>
      <c r="CH527" s="13"/>
      <c r="CI527" s="13"/>
      <c r="CJ527" s="13"/>
      <c r="CK527" s="13"/>
      <c r="CL527" s="13"/>
      <c r="CM527" s="13"/>
      <c r="CN527" s="13"/>
      <c r="CO527" s="13"/>
      <c r="CP527" s="13"/>
      <c r="CQ527" s="13"/>
      <c r="CR527" s="13"/>
      <c r="CS527" s="13"/>
      <c r="CT527" s="13"/>
      <c r="CU527" s="13"/>
      <c r="CV527" s="13"/>
      <c r="CW527" s="13"/>
      <c r="CX527" s="13"/>
      <c r="CY527" s="13"/>
      <c r="CZ527" s="13"/>
      <c r="DA527" s="13"/>
      <c r="DB527" s="13"/>
      <c r="DC527" s="13"/>
      <c r="DD527" s="13"/>
      <c r="DE527" s="13"/>
      <c r="DF527" s="13"/>
      <c r="DG527" s="13"/>
      <c r="DH527" s="13"/>
      <c r="DI527" s="13"/>
      <c r="DJ527" s="13"/>
      <c r="DK527" s="13"/>
      <c r="DL527" s="13"/>
      <c r="DM527" s="13"/>
      <c r="DN527" s="13"/>
      <c r="DO527" s="13"/>
      <c r="DP527" s="13"/>
      <c r="DQ527" s="13"/>
      <c r="DR527" s="13"/>
      <c r="DS527" s="13"/>
      <c r="DT527" s="13"/>
      <c r="DU527" s="13"/>
      <c r="DV527" s="13"/>
      <c r="DW527" s="27"/>
      <c r="DX527" s="13"/>
      <c r="DY527" s="13"/>
      <c r="DZ527" s="13"/>
      <c r="EA527" s="13"/>
      <c r="EB527" s="13"/>
      <c r="EC527" s="13"/>
      <c r="ED527" s="13"/>
      <c r="EE527" s="13"/>
      <c r="EF527" s="13"/>
      <c r="EG527" s="13"/>
    </row>
    <row r="528" spans="2:137" x14ac:dyDescent="0.3"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  <c r="AN528" s="13"/>
      <c r="AO528" s="13"/>
      <c r="AP528" s="13"/>
      <c r="AQ528" s="13"/>
      <c r="AR528" s="13"/>
      <c r="AS528" s="13"/>
      <c r="AT528" s="13"/>
      <c r="AU528" s="13"/>
      <c r="AV528" s="13"/>
      <c r="AW528" s="13"/>
      <c r="AX528" s="13"/>
      <c r="AY528" s="13"/>
      <c r="AZ528" s="13"/>
      <c r="BA528" s="13"/>
      <c r="BB528" s="13"/>
      <c r="BC528" s="13"/>
      <c r="BD528" s="13"/>
      <c r="BE528" s="13"/>
      <c r="BF528" s="13"/>
      <c r="BG528" s="13"/>
      <c r="BH528" s="13"/>
      <c r="BI528" s="13"/>
      <c r="BJ528" s="13"/>
      <c r="BK528" s="13"/>
      <c r="BL528" s="13"/>
      <c r="BM528" s="13"/>
      <c r="BN528" s="13"/>
      <c r="BO528" s="13"/>
      <c r="BP528" s="13"/>
      <c r="BQ528" s="13"/>
      <c r="BR528" s="13"/>
      <c r="BS528" s="13"/>
      <c r="BT528" s="13"/>
      <c r="BU528" s="13"/>
      <c r="BV528" s="13"/>
      <c r="BW528" s="13"/>
      <c r="BX528" s="13"/>
      <c r="BY528" s="13"/>
      <c r="BZ528" s="13"/>
      <c r="CA528" s="13"/>
      <c r="CB528" s="13"/>
      <c r="CC528" s="13"/>
      <c r="CD528" s="13"/>
      <c r="CE528" s="13"/>
      <c r="CF528" s="13"/>
      <c r="CG528" s="13"/>
      <c r="CH528" s="13"/>
      <c r="CI528" s="13"/>
      <c r="CJ528" s="13"/>
      <c r="CK528" s="13"/>
      <c r="CL528" s="13"/>
      <c r="CM528" s="13"/>
      <c r="CN528" s="13"/>
      <c r="CO528" s="13"/>
      <c r="CP528" s="13"/>
      <c r="CQ528" s="13"/>
      <c r="CR528" s="13"/>
      <c r="CS528" s="13"/>
      <c r="CT528" s="13"/>
      <c r="CU528" s="13"/>
      <c r="CV528" s="13"/>
      <c r="CW528" s="13"/>
      <c r="CX528" s="13"/>
      <c r="CY528" s="13"/>
      <c r="CZ528" s="13"/>
      <c r="DA528" s="13"/>
      <c r="DB528" s="13"/>
      <c r="DC528" s="13"/>
      <c r="DD528" s="13"/>
      <c r="DE528" s="13"/>
      <c r="DF528" s="13"/>
      <c r="DG528" s="13"/>
      <c r="DH528" s="13"/>
      <c r="DI528" s="13"/>
      <c r="DJ528" s="13"/>
      <c r="DK528" s="13"/>
      <c r="DL528" s="13"/>
      <c r="DM528" s="13"/>
      <c r="DN528" s="13"/>
      <c r="DO528" s="13"/>
      <c r="DP528" s="13"/>
      <c r="DQ528" s="13"/>
      <c r="DR528" s="13"/>
      <c r="DS528" s="13"/>
      <c r="DT528" s="13"/>
      <c r="DU528" s="13"/>
      <c r="DV528" s="13"/>
      <c r="DW528" s="27"/>
      <c r="DX528" s="13"/>
      <c r="DY528" s="13"/>
      <c r="DZ528" s="13"/>
      <c r="EA528" s="13"/>
      <c r="EB528" s="13"/>
      <c r="EC528" s="13"/>
      <c r="ED528" s="13"/>
      <c r="EE528" s="13"/>
      <c r="EF528" s="13"/>
      <c r="EG528" s="13"/>
    </row>
    <row r="529" spans="2:137" x14ac:dyDescent="0.3"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13"/>
      <c r="AP529" s="13"/>
      <c r="AQ529" s="13"/>
      <c r="AR529" s="13"/>
      <c r="AS529" s="13"/>
      <c r="AT529" s="13"/>
      <c r="AU529" s="13"/>
      <c r="AV529" s="13"/>
      <c r="AW529" s="13"/>
      <c r="AX529" s="13"/>
      <c r="AY529" s="13"/>
      <c r="AZ529" s="13"/>
      <c r="BA529" s="13"/>
      <c r="BB529" s="13"/>
      <c r="BC529" s="13"/>
      <c r="BD529" s="13"/>
      <c r="BE529" s="13"/>
      <c r="BF529" s="13"/>
      <c r="BG529" s="13"/>
      <c r="BH529" s="13"/>
      <c r="BI529" s="13"/>
      <c r="BJ529" s="13"/>
      <c r="BK529" s="13"/>
      <c r="BL529" s="13"/>
      <c r="BM529" s="13"/>
      <c r="BN529" s="13"/>
      <c r="BO529" s="13"/>
      <c r="BP529" s="13"/>
      <c r="BQ529" s="13"/>
      <c r="BR529" s="13"/>
      <c r="BS529" s="13"/>
      <c r="BT529" s="13"/>
      <c r="BU529" s="13"/>
      <c r="BV529" s="13"/>
      <c r="BW529" s="13"/>
      <c r="BX529" s="13"/>
      <c r="BY529" s="13"/>
      <c r="BZ529" s="13"/>
      <c r="CA529" s="13"/>
      <c r="CB529" s="13"/>
      <c r="CC529" s="13"/>
      <c r="CD529" s="13"/>
      <c r="CE529" s="13"/>
      <c r="CF529" s="13"/>
      <c r="CG529" s="13"/>
      <c r="CH529" s="13"/>
      <c r="CI529" s="13"/>
      <c r="CJ529" s="13"/>
      <c r="CK529" s="13"/>
      <c r="CL529" s="13"/>
      <c r="CM529" s="13"/>
      <c r="CN529" s="13"/>
      <c r="CO529" s="13"/>
      <c r="CP529" s="13"/>
      <c r="CQ529" s="13"/>
      <c r="CR529" s="13"/>
      <c r="CS529" s="13"/>
      <c r="CT529" s="13"/>
      <c r="CU529" s="13"/>
      <c r="CV529" s="13"/>
      <c r="CW529" s="13"/>
      <c r="CX529" s="13"/>
      <c r="CY529" s="13"/>
      <c r="CZ529" s="13"/>
      <c r="DA529" s="13"/>
      <c r="DB529" s="13"/>
      <c r="DC529" s="13"/>
      <c r="DD529" s="13"/>
      <c r="DE529" s="13"/>
      <c r="DF529" s="13"/>
      <c r="DG529" s="13"/>
      <c r="DH529" s="13"/>
      <c r="DI529" s="13"/>
      <c r="DJ529" s="13"/>
      <c r="DK529" s="13"/>
      <c r="DL529" s="13"/>
      <c r="DM529" s="13"/>
      <c r="DN529" s="13"/>
      <c r="DO529" s="13"/>
      <c r="DP529" s="13"/>
      <c r="DQ529" s="13"/>
      <c r="DR529" s="13"/>
      <c r="DS529" s="13"/>
      <c r="DT529" s="13"/>
      <c r="DU529" s="13"/>
      <c r="DV529" s="13"/>
      <c r="DW529" s="27"/>
      <c r="DX529" s="13"/>
      <c r="DY529" s="13"/>
      <c r="DZ529" s="13"/>
      <c r="EA529" s="13"/>
      <c r="EB529" s="13"/>
      <c r="EC529" s="13"/>
      <c r="ED529" s="13"/>
      <c r="EE529" s="13"/>
      <c r="EF529" s="13"/>
      <c r="EG529" s="13"/>
    </row>
    <row r="530" spans="2:137" x14ac:dyDescent="0.3"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13"/>
      <c r="AP530" s="13"/>
      <c r="AQ530" s="13"/>
      <c r="AR530" s="13"/>
      <c r="AS530" s="13"/>
      <c r="AT530" s="13"/>
      <c r="AU530" s="13"/>
      <c r="AV530" s="13"/>
      <c r="AW530" s="13"/>
      <c r="AX530" s="13"/>
      <c r="AY530" s="13"/>
      <c r="AZ530" s="13"/>
      <c r="BA530" s="13"/>
      <c r="BB530" s="13"/>
      <c r="BC530" s="13"/>
      <c r="BD530" s="13"/>
      <c r="BE530" s="13"/>
      <c r="BF530" s="13"/>
      <c r="BG530" s="13"/>
      <c r="BH530" s="13"/>
      <c r="BI530" s="13"/>
      <c r="BJ530" s="13"/>
      <c r="BK530" s="13"/>
      <c r="BL530" s="13"/>
      <c r="BM530" s="13"/>
      <c r="BN530" s="13"/>
      <c r="BO530" s="13"/>
      <c r="BP530" s="13"/>
      <c r="BQ530" s="13"/>
      <c r="BR530" s="13"/>
      <c r="BS530" s="13"/>
      <c r="BT530" s="13"/>
      <c r="BU530" s="13"/>
      <c r="BV530" s="13"/>
      <c r="BW530" s="13"/>
      <c r="BX530" s="13"/>
      <c r="BY530" s="13"/>
      <c r="BZ530" s="13"/>
      <c r="CA530" s="13"/>
      <c r="CB530" s="13"/>
      <c r="CC530" s="13"/>
      <c r="CD530" s="13"/>
      <c r="CE530" s="13"/>
      <c r="CF530" s="13"/>
      <c r="CG530" s="13"/>
      <c r="CH530" s="13"/>
      <c r="CI530" s="13"/>
      <c r="CJ530" s="13"/>
      <c r="CK530" s="13"/>
      <c r="CL530" s="13"/>
      <c r="CM530" s="13"/>
      <c r="CN530" s="13"/>
      <c r="CO530" s="13"/>
      <c r="CP530" s="13"/>
      <c r="CQ530" s="13"/>
      <c r="CR530" s="13"/>
      <c r="CS530" s="13"/>
      <c r="CT530" s="13"/>
      <c r="CU530" s="13"/>
      <c r="CV530" s="13"/>
      <c r="CW530" s="13"/>
      <c r="CX530" s="13"/>
      <c r="CY530" s="13"/>
      <c r="CZ530" s="13"/>
      <c r="DA530" s="13"/>
      <c r="DB530" s="13"/>
      <c r="DC530" s="13"/>
      <c r="DD530" s="13"/>
      <c r="DE530" s="13"/>
      <c r="DF530" s="13"/>
      <c r="DG530" s="13"/>
      <c r="DH530" s="13"/>
      <c r="DI530" s="13"/>
      <c r="DJ530" s="13"/>
      <c r="DK530" s="13"/>
      <c r="DL530" s="13"/>
      <c r="DM530" s="13"/>
      <c r="DN530" s="13"/>
      <c r="DO530" s="13"/>
      <c r="DP530" s="13"/>
      <c r="DQ530" s="13"/>
      <c r="DR530" s="13"/>
      <c r="DS530" s="13"/>
      <c r="DT530" s="13"/>
      <c r="DU530" s="13"/>
      <c r="DV530" s="13"/>
      <c r="DW530" s="27"/>
      <c r="DX530" s="13"/>
      <c r="DY530" s="13"/>
      <c r="DZ530" s="13"/>
      <c r="EA530" s="13"/>
      <c r="EB530" s="13"/>
      <c r="EC530" s="13"/>
      <c r="ED530" s="13"/>
      <c r="EE530" s="13"/>
      <c r="EF530" s="13"/>
      <c r="EG530" s="13"/>
    </row>
    <row r="531" spans="2:137" x14ac:dyDescent="0.3"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13"/>
      <c r="AP531" s="13"/>
      <c r="AQ531" s="13"/>
      <c r="AR531" s="13"/>
      <c r="AS531" s="13"/>
      <c r="AT531" s="13"/>
      <c r="AU531" s="13"/>
      <c r="AV531" s="13"/>
      <c r="AW531" s="13"/>
      <c r="AX531" s="13"/>
      <c r="AY531" s="13"/>
      <c r="AZ531" s="13"/>
      <c r="BA531" s="13"/>
      <c r="BB531" s="13"/>
      <c r="BC531" s="13"/>
      <c r="BD531" s="13"/>
      <c r="BE531" s="13"/>
      <c r="BF531" s="13"/>
      <c r="BG531" s="13"/>
      <c r="BH531" s="13"/>
      <c r="BI531" s="13"/>
      <c r="BJ531" s="13"/>
      <c r="BK531" s="13"/>
      <c r="BL531" s="13"/>
      <c r="BM531" s="13"/>
      <c r="BN531" s="13"/>
      <c r="BO531" s="13"/>
      <c r="BP531" s="13"/>
      <c r="BQ531" s="13"/>
      <c r="BR531" s="13"/>
      <c r="BS531" s="13"/>
      <c r="BT531" s="13"/>
      <c r="BU531" s="13"/>
      <c r="BV531" s="13"/>
      <c r="BW531" s="13"/>
      <c r="BX531" s="13"/>
      <c r="BY531" s="13"/>
      <c r="BZ531" s="13"/>
      <c r="CA531" s="13"/>
      <c r="CB531" s="13"/>
      <c r="CC531" s="13"/>
      <c r="CD531" s="13"/>
      <c r="CE531" s="13"/>
      <c r="CF531" s="13"/>
      <c r="CG531" s="13"/>
      <c r="CH531" s="13"/>
      <c r="CI531" s="13"/>
      <c r="CJ531" s="13"/>
      <c r="CK531" s="13"/>
      <c r="CL531" s="13"/>
      <c r="CM531" s="13"/>
      <c r="CN531" s="13"/>
      <c r="CO531" s="13"/>
      <c r="CP531" s="13"/>
      <c r="CQ531" s="13"/>
      <c r="CR531" s="13"/>
      <c r="CS531" s="13"/>
      <c r="CT531" s="13"/>
      <c r="CU531" s="13"/>
      <c r="CV531" s="13"/>
      <c r="CW531" s="13"/>
      <c r="CX531" s="13"/>
      <c r="CY531" s="13"/>
      <c r="CZ531" s="13"/>
      <c r="DA531" s="13"/>
      <c r="DB531" s="13"/>
      <c r="DC531" s="13"/>
      <c r="DD531" s="13"/>
      <c r="DE531" s="13"/>
      <c r="DF531" s="13"/>
      <c r="DG531" s="13"/>
      <c r="DH531" s="13"/>
      <c r="DI531" s="13"/>
      <c r="DJ531" s="13"/>
      <c r="DK531" s="13"/>
      <c r="DL531" s="13"/>
      <c r="DM531" s="13"/>
      <c r="DN531" s="13"/>
      <c r="DO531" s="13"/>
      <c r="DP531" s="13"/>
      <c r="DQ531" s="13"/>
      <c r="DR531" s="13"/>
      <c r="DS531" s="13"/>
      <c r="DT531" s="13"/>
      <c r="DU531" s="13"/>
      <c r="DV531" s="13"/>
      <c r="DW531" s="27"/>
      <c r="DX531" s="13"/>
      <c r="DY531" s="13"/>
      <c r="DZ531" s="13"/>
      <c r="EA531" s="13"/>
      <c r="EB531" s="13"/>
      <c r="EC531" s="13"/>
      <c r="ED531" s="13"/>
      <c r="EE531" s="13"/>
      <c r="EF531" s="13"/>
      <c r="EG531" s="13"/>
    </row>
    <row r="532" spans="2:137" x14ac:dyDescent="0.3"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13"/>
      <c r="AP532" s="13"/>
      <c r="AQ532" s="13"/>
      <c r="AR532" s="13"/>
      <c r="AS532" s="13"/>
      <c r="AT532" s="13"/>
      <c r="AU532" s="13"/>
      <c r="AV532" s="13"/>
      <c r="AW532" s="13"/>
      <c r="AX532" s="13"/>
      <c r="AY532" s="13"/>
      <c r="AZ532" s="13"/>
      <c r="BA532" s="13"/>
      <c r="BB532" s="13"/>
      <c r="BC532" s="13"/>
      <c r="BD532" s="13"/>
      <c r="BE532" s="13"/>
      <c r="BF532" s="13"/>
      <c r="BG532" s="13"/>
      <c r="BH532" s="13"/>
      <c r="BI532" s="13"/>
      <c r="BJ532" s="13"/>
      <c r="BK532" s="13"/>
      <c r="BL532" s="13"/>
      <c r="BM532" s="13"/>
      <c r="BN532" s="13"/>
      <c r="BO532" s="13"/>
      <c r="BP532" s="13"/>
      <c r="BQ532" s="13"/>
      <c r="BR532" s="13"/>
      <c r="BS532" s="13"/>
      <c r="BT532" s="13"/>
      <c r="BU532" s="13"/>
      <c r="BV532" s="13"/>
      <c r="BW532" s="13"/>
      <c r="BX532" s="13"/>
      <c r="BY532" s="13"/>
      <c r="BZ532" s="13"/>
      <c r="CA532" s="13"/>
      <c r="CB532" s="13"/>
      <c r="CC532" s="13"/>
      <c r="CD532" s="13"/>
      <c r="CE532" s="13"/>
      <c r="CF532" s="13"/>
      <c r="CG532" s="13"/>
      <c r="CH532" s="13"/>
      <c r="CI532" s="13"/>
      <c r="CJ532" s="13"/>
      <c r="CK532" s="13"/>
      <c r="CL532" s="13"/>
      <c r="CM532" s="13"/>
      <c r="CN532" s="13"/>
      <c r="CO532" s="13"/>
      <c r="CP532" s="13"/>
      <c r="CQ532" s="13"/>
      <c r="CR532" s="13"/>
      <c r="CS532" s="13"/>
      <c r="CT532" s="13"/>
      <c r="CU532" s="13"/>
      <c r="CV532" s="13"/>
      <c r="CW532" s="13"/>
      <c r="CX532" s="13"/>
      <c r="CY532" s="13"/>
      <c r="CZ532" s="13"/>
      <c r="DA532" s="13"/>
      <c r="DB532" s="13"/>
      <c r="DC532" s="13"/>
      <c r="DD532" s="13"/>
      <c r="DE532" s="13"/>
      <c r="DF532" s="13"/>
      <c r="DG532" s="13"/>
      <c r="DH532" s="13"/>
      <c r="DI532" s="13"/>
      <c r="DJ532" s="13"/>
      <c r="DK532" s="13"/>
      <c r="DL532" s="13"/>
      <c r="DM532" s="13"/>
      <c r="DN532" s="13"/>
      <c r="DO532" s="13"/>
      <c r="DP532" s="13"/>
      <c r="DQ532" s="13"/>
      <c r="DR532" s="13"/>
      <c r="DS532" s="13"/>
      <c r="DT532" s="13"/>
      <c r="DU532" s="13"/>
      <c r="DV532" s="13"/>
      <c r="DW532" s="27"/>
      <c r="DX532" s="13"/>
      <c r="DY532" s="13"/>
      <c r="DZ532" s="13"/>
      <c r="EA532" s="13"/>
      <c r="EB532" s="13"/>
      <c r="EC532" s="13"/>
      <c r="ED532" s="13"/>
      <c r="EE532" s="13"/>
      <c r="EF532" s="13"/>
      <c r="EG532" s="13"/>
    </row>
    <row r="533" spans="2:137" x14ac:dyDescent="0.3"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  <c r="AP533" s="13"/>
      <c r="AQ533" s="13"/>
      <c r="AR533" s="13"/>
      <c r="AS533" s="13"/>
      <c r="AT533" s="13"/>
      <c r="AU533" s="13"/>
      <c r="AV533" s="13"/>
      <c r="AW533" s="13"/>
      <c r="AX533" s="13"/>
      <c r="AY533" s="13"/>
      <c r="AZ533" s="13"/>
      <c r="BA533" s="13"/>
      <c r="BB533" s="13"/>
      <c r="BC533" s="13"/>
      <c r="BD533" s="13"/>
      <c r="BE533" s="13"/>
      <c r="BF533" s="13"/>
      <c r="BG533" s="13"/>
      <c r="BH533" s="13"/>
      <c r="BI533" s="13"/>
      <c r="BJ533" s="13"/>
      <c r="BK533" s="13"/>
      <c r="BL533" s="13"/>
      <c r="BM533" s="13"/>
      <c r="BN533" s="13"/>
      <c r="BO533" s="13"/>
      <c r="BP533" s="13"/>
      <c r="BQ533" s="13"/>
      <c r="BR533" s="13"/>
      <c r="BS533" s="13"/>
      <c r="BT533" s="13"/>
      <c r="BU533" s="13"/>
      <c r="BV533" s="13"/>
      <c r="BW533" s="13"/>
      <c r="BX533" s="13"/>
      <c r="BY533" s="13"/>
      <c r="BZ533" s="13"/>
      <c r="CA533" s="13"/>
      <c r="CB533" s="13"/>
      <c r="CC533" s="13"/>
      <c r="CD533" s="13"/>
      <c r="CE533" s="13"/>
      <c r="CF533" s="13"/>
      <c r="CG533" s="13"/>
      <c r="CH533" s="13"/>
      <c r="CI533" s="13"/>
      <c r="CJ533" s="13"/>
      <c r="CK533" s="13"/>
      <c r="CL533" s="13"/>
      <c r="CM533" s="13"/>
      <c r="CN533" s="13"/>
      <c r="CO533" s="13"/>
      <c r="CP533" s="13"/>
      <c r="CQ533" s="13"/>
      <c r="CR533" s="13"/>
      <c r="CS533" s="13"/>
      <c r="CT533" s="13"/>
      <c r="CU533" s="13"/>
      <c r="CV533" s="13"/>
      <c r="CW533" s="13"/>
      <c r="CX533" s="13"/>
      <c r="CY533" s="13"/>
      <c r="CZ533" s="13"/>
      <c r="DA533" s="13"/>
      <c r="DB533" s="13"/>
      <c r="DC533" s="13"/>
      <c r="DD533" s="13"/>
      <c r="DE533" s="13"/>
      <c r="DF533" s="13"/>
      <c r="DG533" s="13"/>
      <c r="DH533" s="13"/>
      <c r="DI533" s="13"/>
      <c r="DJ533" s="13"/>
      <c r="DK533" s="13"/>
      <c r="DL533" s="13"/>
      <c r="DM533" s="13"/>
      <c r="DN533" s="13"/>
      <c r="DO533" s="13"/>
      <c r="DP533" s="13"/>
      <c r="DQ533" s="13"/>
      <c r="DR533" s="13"/>
      <c r="DS533" s="13"/>
      <c r="DT533" s="13"/>
      <c r="DU533" s="13"/>
      <c r="DV533" s="13"/>
      <c r="DW533" s="27"/>
      <c r="DX533" s="13"/>
      <c r="DY533" s="13"/>
      <c r="DZ533" s="13"/>
      <c r="EA533" s="13"/>
      <c r="EB533" s="13"/>
      <c r="EC533" s="13"/>
      <c r="ED533" s="13"/>
      <c r="EE533" s="13"/>
      <c r="EF533" s="13"/>
      <c r="EG533" s="13"/>
    </row>
    <row r="534" spans="2:137" x14ac:dyDescent="0.3"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13"/>
      <c r="AP534" s="13"/>
      <c r="AQ534" s="13"/>
      <c r="AR534" s="13"/>
      <c r="AS534" s="13"/>
      <c r="AT534" s="13"/>
      <c r="AU534" s="13"/>
      <c r="AV534" s="13"/>
      <c r="AW534" s="13"/>
      <c r="AX534" s="13"/>
      <c r="AY534" s="13"/>
      <c r="AZ534" s="13"/>
      <c r="BA534" s="13"/>
      <c r="BB534" s="13"/>
      <c r="BC534" s="13"/>
      <c r="BD534" s="13"/>
      <c r="BE534" s="13"/>
      <c r="BF534" s="13"/>
      <c r="BG534" s="13"/>
      <c r="BH534" s="13"/>
      <c r="BI534" s="13"/>
      <c r="BJ534" s="13"/>
      <c r="BK534" s="13"/>
      <c r="BL534" s="13"/>
      <c r="BM534" s="13"/>
      <c r="BN534" s="13"/>
      <c r="BO534" s="13"/>
      <c r="BP534" s="13"/>
      <c r="BQ534" s="13"/>
      <c r="BR534" s="13"/>
      <c r="BS534" s="13"/>
      <c r="BT534" s="13"/>
      <c r="BU534" s="13"/>
      <c r="BV534" s="13"/>
      <c r="BW534" s="13"/>
      <c r="BX534" s="13"/>
      <c r="BY534" s="13"/>
      <c r="BZ534" s="13"/>
      <c r="CA534" s="13"/>
      <c r="CB534" s="13"/>
      <c r="CC534" s="13"/>
      <c r="CD534" s="13"/>
      <c r="CE534" s="13"/>
      <c r="CF534" s="13"/>
      <c r="CG534" s="13"/>
      <c r="CH534" s="13"/>
      <c r="CI534" s="13"/>
      <c r="CJ534" s="13"/>
      <c r="CK534" s="13"/>
      <c r="CL534" s="13"/>
      <c r="CM534" s="13"/>
      <c r="CN534" s="13"/>
      <c r="CO534" s="13"/>
      <c r="CP534" s="13"/>
      <c r="CQ534" s="13"/>
      <c r="CR534" s="13"/>
      <c r="CS534" s="13"/>
      <c r="CT534" s="13"/>
      <c r="CU534" s="13"/>
      <c r="CV534" s="13"/>
      <c r="CW534" s="13"/>
      <c r="CX534" s="13"/>
      <c r="CY534" s="13"/>
      <c r="CZ534" s="13"/>
      <c r="DA534" s="13"/>
      <c r="DB534" s="13"/>
      <c r="DC534" s="13"/>
      <c r="DD534" s="13"/>
      <c r="DE534" s="13"/>
      <c r="DF534" s="13"/>
      <c r="DG534" s="13"/>
      <c r="DH534" s="13"/>
      <c r="DI534" s="13"/>
      <c r="DJ534" s="13"/>
      <c r="DK534" s="13"/>
      <c r="DL534" s="13"/>
      <c r="DM534" s="13"/>
      <c r="DN534" s="13"/>
      <c r="DO534" s="13"/>
      <c r="DP534" s="13"/>
      <c r="DQ534" s="13"/>
      <c r="DR534" s="13"/>
      <c r="DS534" s="13"/>
      <c r="DT534" s="13"/>
      <c r="DU534" s="13"/>
      <c r="DV534" s="13"/>
      <c r="DW534" s="27"/>
      <c r="DX534" s="13"/>
      <c r="DY534" s="13"/>
      <c r="DZ534" s="13"/>
      <c r="EA534" s="13"/>
      <c r="EB534" s="13"/>
      <c r="EC534" s="13"/>
      <c r="ED534" s="13"/>
      <c r="EE534" s="13"/>
      <c r="EF534" s="13"/>
      <c r="EG534" s="13"/>
    </row>
    <row r="535" spans="2:137" x14ac:dyDescent="0.3"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13"/>
      <c r="AP535" s="13"/>
      <c r="AQ535" s="13"/>
      <c r="AR535" s="13"/>
      <c r="AS535" s="13"/>
      <c r="AT535" s="13"/>
      <c r="AU535" s="13"/>
      <c r="AV535" s="13"/>
      <c r="AW535" s="13"/>
      <c r="AX535" s="13"/>
      <c r="AY535" s="13"/>
      <c r="AZ535" s="13"/>
      <c r="BA535" s="13"/>
      <c r="BB535" s="13"/>
      <c r="BC535" s="13"/>
      <c r="BD535" s="13"/>
      <c r="BE535" s="13"/>
      <c r="BF535" s="13"/>
      <c r="BG535" s="13"/>
      <c r="BH535" s="13"/>
      <c r="BI535" s="13"/>
      <c r="BJ535" s="13"/>
      <c r="BK535" s="13"/>
      <c r="BL535" s="13"/>
      <c r="BM535" s="13"/>
      <c r="BN535" s="13"/>
      <c r="BO535" s="13"/>
      <c r="BP535" s="13"/>
      <c r="BQ535" s="13"/>
      <c r="BR535" s="13"/>
      <c r="BS535" s="13"/>
      <c r="BT535" s="13"/>
      <c r="BU535" s="13"/>
      <c r="BV535" s="13"/>
      <c r="BW535" s="13"/>
      <c r="BX535" s="13"/>
      <c r="BY535" s="13"/>
      <c r="BZ535" s="13"/>
      <c r="CA535" s="13"/>
      <c r="CB535" s="13"/>
      <c r="CC535" s="13"/>
      <c r="CD535" s="13"/>
      <c r="CE535" s="13"/>
      <c r="CF535" s="13"/>
      <c r="CG535" s="13"/>
      <c r="CH535" s="13"/>
      <c r="CI535" s="13"/>
      <c r="CJ535" s="13"/>
      <c r="CK535" s="13"/>
      <c r="CL535" s="13"/>
      <c r="CM535" s="13"/>
      <c r="CN535" s="13"/>
      <c r="CO535" s="13"/>
      <c r="CP535" s="13"/>
      <c r="CQ535" s="13"/>
      <c r="CR535" s="13"/>
      <c r="CS535" s="13"/>
      <c r="CT535" s="13"/>
      <c r="CU535" s="13"/>
      <c r="CV535" s="13"/>
      <c r="CW535" s="13"/>
      <c r="CX535" s="13"/>
      <c r="CY535" s="13"/>
      <c r="CZ535" s="13"/>
      <c r="DA535" s="13"/>
      <c r="DB535" s="13"/>
      <c r="DC535" s="13"/>
      <c r="DD535" s="13"/>
      <c r="DE535" s="13"/>
      <c r="DF535" s="13"/>
      <c r="DG535" s="13"/>
      <c r="DH535" s="13"/>
      <c r="DI535" s="13"/>
      <c r="DJ535" s="13"/>
      <c r="DK535" s="13"/>
      <c r="DL535" s="13"/>
      <c r="DM535" s="13"/>
      <c r="DN535" s="13"/>
      <c r="DO535" s="13"/>
      <c r="DP535" s="13"/>
      <c r="DQ535" s="13"/>
      <c r="DR535" s="13"/>
      <c r="DS535" s="13"/>
      <c r="DT535" s="13"/>
      <c r="DU535" s="13"/>
      <c r="DV535" s="13"/>
      <c r="DW535" s="27"/>
      <c r="DX535" s="13"/>
      <c r="DY535" s="13"/>
      <c r="DZ535" s="13"/>
      <c r="EA535" s="13"/>
      <c r="EB535" s="13"/>
      <c r="EC535" s="13"/>
      <c r="ED535" s="13"/>
      <c r="EE535" s="13"/>
      <c r="EF535" s="13"/>
      <c r="EG535" s="13"/>
    </row>
    <row r="536" spans="2:137" x14ac:dyDescent="0.3"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13"/>
      <c r="AP536" s="13"/>
      <c r="AQ536" s="13"/>
      <c r="AR536" s="13"/>
      <c r="AS536" s="13"/>
      <c r="AT536" s="13"/>
      <c r="AU536" s="13"/>
      <c r="AV536" s="13"/>
      <c r="AW536" s="13"/>
      <c r="AX536" s="13"/>
      <c r="AY536" s="13"/>
      <c r="AZ536" s="13"/>
      <c r="BA536" s="13"/>
      <c r="BB536" s="13"/>
      <c r="BC536" s="13"/>
      <c r="BD536" s="13"/>
      <c r="BE536" s="13"/>
      <c r="BF536" s="13"/>
      <c r="BG536" s="13"/>
      <c r="BH536" s="13"/>
      <c r="BI536" s="13"/>
      <c r="BJ536" s="13"/>
      <c r="BK536" s="13"/>
      <c r="BL536" s="13"/>
      <c r="BM536" s="13"/>
      <c r="BN536" s="13"/>
      <c r="BO536" s="13"/>
      <c r="BP536" s="13"/>
      <c r="BQ536" s="13"/>
      <c r="BR536" s="13"/>
      <c r="BS536" s="13"/>
      <c r="BT536" s="13"/>
      <c r="BU536" s="13"/>
      <c r="BV536" s="13"/>
      <c r="BW536" s="13"/>
      <c r="BX536" s="13"/>
      <c r="BY536" s="13"/>
      <c r="BZ536" s="13"/>
      <c r="CA536" s="13"/>
      <c r="CB536" s="13"/>
      <c r="CC536" s="13"/>
      <c r="CD536" s="13"/>
      <c r="CE536" s="13"/>
      <c r="CF536" s="13"/>
      <c r="CG536" s="13"/>
      <c r="CH536" s="13"/>
      <c r="CI536" s="13"/>
      <c r="CJ536" s="13"/>
      <c r="CK536" s="13"/>
      <c r="CL536" s="13"/>
      <c r="CM536" s="13"/>
      <c r="CN536" s="13"/>
      <c r="CO536" s="13"/>
      <c r="CP536" s="13"/>
      <c r="CQ536" s="13"/>
      <c r="CR536" s="13"/>
      <c r="CS536" s="13"/>
      <c r="CT536" s="13"/>
      <c r="CU536" s="13"/>
      <c r="CV536" s="13"/>
      <c r="CW536" s="13"/>
      <c r="CX536" s="13"/>
      <c r="CY536" s="13"/>
      <c r="CZ536" s="13"/>
      <c r="DA536" s="13"/>
      <c r="DB536" s="13"/>
      <c r="DC536" s="13"/>
      <c r="DD536" s="13"/>
      <c r="DE536" s="13"/>
      <c r="DF536" s="13"/>
      <c r="DG536" s="13"/>
      <c r="DH536" s="13"/>
      <c r="DI536" s="13"/>
      <c r="DJ536" s="13"/>
      <c r="DK536" s="13"/>
      <c r="DL536" s="13"/>
      <c r="DM536" s="13"/>
      <c r="DN536" s="13"/>
      <c r="DO536" s="13"/>
      <c r="DP536" s="13"/>
      <c r="DQ536" s="13"/>
      <c r="DR536" s="13"/>
      <c r="DS536" s="13"/>
      <c r="DT536" s="13"/>
      <c r="DU536" s="13"/>
      <c r="DV536" s="13"/>
      <c r="DW536" s="27"/>
      <c r="DX536" s="13"/>
      <c r="DY536" s="13"/>
      <c r="DZ536" s="13"/>
      <c r="EA536" s="13"/>
      <c r="EB536" s="13"/>
      <c r="EC536" s="13"/>
      <c r="ED536" s="13"/>
      <c r="EE536" s="13"/>
      <c r="EF536" s="13"/>
      <c r="EG536" s="13"/>
    </row>
    <row r="537" spans="2:137" x14ac:dyDescent="0.3"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  <c r="AP537" s="13"/>
      <c r="AQ537" s="13"/>
      <c r="AR537" s="13"/>
      <c r="AS537" s="13"/>
      <c r="AT537" s="13"/>
      <c r="AU537" s="13"/>
      <c r="AV537" s="13"/>
      <c r="AW537" s="13"/>
      <c r="AX537" s="13"/>
      <c r="AY537" s="13"/>
      <c r="AZ537" s="13"/>
      <c r="BA537" s="13"/>
      <c r="BB537" s="13"/>
      <c r="BC537" s="13"/>
      <c r="BD537" s="13"/>
      <c r="BE537" s="13"/>
      <c r="BF537" s="13"/>
      <c r="BG537" s="13"/>
      <c r="BH537" s="13"/>
      <c r="BI537" s="13"/>
      <c r="BJ537" s="13"/>
      <c r="BK537" s="13"/>
      <c r="BL537" s="13"/>
      <c r="BM537" s="13"/>
      <c r="BN537" s="13"/>
      <c r="BO537" s="13"/>
      <c r="BP537" s="13"/>
      <c r="BQ537" s="13"/>
      <c r="BR537" s="13"/>
      <c r="BS537" s="13"/>
      <c r="BT537" s="13"/>
      <c r="BU537" s="13"/>
      <c r="BV537" s="13"/>
      <c r="BW537" s="13"/>
      <c r="BX537" s="13"/>
      <c r="BY537" s="13"/>
      <c r="BZ537" s="13"/>
      <c r="CA537" s="13"/>
      <c r="CB537" s="13"/>
      <c r="CC537" s="13"/>
      <c r="CD537" s="13"/>
      <c r="CE537" s="13"/>
      <c r="CF537" s="13"/>
      <c r="CG537" s="13"/>
      <c r="CH537" s="13"/>
      <c r="CI537" s="13"/>
      <c r="CJ537" s="13"/>
      <c r="CK537" s="13"/>
      <c r="CL537" s="13"/>
      <c r="CM537" s="13"/>
      <c r="CN537" s="13"/>
      <c r="CO537" s="13"/>
      <c r="CP537" s="13"/>
      <c r="CQ537" s="13"/>
      <c r="CR537" s="13"/>
      <c r="CS537" s="13"/>
      <c r="CT537" s="13"/>
      <c r="CU537" s="13"/>
      <c r="CV537" s="13"/>
      <c r="CW537" s="13"/>
      <c r="CX537" s="13"/>
      <c r="CY537" s="13"/>
      <c r="CZ537" s="13"/>
      <c r="DA537" s="13"/>
      <c r="DB537" s="13"/>
      <c r="DC537" s="13"/>
      <c r="DD537" s="13"/>
      <c r="DE537" s="13"/>
      <c r="DF537" s="13"/>
      <c r="DG537" s="13"/>
      <c r="DH537" s="13"/>
      <c r="DI537" s="13"/>
      <c r="DJ537" s="13"/>
      <c r="DK537" s="13"/>
      <c r="DL537" s="13"/>
      <c r="DM537" s="13"/>
      <c r="DN537" s="13"/>
      <c r="DO537" s="13"/>
      <c r="DP537" s="13"/>
      <c r="DQ537" s="13"/>
      <c r="DR537" s="13"/>
      <c r="DS537" s="13"/>
      <c r="DT537" s="13"/>
      <c r="DU537" s="13"/>
      <c r="DV537" s="13"/>
      <c r="DW537" s="27"/>
      <c r="DX537" s="13"/>
      <c r="DY537" s="13"/>
      <c r="DZ537" s="13"/>
      <c r="EA537" s="13"/>
      <c r="EB537" s="13"/>
      <c r="EC537" s="13"/>
      <c r="ED537" s="13"/>
      <c r="EE537" s="13"/>
      <c r="EF537" s="13"/>
      <c r="EG537" s="13"/>
    </row>
    <row r="538" spans="2:137" x14ac:dyDescent="0.3"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13"/>
      <c r="AP538" s="13"/>
      <c r="AQ538" s="13"/>
      <c r="AR538" s="13"/>
      <c r="AS538" s="13"/>
      <c r="AT538" s="13"/>
      <c r="AU538" s="13"/>
      <c r="AV538" s="13"/>
      <c r="AW538" s="13"/>
      <c r="AX538" s="13"/>
      <c r="AY538" s="13"/>
      <c r="AZ538" s="13"/>
      <c r="BA538" s="13"/>
      <c r="BB538" s="13"/>
      <c r="BC538" s="13"/>
      <c r="BD538" s="13"/>
      <c r="BE538" s="13"/>
      <c r="BF538" s="13"/>
      <c r="BG538" s="13"/>
      <c r="BH538" s="13"/>
      <c r="BI538" s="13"/>
      <c r="BJ538" s="13"/>
      <c r="BK538" s="13"/>
      <c r="BL538" s="13"/>
      <c r="BM538" s="13"/>
      <c r="BN538" s="13"/>
      <c r="BO538" s="13"/>
      <c r="BP538" s="13"/>
      <c r="BQ538" s="13"/>
      <c r="BR538" s="13"/>
      <c r="BS538" s="13"/>
      <c r="BT538" s="13"/>
      <c r="BU538" s="13"/>
      <c r="BV538" s="13"/>
      <c r="BW538" s="13"/>
      <c r="BX538" s="13"/>
      <c r="BY538" s="13"/>
      <c r="BZ538" s="13"/>
      <c r="CA538" s="13"/>
      <c r="CB538" s="13"/>
      <c r="CC538" s="13"/>
      <c r="CD538" s="13"/>
      <c r="CE538" s="13"/>
      <c r="CF538" s="13"/>
      <c r="CG538" s="13"/>
      <c r="CH538" s="13"/>
      <c r="CI538" s="13"/>
      <c r="CJ538" s="13"/>
      <c r="CK538" s="13"/>
      <c r="CL538" s="13"/>
      <c r="CM538" s="13"/>
      <c r="CN538" s="13"/>
      <c r="CO538" s="13"/>
      <c r="CP538" s="13"/>
      <c r="CQ538" s="13"/>
      <c r="CR538" s="13"/>
      <c r="CS538" s="13"/>
      <c r="CT538" s="13"/>
      <c r="CU538" s="13"/>
      <c r="CV538" s="13"/>
      <c r="CW538" s="13"/>
      <c r="CX538" s="13"/>
      <c r="CY538" s="13"/>
      <c r="CZ538" s="13"/>
      <c r="DA538" s="13"/>
      <c r="DB538" s="13"/>
      <c r="DC538" s="13"/>
      <c r="DD538" s="13"/>
      <c r="DE538" s="13"/>
      <c r="DF538" s="13"/>
      <c r="DG538" s="13"/>
      <c r="DH538" s="13"/>
      <c r="DI538" s="13"/>
      <c r="DJ538" s="13"/>
      <c r="DK538" s="13"/>
      <c r="DL538" s="13"/>
      <c r="DM538" s="13"/>
      <c r="DN538" s="13"/>
      <c r="DO538" s="13"/>
      <c r="DP538" s="13"/>
      <c r="DQ538" s="13"/>
      <c r="DR538" s="13"/>
      <c r="DS538" s="13"/>
      <c r="DT538" s="13"/>
      <c r="DU538" s="13"/>
      <c r="DV538" s="13"/>
      <c r="DW538" s="27"/>
      <c r="DX538" s="13"/>
      <c r="DY538" s="13"/>
      <c r="DZ538" s="13"/>
      <c r="EA538" s="13"/>
      <c r="EB538" s="13"/>
      <c r="EC538" s="13"/>
      <c r="ED538" s="13"/>
      <c r="EE538" s="13"/>
      <c r="EF538" s="13"/>
      <c r="EG538" s="13"/>
    </row>
    <row r="539" spans="2:137" x14ac:dyDescent="0.3"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13"/>
      <c r="AP539" s="13"/>
      <c r="AQ539" s="13"/>
      <c r="AR539" s="13"/>
      <c r="AS539" s="13"/>
      <c r="AT539" s="13"/>
      <c r="AU539" s="13"/>
      <c r="AV539" s="13"/>
      <c r="AW539" s="13"/>
      <c r="AX539" s="13"/>
      <c r="AY539" s="13"/>
      <c r="AZ539" s="13"/>
      <c r="BA539" s="13"/>
      <c r="BB539" s="13"/>
      <c r="BC539" s="13"/>
      <c r="BD539" s="13"/>
      <c r="BE539" s="13"/>
      <c r="BF539" s="13"/>
      <c r="BG539" s="13"/>
      <c r="BH539" s="13"/>
      <c r="BI539" s="13"/>
      <c r="BJ539" s="13"/>
      <c r="BK539" s="13"/>
      <c r="BL539" s="13"/>
      <c r="BM539" s="13"/>
      <c r="BN539" s="13"/>
      <c r="BO539" s="13"/>
      <c r="BP539" s="13"/>
      <c r="BQ539" s="13"/>
      <c r="BR539" s="13"/>
      <c r="BS539" s="13"/>
      <c r="BT539" s="13"/>
      <c r="BU539" s="13"/>
      <c r="BV539" s="13"/>
      <c r="BW539" s="13"/>
      <c r="BX539" s="13"/>
      <c r="BY539" s="13"/>
      <c r="BZ539" s="13"/>
      <c r="CA539" s="13"/>
      <c r="CB539" s="13"/>
      <c r="CC539" s="13"/>
      <c r="CD539" s="13"/>
      <c r="CE539" s="13"/>
      <c r="CF539" s="13"/>
      <c r="CG539" s="13"/>
      <c r="CH539" s="13"/>
      <c r="CI539" s="13"/>
      <c r="CJ539" s="13"/>
      <c r="CK539" s="13"/>
      <c r="CL539" s="13"/>
      <c r="CM539" s="13"/>
      <c r="CN539" s="13"/>
      <c r="CO539" s="13"/>
      <c r="CP539" s="13"/>
      <c r="CQ539" s="13"/>
      <c r="CR539" s="13"/>
      <c r="CS539" s="13"/>
      <c r="CT539" s="13"/>
      <c r="CU539" s="13"/>
      <c r="CV539" s="13"/>
      <c r="CW539" s="13"/>
      <c r="CX539" s="13"/>
      <c r="CY539" s="13"/>
      <c r="CZ539" s="13"/>
      <c r="DA539" s="13"/>
      <c r="DB539" s="13"/>
      <c r="DC539" s="13"/>
      <c r="DD539" s="13"/>
      <c r="DE539" s="13"/>
      <c r="DF539" s="13"/>
      <c r="DG539" s="13"/>
      <c r="DH539" s="13"/>
      <c r="DI539" s="13"/>
      <c r="DJ539" s="13"/>
      <c r="DK539" s="13"/>
      <c r="DL539" s="13"/>
      <c r="DM539" s="13"/>
      <c r="DN539" s="13"/>
      <c r="DO539" s="13"/>
      <c r="DP539" s="13"/>
      <c r="DQ539" s="13"/>
      <c r="DR539" s="13"/>
      <c r="DS539" s="13"/>
      <c r="DT539" s="13"/>
      <c r="DU539" s="13"/>
      <c r="DV539" s="13"/>
      <c r="DW539" s="27"/>
      <c r="DX539" s="13"/>
      <c r="DY539" s="13"/>
      <c r="DZ539" s="13"/>
      <c r="EA539" s="13"/>
      <c r="EB539" s="13"/>
      <c r="EC539" s="13"/>
      <c r="ED539" s="13"/>
      <c r="EE539" s="13"/>
      <c r="EF539" s="13"/>
      <c r="EG539" s="13"/>
    </row>
    <row r="540" spans="2:137" x14ac:dyDescent="0.3"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13"/>
      <c r="AP540" s="13"/>
      <c r="AQ540" s="13"/>
      <c r="AR540" s="13"/>
      <c r="AS540" s="13"/>
      <c r="AT540" s="13"/>
      <c r="AU540" s="13"/>
      <c r="AV540" s="13"/>
      <c r="AW540" s="13"/>
      <c r="AX540" s="13"/>
      <c r="AY540" s="13"/>
      <c r="AZ540" s="13"/>
      <c r="BA540" s="13"/>
      <c r="BB540" s="13"/>
      <c r="BC540" s="13"/>
      <c r="BD540" s="13"/>
      <c r="BE540" s="13"/>
      <c r="BF540" s="13"/>
      <c r="BG540" s="13"/>
      <c r="BH540" s="13"/>
      <c r="BI540" s="13"/>
      <c r="BJ540" s="13"/>
      <c r="BK540" s="13"/>
      <c r="BL540" s="13"/>
      <c r="BM540" s="13"/>
      <c r="BN540" s="13"/>
      <c r="BO540" s="13"/>
      <c r="BP540" s="13"/>
      <c r="BQ540" s="13"/>
      <c r="BR540" s="13"/>
      <c r="BS540" s="13"/>
      <c r="BT540" s="13"/>
      <c r="BU540" s="13"/>
      <c r="BV540" s="13"/>
      <c r="BW540" s="13"/>
      <c r="BX540" s="13"/>
      <c r="BY540" s="13"/>
      <c r="BZ540" s="13"/>
      <c r="CA540" s="13"/>
      <c r="CB540" s="13"/>
      <c r="CC540" s="13"/>
      <c r="CD540" s="13"/>
      <c r="CE540" s="13"/>
      <c r="CF540" s="13"/>
      <c r="CG540" s="13"/>
      <c r="CH540" s="13"/>
      <c r="CI540" s="13"/>
      <c r="CJ540" s="13"/>
      <c r="CK540" s="13"/>
      <c r="CL540" s="13"/>
      <c r="CM540" s="13"/>
      <c r="CN540" s="13"/>
      <c r="CO540" s="13"/>
      <c r="CP540" s="13"/>
      <c r="CQ540" s="13"/>
      <c r="CR540" s="13"/>
      <c r="CS540" s="13"/>
      <c r="CT540" s="13"/>
      <c r="CU540" s="13"/>
      <c r="CV540" s="13"/>
      <c r="CW540" s="13"/>
      <c r="CX540" s="13"/>
      <c r="CY540" s="13"/>
      <c r="CZ540" s="13"/>
      <c r="DA540" s="13"/>
      <c r="DB540" s="13"/>
      <c r="DC540" s="13"/>
      <c r="DD540" s="13"/>
      <c r="DE540" s="13"/>
      <c r="DF540" s="13"/>
      <c r="DG540" s="13"/>
      <c r="DH540" s="13"/>
      <c r="DI540" s="13"/>
      <c r="DJ540" s="13"/>
      <c r="DK540" s="13"/>
      <c r="DL540" s="13"/>
      <c r="DM540" s="13"/>
      <c r="DN540" s="13"/>
      <c r="DO540" s="13"/>
      <c r="DP540" s="13"/>
      <c r="DQ540" s="13"/>
      <c r="DR540" s="13"/>
      <c r="DS540" s="13"/>
      <c r="DT540" s="13"/>
      <c r="DU540" s="13"/>
      <c r="DV540" s="13"/>
      <c r="DW540" s="27"/>
      <c r="DX540" s="13"/>
      <c r="DY540" s="13"/>
      <c r="DZ540" s="13"/>
      <c r="EA540" s="13"/>
      <c r="EB540" s="13"/>
      <c r="EC540" s="13"/>
      <c r="ED540" s="13"/>
      <c r="EE540" s="13"/>
      <c r="EF540" s="13"/>
      <c r="EG540" s="13"/>
    </row>
    <row r="541" spans="2:137" x14ac:dyDescent="0.3"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13"/>
      <c r="AP541" s="13"/>
      <c r="AQ541" s="13"/>
      <c r="AR541" s="13"/>
      <c r="AS541" s="13"/>
      <c r="AT541" s="13"/>
      <c r="AU541" s="13"/>
      <c r="AV541" s="13"/>
      <c r="AW541" s="13"/>
      <c r="AX541" s="13"/>
      <c r="AY541" s="13"/>
      <c r="AZ541" s="13"/>
      <c r="BA541" s="13"/>
      <c r="BB541" s="13"/>
      <c r="BC541" s="13"/>
      <c r="BD541" s="13"/>
      <c r="BE541" s="13"/>
      <c r="BF541" s="13"/>
      <c r="BG541" s="13"/>
      <c r="BH541" s="13"/>
      <c r="BI541" s="13"/>
      <c r="BJ541" s="13"/>
      <c r="BK541" s="13"/>
      <c r="BL541" s="13"/>
      <c r="BM541" s="13"/>
      <c r="BN541" s="13"/>
      <c r="BO541" s="13"/>
      <c r="BP541" s="13"/>
      <c r="BQ541" s="13"/>
      <c r="BR541" s="13"/>
      <c r="BS541" s="13"/>
      <c r="BT541" s="13"/>
      <c r="BU541" s="13"/>
      <c r="BV541" s="13"/>
      <c r="BW541" s="13"/>
      <c r="BX541" s="13"/>
      <c r="BY541" s="13"/>
      <c r="BZ541" s="13"/>
      <c r="CA541" s="13"/>
      <c r="CB541" s="13"/>
      <c r="CC541" s="13"/>
      <c r="CD541" s="13"/>
      <c r="CE541" s="13"/>
      <c r="CF541" s="13"/>
      <c r="CG541" s="13"/>
      <c r="CH541" s="13"/>
      <c r="CI541" s="13"/>
      <c r="CJ541" s="13"/>
      <c r="CK541" s="13"/>
      <c r="CL541" s="13"/>
      <c r="CM541" s="13"/>
      <c r="CN541" s="13"/>
      <c r="CO541" s="13"/>
      <c r="CP541" s="13"/>
      <c r="CQ541" s="13"/>
      <c r="CR541" s="13"/>
      <c r="CS541" s="13"/>
      <c r="CT541" s="13"/>
      <c r="CU541" s="13"/>
      <c r="CV541" s="13"/>
      <c r="CW541" s="13"/>
      <c r="CX541" s="13"/>
      <c r="CY541" s="13"/>
      <c r="CZ541" s="13"/>
      <c r="DA541" s="13"/>
      <c r="DB541" s="13"/>
      <c r="DC541" s="13"/>
      <c r="DD541" s="13"/>
      <c r="DE541" s="13"/>
      <c r="DF541" s="13"/>
      <c r="DG541" s="13"/>
      <c r="DH541" s="13"/>
      <c r="DI541" s="13"/>
      <c r="DJ541" s="13"/>
      <c r="DK541" s="13"/>
      <c r="DL541" s="13"/>
      <c r="DM541" s="13"/>
      <c r="DN541" s="13"/>
      <c r="DO541" s="13"/>
      <c r="DP541" s="13"/>
      <c r="DQ541" s="13"/>
      <c r="DR541" s="13"/>
      <c r="DS541" s="13"/>
      <c r="DT541" s="13"/>
      <c r="DU541" s="13"/>
      <c r="DV541" s="13"/>
      <c r="DW541" s="27"/>
      <c r="DX541" s="13"/>
      <c r="DY541" s="13"/>
      <c r="DZ541" s="13"/>
      <c r="EA541" s="13"/>
      <c r="EB541" s="13"/>
      <c r="EC541" s="13"/>
      <c r="ED541" s="13"/>
      <c r="EE541" s="13"/>
      <c r="EF541" s="13"/>
      <c r="EG541" s="13"/>
    </row>
    <row r="542" spans="2:137" x14ac:dyDescent="0.3"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13"/>
      <c r="AP542" s="13"/>
      <c r="AQ542" s="13"/>
      <c r="AR542" s="13"/>
      <c r="AS542" s="13"/>
      <c r="AT542" s="13"/>
      <c r="AU542" s="13"/>
      <c r="AV542" s="13"/>
      <c r="AW542" s="13"/>
      <c r="AX542" s="13"/>
      <c r="AY542" s="13"/>
      <c r="AZ542" s="13"/>
      <c r="BA542" s="13"/>
      <c r="BB542" s="13"/>
      <c r="BC542" s="13"/>
      <c r="BD542" s="13"/>
      <c r="BE542" s="13"/>
      <c r="BF542" s="13"/>
      <c r="BG542" s="13"/>
      <c r="BH542" s="13"/>
      <c r="BI542" s="13"/>
      <c r="BJ542" s="13"/>
      <c r="BK542" s="13"/>
      <c r="BL542" s="13"/>
      <c r="BM542" s="13"/>
      <c r="BN542" s="13"/>
      <c r="BO542" s="13"/>
      <c r="BP542" s="13"/>
      <c r="BQ542" s="13"/>
      <c r="BR542" s="13"/>
      <c r="BS542" s="13"/>
      <c r="BT542" s="13"/>
      <c r="BU542" s="13"/>
      <c r="BV542" s="13"/>
      <c r="BW542" s="13"/>
      <c r="BX542" s="13"/>
      <c r="BY542" s="13"/>
      <c r="BZ542" s="13"/>
      <c r="CA542" s="13"/>
      <c r="CB542" s="13"/>
      <c r="CC542" s="13"/>
      <c r="CD542" s="13"/>
      <c r="CE542" s="13"/>
      <c r="CF542" s="13"/>
      <c r="CG542" s="13"/>
      <c r="CH542" s="13"/>
      <c r="CI542" s="13"/>
      <c r="CJ542" s="13"/>
      <c r="CK542" s="13"/>
      <c r="CL542" s="13"/>
      <c r="CM542" s="13"/>
      <c r="CN542" s="13"/>
      <c r="CO542" s="13"/>
      <c r="CP542" s="13"/>
      <c r="CQ542" s="13"/>
      <c r="CR542" s="13"/>
      <c r="CS542" s="13"/>
      <c r="CT542" s="13"/>
      <c r="CU542" s="13"/>
      <c r="CV542" s="13"/>
      <c r="CW542" s="13"/>
      <c r="CX542" s="13"/>
      <c r="CY542" s="13"/>
      <c r="CZ542" s="13"/>
      <c r="DA542" s="13"/>
      <c r="DB542" s="13"/>
      <c r="DC542" s="13"/>
      <c r="DD542" s="13"/>
      <c r="DE542" s="13"/>
      <c r="DF542" s="13"/>
      <c r="DG542" s="13"/>
      <c r="DH542" s="13"/>
      <c r="DI542" s="13"/>
      <c r="DJ542" s="13"/>
      <c r="DK542" s="13"/>
      <c r="DL542" s="13"/>
      <c r="DM542" s="13"/>
      <c r="DN542" s="13"/>
      <c r="DO542" s="13"/>
      <c r="DP542" s="13"/>
      <c r="DQ542" s="13"/>
      <c r="DR542" s="13"/>
      <c r="DS542" s="13"/>
      <c r="DT542" s="13"/>
      <c r="DU542" s="13"/>
      <c r="DV542" s="13"/>
      <c r="DW542" s="27"/>
      <c r="DX542" s="13"/>
      <c r="DY542" s="13"/>
      <c r="DZ542" s="13"/>
      <c r="EA542" s="13"/>
      <c r="EB542" s="13"/>
      <c r="EC542" s="13"/>
      <c r="ED542" s="13"/>
      <c r="EE542" s="13"/>
      <c r="EF542" s="13"/>
      <c r="EG542" s="13"/>
    </row>
    <row r="543" spans="2:137" x14ac:dyDescent="0.3"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13"/>
      <c r="AP543" s="13"/>
      <c r="AQ543" s="13"/>
      <c r="AR543" s="13"/>
      <c r="AS543" s="13"/>
      <c r="AT543" s="13"/>
      <c r="AU543" s="13"/>
      <c r="AV543" s="13"/>
      <c r="AW543" s="13"/>
      <c r="AX543" s="13"/>
      <c r="AY543" s="13"/>
      <c r="AZ543" s="13"/>
      <c r="BA543" s="13"/>
      <c r="BB543" s="13"/>
      <c r="BC543" s="13"/>
      <c r="BD543" s="13"/>
      <c r="BE543" s="13"/>
      <c r="BF543" s="13"/>
      <c r="BG543" s="13"/>
      <c r="BH543" s="13"/>
      <c r="BI543" s="13"/>
      <c r="BJ543" s="13"/>
      <c r="BK543" s="13"/>
      <c r="BL543" s="13"/>
      <c r="BM543" s="13"/>
      <c r="BN543" s="13"/>
      <c r="BO543" s="13"/>
      <c r="BP543" s="13"/>
      <c r="BQ543" s="13"/>
      <c r="BR543" s="13"/>
      <c r="BS543" s="13"/>
      <c r="BT543" s="13"/>
      <c r="BU543" s="13"/>
      <c r="BV543" s="13"/>
      <c r="BW543" s="13"/>
      <c r="BX543" s="13"/>
      <c r="BY543" s="13"/>
      <c r="BZ543" s="13"/>
      <c r="CA543" s="13"/>
      <c r="CB543" s="13"/>
      <c r="CC543" s="13"/>
      <c r="CD543" s="13"/>
      <c r="CE543" s="13"/>
      <c r="CF543" s="13"/>
      <c r="CG543" s="13"/>
      <c r="CH543" s="13"/>
      <c r="CI543" s="13"/>
      <c r="CJ543" s="13"/>
      <c r="CK543" s="13"/>
      <c r="CL543" s="13"/>
      <c r="CM543" s="13"/>
      <c r="CN543" s="13"/>
      <c r="CO543" s="13"/>
      <c r="CP543" s="13"/>
      <c r="CQ543" s="13"/>
      <c r="CR543" s="13"/>
      <c r="CS543" s="13"/>
      <c r="CT543" s="13"/>
      <c r="CU543" s="13"/>
      <c r="CV543" s="13"/>
      <c r="CW543" s="13"/>
      <c r="CX543" s="13"/>
      <c r="CY543" s="13"/>
      <c r="CZ543" s="13"/>
      <c r="DA543" s="13"/>
      <c r="DB543" s="13"/>
      <c r="DC543" s="13"/>
      <c r="DD543" s="13"/>
      <c r="DE543" s="13"/>
      <c r="DF543" s="13"/>
      <c r="DG543" s="13"/>
      <c r="DH543" s="13"/>
      <c r="DI543" s="13"/>
      <c r="DJ543" s="13"/>
      <c r="DK543" s="13"/>
      <c r="DL543" s="13"/>
      <c r="DM543" s="13"/>
      <c r="DN543" s="13"/>
      <c r="DO543" s="13"/>
      <c r="DP543" s="13"/>
      <c r="DQ543" s="13"/>
      <c r="DR543" s="13"/>
      <c r="DS543" s="13"/>
      <c r="DT543" s="13"/>
      <c r="DU543" s="13"/>
      <c r="DV543" s="13"/>
      <c r="DW543" s="27"/>
      <c r="DX543" s="13"/>
      <c r="DY543" s="13"/>
      <c r="DZ543" s="13"/>
      <c r="EA543" s="13"/>
      <c r="EB543" s="13"/>
      <c r="EC543" s="13"/>
      <c r="ED543" s="13"/>
      <c r="EE543" s="13"/>
      <c r="EF543" s="13"/>
      <c r="EG543" s="13"/>
    </row>
    <row r="544" spans="2:137" x14ac:dyDescent="0.3"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13"/>
      <c r="AP544" s="13"/>
      <c r="AQ544" s="13"/>
      <c r="AR544" s="13"/>
      <c r="AS544" s="13"/>
      <c r="AT544" s="13"/>
      <c r="AU544" s="13"/>
      <c r="AV544" s="13"/>
      <c r="AW544" s="13"/>
      <c r="AX544" s="13"/>
      <c r="AY544" s="13"/>
      <c r="AZ544" s="13"/>
      <c r="BA544" s="13"/>
      <c r="BB544" s="13"/>
      <c r="BC544" s="13"/>
      <c r="BD544" s="13"/>
      <c r="BE544" s="13"/>
      <c r="BF544" s="13"/>
      <c r="BG544" s="13"/>
      <c r="BH544" s="13"/>
      <c r="BI544" s="13"/>
      <c r="BJ544" s="13"/>
      <c r="BK544" s="13"/>
      <c r="BL544" s="13"/>
      <c r="BM544" s="13"/>
      <c r="BN544" s="13"/>
      <c r="BO544" s="13"/>
      <c r="BP544" s="13"/>
      <c r="BQ544" s="13"/>
      <c r="BR544" s="13"/>
      <c r="BS544" s="13"/>
      <c r="BT544" s="13"/>
      <c r="BU544" s="13"/>
      <c r="BV544" s="13"/>
      <c r="BW544" s="13"/>
      <c r="BX544" s="13"/>
      <c r="BY544" s="13"/>
      <c r="BZ544" s="13"/>
      <c r="CA544" s="13"/>
      <c r="CB544" s="13"/>
      <c r="CC544" s="13"/>
      <c r="CD544" s="13"/>
      <c r="CE544" s="13"/>
      <c r="CF544" s="13"/>
      <c r="CG544" s="13"/>
      <c r="CH544" s="13"/>
      <c r="CI544" s="13"/>
      <c r="CJ544" s="13"/>
      <c r="CK544" s="13"/>
      <c r="CL544" s="13"/>
      <c r="CM544" s="13"/>
      <c r="CN544" s="13"/>
      <c r="CO544" s="13"/>
      <c r="CP544" s="13"/>
      <c r="CQ544" s="13"/>
      <c r="CR544" s="13"/>
      <c r="CS544" s="13"/>
      <c r="CT544" s="13"/>
      <c r="CU544" s="13"/>
      <c r="CV544" s="13"/>
      <c r="CW544" s="13"/>
      <c r="CX544" s="13"/>
      <c r="CY544" s="13"/>
      <c r="CZ544" s="13"/>
      <c r="DA544" s="13"/>
      <c r="DB544" s="13"/>
      <c r="DC544" s="13"/>
      <c r="DD544" s="13"/>
      <c r="DE544" s="13"/>
      <c r="DF544" s="13"/>
      <c r="DG544" s="13"/>
      <c r="DH544" s="13"/>
      <c r="DI544" s="13"/>
      <c r="DJ544" s="13"/>
      <c r="DK544" s="13"/>
      <c r="DL544" s="13"/>
      <c r="DM544" s="13"/>
      <c r="DN544" s="13"/>
      <c r="DO544" s="13"/>
      <c r="DP544" s="13"/>
      <c r="DQ544" s="13"/>
      <c r="DR544" s="13"/>
      <c r="DS544" s="13"/>
      <c r="DT544" s="13"/>
      <c r="DU544" s="13"/>
      <c r="DV544" s="13"/>
      <c r="DW544" s="27"/>
      <c r="DX544" s="13"/>
      <c r="DY544" s="13"/>
      <c r="DZ544" s="13"/>
      <c r="EA544" s="13"/>
      <c r="EB544" s="13"/>
      <c r="EC544" s="13"/>
      <c r="ED544" s="13"/>
      <c r="EE544" s="13"/>
      <c r="EF544" s="13"/>
      <c r="EG544" s="13"/>
    </row>
    <row r="545" spans="2:137" x14ac:dyDescent="0.3"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13"/>
      <c r="AP545" s="13"/>
      <c r="AQ545" s="13"/>
      <c r="AR545" s="13"/>
      <c r="AS545" s="13"/>
      <c r="AT545" s="13"/>
      <c r="AU545" s="13"/>
      <c r="AV545" s="13"/>
      <c r="AW545" s="13"/>
      <c r="AX545" s="13"/>
      <c r="AY545" s="13"/>
      <c r="AZ545" s="13"/>
      <c r="BA545" s="13"/>
      <c r="BB545" s="13"/>
      <c r="BC545" s="13"/>
      <c r="BD545" s="13"/>
      <c r="BE545" s="13"/>
      <c r="BF545" s="13"/>
      <c r="BG545" s="13"/>
      <c r="BH545" s="13"/>
      <c r="BI545" s="13"/>
      <c r="BJ545" s="13"/>
      <c r="BK545" s="13"/>
      <c r="BL545" s="13"/>
      <c r="BM545" s="13"/>
      <c r="BN545" s="13"/>
      <c r="BO545" s="13"/>
      <c r="BP545" s="13"/>
      <c r="BQ545" s="13"/>
      <c r="BR545" s="13"/>
      <c r="BS545" s="13"/>
      <c r="BT545" s="13"/>
      <c r="BU545" s="13"/>
      <c r="BV545" s="13"/>
      <c r="BW545" s="13"/>
      <c r="BX545" s="13"/>
      <c r="BY545" s="13"/>
      <c r="BZ545" s="13"/>
      <c r="CA545" s="13"/>
      <c r="CB545" s="13"/>
      <c r="CC545" s="13"/>
      <c r="CD545" s="13"/>
      <c r="CE545" s="13"/>
      <c r="CF545" s="13"/>
      <c r="CG545" s="13"/>
      <c r="CH545" s="13"/>
      <c r="CI545" s="13"/>
      <c r="CJ545" s="13"/>
      <c r="CK545" s="13"/>
      <c r="CL545" s="13"/>
      <c r="CM545" s="13"/>
      <c r="CN545" s="13"/>
      <c r="CO545" s="13"/>
      <c r="CP545" s="13"/>
      <c r="CQ545" s="13"/>
      <c r="CR545" s="13"/>
      <c r="CS545" s="13"/>
      <c r="CT545" s="13"/>
      <c r="CU545" s="13"/>
      <c r="CV545" s="13"/>
      <c r="CW545" s="13"/>
      <c r="CX545" s="13"/>
      <c r="CY545" s="13"/>
      <c r="CZ545" s="13"/>
      <c r="DA545" s="13"/>
      <c r="DB545" s="13"/>
      <c r="DC545" s="13"/>
      <c r="DD545" s="13"/>
      <c r="DE545" s="13"/>
      <c r="DF545" s="13"/>
      <c r="DG545" s="13"/>
      <c r="DH545" s="13"/>
      <c r="DI545" s="13"/>
      <c r="DJ545" s="13"/>
      <c r="DK545" s="13"/>
      <c r="DL545" s="13"/>
      <c r="DM545" s="13"/>
      <c r="DN545" s="13"/>
      <c r="DO545" s="13"/>
      <c r="DP545" s="13"/>
      <c r="DQ545" s="13"/>
      <c r="DR545" s="13"/>
      <c r="DS545" s="13"/>
      <c r="DT545" s="13"/>
      <c r="DU545" s="13"/>
      <c r="DV545" s="13"/>
      <c r="DW545" s="27"/>
      <c r="DX545" s="13"/>
      <c r="DY545" s="13"/>
      <c r="DZ545" s="13"/>
      <c r="EA545" s="13"/>
      <c r="EB545" s="13"/>
      <c r="EC545" s="13"/>
      <c r="ED545" s="13"/>
      <c r="EE545" s="13"/>
      <c r="EF545" s="13"/>
      <c r="EG545" s="13"/>
    </row>
    <row r="546" spans="2:137" x14ac:dyDescent="0.3"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  <c r="AN546" s="13"/>
      <c r="AO546" s="13"/>
      <c r="AP546" s="13"/>
      <c r="AQ546" s="13"/>
      <c r="AR546" s="13"/>
      <c r="AS546" s="13"/>
      <c r="AT546" s="13"/>
      <c r="AU546" s="13"/>
      <c r="AV546" s="13"/>
      <c r="AW546" s="13"/>
      <c r="AX546" s="13"/>
      <c r="AY546" s="13"/>
      <c r="AZ546" s="13"/>
      <c r="BA546" s="13"/>
      <c r="BB546" s="13"/>
      <c r="BC546" s="13"/>
      <c r="BD546" s="13"/>
      <c r="BE546" s="13"/>
      <c r="BF546" s="13"/>
      <c r="BG546" s="13"/>
      <c r="BH546" s="13"/>
      <c r="BI546" s="13"/>
      <c r="BJ546" s="13"/>
      <c r="BK546" s="13"/>
      <c r="BL546" s="13"/>
      <c r="BM546" s="13"/>
      <c r="BN546" s="13"/>
      <c r="BO546" s="13"/>
      <c r="BP546" s="13"/>
      <c r="BQ546" s="13"/>
      <c r="BR546" s="13"/>
      <c r="BS546" s="13"/>
      <c r="BT546" s="13"/>
      <c r="BU546" s="13"/>
      <c r="BV546" s="13"/>
      <c r="BW546" s="13"/>
      <c r="BX546" s="13"/>
      <c r="BY546" s="13"/>
      <c r="BZ546" s="13"/>
      <c r="CA546" s="13"/>
      <c r="CB546" s="13"/>
      <c r="CC546" s="13"/>
      <c r="CD546" s="13"/>
      <c r="CE546" s="13"/>
      <c r="CF546" s="13"/>
      <c r="CG546" s="13"/>
      <c r="CH546" s="13"/>
      <c r="CI546" s="13"/>
      <c r="CJ546" s="13"/>
      <c r="CK546" s="13"/>
      <c r="CL546" s="13"/>
      <c r="CM546" s="13"/>
      <c r="CN546" s="13"/>
      <c r="CO546" s="13"/>
      <c r="CP546" s="13"/>
      <c r="CQ546" s="13"/>
      <c r="CR546" s="13"/>
      <c r="CS546" s="13"/>
      <c r="CT546" s="13"/>
      <c r="CU546" s="13"/>
      <c r="CV546" s="13"/>
      <c r="CW546" s="13"/>
      <c r="CX546" s="13"/>
      <c r="CY546" s="13"/>
      <c r="CZ546" s="13"/>
      <c r="DA546" s="13"/>
      <c r="DB546" s="13"/>
      <c r="DC546" s="13"/>
      <c r="DD546" s="13"/>
      <c r="DE546" s="13"/>
      <c r="DF546" s="13"/>
      <c r="DG546" s="13"/>
      <c r="DH546" s="13"/>
      <c r="DI546" s="13"/>
      <c r="DJ546" s="13"/>
      <c r="DK546" s="13"/>
      <c r="DL546" s="13"/>
      <c r="DM546" s="13"/>
      <c r="DN546" s="13"/>
      <c r="DO546" s="13"/>
      <c r="DP546" s="13"/>
      <c r="DQ546" s="13"/>
      <c r="DR546" s="13"/>
      <c r="DS546" s="13"/>
      <c r="DT546" s="13"/>
      <c r="DU546" s="13"/>
      <c r="DV546" s="13"/>
      <c r="DW546" s="27"/>
      <c r="DX546" s="13"/>
      <c r="DY546" s="13"/>
      <c r="DZ546" s="13"/>
      <c r="EA546" s="13"/>
      <c r="EB546" s="13"/>
      <c r="EC546" s="13"/>
      <c r="ED546" s="13"/>
      <c r="EE546" s="13"/>
      <c r="EF546" s="13"/>
      <c r="EG546" s="13"/>
    </row>
    <row r="547" spans="2:137" x14ac:dyDescent="0.3"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3"/>
      <c r="AO547" s="13"/>
      <c r="AP547" s="13"/>
      <c r="AQ547" s="13"/>
      <c r="AR547" s="13"/>
      <c r="AS547" s="13"/>
      <c r="AT547" s="13"/>
      <c r="AU547" s="13"/>
      <c r="AV547" s="13"/>
      <c r="AW547" s="13"/>
      <c r="AX547" s="13"/>
      <c r="AY547" s="13"/>
      <c r="AZ547" s="13"/>
      <c r="BA547" s="13"/>
      <c r="BB547" s="13"/>
      <c r="BC547" s="13"/>
      <c r="BD547" s="13"/>
      <c r="BE547" s="13"/>
      <c r="BF547" s="13"/>
      <c r="BG547" s="13"/>
      <c r="BH547" s="13"/>
      <c r="BI547" s="13"/>
      <c r="BJ547" s="13"/>
      <c r="BK547" s="13"/>
      <c r="BL547" s="13"/>
      <c r="BM547" s="13"/>
      <c r="BN547" s="13"/>
      <c r="BO547" s="13"/>
      <c r="BP547" s="13"/>
      <c r="BQ547" s="13"/>
      <c r="BR547" s="13"/>
      <c r="BS547" s="13"/>
      <c r="BT547" s="13"/>
      <c r="BU547" s="13"/>
      <c r="BV547" s="13"/>
      <c r="BW547" s="13"/>
      <c r="BX547" s="13"/>
      <c r="BY547" s="13"/>
      <c r="BZ547" s="13"/>
      <c r="CA547" s="13"/>
      <c r="CB547" s="13"/>
      <c r="CC547" s="13"/>
      <c r="CD547" s="13"/>
      <c r="CE547" s="13"/>
      <c r="CF547" s="13"/>
      <c r="CG547" s="13"/>
      <c r="CH547" s="13"/>
      <c r="CI547" s="13"/>
      <c r="CJ547" s="13"/>
      <c r="CK547" s="13"/>
      <c r="CL547" s="13"/>
      <c r="CM547" s="13"/>
      <c r="CN547" s="13"/>
      <c r="CO547" s="13"/>
      <c r="CP547" s="13"/>
      <c r="CQ547" s="13"/>
      <c r="CR547" s="13"/>
      <c r="CS547" s="13"/>
      <c r="CT547" s="13"/>
      <c r="CU547" s="13"/>
      <c r="CV547" s="13"/>
      <c r="CW547" s="13"/>
      <c r="CX547" s="13"/>
      <c r="CY547" s="13"/>
      <c r="CZ547" s="13"/>
      <c r="DA547" s="13"/>
      <c r="DB547" s="13"/>
      <c r="DC547" s="13"/>
      <c r="DD547" s="13"/>
      <c r="DE547" s="13"/>
      <c r="DF547" s="13"/>
      <c r="DG547" s="13"/>
      <c r="DH547" s="13"/>
      <c r="DI547" s="13"/>
      <c r="DJ547" s="13"/>
      <c r="DK547" s="13"/>
      <c r="DL547" s="13"/>
      <c r="DM547" s="13"/>
      <c r="DN547" s="13"/>
      <c r="DO547" s="13"/>
      <c r="DP547" s="13"/>
      <c r="DQ547" s="13"/>
      <c r="DR547" s="13"/>
      <c r="DS547" s="13"/>
      <c r="DT547" s="13"/>
      <c r="DU547" s="13"/>
      <c r="DV547" s="13"/>
      <c r="DW547" s="27"/>
      <c r="DX547" s="13"/>
      <c r="DY547" s="13"/>
      <c r="DZ547" s="13"/>
      <c r="EA547" s="13"/>
      <c r="EB547" s="13"/>
      <c r="EC547" s="13"/>
      <c r="ED547" s="13"/>
      <c r="EE547" s="13"/>
      <c r="EF547" s="13"/>
      <c r="EG547" s="13"/>
    </row>
    <row r="548" spans="2:137" x14ac:dyDescent="0.3"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3"/>
      <c r="AO548" s="13"/>
      <c r="AP548" s="13"/>
      <c r="AQ548" s="13"/>
      <c r="AR548" s="13"/>
      <c r="AS548" s="13"/>
      <c r="AT548" s="13"/>
      <c r="AU548" s="13"/>
      <c r="AV548" s="13"/>
      <c r="AW548" s="13"/>
      <c r="AX548" s="13"/>
      <c r="AY548" s="13"/>
      <c r="AZ548" s="13"/>
      <c r="BA548" s="13"/>
      <c r="BB548" s="13"/>
      <c r="BC548" s="13"/>
      <c r="BD548" s="13"/>
      <c r="BE548" s="13"/>
      <c r="BF548" s="13"/>
      <c r="BG548" s="13"/>
      <c r="BH548" s="13"/>
      <c r="BI548" s="13"/>
      <c r="BJ548" s="13"/>
      <c r="BK548" s="13"/>
      <c r="BL548" s="13"/>
      <c r="BM548" s="13"/>
      <c r="BN548" s="13"/>
      <c r="BO548" s="13"/>
      <c r="BP548" s="13"/>
      <c r="BQ548" s="13"/>
      <c r="BR548" s="13"/>
      <c r="BS548" s="13"/>
      <c r="BT548" s="13"/>
      <c r="BU548" s="13"/>
      <c r="BV548" s="13"/>
      <c r="BW548" s="13"/>
      <c r="BX548" s="13"/>
      <c r="BY548" s="13"/>
      <c r="BZ548" s="13"/>
      <c r="CA548" s="13"/>
      <c r="CB548" s="13"/>
      <c r="CC548" s="13"/>
      <c r="CD548" s="13"/>
      <c r="CE548" s="13"/>
      <c r="CF548" s="13"/>
      <c r="CG548" s="13"/>
      <c r="CH548" s="13"/>
      <c r="CI548" s="13"/>
      <c r="CJ548" s="13"/>
      <c r="CK548" s="13"/>
      <c r="CL548" s="13"/>
      <c r="CM548" s="13"/>
      <c r="CN548" s="13"/>
      <c r="CO548" s="13"/>
      <c r="CP548" s="13"/>
      <c r="CQ548" s="13"/>
      <c r="CR548" s="13"/>
      <c r="CS548" s="13"/>
      <c r="CT548" s="13"/>
      <c r="CU548" s="13"/>
      <c r="CV548" s="13"/>
      <c r="CW548" s="13"/>
      <c r="CX548" s="13"/>
      <c r="CY548" s="13"/>
      <c r="CZ548" s="13"/>
      <c r="DA548" s="13"/>
      <c r="DB548" s="13"/>
      <c r="DC548" s="13"/>
      <c r="DD548" s="13"/>
      <c r="DE548" s="13"/>
      <c r="DF548" s="13"/>
      <c r="DG548" s="13"/>
      <c r="DH548" s="13"/>
      <c r="DI548" s="13"/>
      <c r="DJ548" s="13"/>
      <c r="DK548" s="13"/>
      <c r="DL548" s="13"/>
      <c r="DM548" s="13"/>
      <c r="DN548" s="13"/>
      <c r="DO548" s="13"/>
      <c r="DP548" s="13"/>
      <c r="DQ548" s="13"/>
      <c r="DR548" s="13"/>
      <c r="DS548" s="13"/>
      <c r="DT548" s="13"/>
      <c r="DU548" s="13"/>
      <c r="DV548" s="13"/>
      <c r="DW548" s="27"/>
      <c r="DX548" s="13"/>
      <c r="DY548" s="13"/>
      <c r="DZ548" s="13"/>
      <c r="EA548" s="13"/>
      <c r="EB548" s="13"/>
      <c r="EC548" s="13"/>
      <c r="ED548" s="13"/>
      <c r="EE548" s="13"/>
      <c r="EF548" s="13"/>
      <c r="EG548" s="13"/>
    </row>
    <row r="549" spans="2:137" x14ac:dyDescent="0.3"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  <c r="AN549" s="13"/>
      <c r="AO549" s="13"/>
      <c r="AP549" s="13"/>
      <c r="AQ549" s="13"/>
      <c r="AR549" s="13"/>
      <c r="AS549" s="13"/>
      <c r="AT549" s="13"/>
      <c r="AU549" s="13"/>
      <c r="AV549" s="13"/>
      <c r="AW549" s="13"/>
      <c r="AX549" s="13"/>
      <c r="AY549" s="13"/>
      <c r="AZ549" s="13"/>
      <c r="BA549" s="13"/>
      <c r="BB549" s="13"/>
      <c r="BC549" s="13"/>
      <c r="BD549" s="13"/>
      <c r="BE549" s="13"/>
      <c r="BF549" s="13"/>
      <c r="BG549" s="13"/>
      <c r="BH549" s="13"/>
      <c r="BI549" s="13"/>
      <c r="BJ549" s="13"/>
      <c r="BK549" s="13"/>
      <c r="BL549" s="13"/>
      <c r="BM549" s="13"/>
      <c r="BN549" s="13"/>
      <c r="BO549" s="13"/>
      <c r="BP549" s="13"/>
      <c r="BQ549" s="13"/>
      <c r="BR549" s="13"/>
      <c r="BS549" s="13"/>
      <c r="BT549" s="13"/>
      <c r="BU549" s="13"/>
      <c r="BV549" s="13"/>
      <c r="BW549" s="13"/>
      <c r="BX549" s="13"/>
      <c r="BY549" s="13"/>
      <c r="BZ549" s="13"/>
      <c r="CA549" s="13"/>
      <c r="CB549" s="13"/>
      <c r="CC549" s="13"/>
      <c r="CD549" s="13"/>
      <c r="CE549" s="13"/>
      <c r="CF549" s="13"/>
      <c r="CG549" s="13"/>
      <c r="CH549" s="13"/>
      <c r="CI549" s="13"/>
      <c r="CJ549" s="13"/>
      <c r="CK549" s="13"/>
      <c r="CL549" s="13"/>
      <c r="CM549" s="13"/>
      <c r="CN549" s="13"/>
      <c r="CO549" s="13"/>
      <c r="CP549" s="13"/>
      <c r="CQ549" s="13"/>
      <c r="CR549" s="13"/>
      <c r="CS549" s="13"/>
      <c r="CT549" s="13"/>
      <c r="CU549" s="13"/>
      <c r="CV549" s="13"/>
      <c r="CW549" s="13"/>
      <c r="CX549" s="13"/>
      <c r="CY549" s="13"/>
      <c r="CZ549" s="13"/>
      <c r="DA549" s="13"/>
      <c r="DB549" s="13"/>
      <c r="DC549" s="13"/>
      <c r="DD549" s="13"/>
      <c r="DE549" s="13"/>
      <c r="DF549" s="13"/>
      <c r="DG549" s="13"/>
      <c r="DH549" s="13"/>
      <c r="DI549" s="13"/>
      <c r="DJ549" s="13"/>
      <c r="DK549" s="13"/>
      <c r="DL549" s="13"/>
      <c r="DM549" s="13"/>
      <c r="DN549" s="13"/>
      <c r="DO549" s="13"/>
      <c r="DP549" s="13"/>
      <c r="DQ549" s="13"/>
      <c r="DR549" s="13"/>
      <c r="DS549" s="13"/>
      <c r="DT549" s="13"/>
      <c r="DU549" s="13"/>
      <c r="DV549" s="13"/>
      <c r="DW549" s="27"/>
      <c r="DX549" s="13"/>
      <c r="DY549" s="13"/>
      <c r="DZ549" s="13"/>
      <c r="EA549" s="13"/>
      <c r="EB549" s="13"/>
      <c r="EC549" s="13"/>
      <c r="ED549" s="13"/>
      <c r="EE549" s="13"/>
      <c r="EF549" s="13"/>
      <c r="EG549" s="13"/>
    </row>
    <row r="550" spans="2:137" x14ac:dyDescent="0.3"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  <c r="AN550" s="13"/>
      <c r="AO550" s="13"/>
      <c r="AP550" s="13"/>
      <c r="AQ550" s="13"/>
      <c r="AR550" s="13"/>
      <c r="AS550" s="13"/>
      <c r="AT550" s="13"/>
      <c r="AU550" s="13"/>
      <c r="AV550" s="13"/>
      <c r="AW550" s="13"/>
      <c r="AX550" s="13"/>
      <c r="AY550" s="13"/>
      <c r="AZ550" s="13"/>
      <c r="BA550" s="13"/>
      <c r="BB550" s="13"/>
      <c r="BC550" s="13"/>
      <c r="BD550" s="13"/>
      <c r="BE550" s="13"/>
      <c r="BF550" s="13"/>
      <c r="BG550" s="13"/>
      <c r="BH550" s="13"/>
      <c r="BI550" s="13"/>
      <c r="BJ550" s="13"/>
      <c r="BK550" s="13"/>
      <c r="BL550" s="13"/>
      <c r="BM550" s="13"/>
      <c r="BN550" s="13"/>
      <c r="BO550" s="13"/>
      <c r="BP550" s="13"/>
      <c r="BQ550" s="13"/>
      <c r="BR550" s="13"/>
      <c r="BS550" s="13"/>
      <c r="BT550" s="13"/>
      <c r="BU550" s="13"/>
      <c r="BV550" s="13"/>
      <c r="BW550" s="13"/>
      <c r="BX550" s="13"/>
      <c r="BY550" s="13"/>
      <c r="BZ550" s="13"/>
      <c r="CA550" s="13"/>
      <c r="CB550" s="13"/>
      <c r="CC550" s="13"/>
      <c r="CD550" s="13"/>
      <c r="CE550" s="13"/>
      <c r="CF550" s="13"/>
      <c r="CG550" s="13"/>
      <c r="CH550" s="13"/>
      <c r="CI550" s="13"/>
      <c r="CJ550" s="13"/>
      <c r="CK550" s="13"/>
      <c r="CL550" s="13"/>
      <c r="CM550" s="13"/>
      <c r="CN550" s="13"/>
      <c r="CO550" s="13"/>
      <c r="CP550" s="13"/>
      <c r="CQ550" s="13"/>
      <c r="CR550" s="13"/>
      <c r="CS550" s="13"/>
      <c r="CT550" s="13"/>
      <c r="CU550" s="13"/>
      <c r="CV550" s="13"/>
      <c r="CW550" s="13"/>
      <c r="CX550" s="13"/>
      <c r="CY550" s="13"/>
      <c r="CZ550" s="13"/>
      <c r="DA550" s="13"/>
      <c r="DB550" s="13"/>
      <c r="DC550" s="13"/>
      <c r="DD550" s="13"/>
      <c r="DE550" s="13"/>
      <c r="DF550" s="13"/>
      <c r="DG550" s="13"/>
      <c r="DH550" s="13"/>
      <c r="DI550" s="13"/>
      <c r="DJ550" s="13"/>
      <c r="DK550" s="13"/>
      <c r="DL550" s="13"/>
      <c r="DM550" s="13"/>
      <c r="DN550" s="13"/>
      <c r="DO550" s="13"/>
      <c r="DP550" s="13"/>
      <c r="DQ550" s="13"/>
      <c r="DR550" s="13"/>
      <c r="DS550" s="13"/>
      <c r="DT550" s="13"/>
      <c r="DU550" s="13"/>
      <c r="DV550" s="13"/>
      <c r="DW550" s="27"/>
      <c r="DX550" s="13"/>
      <c r="DY550" s="13"/>
      <c r="DZ550" s="13"/>
      <c r="EA550" s="13"/>
      <c r="EB550" s="13"/>
      <c r="EC550" s="13"/>
      <c r="ED550" s="13"/>
      <c r="EE550" s="13"/>
      <c r="EF550" s="13"/>
      <c r="EG550" s="13"/>
    </row>
    <row r="551" spans="2:137" x14ac:dyDescent="0.3"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3"/>
      <c r="AO551" s="13"/>
      <c r="AP551" s="13"/>
      <c r="AQ551" s="13"/>
      <c r="AR551" s="13"/>
      <c r="AS551" s="13"/>
      <c r="AT551" s="13"/>
      <c r="AU551" s="13"/>
      <c r="AV551" s="13"/>
      <c r="AW551" s="13"/>
      <c r="AX551" s="13"/>
      <c r="AY551" s="13"/>
      <c r="AZ551" s="13"/>
      <c r="BA551" s="13"/>
      <c r="BB551" s="13"/>
      <c r="BC551" s="13"/>
      <c r="BD551" s="13"/>
      <c r="BE551" s="13"/>
      <c r="BF551" s="13"/>
      <c r="BG551" s="13"/>
      <c r="BH551" s="13"/>
      <c r="BI551" s="13"/>
      <c r="BJ551" s="13"/>
      <c r="BK551" s="13"/>
      <c r="BL551" s="13"/>
      <c r="BM551" s="13"/>
      <c r="BN551" s="13"/>
      <c r="BO551" s="13"/>
      <c r="BP551" s="13"/>
      <c r="BQ551" s="13"/>
      <c r="BR551" s="13"/>
      <c r="BS551" s="13"/>
      <c r="BT551" s="13"/>
      <c r="BU551" s="13"/>
      <c r="BV551" s="13"/>
      <c r="BW551" s="13"/>
      <c r="BX551" s="13"/>
      <c r="BY551" s="13"/>
      <c r="BZ551" s="13"/>
      <c r="CA551" s="13"/>
      <c r="CB551" s="13"/>
      <c r="CC551" s="13"/>
      <c r="CD551" s="13"/>
      <c r="CE551" s="13"/>
      <c r="CF551" s="13"/>
      <c r="CG551" s="13"/>
      <c r="CH551" s="13"/>
      <c r="CI551" s="13"/>
      <c r="CJ551" s="13"/>
      <c r="CK551" s="13"/>
      <c r="CL551" s="13"/>
      <c r="CM551" s="13"/>
      <c r="CN551" s="13"/>
      <c r="CO551" s="13"/>
      <c r="CP551" s="13"/>
      <c r="CQ551" s="13"/>
      <c r="CR551" s="13"/>
      <c r="CS551" s="13"/>
      <c r="CT551" s="13"/>
      <c r="CU551" s="13"/>
      <c r="CV551" s="13"/>
      <c r="CW551" s="13"/>
      <c r="CX551" s="13"/>
      <c r="CY551" s="13"/>
      <c r="CZ551" s="13"/>
      <c r="DA551" s="13"/>
      <c r="DB551" s="13"/>
      <c r="DC551" s="13"/>
      <c r="DD551" s="13"/>
      <c r="DE551" s="13"/>
      <c r="DF551" s="13"/>
      <c r="DG551" s="13"/>
      <c r="DH551" s="13"/>
      <c r="DI551" s="13"/>
      <c r="DJ551" s="13"/>
      <c r="DK551" s="13"/>
      <c r="DL551" s="13"/>
      <c r="DM551" s="13"/>
      <c r="DN551" s="13"/>
      <c r="DO551" s="13"/>
      <c r="DP551" s="13"/>
      <c r="DQ551" s="13"/>
      <c r="DR551" s="13"/>
      <c r="DS551" s="13"/>
      <c r="DT551" s="13"/>
      <c r="DU551" s="13"/>
      <c r="DV551" s="13"/>
      <c r="DW551" s="27"/>
      <c r="DX551" s="13"/>
      <c r="DY551" s="13"/>
      <c r="DZ551" s="13"/>
      <c r="EA551" s="13"/>
      <c r="EB551" s="13"/>
      <c r="EC551" s="13"/>
      <c r="ED551" s="13"/>
      <c r="EE551" s="13"/>
      <c r="EF551" s="13"/>
      <c r="EG551" s="13"/>
    </row>
    <row r="552" spans="2:137" x14ac:dyDescent="0.3"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3"/>
      <c r="AO552" s="13"/>
      <c r="AP552" s="13"/>
      <c r="AQ552" s="13"/>
      <c r="AR552" s="13"/>
      <c r="AS552" s="13"/>
      <c r="AT552" s="13"/>
      <c r="AU552" s="13"/>
      <c r="AV552" s="13"/>
      <c r="AW552" s="13"/>
      <c r="AX552" s="13"/>
      <c r="AY552" s="13"/>
      <c r="AZ552" s="13"/>
      <c r="BA552" s="13"/>
      <c r="BB552" s="13"/>
      <c r="BC552" s="13"/>
      <c r="BD552" s="13"/>
      <c r="BE552" s="13"/>
      <c r="BF552" s="13"/>
      <c r="BG552" s="13"/>
      <c r="BH552" s="13"/>
      <c r="BI552" s="13"/>
      <c r="BJ552" s="13"/>
      <c r="BK552" s="13"/>
      <c r="BL552" s="13"/>
      <c r="BM552" s="13"/>
      <c r="BN552" s="13"/>
      <c r="BO552" s="13"/>
      <c r="BP552" s="13"/>
      <c r="BQ552" s="13"/>
      <c r="BR552" s="13"/>
      <c r="BS552" s="13"/>
      <c r="BT552" s="13"/>
      <c r="BU552" s="13"/>
      <c r="BV552" s="13"/>
      <c r="BW552" s="13"/>
      <c r="BX552" s="13"/>
      <c r="BY552" s="13"/>
      <c r="BZ552" s="13"/>
      <c r="CA552" s="13"/>
      <c r="CB552" s="13"/>
      <c r="CC552" s="13"/>
      <c r="CD552" s="13"/>
      <c r="CE552" s="13"/>
      <c r="CF552" s="13"/>
      <c r="CG552" s="13"/>
      <c r="CH552" s="13"/>
      <c r="CI552" s="13"/>
      <c r="CJ552" s="13"/>
      <c r="CK552" s="13"/>
      <c r="CL552" s="13"/>
      <c r="CM552" s="13"/>
      <c r="CN552" s="13"/>
      <c r="CO552" s="13"/>
      <c r="CP552" s="13"/>
      <c r="CQ552" s="13"/>
      <c r="CR552" s="13"/>
      <c r="CS552" s="13"/>
      <c r="CT552" s="13"/>
      <c r="CU552" s="13"/>
      <c r="CV552" s="13"/>
      <c r="CW552" s="13"/>
      <c r="CX552" s="13"/>
      <c r="CY552" s="13"/>
      <c r="CZ552" s="13"/>
      <c r="DA552" s="13"/>
      <c r="DB552" s="13"/>
      <c r="DC552" s="13"/>
      <c r="DD552" s="13"/>
      <c r="DE552" s="13"/>
      <c r="DF552" s="13"/>
      <c r="DG552" s="13"/>
      <c r="DH552" s="13"/>
      <c r="DI552" s="13"/>
      <c r="DJ552" s="13"/>
      <c r="DK552" s="13"/>
      <c r="DL552" s="13"/>
      <c r="DM552" s="13"/>
      <c r="DN552" s="13"/>
      <c r="DO552" s="13"/>
      <c r="DP552" s="13"/>
      <c r="DQ552" s="13"/>
      <c r="DR552" s="13"/>
      <c r="DS552" s="13"/>
      <c r="DT552" s="13"/>
      <c r="DU552" s="13"/>
      <c r="DV552" s="13"/>
      <c r="DW552" s="27"/>
      <c r="DX552" s="13"/>
      <c r="DY552" s="13"/>
      <c r="DZ552" s="13"/>
      <c r="EA552" s="13"/>
      <c r="EB552" s="13"/>
      <c r="EC552" s="13"/>
      <c r="ED552" s="13"/>
      <c r="EE552" s="13"/>
      <c r="EF552" s="13"/>
      <c r="EG552" s="13"/>
    </row>
    <row r="553" spans="2:137" x14ac:dyDescent="0.3"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3"/>
      <c r="AO553" s="13"/>
      <c r="AP553" s="13"/>
      <c r="AQ553" s="13"/>
      <c r="AR553" s="13"/>
      <c r="AS553" s="13"/>
      <c r="AT553" s="13"/>
      <c r="AU553" s="13"/>
      <c r="AV553" s="13"/>
      <c r="AW553" s="13"/>
      <c r="AX553" s="13"/>
      <c r="AY553" s="13"/>
      <c r="AZ553" s="13"/>
      <c r="BA553" s="13"/>
      <c r="BB553" s="13"/>
      <c r="BC553" s="13"/>
      <c r="BD553" s="13"/>
      <c r="BE553" s="13"/>
      <c r="BF553" s="13"/>
      <c r="BG553" s="13"/>
      <c r="BH553" s="13"/>
      <c r="BI553" s="13"/>
      <c r="BJ553" s="13"/>
      <c r="BK553" s="13"/>
      <c r="BL553" s="13"/>
      <c r="BM553" s="13"/>
      <c r="BN553" s="13"/>
      <c r="BO553" s="13"/>
      <c r="BP553" s="13"/>
      <c r="BQ553" s="13"/>
      <c r="BR553" s="13"/>
      <c r="BS553" s="13"/>
      <c r="BT553" s="13"/>
      <c r="BU553" s="13"/>
      <c r="BV553" s="13"/>
      <c r="BW553" s="13"/>
      <c r="BX553" s="13"/>
      <c r="BY553" s="13"/>
      <c r="BZ553" s="13"/>
      <c r="CA553" s="13"/>
      <c r="CB553" s="13"/>
      <c r="CC553" s="13"/>
      <c r="CD553" s="13"/>
      <c r="CE553" s="13"/>
      <c r="CF553" s="13"/>
      <c r="CG553" s="13"/>
      <c r="CH553" s="13"/>
      <c r="CI553" s="13"/>
      <c r="CJ553" s="13"/>
      <c r="CK553" s="13"/>
      <c r="CL553" s="13"/>
      <c r="CM553" s="13"/>
      <c r="CN553" s="13"/>
      <c r="CO553" s="13"/>
      <c r="CP553" s="13"/>
      <c r="CQ553" s="13"/>
      <c r="CR553" s="13"/>
      <c r="CS553" s="13"/>
      <c r="CT553" s="13"/>
      <c r="CU553" s="13"/>
      <c r="CV553" s="13"/>
      <c r="CW553" s="13"/>
      <c r="CX553" s="13"/>
      <c r="CY553" s="13"/>
      <c r="CZ553" s="13"/>
      <c r="DA553" s="13"/>
      <c r="DB553" s="13"/>
      <c r="DC553" s="13"/>
      <c r="DD553" s="13"/>
      <c r="DE553" s="13"/>
      <c r="DF553" s="13"/>
      <c r="DG553" s="13"/>
      <c r="DH553" s="13"/>
      <c r="DI553" s="13"/>
      <c r="DJ553" s="13"/>
      <c r="DK553" s="13"/>
      <c r="DL553" s="13"/>
      <c r="DM553" s="13"/>
      <c r="DN553" s="13"/>
      <c r="DO553" s="13"/>
      <c r="DP553" s="13"/>
      <c r="DQ553" s="13"/>
      <c r="DR553" s="13"/>
      <c r="DS553" s="13"/>
      <c r="DT553" s="13"/>
      <c r="DU553" s="13"/>
      <c r="DV553" s="13"/>
      <c r="DW553" s="27"/>
      <c r="DX553" s="13"/>
      <c r="DY553" s="13"/>
      <c r="DZ553" s="13"/>
      <c r="EA553" s="13"/>
      <c r="EB553" s="13"/>
      <c r="EC553" s="13"/>
      <c r="ED553" s="13"/>
      <c r="EE553" s="13"/>
      <c r="EF553" s="13"/>
      <c r="EG553" s="13"/>
    </row>
    <row r="554" spans="2:137" x14ac:dyDescent="0.3"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3"/>
      <c r="AO554" s="13"/>
      <c r="AP554" s="13"/>
      <c r="AQ554" s="13"/>
      <c r="AR554" s="13"/>
      <c r="AS554" s="13"/>
      <c r="AT554" s="13"/>
      <c r="AU554" s="13"/>
      <c r="AV554" s="13"/>
      <c r="AW554" s="13"/>
      <c r="AX554" s="13"/>
      <c r="AY554" s="13"/>
      <c r="AZ554" s="13"/>
      <c r="BA554" s="13"/>
      <c r="BB554" s="13"/>
      <c r="BC554" s="13"/>
      <c r="BD554" s="13"/>
      <c r="BE554" s="13"/>
      <c r="BF554" s="13"/>
      <c r="BG554" s="13"/>
      <c r="BH554" s="13"/>
      <c r="BI554" s="13"/>
      <c r="BJ554" s="13"/>
      <c r="BK554" s="13"/>
      <c r="BL554" s="13"/>
      <c r="BM554" s="13"/>
      <c r="BN554" s="13"/>
      <c r="BO554" s="13"/>
      <c r="BP554" s="13"/>
      <c r="BQ554" s="13"/>
      <c r="BR554" s="13"/>
      <c r="BS554" s="13"/>
      <c r="BT554" s="13"/>
      <c r="BU554" s="13"/>
      <c r="BV554" s="13"/>
      <c r="BW554" s="13"/>
      <c r="BX554" s="13"/>
      <c r="BY554" s="13"/>
      <c r="BZ554" s="13"/>
      <c r="CA554" s="13"/>
      <c r="CB554" s="13"/>
      <c r="CC554" s="13"/>
      <c r="CD554" s="13"/>
      <c r="CE554" s="13"/>
      <c r="CF554" s="13"/>
      <c r="CG554" s="13"/>
      <c r="CH554" s="13"/>
      <c r="CI554" s="13"/>
      <c r="CJ554" s="13"/>
      <c r="CK554" s="13"/>
      <c r="CL554" s="13"/>
      <c r="CM554" s="13"/>
      <c r="CN554" s="13"/>
      <c r="CO554" s="13"/>
      <c r="CP554" s="13"/>
      <c r="CQ554" s="13"/>
      <c r="CR554" s="13"/>
      <c r="CS554" s="13"/>
      <c r="CT554" s="13"/>
      <c r="CU554" s="13"/>
      <c r="CV554" s="13"/>
      <c r="CW554" s="13"/>
      <c r="CX554" s="13"/>
      <c r="CY554" s="13"/>
      <c r="CZ554" s="13"/>
      <c r="DA554" s="13"/>
      <c r="DB554" s="13"/>
      <c r="DC554" s="13"/>
      <c r="DD554" s="13"/>
      <c r="DE554" s="13"/>
      <c r="DF554" s="13"/>
      <c r="DG554" s="13"/>
      <c r="DH554" s="13"/>
      <c r="DI554" s="13"/>
      <c r="DJ554" s="13"/>
      <c r="DK554" s="13"/>
      <c r="DL554" s="13"/>
      <c r="DM554" s="13"/>
      <c r="DN554" s="13"/>
      <c r="DO554" s="13"/>
      <c r="DP554" s="13"/>
      <c r="DQ554" s="13"/>
      <c r="DR554" s="13"/>
      <c r="DS554" s="13"/>
      <c r="DT554" s="13"/>
      <c r="DU554" s="13"/>
      <c r="DV554" s="13"/>
      <c r="DW554" s="27"/>
      <c r="DX554" s="13"/>
      <c r="DY554" s="13"/>
      <c r="DZ554" s="13"/>
      <c r="EA554" s="13"/>
      <c r="EB554" s="13"/>
      <c r="EC554" s="13"/>
      <c r="ED554" s="13"/>
      <c r="EE554" s="13"/>
      <c r="EF554" s="13"/>
      <c r="EG554" s="13"/>
    </row>
    <row r="555" spans="2:137" x14ac:dyDescent="0.3"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  <c r="AN555" s="13"/>
      <c r="AO555" s="13"/>
      <c r="AP555" s="13"/>
      <c r="AQ555" s="13"/>
      <c r="AR555" s="13"/>
      <c r="AS555" s="13"/>
      <c r="AT555" s="13"/>
      <c r="AU555" s="13"/>
      <c r="AV555" s="13"/>
      <c r="AW555" s="13"/>
      <c r="AX555" s="13"/>
      <c r="AY555" s="13"/>
      <c r="AZ555" s="13"/>
      <c r="BA555" s="13"/>
      <c r="BB555" s="13"/>
      <c r="BC555" s="13"/>
      <c r="BD555" s="13"/>
      <c r="BE555" s="13"/>
      <c r="BF555" s="13"/>
      <c r="BG555" s="13"/>
      <c r="BH555" s="13"/>
      <c r="BI555" s="13"/>
      <c r="BJ555" s="13"/>
      <c r="BK555" s="13"/>
      <c r="BL555" s="13"/>
      <c r="BM555" s="13"/>
      <c r="BN555" s="13"/>
      <c r="BO555" s="13"/>
      <c r="BP555" s="13"/>
      <c r="BQ555" s="13"/>
      <c r="BR555" s="13"/>
      <c r="BS555" s="13"/>
      <c r="BT555" s="13"/>
      <c r="BU555" s="13"/>
      <c r="BV555" s="13"/>
      <c r="BW555" s="13"/>
      <c r="BX555" s="13"/>
      <c r="BY555" s="13"/>
      <c r="BZ555" s="13"/>
      <c r="CA555" s="13"/>
      <c r="CB555" s="13"/>
      <c r="CC555" s="13"/>
      <c r="CD555" s="13"/>
      <c r="CE555" s="13"/>
      <c r="CF555" s="13"/>
      <c r="CG555" s="13"/>
      <c r="CH555" s="13"/>
      <c r="CI555" s="13"/>
      <c r="CJ555" s="13"/>
      <c r="CK555" s="13"/>
      <c r="CL555" s="13"/>
      <c r="CM555" s="13"/>
      <c r="CN555" s="13"/>
      <c r="CO555" s="13"/>
      <c r="CP555" s="13"/>
      <c r="CQ555" s="13"/>
      <c r="CR555" s="13"/>
      <c r="CS555" s="13"/>
      <c r="CT555" s="13"/>
      <c r="CU555" s="13"/>
      <c r="CV555" s="13"/>
      <c r="CW555" s="13"/>
      <c r="CX555" s="13"/>
      <c r="CY555" s="13"/>
      <c r="CZ555" s="13"/>
      <c r="DA555" s="13"/>
      <c r="DB555" s="13"/>
      <c r="DC555" s="13"/>
      <c r="DD555" s="13"/>
      <c r="DE555" s="13"/>
      <c r="DF555" s="13"/>
      <c r="DG555" s="13"/>
      <c r="DH555" s="13"/>
      <c r="DI555" s="13"/>
      <c r="DJ555" s="13"/>
      <c r="DK555" s="13"/>
      <c r="DL555" s="13"/>
      <c r="DM555" s="13"/>
      <c r="DN555" s="13"/>
      <c r="DO555" s="13"/>
      <c r="DP555" s="13"/>
      <c r="DQ555" s="13"/>
      <c r="DR555" s="13"/>
      <c r="DS555" s="13"/>
      <c r="DT555" s="13"/>
      <c r="DU555" s="13"/>
      <c r="DV555" s="13"/>
      <c r="DW555" s="27"/>
      <c r="DX555" s="13"/>
      <c r="DY555" s="13"/>
      <c r="DZ555" s="13"/>
      <c r="EA555" s="13"/>
      <c r="EB555" s="13"/>
      <c r="EC555" s="13"/>
      <c r="ED555" s="13"/>
      <c r="EE555" s="13"/>
      <c r="EF555" s="13"/>
      <c r="EG555" s="13"/>
    </row>
    <row r="556" spans="2:137" x14ac:dyDescent="0.3"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  <c r="AN556" s="13"/>
      <c r="AO556" s="13"/>
      <c r="AP556" s="13"/>
      <c r="AQ556" s="13"/>
      <c r="AR556" s="13"/>
      <c r="AS556" s="13"/>
      <c r="AT556" s="13"/>
      <c r="AU556" s="13"/>
      <c r="AV556" s="13"/>
      <c r="AW556" s="13"/>
      <c r="AX556" s="13"/>
      <c r="AY556" s="13"/>
      <c r="AZ556" s="13"/>
      <c r="BA556" s="13"/>
      <c r="BB556" s="13"/>
      <c r="BC556" s="13"/>
      <c r="BD556" s="13"/>
      <c r="BE556" s="13"/>
      <c r="BF556" s="13"/>
      <c r="BG556" s="13"/>
      <c r="BH556" s="13"/>
      <c r="BI556" s="13"/>
      <c r="BJ556" s="13"/>
      <c r="BK556" s="13"/>
      <c r="BL556" s="13"/>
      <c r="BM556" s="13"/>
      <c r="BN556" s="13"/>
      <c r="BO556" s="13"/>
      <c r="BP556" s="13"/>
      <c r="BQ556" s="13"/>
      <c r="BR556" s="13"/>
      <c r="BS556" s="13"/>
      <c r="BT556" s="13"/>
      <c r="BU556" s="13"/>
      <c r="BV556" s="13"/>
      <c r="BW556" s="13"/>
      <c r="BX556" s="13"/>
      <c r="BY556" s="13"/>
      <c r="BZ556" s="13"/>
      <c r="CA556" s="13"/>
      <c r="CB556" s="13"/>
      <c r="CC556" s="13"/>
      <c r="CD556" s="13"/>
      <c r="CE556" s="13"/>
      <c r="CF556" s="13"/>
      <c r="CG556" s="13"/>
      <c r="CH556" s="13"/>
      <c r="CI556" s="13"/>
      <c r="CJ556" s="13"/>
      <c r="CK556" s="13"/>
      <c r="CL556" s="13"/>
      <c r="CM556" s="13"/>
      <c r="CN556" s="13"/>
      <c r="CO556" s="13"/>
      <c r="CP556" s="13"/>
      <c r="CQ556" s="13"/>
      <c r="CR556" s="13"/>
      <c r="CS556" s="13"/>
      <c r="CT556" s="13"/>
      <c r="CU556" s="13"/>
      <c r="CV556" s="13"/>
      <c r="CW556" s="13"/>
      <c r="CX556" s="13"/>
      <c r="CY556" s="13"/>
      <c r="CZ556" s="13"/>
      <c r="DA556" s="13"/>
      <c r="DB556" s="13"/>
      <c r="DC556" s="13"/>
      <c r="DD556" s="13"/>
      <c r="DE556" s="13"/>
      <c r="DF556" s="13"/>
      <c r="DG556" s="13"/>
      <c r="DH556" s="13"/>
      <c r="DI556" s="13"/>
      <c r="DJ556" s="13"/>
      <c r="DK556" s="13"/>
      <c r="DL556" s="13"/>
      <c r="DM556" s="13"/>
      <c r="DN556" s="13"/>
      <c r="DO556" s="13"/>
      <c r="DP556" s="13"/>
      <c r="DQ556" s="13"/>
      <c r="DR556" s="13"/>
      <c r="DS556" s="13"/>
      <c r="DT556" s="13"/>
      <c r="DU556" s="13"/>
      <c r="DV556" s="13"/>
      <c r="DW556" s="27"/>
      <c r="DX556" s="13"/>
      <c r="DY556" s="13"/>
      <c r="DZ556" s="13"/>
      <c r="EA556" s="13"/>
      <c r="EB556" s="13"/>
      <c r="EC556" s="13"/>
      <c r="ED556" s="13"/>
      <c r="EE556" s="13"/>
      <c r="EF556" s="13"/>
      <c r="EG556" s="13"/>
    </row>
    <row r="557" spans="2:137" x14ac:dyDescent="0.3"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3"/>
      <c r="AO557" s="13"/>
      <c r="AP557" s="13"/>
      <c r="AQ557" s="13"/>
      <c r="AR557" s="13"/>
      <c r="AS557" s="13"/>
      <c r="AT557" s="13"/>
      <c r="AU557" s="13"/>
      <c r="AV557" s="13"/>
      <c r="AW557" s="13"/>
      <c r="AX557" s="13"/>
      <c r="AY557" s="13"/>
      <c r="AZ557" s="13"/>
      <c r="BA557" s="13"/>
      <c r="BB557" s="13"/>
      <c r="BC557" s="13"/>
      <c r="BD557" s="13"/>
      <c r="BE557" s="13"/>
      <c r="BF557" s="13"/>
      <c r="BG557" s="13"/>
      <c r="BH557" s="13"/>
      <c r="BI557" s="13"/>
      <c r="BJ557" s="13"/>
      <c r="BK557" s="13"/>
      <c r="BL557" s="13"/>
      <c r="BM557" s="13"/>
      <c r="BN557" s="13"/>
      <c r="BO557" s="13"/>
      <c r="BP557" s="13"/>
      <c r="BQ557" s="13"/>
      <c r="BR557" s="13"/>
      <c r="BS557" s="13"/>
      <c r="BT557" s="13"/>
      <c r="BU557" s="13"/>
      <c r="BV557" s="13"/>
      <c r="BW557" s="13"/>
      <c r="BX557" s="13"/>
      <c r="BY557" s="13"/>
      <c r="BZ557" s="13"/>
      <c r="CA557" s="13"/>
      <c r="CB557" s="13"/>
      <c r="CC557" s="13"/>
      <c r="CD557" s="13"/>
      <c r="CE557" s="13"/>
      <c r="CF557" s="13"/>
      <c r="CG557" s="13"/>
      <c r="CH557" s="13"/>
      <c r="CI557" s="13"/>
      <c r="CJ557" s="13"/>
      <c r="CK557" s="13"/>
      <c r="CL557" s="13"/>
      <c r="CM557" s="13"/>
      <c r="CN557" s="13"/>
      <c r="CO557" s="13"/>
      <c r="CP557" s="13"/>
      <c r="CQ557" s="13"/>
      <c r="CR557" s="13"/>
      <c r="CS557" s="13"/>
      <c r="CT557" s="13"/>
      <c r="CU557" s="13"/>
      <c r="CV557" s="13"/>
      <c r="CW557" s="13"/>
      <c r="CX557" s="13"/>
      <c r="CY557" s="13"/>
      <c r="CZ557" s="13"/>
      <c r="DA557" s="13"/>
      <c r="DB557" s="13"/>
      <c r="DC557" s="13"/>
      <c r="DD557" s="13"/>
      <c r="DE557" s="13"/>
      <c r="DF557" s="13"/>
      <c r="DG557" s="13"/>
      <c r="DH557" s="13"/>
      <c r="DI557" s="13"/>
      <c r="DJ557" s="13"/>
      <c r="DK557" s="13"/>
      <c r="DL557" s="13"/>
      <c r="DM557" s="13"/>
      <c r="DN557" s="13"/>
      <c r="DO557" s="13"/>
      <c r="DP557" s="13"/>
      <c r="DQ557" s="13"/>
      <c r="DR557" s="13"/>
      <c r="DS557" s="13"/>
      <c r="DT557" s="13"/>
      <c r="DU557" s="13"/>
      <c r="DV557" s="13"/>
      <c r="DW557" s="27"/>
      <c r="DX557" s="13"/>
      <c r="DY557" s="13"/>
      <c r="DZ557" s="13"/>
      <c r="EA557" s="13"/>
      <c r="EB557" s="13"/>
      <c r="EC557" s="13"/>
      <c r="ED557" s="13"/>
      <c r="EE557" s="13"/>
      <c r="EF557" s="13"/>
      <c r="EG557" s="13"/>
    </row>
    <row r="558" spans="2:137" x14ac:dyDescent="0.3"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F558" s="13"/>
      <c r="AG558" s="13"/>
      <c r="AH558" s="13"/>
      <c r="AI558" s="13"/>
      <c r="AJ558" s="13"/>
      <c r="AK558" s="13"/>
      <c r="AL558" s="13"/>
      <c r="AM558" s="13"/>
      <c r="AN558" s="13"/>
      <c r="AO558" s="13"/>
      <c r="AP558" s="13"/>
      <c r="AQ558" s="13"/>
      <c r="AR558" s="13"/>
      <c r="AS558" s="13"/>
      <c r="AT558" s="13"/>
      <c r="AU558" s="13"/>
      <c r="AV558" s="13"/>
      <c r="AW558" s="13"/>
      <c r="AX558" s="13"/>
      <c r="AY558" s="13"/>
      <c r="AZ558" s="13"/>
      <c r="BA558" s="13"/>
      <c r="BB558" s="13"/>
      <c r="BC558" s="13"/>
      <c r="BD558" s="13"/>
      <c r="BE558" s="13"/>
      <c r="BF558" s="13"/>
      <c r="BG558" s="13"/>
      <c r="BH558" s="13"/>
      <c r="BI558" s="13"/>
      <c r="BJ558" s="13"/>
      <c r="BK558" s="13"/>
      <c r="BL558" s="13"/>
      <c r="BM558" s="13"/>
      <c r="BN558" s="13"/>
      <c r="BO558" s="13"/>
      <c r="BP558" s="13"/>
      <c r="BQ558" s="13"/>
      <c r="BR558" s="13"/>
      <c r="BS558" s="13"/>
      <c r="BT558" s="13"/>
      <c r="BU558" s="13"/>
      <c r="BV558" s="13"/>
      <c r="BW558" s="13"/>
      <c r="BX558" s="13"/>
      <c r="BY558" s="13"/>
      <c r="BZ558" s="13"/>
      <c r="CA558" s="13"/>
      <c r="CB558" s="13"/>
      <c r="CC558" s="13"/>
      <c r="CD558" s="13"/>
      <c r="CE558" s="13"/>
      <c r="CF558" s="13"/>
      <c r="CG558" s="13"/>
      <c r="CH558" s="13"/>
      <c r="CI558" s="13"/>
      <c r="CJ558" s="13"/>
      <c r="CK558" s="13"/>
      <c r="CL558" s="13"/>
      <c r="CM558" s="13"/>
      <c r="CN558" s="13"/>
      <c r="CO558" s="13"/>
      <c r="CP558" s="13"/>
      <c r="CQ558" s="13"/>
      <c r="CR558" s="13"/>
      <c r="CS558" s="13"/>
      <c r="CT558" s="13"/>
      <c r="CU558" s="13"/>
      <c r="CV558" s="13"/>
      <c r="CW558" s="13"/>
      <c r="CX558" s="13"/>
      <c r="CY558" s="13"/>
      <c r="CZ558" s="13"/>
      <c r="DA558" s="13"/>
      <c r="DB558" s="13"/>
      <c r="DC558" s="13"/>
      <c r="DD558" s="13"/>
      <c r="DE558" s="13"/>
      <c r="DF558" s="13"/>
      <c r="DG558" s="13"/>
      <c r="DH558" s="13"/>
      <c r="DI558" s="13"/>
      <c r="DJ558" s="13"/>
      <c r="DK558" s="13"/>
      <c r="DL558" s="13"/>
      <c r="DM558" s="13"/>
      <c r="DN558" s="13"/>
      <c r="DO558" s="13"/>
      <c r="DP558" s="13"/>
      <c r="DQ558" s="13"/>
      <c r="DR558" s="13"/>
      <c r="DS558" s="13"/>
      <c r="DT558" s="13"/>
      <c r="DU558" s="13"/>
      <c r="DV558" s="13"/>
      <c r="DW558" s="27"/>
      <c r="DX558" s="13"/>
      <c r="DY558" s="13"/>
      <c r="DZ558" s="13"/>
      <c r="EA558" s="13"/>
      <c r="EB558" s="13"/>
      <c r="EC558" s="13"/>
      <c r="ED558" s="13"/>
      <c r="EE558" s="13"/>
      <c r="EF558" s="13"/>
      <c r="EG558" s="13"/>
    </row>
    <row r="559" spans="2:137" x14ac:dyDescent="0.3"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F559" s="13"/>
      <c r="AG559" s="13"/>
      <c r="AH559" s="13"/>
      <c r="AI559" s="13"/>
      <c r="AJ559" s="13"/>
      <c r="AK559" s="13"/>
      <c r="AL559" s="13"/>
      <c r="AM559" s="13"/>
      <c r="AN559" s="13"/>
      <c r="AO559" s="13"/>
      <c r="AP559" s="13"/>
      <c r="AQ559" s="13"/>
      <c r="AR559" s="13"/>
      <c r="AS559" s="13"/>
      <c r="AT559" s="13"/>
      <c r="AU559" s="13"/>
      <c r="AV559" s="13"/>
      <c r="AW559" s="13"/>
      <c r="AX559" s="13"/>
      <c r="AY559" s="13"/>
      <c r="AZ559" s="13"/>
      <c r="BA559" s="13"/>
      <c r="BB559" s="13"/>
      <c r="BC559" s="13"/>
      <c r="BD559" s="13"/>
      <c r="BE559" s="13"/>
      <c r="BF559" s="13"/>
      <c r="BG559" s="13"/>
      <c r="BH559" s="13"/>
      <c r="BI559" s="13"/>
      <c r="BJ559" s="13"/>
      <c r="BK559" s="13"/>
      <c r="BL559" s="13"/>
      <c r="BM559" s="13"/>
      <c r="BN559" s="13"/>
      <c r="BO559" s="13"/>
      <c r="BP559" s="13"/>
      <c r="BQ559" s="13"/>
      <c r="BR559" s="13"/>
      <c r="BS559" s="13"/>
      <c r="BT559" s="13"/>
      <c r="BU559" s="13"/>
      <c r="BV559" s="13"/>
      <c r="BW559" s="13"/>
      <c r="BX559" s="13"/>
      <c r="BY559" s="13"/>
      <c r="BZ559" s="13"/>
      <c r="CA559" s="13"/>
      <c r="CB559" s="13"/>
      <c r="CC559" s="13"/>
      <c r="CD559" s="13"/>
      <c r="CE559" s="13"/>
      <c r="CF559" s="13"/>
      <c r="CG559" s="13"/>
      <c r="CH559" s="13"/>
      <c r="CI559" s="13"/>
      <c r="CJ559" s="13"/>
      <c r="CK559" s="13"/>
      <c r="CL559" s="13"/>
      <c r="CM559" s="13"/>
      <c r="CN559" s="13"/>
      <c r="CO559" s="13"/>
      <c r="CP559" s="13"/>
      <c r="CQ559" s="13"/>
      <c r="CR559" s="13"/>
      <c r="CS559" s="13"/>
      <c r="CT559" s="13"/>
      <c r="CU559" s="13"/>
      <c r="CV559" s="13"/>
      <c r="CW559" s="13"/>
      <c r="CX559" s="13"/>
      <c r="CY559" s="13"/>
      <c r="CZ559" s="13"/>
      <c r="DA559" s="13"/>
      <c r="DB559" s="13"/>
      <c r="DC559" s="13"/>
      <c r="DD559" s="13"/>
      <c r="DE559" s="13"/>
      <c r="DF559" s="13"/>
      <c r="DG559" s="13"/>
      <c r="DH559" s="13"/>
      <c r="DI559" s="13"/>
      <c r="DJ559" s="13"/>
      <c r="DK559" s="13"/>
      <c r="DL559" s="13"/>
      <c r="DM559" s="13"/>
      <c r="DN559" s="13"/>
      <c r="DO559" s="13"/>
      <c r="DP559" s="13"/>
      <c r="DQ559" s="13"/>
      <c r="DR559" s="13"/>
      <c r="DS559" s="13"/>
      <c r="DT559" s="13"/>
      <c r="DU559" s="13"/>
      <c r="DV559" s="13"/>
      <c r="DW559" s="27"/>
      <c r="DX559" s="13"/>
      <c r="DY559" s="13"/>
      <c r="DZ559" s="13"/>
      <c r="EA559" s="13"/>
      <c r="EB559" s="13"/>
      <c r="EC559" s="13"/>
      <c r="ED559" s="13"/>
      <c r="EE559" s="13"/>
      <c r="EF559" s="13"/>
      <c r="EG559" s="13"/>
    </row>
    <row r="560" spans="2:137" x14ac:dyDescent="0.3"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F560" s="13"/>
      <c r="AG560" s="13"/>
      <c r="AH560" s="13"/>
      <c r="AI560" s="13"/>
      <c r="AJ560" s="13"/>
      <c r="AK560" s="13"/>
      <c r="AL560" s="13"/>
      <c r="AM560" s="13"/>
      <c r="AN560" s="13"/>
      <c r="AO560" s="13"/>
      <c r="AP560" s="13"/>
      <c r="AQ560" s="13"/>
      <c r="AR560" s="13"/>
      <c r="AS560" s="13"/>
      <c r="AT560" s="13"/>
      <c r="AU560" s="13"/>
      <c r="AV560" s="13"/>
      <c r="AW560" s="13"/>
      <c r="AX560" s="13"/>
      <c r="AY560" s="13"/>
      <c r="AZ560" s="13"/>
      <c r="BA560" s="13"/>
      <c r="BB560" s="13"/>
      <c r="BC560" s="13"/>
      <c r="BD560" s="13"/>
      <c r="BE560" s="13"/>
      <c r="BF560" s="13"/>
      <c r="BG560" s="13"/>
      <c r="BH560" s="13"/>
      <c r="BI560" s="13"/>
      <c r="BJ560" s="13"/>
      <c r="BK560" s="13"/>
      <c r="BL560" s="13"/>
      <c r="BM560" s="13"/>
      <c r="BN560" s="13"/>
      <c r="BO560" s="13"/>
      <c r="BP560" s="13"/>
      <c r="BQ560" s="13"/>
      <c r="BR560" s="13"/>
      <c r="BS560" s="13"/>
      <c r="BT560" s="13"/>
      <c r="BU560" s="13"/>
      <c r="BV560" s="13"/>
      <c r="BW560" s="13"/>
      <c r="BX560" s="13"/>
      <c r="BY560" s="13"/>
      <c r="BZ560" s="13"/>
      <c r="CA560" s="13"/>
      <c r="CB560" s="13"/>
      <c r="CC560" s="13"/>
      <c r="CD560" s="13"/>
      <c r="CE560" s="13"/>
      <c r="CF560" s="13"/>
      <c r="CG560" s="13"/>
      <c r="CH560" s="13"/>
      <c r="CI560" s="13"/>
      <c r="CJ560" s="13"/>
      <c r="CK560" s="13"/>
      <c r="CL560" s="13"/>
      <c r="CM560" s="13"/>
      <c r="CN560" s="13"/>
      <c r="CO560" s="13"/>
      <c r="CP560" s="13"/>
      <c r="CQ560" s="13"/>
      <c r="CR560" s="13"/>
      <c r="CS560" s="13"/>
      <c r="CT560" s="13"/>
      <c r="CU560" s="13"/>
      <c r="CV560" s="13"/>
      <c r="CW560" s="13"/>
      <c r="CX560" s="13"/>
      <c r="CY560" s="13"/>
      <c r="CZ560" s="13"/>
      <c r="DA560" s="13"/>
      <c r="DB560" s="13"/>
      <c r="DC560" s="13"/>
      <c r="DD560" s="13"/>
      <c r="DE560" s="13"/>
      <c r="DF560" s="13"/>
      <c r="DG560" s="13"/>
      <c r="DH560" s="13"/>
      <c r="DI560" s="13"/>
      <c r="DJ560" s="13"/>
      <c r="DK560" s="13"/>
      <c r="DL560" s="13"/>
      <c r="DM560" s="13"/>
      <c r="DN560" s="13"/>
      <c r="DO560" s="13"/>
      <c r="DP560" s="13"/>
      <c r="DQ560" s="13"/>
      <c r="DR560" s="13"/>
      <c r="DS560" s="13"/>
      <c r="DT560" s="13"/>
      <c r="DU560" s="13"/>
      <c r="DV560" s="13"/>
      <c r="DW560" s="27"/>
      <c r="DX560" s="13"/>
      <c r="DY560" s="13"/>
      <c r="DZ560" s="13"/>
      <c r="EA560" s="13"/>
      <c r="EB560" s="13"/>
      <c r="EC560" s="13"/>
      <c r="ED560" s="13"/>
      <c r="EE560" s="13"/>
      <c r="EF560" s="13"/>
      <c r="EG560" s="13"/>
    </row>
    <row r="561" spans="2:137" x14ac:dyDescent="0.3"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F561" s="13"/>
      <c r="AG561" s="13"/>
      <c r="AH561" s="13"/>
      <c r="AI561" s="13"/>
      <c r="AJ561" s="13"/>
      <c r="AK561" s="13"/>
      <c r="AL561" s="13"/>
      <c r="AM561" s="13"/>
      <c r="AN561" s="13"/>
      <c r="AO561" s="13"/>
      <c r="AP561" s="13"/>
      <c r="AQ561" s="13"/>
      <c r="AR561" s="13"/>
      <c r="AS561" s="13"/>
      <c r="AT561" s="13"/>
      <c r="AU561" s="13"/>
      <c r="AV561" s="13"/>
      <c r="AW561" s="13"/>
      <c r="AX561" s="13"/>
      <c r="AY561" s="13"/>
      <c r="AZ561" s="13"/>
      <c r="BA561" s="13"/>
      <c r="BB561" s="13"/>
      <c r="BC561" s="13"/>
      <c r="BD561" s="13"/>
      <c r="BE561" s="13"/>
      <c r="BF561" s="13"/>
      <c r="BG561" s="13"/>
      <c r="BH561" s="13"/>
      <c r="BI561" s="13"/>
      <c r="BJ561" s="13"/>
      <c r="BK561" s="13"/>
      <c r="BL561" s="13"/>
      <c r="BM561" s="13"/>
      <c r="BN561" s="13"/>
      <c r="BO561" s="13"/>
      <c r="BP561" s="13"/>
      <c r="BQ561" s="13"/>
      <c r="BR561" s="13"/>
      <c r="BS561" s="13"/>
      <c r="BT561" s="13"/>
      <c r="BU561" s="13"/>
      <c r="BV561" s="13"/>
      <c r="BW561" s="13"/>
      <c r="BX561" s="13"/>
      <c r="BY561" s="13"/>
      <c r="BZ561" s="13"/>
      <c r="CA561" s="13"/>
      <c r="CB561" s="13"/>
      <c r="CC561" s="13"/>
      <c r="CD561" s="13"/>
      <c r="CE561" s="13"/>
      <c r="CF561" s="13"/>
      <c r="CG561" s="13"/>
      <c r="CH561" s="13"/>
      <c r="CI561" s="13"/>
      <c r="CJ561" s="13"/>
      <c r="CK561" s="13"/>
      <c r="CL561" s="13"/>
      <c r="CM561" s="13"/>
      <c r="CN561" s="13"/>
      <c r="CO561" s="13"/>
      <c r="CP561" s="13"/>
      <c r="CQ561" s="13"/>
      <c r="CR561" s="13"/>
      <c r="CS561" s="13"/>
      <c r="CT561" s="13"/>
      <c r="CU561" s="13"/>
      <c r="CV561" s="13"/>
      <c r="CW561" s="13"/>
      <c r="CX561" s="13"/>
      <c r="CY561" s="13"/>
      <c r="CZ561" s="13"/>
      <c r="DA561" s="13"/>
      <c r="DB561" s="13"/>
      <c r="DC561" s="13"/>
      <c r="DD561" s="13"/>
      <c r="DE561" s="13"/>
      <c r="DF561" s="13"/>
      <c r="DG561" s="13"/>
      <c r="DH561" s="13"/>
      <c r="DI561" s="13"/>
      <c r="DJ561" s="13"/>
      <c r="DK561" s="13"/>
      <c r="DL561" s="13"/>
      <c r="DM561" s="13"/>
      <c r="DN561" s="13"/>
      <c r="DO561" s="13"/>
      <c r="DP561" s="13"/>
      <c r="DQ561" s="13"/>
      <c r="DR561" s="13"/>
      <c r="DS561" s="13"/>
      <c r="DT561" s="13"/>
      <c r="DU561" s="13"/>
      <c r="DV561" s="13"/>
      <c r="DW561" s="27"/>
      <c r="DX561" s="13"/>
      <c r="DY561" s="13"/>
      <c r="DZ561" s="13"/>
      <c r="EA561" s="13"/>
      <c r="EB561" s="13"/>
      <c r="EC561" s="13"/>
      <c r="ED561" s="13"/>
      <c r="EE561" s="13"/>
      <c r="EF561" s="13"/>
      <c r="EG561" s="13"/>
    </row>
    <row r="562" spans="2:137" x14ac:dyDescent="0.3"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F562" s="13"/>
      <c r="AG562" s="13"/>
      <c r="AH562" s="13"/>
      <c r="AI562" s="13"/>
      <c r="AJ562" s="13"/>
      <c r="AK562" s="13"/>
      <c r="AL562" s="13"/>
      <c r="AM562" s="13"/>
      <c r="AN562" s="13"/>
      <c r="AO562" s="13"/>
      <c r="AP562" s="13"/>
      <c r="AQ562" s="13"/>
      <c r="AR562" s="13"/>
      <c r="AS562" s="13"/>
      <c r="AT562" s="13"/>
      <c r="AU562" s="13"/>
      <c r="AV562" s="13"/>
      <c r="AW562" s="13"/>
      <c r="AX562" s="13"/>
      <c r="AY562" s="13"/>
      <c r="AZ562" s="13"/>
      <c r="BA562" s="13"/>
      <c r="BB562" s="13"/>
      <c r="BC562" s="13"/>
      <c r="BD562" s="13"/>
      <c r="BE562" s="13"/>
      <c r="BF562" s="13"/>
      <c r="BG562" s="13"/>
      <c r="BH562" s="13"/>
      <c r="BI562" s="13"/>
      <c r="BJ562" s="13"/>
      <c r="BK562" s="13"/>
      <c r="BL562" s="13"/>
      <c r="BM562" s="13"/>
      <c r="BN562" s="13"/>
      <c r="BO562" s="13"/>
      <c r="BP562" s="13"/>
      <c r="BQ562" s="13"/>
      <c r="BR562" s="13"/>
      <c r="BS562" s="13"/>
      <c r="BT562" s="13"/>
      <c r="BU562" s="13"/>
      <c r="BV562" s="13"/>
      <c r="BW562" s="13"/>
      <c r="BX562" s="13"/>
      <c r="BY562" s="13"/>
      <c r="BZ562" s="13"/>
      <c r="CA562" s="13"/>
      <c r="CB562" s="13"/>
      <c r="CC562" s="13"/>
      <c r="CD562" s="13"/>
      <c r="CE562" s="13"/>
      <c r="CF562" s="13"/>
      <c r="CG562" s="13"/>
      <c r="CH562" s="13"/>
      <c r="CI562" s="13"/>
      <c r="CJ562" s="13"/>
      <c r="CK562" s="13"/>
      <c r="CL562" s="13"/>
      <c r="CM562" s="13"/>
      <c r="CN562" s="13"/>
      <c r="CO562" s="13"/>
      <c r="CP562" s="13"/>
      <c r="CQ562" s="13"/>
      <c r="CR562" s="13"/>
      <c r="CS562" s="13"/>
      <c r="CT562" s="13"/>
      <c r="CU562" s="13"/>
      <c r="CV562" s="13"/>
      <c r="CW562" s="13"/>
      <c r="CX562" s="13"/>
      <c r="CY562" s="13"/>
      <c r="CZ562" s="13"/>
      <c r="DA562" s="13"/>
      <c r="DB562" s="13"/>
      <c r="DC562" s="13"/>
      <c r="DD562" s="13"/>
      <c r="DE562" s="13"/>
      <c r="DF562" s="13"/>
      <c r="DG562" s="13"/>
      <c r="DH562" s="13"/>
      <c r="DI562" s="13"/>
      <c r="DJ562" s="13"/>
      <c r="DK562" s="13"/>
      <c r="DL562" s="13"/>
      <c r="DM562" s="13"/>
      <c r="DN562" s="13"/>
      <c r="DO562" s="13"/>
      <c r="DP562" s="13"/>
      <c r="DQ562" s="13"/>
      <c r="DR562" s="13"/>
      <c r="DS562" s="13"/>
      <c r="DT562" s="13"/>
      <c r="DU562" s="13"/>
      <c r="DV562" s="13"/>
      <c r="DW562" s="27"/>
      <c r="DX562" s="13"/>
      <c r="DY562" s="13"/>
      <c r="DZ562" s="13"/>
      <c r="EA562" s="13"/>
      <c r="EB562" s="13"/>
      <c r="EC562" s="13"/>
      <c r="ED562" s="13"/>
      <c r="EE562" s="13"/>
      <c r="EF562" s="13"/>
      <c r="EG562" s="13"/>
    </row>
    <row r="563" spans="2:137" x14ac:dyDescent="0.3"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F563" s="13"/>
      <c r="AG563" s="13"/>
      <c r="AH563" s="13"/>
      <c r="AI563" s="13"/>
      <c r="AJ563" s="13"/>
      <c r="AK563" s="13"/>
      <c r="AL563" s="13"/>
      <c r="AM563" s="13"/>
      <c r="AN563" s="13"/>
      <c r="AO563" s="13"/>
      <c r="AP563" s="13"/>
      <c r="AQ563" s="13"/>
      <c r="AR563" s="13"/>
      <c r="AS563" s="13"/>
      <c r="AT563" s="13"/>
      <c r="AU563" s="13"/>
      <c r="AV563" s="13"/>
      <c r="AW563" s="13"/>
      <c r="AX563" s="13"/>
      <c r="AY563" s="13"/>
      <c r="AZ563" s="13"/>
      <c r="BA563" s="13"/>
      <c r="BB563" s="13"/>
      <c r="BC563" s="13"/>
      <c r="BD563" s="13"/>
      <c r="BE563" s="13"/>
      <c r="BF563" s="13"/>
      <c r="BG563" s="13"/>
      <c r="BH563" s="13"/>
      <c r="BI563" s="13"/>
      <c r="BJ563" s="13"/>
      <c r="BK563" s="13"/>
      <c r="BL563" s="13"/>
      <c r="BM563" s="13"/>
      <c r="BN563" s="13"/>
      <c r="BO563" s="13"/>
      <c r="BP563" s="13"/>
      <c r="BQ563" s="13"/>
      <c r="BR563" s="13"/>
      <c r="BS563" s="13"/>
      <c r="BT563" s="13"/>
      <c r="BU563" s="13"/>
      <c r="BV563" s="13"/>
      <c r="BW563" s="13"/>
      <c r="BX563" s="13"/>
      <c r="BY563" s="13"/>
      <c r="BZ563" s="13"/>
      <c r="CA563" s="13"/>
      <c r="CB563" s="13"/>
      <c r="CC563" s="13"/>
      <c r="CD563" s="13"/>
      <c r="CE563" s="13"/>
      <c r="CF563" s="13"/>
      <c r="CG563" s="13"/>
      <c r="CH563" s="13"/>
      <c r="CI563" s="13"/>
      <c r="CJ563" s="13"/>
      <c r="CK563" s="13"/>
      <c r="CL563" s="13"/>
      <c r="CM563" s="13"/>
      <c r="CN563" s="13"/>
      <c r="CO563" s="13"/>
      <c r="CP563" s="13"/>
      <c r="CQ563" s="13"/>
      <c r="CR563" s="13"/>
      <c r="CS563" s="13"/>
      <c r="CT563" s="13"/>
      <c r="CU563" s="13"/>
      <c r="CV563" s="13"/>
      <c r="CW563" s="13"/>
      <c r="CX563" s="13"/>
      <c r="CY563" s="13"/>
      <c r="CZ563" s="13"/>
      <c r="DA563" s="13"/>
      <c r="DB563" s="13"/>
      <c r="DC563" s="13"/>
      <c r="DD563" s="13"/>
      <c r="DE563" s="13"/>
      <c r="DF563" s="13"/>
      <c r="DG563" s="13"/>
      <c r="DH563" s="13"/>
      <c r="DI563" s="13"/>
      <c r="DJ563" s="13"/>
      <c r="DK563" s="13"/>
      <c r="DL563" s="13"/>
      <c r="DM563" s="13"/>
      <c r="DN563" s="13"/>
      <c r="DO563" s="13"/>
      <c r="DP563" s="13"/>
      <c r="DQ563" s="13"/>
      <c r="DR563" s="13"/>
      <c r="DS563" s="13"/>
      <c r="DT563" s="13"/>
      <c r="DU563" s="13"/>
      <c r="DV563" s="13"/>
      <c r="DW563" s="27"/>
      <c r="DX563" s="13"/>
      <c r="DY563" s="13"/>
      <c r="DZ563" s="13"/>
      <c r="EA563" s="13"/>
      <c r="EB563" s="13"/>
      <c r="EC563" s="13"/>
      <c r="ED563" s="13"/>
      <c r="EE563" s="13"/>
      <c r="EF563" s="13"/>
      <c r="EG563" s="13"/>
    </row>
  </sheetData>
  <mergeCells count="129"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Emma Khachatryan</cp:lastModifiedBy>
  <cp:lastPrinted>2021-12-08T08:14:03Z</cp:lastPrinted>
  <dcterms:created xsi:type="dcterms:W3CDTF">2002-03-15T09:46:46Z</dcterms:created>
  <dcterms:modified xsi:type="dcterms:W3CDTF">2022-06-01T13:59:47Z</dcterms:modified>
</cp:coreProperties>
</file>