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\Հաշվետվություններ\Naxararutyun  2016-2020\Նախարար.հաշվետվ 2020թ․\"/>
    </mc:Choice>
  </mc:AlternateContent>
  <xr:revisionPtr revIDLastSave="0" documentId="13_ncr:201_{A7DA1F8C-6B28-4FC3-81B3-89E300893E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26" l="1"/>
  <c r="Y14" i="26" s="1"/>
  <c r="Y22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<sst xmlns="http://schemas.openxmlformats.org/spreadsheetml/2006/main" count="86" uniqueCount="44">
  <si>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</si>
  <si>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</si>
  <si>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</si>
  <si>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</si>
  <si>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</si>
  <si>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</si>
  <si>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</si>
  <si>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</si>
  <si>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</si>
  <si>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</si>
  <si>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</si>
  <si>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</si>
  <si>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Հունիս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</si>
  <si>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</si>
  <si>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</si>
  <si>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</si>
  <si>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</si>
  <si>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</si>
  <si>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</si>
  <si>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</si>
  <si>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</si>
  <si>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</si>
  <si>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</si>
  <si>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</si>
  <si>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</si>
  <si>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</si>
  <si>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</si>
  <si>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</si>
  <si>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</si>
  <si>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</si>
  <si>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</si>
  <si>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</si>
  <si>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</si>
  <si>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</si>
  <si>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</si>
  <si>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</si>
  <si>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*</t>
  </si>
  <si>
    <t>Վրաստան՝   Էներգաիմպեքս  վթարային</t>
  </si>
  <si>
    <t>Արժեքը հաշվարկված չէ, քանի որ պայմանագրի համաձայն հաշվարկվում է մաքսային հայտարարագրի օրվա ԿԲ-ի փոխարժույթով, որն էլ հաշվետվության ներկայացման պահին իրականացված չէ։</t>
  </si>
  <si>
    <t xml:space="preserve">Գլխավոր տնօրենի  </t>
  </si>
  <si>
    <t>Ընդ․ արտահ</t>
  </si>
  <si>
    <t>պարտականությունները կատարող  Գագիկ Ղազարյան</t>
  </si>
  <si>
    <t>2020թ.  Հունվար - մայիս ամիսներին արտահանված  և  ներմուծված  էլ.էներգիայի  վերաբերյալ</t>
  </si>
  <si>
    <t>Մայիս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</si>
</sst>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zoomScale="120" zoomScaleNormal="120" workbookViewId="0">
      <selection activeCell="H9" sqref="H9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ht="19.5" customHeight="1" x14ac:dyDescent="0.3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6" t="s">
        <v>2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18.75" customHeight="1" x14ac:dyDescent="0.25">
      <c r="A6" s="2"/>
      <c r="B6" s="2"/>
      <c r="C6" s="59" t="s">
        <v>6</v>
      </c>
      <c r="D6" s="60"/>
      <c r="E6" s="61" t="s">
        <v>37</v>
      </c>
      <c r="F6" s="62"/>
      <c r="G6" s="59" t="s">
        <v>24</v>
      </c>
      <c r="H6" s="65"/>
      <c r="I6" s="60"/>
      <c r="J6" s="66" t="s">
        <v>25</v>
      </c>
      <c r="K6" s="67"/>
      <c r="L6" s="70" t="s">
        <v>7</v>
      </c>
      <c r="M6" s="71"/>
      <c r="N6" s="59" t="s">
        <v>34</v>
      </c>
      <c r="O6" s="60"/>
      <c r="P6" s="59" t="s">
        <v>30</v>
      </c>
      <c r="Q6" s="60"/>
      <c r="R6" s="59" t="s">
        <v>29</v>
      </c>
      <c r="S6" s="60"/>
      <c r="T6" s="59" t="s">
        <v>30</v>
      </c>
      <c r="U6" s="60"/>
      <c r="V6" s="66" t="s">
        <v>32</v>
      </c>
      <c r="W6" s="67"/>
      <c r="X6" s="70" t="s">
        <v>7</v>
      </c>
      <c r="Y6" s="71"/>
    </row>
    <row r="7" spans="1:26" ht="18" customHeight="1" x14ac:dyDescent="0.25">
      <c r="A7" s="2" t="s">
        <v>3</v>
      </c>
      <c r="B7" s="28" t="s">
        <v>4</v>
      </c>
      <c r="C7" s="74" t="s">
        <v>27</v>
      </c>
      <c r="D7" s="75"/>
      <c r="E7" s="63"/>
      <c r="F7" s="64"/>
      <c r="G7" s="74" t="s">
        <v>5</v>
      </c>
      <c r="H7" s="77"/>
      <c r="I7" s="75"/>
      <c r="J7" s="68"/>
      <c r="K7" s="69"/>
      <c r="L7" s="72"/>
      <c r="M7" s="73"/>
      <c r="N7" s="74" t="s">
        <v>5</v>
      </c>
      <c r="O7" s="75"/>
      <c r="P7" s="74" t="s">
        <v>33</v>
      </c>
      <c r="Q7" s="75"/>
      <c r="R7" s="74" t="s">
        <v>27</v>
      </c>
      <c r="S7" s="75"/>
      <c r="T7" s="74" t="s">
        <v>31</v>
      </c>
      <c r="U7" s="75"/>
      <c r="V7" s="68"/>
      <c r="W7" s="69"/>
      <c r="X7" s="72"/>
      <c r="Y7" s="73"/>
    </row>
    <row r="8" spans="1:26" ht="25.5" customHeight="1" x14ac:dyDescent="0.25">
      <c r="A8" s="2"/>
      <c r="B8" s="2"/>
      <c r="C8" s="17" t="s">
        <v>18</v>
      </c>
      <c r="D8" s="18" t="s">
        <v>19</v>
      </c>
      <c r="E8" s="17" t="s">
        <v>18</v>
      </c>
      <c r="F8" s="17" t="s">
        <v>19</v>
      </c>
      <c r="G8" s="78" t="s">
        <v>23</v>
      </c>
      <c r="H8" s="79"/>
      <c r="I8" s="18" t="s">
        <v>19</v>
      </c>
      <c r="J8" s="17" t="s">
        <v>18</v>
      </c>
      <c r="K8" s="18" t="s">
        <v>19</v>
      </c>
      <c r="L8" s="21" t="s">
        <v>18</v>
      </c>
      <c r="M8" s="22" t="s">
        <v>19</v>
      </c>
      <c r="N8" s="17" t="s">
        <v>18</v>
      </c>
      <c r="O8" s="18" t="s">
        <v>19</v>
      </c>
      <c r="P8" s="17" t="s">
        <v>18</v>
      </c>
      <c r="Q8" s="17" t="s">
        <v>19</v>
      </c>
      <c r="R8" s="17" t="s">
        <v>18</v>
      </c>
      <c r="S8" s="17" t="s">
        <v>19</v>
      </c>
      <c r="T8" s="17" t="s">
        <v>18</v>
      </c>
      <c r="U8" s="17" t="s">
        <v>19</v>
      </c>
      <c r="V8" s="17" t="s">
        <v>18</v>
      </c>
      <c r="W8" s="18" t="s">
        <v>19</v>
      </c>
      <c r="X8" s="21" t="s">
        <v>18</v>
      </c>
      <c r="Y8" s="27" t="s">
        <v>19</v>
      </c>
    </row>
    <row r="9" spans="1:26" ht="27.75" customHeight="1" x14ac:dyDescent="0.25">
      <c r="A9" s="3"/>
      <c r="B9" s="3"/>
      <c r="C9" s="32" t="s">
        <v>20</v>
      </c>
      <c r="D9" s="33" t="s">
        <v>21</v>
      </c>
      <c r="E9" s="32" t="s">
        <v>20</v>
      </c>
      <c r="F9" s="32" t="s">
        <v>21</v>
      </c>
      <c r="G9" s="48" t="s">
        <v>40</v>
      </c>
      <c r="H9" s="34" t="s">
        <v>28</v>
      </c>
      <c r="I9" s="33" t="s">
        <v>21</v>
      </c>
      <c r="J9" s="32" t="s">
        <v>20</v>
      </c>
      <c r="K9" s="33" t="s">
        <v>21</v>
      </c>
      <c r="L9" s="35" t="s">
        <v>20</v>
      </c>
      <c r="M9" s="36" t="s">
        <v>21</v>
      </c>
      <c r="N9" s="32" t="s">
        <v>20</v>
      </c>
      <c r="O9" s="33" t="s">
        <v>21</v>
      </c>
      <c r="P9" s="32" t="s">
        <v>20</v>
      </c>
      <c r="Q9" s="32" t="s">
        <v>21</v>
      </c>
      <c r="R9" s="32" t="s">
        <v>20</v>
      </c>
      <c r="S9" s="32" t="s">
        <v>21</v>
      </c>
      <c r="T9" s="32" t="s">
        <v>20</v>
      </c>
      <c r="U9" s="32" t="s">
        <v>21</v>
      </c>
      <c r="V9" s="32" t="s">
        <v>20</v>
      </c>
      <c r="W9" s="33" t="s">
        <v>21</v>
      </c>
      <c r="X9" s="35" t="s">
        <v>20</v>
      </c>
      <c r="Y9" s="37" t="s">
        <v>21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>J12*21.1571</f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>N12*16.144</f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>V12*21.1571</f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>J13*21.1571</f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>N13*16.144</f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>V13*21.1571</f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43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>J14*21.1571</f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>N14*16.144</f>
        <v>2.9592597759999997</v>
      </c>
      <c r="P14" s="29">
        <v>0</v>
      </c>
      <c r="Q14" s="29">
        <v>0</v>
      </c>
      <c r="R14" s="13">
        <v>24.773810000000001</v>
      </c>
      <c r="S14" s="49"/>
      <c r="T14" s="29">
        <v>0</v>
      </c>
      <c r="U14" s="29">
        <v>0</v>
      </c>
      <c r="V14" s="14">
        <v>49.894042800000001</v>
      </c>
      <c r="W14" s="13">
        <f>V14*21.1571</f>
        <v>1055.6132529238801</v>
      </c>
      <c r="X14" s="40">
        <f t="shared" si="4"/>
        <v>74.851156799999998</v>
      </c>
      <c r="Y14" s="40">
        <f>Q14+W14+O14+S14+U14</f>
        <v>1058.57251269988</v>
      </c>
      <c r="Z14" s="41"/>
    </row>
    <row r="15" spans="1:26" ht="17.25" customHeight="1" x14ac:dyDescent="0.3">
      <c r="A15" s="10">
        <v>6</v>
      </c>
      <c r="B15" s="11" t="s">
        <v>12</v>
      </c>
      <c r="C15" s="16"/>
      <c r="D15" s="29"/>
      <c r="E15" s="16"/>
      <c r="F15" s="29"/>
      <c r="G15" s="12"/>
      <c r="H15" s="16"/>
      <c r="I15" s="13"/>
      <c r="J15" s="12"/>
      <c r="K15" s="13"/>
      <c r="L15" s="23">
        <f t="shared" si="1"/>
        <v>0</v>
      </c>
      <c r="M15" s="23">
        <f t="shared" si="2"/>
        <v>0</v>
      </c>
      <c r="N15" s="12"/>
      <c r="O15" s="13"/>
      <c r="P15" s="29"/>
      <c r="Q15" s="29"/>
      <c r="R15" s="29"/>
      <c r="S15" s="29"/>
      <c r="T15" s="29"/>
      <c r="U15" s="29"/>
      <c r="V15" s="14"/>
      <c r="W15" s="13"/>
      <c r="X15" s="40">
        <f t="shared" si="4"/>
        <v>0</v>
      </c>
      <c r="Y15" s="40">
        <f t="shared" si="5"/>
        <v>0</v>
      </c>
      <c r="Z15" s="41"/>
    </row>
    <row r="16" spans="1:26" ht="17.25" customHeight="1" x14ac:dyDescent="0.3">
      <c r="A16" s="10">
        <v>7</v>
      </c>
      <c r="B16" s="11" t="s">
        <v>13</v>
      </c>
      <c r="C16" s="16"/>
      <c r="D16" s="29"/>
      <c r="E16" s="16"/>
      <c r="F16" s="29"/>
      <c r="G16" s="12"/>
      <c r="H16" s="16"/>
      <c r="I16" s="13"/>
      <c r="J16" s="12"/>
      <c r="K16" s="13"/>
      <c r="L16" s="23">
        <f t="shared" si="1"/>
        <v>0</v>
      </c>
      <c r="M16" s="23">
        <f t="shared" si="2"/>
        <v>0</v>
      </c>
      <c r="N16" s="12"/>
      <c r="O16" s="13"/>
      <c r="P16" s="29"/>
      <c r="Q16" s="29"/>
      <c r="R16" s="29"/>
      <c r="S16" s="29"/>
      <c r="T16" s="29"/>
      <c r="U16" s="29"/>
      <c r="V16" s="14"/>
      <c r="W16" s="13"/>
      <c r="X16" s="40">
        <f t="shared" si="4"/>
        <v>0</v>
      </c>
      <c r="Y16" s="40">
        <f t="shared" si="5"/>
        <v>0</v>
      </c>
    </row>
    <row r="17" spans="1:25" ht="17.25" customHeight="1" x14ac:dyDescent="0.3">
      <c r="A17" s="10">
        <v>8</v>
      </c>
      <c r="B17" s="11" t="s">
        <v>35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40">
        <f t="shared" si="4"/>
        <v>0</v>
      </c>
      <c r="Y17" s="40">
        <f t="shared" si="5"/>
        <v>0</v>
      </c>
    </row>
    <row r="18" spans="1:25" ht="17.25" customHeight="1" x14ac:dyDescent="0.3">
      <c r="A18" s="10">
        <v>9</v>
      </c>
      <c r="B18" s="11" t="s">
        <v>14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40">
        <f t="shared" si="4"/>
        <v>0</v>
      </c>
      <c r="Y18" s="40">
        <f t="shared" si="5"/>
        <v>0</v>
      </c>
    </row>
    <row r="19" spans="1:25" ht="17.25" customHeight="1" x14ac:dyDescent="0.3">
      <c r="A19" s="10">
        <v>10</v>
      </c>
      <c r="B19" s="11" t="s">
        <v>15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40">
        <f t="shared" si="4"/>
        <v>0</v>
      </c>
      <c r="Y19" s="40">
        <f t="shared" si="5"/>
        <v>0</v>
      </c>
    </row>
    <row r="20" spans="1:25" ht="17.25" customHeight="1" x14ac:dyDescent="0.3">
      <c r="A20" s="10">
        <v>11</v>
      </c>
      <c r="B20" s="11" t="s">
        <v>16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40">
        <f t="shared" si="4"/>
        <v>0</v>
      </c>
      <c r="Y20" s="40">
        <f t="shared" si="5"/>
        <v>0</v>
      </c>
    </row>
    <row r="21" spans="1:25" ht="17.25" customHeight="1" x14ac:dyDescent="0.3">
      <c r="A21" s="10">
        <v>12</v>
      </c>
      <c r="B21" s="11" t="s">
        <v>17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6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40">
        <f>P21+V21+N21+R21+T21</f>
        <v>0</v>
      </c>
      <c r="Y21" s="40">
        <f>Q21+W21+O21+S21+U21</f>
        <v>0</v>
      </c>
    </row>
    <row r="22" spans="1:25" ht="24.75" customHeight="1" x14ac:dyDescent="0.3">
      <c r="A22" s="51" t="s">
        <v>26</v>
      </c>
      <c r="B22" s="52"/>
      <c r="C22" s="24">
        <f>SUM(C10:C21)</f>
        <v>0</v>
      </c>
      <c r="D22" s="24">
        <f t="shared" ref="D22:K22" si="7">SUM(D10:D21)</f>
        <v>0</v>
      </c>
      <c r="E22" s="24">
        <f t="shared" si="7"/>
        <v>0</v>
      </c>
      <c r="F22" s="24">
        <f t="shared" si="7"/>
        <v>0</v>
      </c>
      <c r="G22" s="25">
        <f t="shared" si="7"/>
        <v>589.78681400000005</v>
      </c>
      <c r="H22" s="24">
        <f t="shared" si="7"/>
        <v>121.14062199999999</v>
      </c>
      <c r="I22" s="24">
        <f t="shared" si="7"/>
        <v>14307.863285050655</v>
      </c>
      <c r="J22" s="25">
        <f t="shared" si="7"/>
        <v>19.695525599999996</v>
      </c>
      <c r="K22" s="25">
        <f t="shared" si="7"/>
        <v>417.10348430663998</v>
      </c>
      <c r="L22" s="23">
        <f>C22+G22+J22+E22</f>
        <v>609.48233960000005</v>
      </c>
      <c r="M22" s="23">
        <f>D22+I22+K22+F22</f>
        <v>14724.966769357296</v>
      </c>
      <c r="N22" s="25">
        <f t="shared" ref="N22:W22" si="8">SUM(N10:N21)</f>
        <v>14.007148999999998</v>
      </c>
      <c r="O22" s="24">
        <f t="shared" si="8"/>
        <v>232.998208482</v>
      </c>
      <c r="P22" s="25">
        <f t="shared" si="8"/>
        <v>0</v>
      </c>
      <c r="Q22" s="24">
        <f>SUM(Q10:Q21)</f>
        <v>0</v>
      </c>
      <c r="R22" s="25">
        <f>SUM(R10:R21)</f>
        <v>25.158309000000003</v>
      </c>
      <c r="S22" s="24">
        <f t="shared" si="8"/>
        <v>11.982526836</v>
      </c>
      <c r="T22" s="25">
        <f>SUM(T10:T21)</f>
        <v>0</v>
      </c>
      <c r="U22" s="25">
        <f>SUM(U10:U21)</f>
        <v>0</v>
      </c>
      <c r="V22" s="25">
        <f t="shared" si="8"/>
        <v>101.0921476</v>
      </c>
      <c r="W22" s="25">
        <f t="shared" si="8"/>
        <v>2139.20571845012</v>
      </c>
      <c r="X22" s="26">
        <f>SUM(X10:X21)</f>
        <v>140.25760560000001</v>
      </c>
      <c r="Y22" s="23">
        <f>SUM(Y10:Y21)</f>
        <v>2384.1864537681199</v>
      </c>
    </row>
    <row r="23" spans="1:25" ht="16.5" customHeight="1" x14ac:dyDescent="0.25">
      <c r="A23" s="50" t="s">
        <v>36</v>
      </c>
      <c r="B23" s="1" t="s">
        <v>38</v>
      </c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39</v>
      </c>
    </row>
    <row r="34" spans="4:26" s="6" customFormat="1" ht="16.5" x14ac:dyDescent="0.3">
      <c r="D34" s="19"/>
      <c r="E34" s="19"/>
      <c r="F34" s="1"/>
      <c r="G34" s="1"/>
      <c r="H34" s="1" t="s">
        <v>41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53" t="s">
        <v>22</v>
      </c>
      <c r="R35" s="53"/>
      <c r="S35" s="53"/>
      <c r="T35" s="53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76"/>
      <c r="L40" s="76"/>
      <c r="M40" s="76"/>
      <c r="N40" s="76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X6:Y7"/>
    <mergeCell ref="P7:Q7"/>
    <mergeCell ref="K40:N40"/>
    <mergeCell ref="C7:D7"/>
    <mergeCell ref="G7:I7"/>
    <mergeCell ref="N7:O7"/>
    <mergeCell ref="R7:S7"/>
    <mergeCell ref="G8:H8"/>
    <mergeCell ref="T7:U7"/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wAsN3hkErweRlVDXkKM2Op/32+YoWIiXonZSmog2fmU=</DigestValue>
    </Reference>
    <Reference Type="http://www.w3.org/2000/09/xmldsig#Object" URI="#idOfficeObject">
      <DigestMethod Algorithm="http://www.w3.org/2001/04/xmlenc#sha256"/>
      <DigestValue>dDWInGdRUopmW3arVL3h8soBKSvF6Hwfyz1UzVryyaE=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RPYJ3TJHmPICBncgm4+H301dQPEJGk2MI+/2pOwUQEI=</DigestValue>
    </Reference>
    <Reference Type="http://www.w3.org/2000/09/xmldsig#Object" URI="#idValidSigLnImg">
      <DigestMethod Algorithm="http://www.w3.org/2001/04/xmlenc#sha256"/>
      <DigestValue>MTb2E7AENZpIg6zvgSvltmGDOpxd5//GemLlI5J9xdc=</DigestValue>
    </Reference>
    <Reference Type="http://www.w3.org/2000/09/xmldsig#Object" URI="#idInvalidSigLnImg">
      <DigestMethod Algorithm="http://www.w3.org/2001/04/xmlenc#sha256"/>
      <DigestValue>2jhkDueZfnkwQv2aqM54OEkXb7M7H41QUP7a4rbR/+w=</DigestValue>
    </Reference>
  </SignedInfo>
  <SignatureValue>u9UqyydUp2GmeqLb2vk4CDiWb8zVcv1aJ9/DqfOKTOjFYmaZQSLn9egTT7KClYZ2DFNHrkTUlDOz
xLTTJIrjXP5WR+cLFFjzLtPbkRkixQiytrc0rJEc+d79ZewIWJ9dNAOoLxQkQtoleCeblsXRd0Sr
LTg/i1tjJiWLgeL2mqrXAhbuGcbAVd4Q+UA32In4CkwOLgG/TkLfuJQ5hGdEHtw4WMoPts40Ya2k
l0Gm6hYL/4gvX8ZKgOykMMet7AoXWqabTSiBwT5SUhd2Vfsoom4YNNs0WVLWgrbBoP8DgtQYAnf6
GWDnCO5xvDVgOsNGeWuQvm3wRWgGlOl6R87XTg==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7N6QHagRXnmNrZajdAUfLrghGIuscx7Ffsdkg9K4guc=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LDaKx3dEtWg8h9KgUjoEXzYOdYFbn7f2cTwyOVlo69Q=</DigestValue>
      </Reference>
      <Reference URI="/xl/media/image1.emf?ContentType=image/x-emf">
        <DigestMethod Algorithm="http://www.w3.org/2001/04/xmlenc#sha256"/>
        <DigestValue>1/DWK81ctRKiWcsF88LX2ooDFNiqLtx0TuUOJI4Wwz8=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2qs+i1owDJjP0X8cD2VZtY1JhAQlwe/3PCkoYkfqBy8=</DigestValue>
      </Reference>
      <Reference URI="/xl/styles.xml?ContentType=application/vnd.openxmlformats-officedocument.spreadsheetml.styles+xml">
        <DigestMethod Algorithm="http://www.w3.org/2001/04/xmlenc#sha256"/>
        <DigestValue>80TE6h6aoDD8+rnwGI7NoJboMd9X6WsHhCjBcq5vPqQ=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GXXE05umIKQyZ/VDP79gSsgc1v+stUS+9lIjFXqOpdA=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PUMVi/IRD1KJPY4XOVEA42yyKzNF/VUOm5oxGpk0QKs=</DigestValue>
      </Reference>
      <Reference URI="/xl/worksheets/sheet2.xml?ContentType=application/vnd.openxmlformats-officedocument.spreadsheetml.worksheet+xml">
        <DigestMethod Algorithm="http://www.w3.org/2001/04/xmlenc#sha256"/>
        <DigestValue>AhIwdNEJXvhgmdiEglUn04mLV9RxoGvui/4L2Spnf28=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2020-06-10T12:07:40Z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2020-06-10T12:07:40Z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NfCQAAAAkAAAAMyI8AQEk0daZe2l9oADsACOG1AIX/k8e4fewDOH7sA7BH3F/+XwrOgMiPAJ7udF8CAgAAJMiPACUAAACgAAAAYAAAAAAAAAAAAAAAzO1YBMZQCs7/////aMmPAPOYftsAAAAAvMmPAInYmHUMyI8AAAAAAAAAmHUAAAAA9f///wAAAAAAAAAAAAAAAJABAAAAAAABAAAAAHMAZQBnAG8AZQAgAHUAaQBHXhUacMiPABGmJHYAADR1ZMiPAAAAAABsyI8AAAAAACzRc18AADR1AAAAABMAFACmXtpfQEk0dYTIjwA0XyR3AAA0daZe2l8s0XNfZHYACAAAAAAlAAAADAAAAAEAAAAYAAAADAAAAAAAAAASAAAADAAAAAEAAAAeAAAAGAAAAL8AAAAEAAAA9wAAABEAAAAlAAAADAAAAAEAAABUAAAAiAAAAMAAAAAEAAAA9QAAABAAAAABAAAAAMDGQb6ExkHAAAAABAAAAAoAAABMAAAAAAAAAAAAAAAAAAAA//////////9gAAAAMQAwAC4AMAA2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CPAF5UtXdwwo8A/lS1dwkAAAAI4bUAKVW1d7zCjwAI4bUAfF7aXwAAAAB8XtpfIAAAAAjhtQAAAAAAAAAAAAAAAAAAAAAAQOW1AAAAAAAAAAAAAAAAAAAAAAAAAAAAAAAAAAAAAAAAAAAAAAAAAAAAAAAAAAAAAAAAAAAAAAAAAAAAAAAAAAAAAACHVxUaZMOPAPIssHcAAAAAAQAAALzCjwD//wAAAAAAAKwvsHesL7B3AAC1AJTDjwCYw48AAAAAAAAAAAAWNCV2LNFzX1QGL/8HAAAAzMOPABBaG3YB2AAAzMOP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4AXdmYdaAPAABom44AAAAAACAAAAABAAAAVhipb/BbERkvoNBeNJuOAKl90l7wWxEZAAAAAFBpZAk8qidfAgAAABQAAAAAAAAAvJ+OAMgY0l5WHKlvAQAAAMAhMF/4m44AAgAAAFfEf9toNRMZGJ2OAInYmHVom44ABAAAAAAAmHXwm44A4P///wAAAAAAAAAAAAAAAJABAAAAAAABAAAAAGEAcgBpAGEAbAAAAAAAAAAAAAAAAAAAAAAAAAAAAAAAAAAAABY0JXYAAAAAVAYv/wYAAADMnI4AEFobdgHYAADMnI4AAAAAAAAAAAAAAAAAAAAAAAAAAADwLhM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EAAAAAlpUxAYAF1QYAAAAASJ2PAKybmHVUFAAAIJ2PAGANRQiABdUGngwhxlIFCs6eDMb//////5QqAAAhxgEAgAXVBgAAAABUFMb//////5QqAAAKxgoATOfUGAAAAAC8WJ93HrCadZ4MIcYUj5UZAAAAAP////8AAAAA2Ao8GYihjwAAAAAA2Ao8GchYDRkvsJp1ngwhxgD8AAABAAAAFI+VGdgKPBkAAAAAANwAAAAAAAAAAAAAngzGAAEAAAAA2AAAiKGPAJ4Mxv//////lCoAACHGAQCABdUGAAAAAAoAAADIWA0Z5AI8GZ4MIcZ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AGAAAAAcKDQcKDQcJDQ4WMShFrjFU1TJV1gECBAIDBAECBQoRKyZBowsTMfIDAAAAfqbJd6PIeqDCQFZ4JTd0Lk/HMVPSGy5uFiE4GypVJ0KnHjN9AAABwBgAAACcz+7S6ffb7fnC0t1haH0hMm8aLXIuT8ggOIwoRKslP58cK08AAAHyAwAAAMHg9P///////////+bm5k9SXjw/SzBRzTFU0y1NwSAyVzFGXwEBAjgZCA8mnM/u69/SvI9jt4tgjIR9FBosDBEjMVTUMlXWMVPRKUSeDxk4AAAA8gMAAADT6ff///////+Tk5MjK0krSbkvUcsuT8YVJFoTIFIrSbgtTcEQHEdmGQAAAJzP7vT6/bTa8kRleixHhy1Nwi5PxiQtTnBwcJKSki81SRwtZAgOI/IDAAAAweD02+35gsLqZ5q6Jz1jNEJyOUZ4qamp+/v7////wdPeVnCJAQEChBkAAACv1/Ho8/ubzu6CwuqMudS3u769vb3////////////L5fZymsABAgPzAwAAAK/X8fz9/uLx+snk9uTy+vz9/v///////////////8vl9nKawAECA4QZAAAAotHvtdryxOL1xOL1tdry0+r32+350+r3tdryxOL1pdPvc5rAAQID8gMAAABpj7ZnjrZqj7Zqj7ZnjrZtkbdukrdtkbdnjrZqj7ZojrZ3rdUCAwSEGQAAAAAAAAAAAAAAAAAAAAAAAAAAAAAAAAAAAAAAAAAAAAAAAAAAAAAAAPMD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zXwkAAAAJAAAADMiPAEBJNHWmXtpfaAA7AAjhtQCF/5PHuH3sAzh+7AOwR9xf/l8KzoDIjwCe7nRfAgIAACTIjwAlAAAAoAAAAGAAAAAAAAAAAAAAAMztWATGUArO/////2jJjwDzmH7bAAAAALzJjwCJ2Jh1DMiPAAAAAAAAAJh1AAAAAPX///8AAAAAAAAAAAAAAACQAQAAAAAAAQAAAABzAGUAZwBvAGUAIAB1AGkAR14VGnDIjwARpiR2AAA0dWTIjwAAAAAAbMiPAAAAAAAs0XNfAAA0dQAAAAATABQApl7aX0BJNHWEyI8ANF8kdwAANHWmXtpfLNFzX2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CPAF5UtXdwwo8A/lS1dwkAAAAI4bUAKVW1d7zCjwAI4bUAfF7aXwAAAAB8XtpfIAAAAAjhtQAAAAAAAAAAAAAAAAAAAAAAQOW1AAAAAAAAAAAAAAAAAAAAAAAAAAAAAAAAAAAAAAAAAAAAAAAAAAAAAAAAAAAAAAAAAAAAAAAAAAAAAAAAAAAAAACHVxUaZMOPAPIssHcAAAAAAQAAALzCjwD//wAAAAAAAKwvsHesL7B3AAC1AJTDjwCYw48AAAAAAAAAAAAWNCV2LNFzX1QGL/8HAAAAzMOPABBaG3YB2AAAzMOP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4AXdmYdaAPAABom44AAAAAACAAAAABAAAAVhipb/BbERkvoNBeNJuOAKl90l7wWxEZAAAAAFBpZAk8qidfAgAAABQAAAAAAAAAvJ+OAMgY0l5WHKlvAQAAAMAhMF/4m44AAgAAAFfEf9toNRMZGJ2OAInYmHVom44ABAAAAAAAmHXwm44A4P///wAAAAAAAAAAAAAAAJABAAAAAAABAAAAAGEAcgBpAGEAbAAAAAAAAAAAAAAAAAAAAAAAAAAAAAAAAAAAABY0JXYAAAAAVAYv/wYAAADMnI4AEFobdgHYAADMnI4AAAAAAAAAAAAAAAAAAAAAAAAAAADwLhM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FoAXRfAAAAAIAF1QYAAAAASJ2PAKybmHVUFAAAIJ2PAGANRQiABdUGahIh6VIFCs5qEun//////5QqAAAh6QEAgAXVBgAAAABUFMb//////5QqAAAKxgoATOfUGAAAAAC8WJ93HrCadWoSIekUj5UZAAAAAP////8AAAAAcI47GYihjwAAAAAAcI47GUBKDRkvsJp1ahIh6QD8AAABAAAAFI+VGXCOOxkAAAAAANwAAAAAAAAAAAAAahLpAAEAAAAA2AAAiKGPAGoS6f//////lCoAACHpAQCABdUGAAAAABEAAABASg0ZUIY7GWoSIe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https://mul2-mta.gov.am/tasks/78494/oneclick/ede5f099b88796569374a406cc17bafc976b5f82fe683bbd78e58dd55ccc8fde.xlsx?token=5b9e71784d8ef97a94c3a8db227329a8</cp:keywords>
</cp:coreProperties>
</file>