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190" yWindow="3465" windowWidth="4110" windowHeight="2655" tabRatio="320"/>
  </bookViews>
  <sheets>
    <sheet name="Mutqer" sheetId="5" r:id="rId1"/>
  </sheets>
  <definedNames>
    <definedName name="_xlnm.Print_Titles" localSheetId="0">Mutqer!$B:$B,Mutqer!$4:$9</definedName>
  </definedNames>
  <calcPr calcId="144525"/>
</workbook>
</file>

<file path=xl/calcChain.xml><?xml version="1.0" encoding="utf-8"?>
<calcChain xmlns="http://schemas.openxmlformats.org/spreadsheetml/2006/main">
  <c r="AK17" i="5" l="1"/>
  <c r="AK18" i="5"/>
  <c r="AK39" i="5"/>
  <c r="AK47" i="5"/>
  <c r="AK52" i="5"/>
  <c r="AK10" i="5"/>
  <c r="AG11" i="5"/>
  <c r="AG12" i="5"/>
  <c r="AG13" i="5"/>
  <c r="AG14" i="5"/>
  <c r="AG15" i="5"/>
  <c r="AG16" i="5"/>
  <c r="AG17" i="5"/>
  <c r="AG18" i="5"/>
  <c r="AG19" i="5"/>
  <c r="AG20" i="5"/>
  <c r="AG21" i="5"/>
  <c r="AG22" i="5"/>
  <c r="AG23" i="5"/>
  <c r="AG24" i="5"/>
  <c r="AG25" i="5"/>
  <c r="AG26" i="5"/>
  <c r="AG27" i="5"/>
  <c r="AG28" i="5"/>
  <c r="AG29" i="5"/>
  <c r="AG30" i="5"/>
  <c r="AG31" i="5"/>
  <c r="AG32" i="5"/>
  <c r="AG33" i="5"/>
  <c r="AG34" i="5"/>
  <c r="AG35" i="5"/>
  <c r="AG36" i="5"/>
  <c r="AG37" i="5"/>
  <c r="AG38" i="5"/>
  <c r="AG39" i="5"/>
  <c r="AG40" i="5"/>
  <c r="AG41" i="5"/>
  <c r="AG42" i="5"/>
  <c r="AG43" i="5"/>
  <c r="AG44" i="5"/>
  <c r="AG45" i="5"/>
  <c r="AG46" i="5"/>
  <c r="AG47" i="5"/>
  <c r="AG48" i="5"/>
  <c r="AG49" i="5"/>
  <c r="AG50" i="5"/>
  <c r="AG51" i="5"/>
  <c r="AG52" i="5"/>
  <c r="AG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C31" i="5"/>
  <c r="AC32" i="5"/>
  <c r="AC33" i="5"/>
  <c r="AC34" i="5"/>
  <c r="AC35" i="5"/>
  <c r="AC36" i="5"/>
  <c r="AC37" i="5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51" i="5"/>
  <c r="AC52" i="5"/>
  <c r="AC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10" i="5"/>
  <c r="U11" i="5"/>
  <c r="U14" i="5"/>
  <c r="U15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10" i="5"/>
  <c r="DJ52" i="5"/>
  <c r="DP52" i="5"/>
  <c r="T52" i="5"/>
  <c r="U52" i="5" s="1"/>
  <c r="S50" i="5"/>
  <c r="CD12" i="5"/>
  <c r="AA23" i="5"/>
  <c r="S12" i="5"/>
  <c r="S13" i="5"/>
  <c r="S15" i="5"/>
  <c r="S16" i="5"/>
  <c r="S19" i="5"/>
  <c r="S21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8" i="5"/>
  <c r="S39" i="5"/>
  <c r="S40" i="5"/>
  <c r="S41" i="5"/>
  <c r="S42" i="5"/>
  <c r="S43" i="5"/>
  <c r="S44" i="5"/>
  <c r="S48" i="5"/>
  <c r="S49" i="5"/>
  <c r="W15" i="5"/>
  <c r="W16" i="5"/>
  <c r="W19" i="5"/>
  <c r="W25" i="5"/>
  <c r="W26" i="5"/>
  <c r="W27" i="5"/>
  <c r="W28" i="5"/>
  <c r="W29" i="5"/>
  <c r="W30" i="5"/>
  <c r="W31" i="5"/>
  <c r="W32" i="5"/>
  <c r="W33" i="5"/>
  <c r="W34" i="5"/>
  <c r="W35" i="5"/>
  <c r="W36" i="5"/>
  <c r="W38" i="5"/>
  <c r="W39" i="5"/>
  <c r="W40" i="5"/>
  <c r="W41" i="5"/>
  <c r="W42" i="5"/>
  <c r="W43" i="5"/>
  <c r="W48" i="5"/>
  <c r="W50" i="5"/>
  <c r="AA15" i="5"/>
  <c r="AA16" i="5"/>
  <c r="O16" i="5" s="1"/>
  <c r="AA19" i="5"/>
  <c r="AA20" i="5"/>
  <c r="O20" i="5" s="1"/>
  <c r="AA22" i="5"/>
  <c r="AA25" i="5"/>
  <c r="AA26" i="5"/>
  <c r="O26" i="5" s="1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7" i="5"/>
  <c r="AA48" i="5"/>
  <c r="AA50" i="5"/>
  <c r="AA51" i="5"/>
  <c r="AE15" i="5"/>
  <c r="AE16" i="5"/>
  <c r="AE19" i="5"/>
  <c r="AE25" i="5"/>
  <c r="AE26" i="5"/>
  <c r="AE27" i="5"/>
  <c r="AE28" i="5"/>
  <c r="AE29" i="5"/>
  <c r="AE30" i="5"/>
  <c r="AE31" i="5"/>
  <c r="AE32" i="5"/>
  <c r="AE33" i="5"/>
  <c r="AE34" i="5"/>
  <c r="AE35" i="5"/>
  <c r="AE36" i="5"/>
  <c r="AE38" i="5"/>
  <c r="AE39" i="5"/>
  <c r="AE40" i="5"/>
  <c r="AE41" i="5"/>
  <c r="AE42" i="5"/>
  <c r="AE43" i="5"/>
  <c r="AE44" i="5"/>
  <c r="AE45" i="5"/>
  <c r="AE48" i="5"/>
  <c r="AE50" i="5"/>
  <c r="AI11" i="5"/>
  <c r="AI12" i="5"/>
  <c r="AI13" i="5"/>
  <c r="AI14" i="5"/>
  <c r="AI15" i="5"/>
  <c r="AI16" i="5"/>
  <c r="AI19" i="5"/>
  <c r="AI20" i="5"/>
  <c r="AI21" i="5"/>
  <c r="AI22" i="5"/>
  <c r="AI23" i="5"/>
  <c r="AI24" i="5"/>
  <c r="AI25" i="5"/>
  <c r="AI26" i="5"/>
  <c r="AI27" i="5"/>
  <c r="AI28" i="5"/>
  <c r="AI29" i="5"/>
  <c r="AI30" i="5"/>
  <c r="AI31" i="5"/>
  <c r="AI32" i="5"/>
  <c r="AI33" i="5"/>
  <c r="AI34" i="5"/>
  <c r="AI35" i="5"/>
  <c r="AI36" i="5"/>
  <c r="AI37" i="5"/>
  <c r="AI38" i="5"/>
  <c r="AI39" i="5"/>
  <c r="AI40" i="5"/>
  <c r="AI41" i="5"/>
  <c r="AI42" i="5"/>
  <c r="AI43" i="5"/>
  <c r="AI44" i="5"/>
  <c r="AI45" i="5"/>
  <c r="AI46" i="5"/>
  <c r="AI48" i="5"/>
  <c r="AI49" i="5"/>
  <c r="AI50" i="5"/>
  <c r="AI51" i="5"/>
  <c r="AS11" i="5"/>
  <c r="AS12" i="5"/>
  <c r="AS13" i="5"/>
  <c r="AS14" i="5"/>
  <c r="AS15" i="5"/>
  <c r="AS16" i="5"/>
  <c r="AS17" i="5"/>
  <c r="AS18" i="5"/>
  <c r="AS19" i="5"/>
  <c r="AS20" i="5"/>
  <c r="AS21" i="5"/>
  <c r="AS22" i="5"/>
  <c r="AS23" i="5"/>
  <c r="AS24" i="5"/>
  <c r="AS25" i="5"/>
  <c r="AS26" i="5"/>
  <c r="AS27" i="5"/>
  <c r="AS28" i="5"/>
  <c r="AS29" i="5"/>
  <c r="AS30" i="5"/>
  <c r="AS31" i="5"/>
  <c r="AS32" i="5"/>
  <c r="AS33" i="5"/>
  <c r="AS34" i="5"/>
  <c r="AS35" i="5"/>
  <c r="AS36" i="5"/>
  <c r="AS37" i="5"/>
  <c r="AS38" i="5"/>
  <c r="AS39" i="5"/>
  <c r="AS40" i="5"/>
  <c r="AS41" i="5"/>
  <c r="AS42" i="5"/>
  <c r="AS43" i="5"/>
  <c r="AS44" i="5"/>
  <c r="AS45" i="5"/>
  <c r="AS46" i="5"/>
  <c r="AS47" i="5"/>
  <c r="AS48" i="5"/>
  <c r="AS49" i="5"/>
  <c r="AS50" i="5"/>
  <c r="AS51" i="5"/>
  <c r="AS10" i="5"/>
  <c r="AV11" i="5"/>
  <c r="AV12" i="5"/>
  <c r="AV13" i="5"/>
  <c r="AV14" i="5"/>
  <c r="AV15" i="5"/>
  <c r="AV16" i="5"/>
  <c r="AV17" i="5"/>
  <c r="AV18" i="5"/>
  <c r="AV19" i="5"/>
  <c r="AV20" i="5"/>
  <c r="AV21" i="5"/>
  <c r="AV22" i="5"/>
  <c r="AV23" i="5"/>
  <c r="AV24" i="5"/>
  <c r="AV25" i="5"/>
  <c r="AV26" i="5"/>
  <c r="AV27" i="5"/>
  <c r="AV28" i="5"/>
  <c r="AV29" i="5"/>
  <c r="AV30" i="5"/>
  <c r="AV31" i="5"/>
  <c r="AV32" i="5"/>
  <c r="AV33" i="5"/>
  <c r="AV34" i="5"/>
  <c r="AV35" i="5"/>
  <c r="AV36" i="5"/>
  <c r="AV37" i="5"/>
  <c r="AV38" i="5"/>
  <c r="AV39" i="5"/>
  <c r="AV40" i="5"/>
  <c r="AV41" i="5"/>
  <c r="AV42" i="5"/>
  <c r="AV43" i="5"/>
  <c r="AV44" i="5"/>
  <c r="AV45" i="5"/>
  <c r="AV46" i="5"/>
  <c r="AV47" i="5"/>
  <c r="AV48" i="5"/>
  <c r="AV49" i="5"/>
  <c r="AV50" i="5"/>
  <c r="AV51" i="5"/>
  <c r="AV10" i="5"/>
  <c r="BI13" i="5"/>
  <c r="BI14" i="5"/>
  <c r="BI15" i="5"/>
  <c r="BI16" i="5"/>
  <c r="BI18" i="5"/>
  <c r="BI19" i="5"/>
  <c r="BI23" i="5"/>
  <c r="BI25" i="5"/>
  <c r="BI26" i="5"/>
  <c r="BI27" i="5"/>
  <c r="BI28" i="5"/>
  <c r="BI29" i="5"/>
  <c r="BI30" i="5"/>
  <c r="BI31" i="5"/>
  <c r="BI32" i="5"/>
  <c r="BI33" i="5"/>
  <c r="BI34" i="5"/>
  <c r="BI35" i="5"/>
  <c r="BI36" i="5"/>
  <c r="BI38" i="5"/>
  <c r="BI39" i="5"/>
  <c r="BI40" i="5"/>
  <c r="BI41" i="5"/>
  <c r="BI42" i="5"/>
  <c r="BI43" i="5"/>
  <c r="BI44" i="5"/>
  <c r="BI48" i="5"/>
  <c r="BI50" i="5"/>
  <c r="BI51" i="5"/>
  <c r="BL15" i="5"/>
  <c r="BL16" i="5"/>
  <c r="BL17" i="5"/>
  <c r="BL18" i="5"/>
  <c r="BL19" i="5"/>
  <c r="BL20" i="5"/>
  <c r="BL21" i="5"/>
  <c r="BL22" i="5"/>
  <c r="BL24" i="5"/>
  <c r="BL25" i="5"/>
  <c r="BL26" i="5"/>
  <c r="BL27" i="5"/>
  <c r="BL28" i="5"/>
  <c r="BL29" i="5"/>
  <c r="BL30" i="5"/>
  <c r="BL31" i="5"/>
  <c r="BL32" i="5"/>
  <c r="BL33" i="5"/>
  <c r="BL34" i="5"/>
  <c r="BL35" i="5"/>
  <c r="BL36" i="5"/>
  <c r="BL37" i="5"/>
  <c r="BL38" i="5"/>
  <c r="BL39" i="5"/>
  <c r="BL40" i="5"/>
  <c r="BL41" i="5"/>
  <c r="BL42" i="5"/>
  <c r="BL43" i="5"/>
  <c r="BL44" i="5"/>
  <c r="BL45" i="5"/>
  <c r="BL46" i="5"/>
  <c r="BL47" i="5"/>
  <c r="BL48" i="5"/>
  <c r="BL49" i="5"/>
  <c r="BL50" i="5"/>
  <c r="BL51" i="5"/>
  <c r="BL13" i="5"/>
  <c r="BO10" i="5"/>
  <c r="BR12" i="5"/>
  <c r="BR13" i="5"/>
  <c r="BR14" i="5"/>
  <c r="BR15" i="5"/>
  <c r="BR16" i="5"/>
  <c r="BR17" i="5"/>
  <c r="BR19" i="5"/>
  <c r="BR20" i="5"/>
  <c r="BR21" i="5"/>
  <c r="BR22" i="5"/>
  <c r="BR23" i="5"/>
  <c r="BR24" i="5"/>
  <c r="BR25" i="5"/>
  <c r="BR26" i="5"/>
  <c r="BR27" i="5"/>
  <c r="BR28" i="5"/>
  <c r="BR29" i="5"/>
  <c r="BR30" i="5"/>
  <c r="BR31" i="5"/>
  <c r="BR32" i="5"/>
  <c r="BR33" i="5"/>
  <c r="BR34" i="5"/>
  <c r="BR35" i="5"/>
  <c r="BR36" i="5"/>
  <c r="BR37" i="5"/>
  <c r="BR38" i="5"/>
  <c r="BR39" i="5"/>
  <c r="BR40" i="5"/>
  <c r="BR41" i="5"/>
  <c r="BR42" i="5"/>
  <c r="BR43" i="5"/>
  <c r="BR44" i="5"/>
  <c r="BR45" i="5"/>
  <c r="BR47" i="5"/>
  <c r="BR48" i="5"/>
  <c r="BR49" i="5"/>
  <c r="BR50" i="5"/>
  <c r="BR51" i="5"/>
  <c r="BR10" i="5"/>
  <c r="BX11" i="5"/>
  <c r="BX12" i="5"/>
  <c r="BX13" i="5"/>
  <c r="BX14" i="5"/>
  <c r="BX15" i="5"/>
  <c r="BX16" i="5"/>
  <c r="BX17" i="5"/>
  <c r="BX18" i="5"/>
  <c r="BX19" i="5"/>
  <c r="BX20" i="5"/>
  <c r="BX21" i="5"/>
  <c r="BX22" i="5"/>
  <c r="BX23" i="5"/>
  <c r="BX24" i="5"/>
  <c r="BX25" i="5"/>
  <c r="BX26" i="5"/>
  <c r="BX27" i="5"/>
  <c r="BX28" i="5"/>
  <c r="BX29" i="5"/>
  <c r="BX30" i="5"/>
  <c r="BX31" i="5"/>
  <c r="BX32" i="5"/>
  <c r="BX33" i="5"/>
  <c r="BX34" i="5"/>
  <c r="BX35" i="5"/>
  <c r="BX36" i="5"/>
  <c r="BX37" i="5"/>
  <c r="BX38" i="5"/>
  <c r="BX39" i="5"/>
  <c r="BX40" i="5"/>
  <c r="BX41" i="5"/>
  <c r="BX42" i="5"/>
  <c r="BX43" i="5"/>
  <c r="BX44" i="5"/>
  <c r="BX45" i="5"/>
  <c r="BX46" i="5"/>
  <c r="BX47" i="5"/>
  <c r="BX48" i="5"/>
  <c r="BX49" i="5"/>
  <c r="BX50" i="5"/>
  <c r="BX51" i="5"/>
  <c r="BX10" i="5"/>
  <c r="BX52" i="5" s="1"/>
  <c r="CA22" i="5"/>
  <c r="CA23" i="5"/>
  <c r="CA24" i="5"/>
  <c r="CA25" i="5"/>
  <c r="CA26" i="5"/>
  <c r="CA27" i="5"/>
  <c r="CA28" i="5"/>
  <c r="CA29" i="5"/>
  <c r="CA30" i="5"/>
  <c r="CA31" i="5"/>
  <c r="CA32" i="5"/>
  <c r="CA33" i="5"/>
  <c r="CA34" i="5"/>
  <c r="CA35" i="5"/>
  <c r="CA36" i="5"/>
  <c r="CA37" i="5"/>
  <c r="CA38" i="5"/>
  <c r="CA39" i="5"/>
  <c r="CA40" i="5"/>
  <c r="CA41" i="5"/>
  <c r="CA42" i="5"/>
  <c r="CA43" i="5"/>
  <c r="CA44" i="5"/>
  <c r="CA45" i="5"/>
  <c r="CA46" i="5"/>
  <c r="CA47" i="5"/>
  <c r="CA48" i="5"/>
  <c r="CA49" i="5"/>
  <c r="CA50" i="5"/>
  <c r="CA51" i="5"/>
  <c r="CA21" i="5"/>
  <c r="CD11" i="5"/>
  <c r="CD13" i="5"/>
  <c r="CD14" i="5"/>
  <c r="CD15" i="5"/>
  <c r="CD16" i="5"/>
  <c r="CD17" i="5"/>
  <c r="CD18" i="5"/>
  <c r="CD19" i="5"/>
  <c r="CD20" i="5"/>
  <c r="CD21" i="5"/>
  <c r="CD22" i="5"/>
  <c r="CD23" i="5"/>
  <c r="CD24" i="5"/>
  <c r="CD25" i="5"/>
  <c r="CD26" i="5"/>
  <c r="CD27" i="5"/>
  <c r="CD28" i="5"/>
  <c r="CD29" i="5"/>
  <c r="CD30" i="5"/>
  <c r="CD31" i="5"/>
  <c r="CD32" i="5"/>
  <c r="CD33" i="5"/>
  <c r="CD34" i="5"/>
  <c r="CD35" i="5"/>
  <c r="CD36" i="5"/>
  <c r="CD37" i="5"/>
  <c r="CD38" i="5"/>
  <c r="CD39" i="5"/>
  <c r="CD40" i="5"/>
  <c r="CD41" i="5"/>
  <c r="CD42" i="5"/>
  <c r="CD43" i="5"/>
  <c r="CD44" i="5"/>
  <c r="CD45" i="5"/>
  <c r="CD46" i="5"/>
  <c r="CD47" i="5"/>
  <c r="CD48" i="5"/>
  <c r="CD49" i="5"/>
  <c r="CD50" i="5"/>
  <c r="CD51" i="5"/>
  <c r="CD10" i="5"/>
  <c r="CD52" i="5" s="1"/>
  <c r="CG11" i="5"/>
  <c r="CG15" i="5"/>
  <c r="CG16" i="5"/>
  <c r="CG19" i="5"/>
  <c r="CG20" i="5"/>
  <c r="CG25" i="5"/>
  <c r="CG26" i="5"/>
  <c r="CG27" i="5"/>
  <c r="CG28" i="5"/>
  <c r="CG29" i="5"/>
  <c r="CG30" i="5"/>
  <c r="CG31" i="5"/>
  <c r="CG32" i="5"/>
  <c r="CG33" i="5"/>
  <c r="CG52" i="5" s="1"/>
  <c r="CG34" i="5"/>
  <c r="CG35" i="5"/>
  <c r="CG36" i="5"/>
  <c r="CG38" i="5"/>
  <c r="CG39" i="5"/>
  <c r="CG40" i="5"/>
  <c r="CG41" i="5"/>
  <c r="CG42" i="5"/>
  <c r="CG43" i="5"/>
  <c r="CG47" i="5"/>
  <c r="CG48" i="5"/>
  <c r="CG50" i="5"/>
  <c r="CJ14" i="5"/>
  <c r="CJ15" i="5"/>
  <c r="CJ16" i="5"/>
  <c r="CJ17" i="5"/>
  <c r="CJ18" i="5"/>
  <c r="CJ19" i="5"/>
  <c r="CJ20" i="5"/>
  <c r="CJ21" i="5"/>
  <c r="CJ22" i="5"/>
  <c r="CJ23" i="5"/>
  <c r="CJ24" i="5"/>
  <c r="CJ25" i="5"/>
  <c r="CJ26" i="5"/>
  <c r="CJ27" i="5"/>
  <c r="CJ28" i="5"/>
  <c r="CJ29" i="5"/>
  <c r="CJ30" i="5"/>
  <c r="CJ31" i="5"/>
  <c r="CJ32" i="5"/>
  <c r="CJ33" i="5"/>
  <c r="CJ34" i="5"/>
  <c r="CJ35" i="5"/>
  <c r="CJ36" i="5"/>
  <c r="CJ37" i="5"/>
  <c r="CJ38" i="5"/>
  <c r="CJ39" i="5"/>
  <c r="CJ40" i="5"/>
  <c r="CJ41" i="5"/>
  <c r="CJ42" i="5"/>
  <c r="CJ43" i="5"/>
  <c r="CJ44" i="5"/>
  <c r="CJ45" i="5"/>
  <c r="CJ46" i="5"/>
  <c r="CJ47" i="5"/>
  <c r="CJ48" i="5"/>
  <c r="CJ49" i="5"/>
  <c r="CJ50" i="5"/>
  <c r="CJ51" i="5"/>
  <c r="CJ13" i="5"/>
  <c r="CP49" i="5"/>
  <c r="CS52" i="5"/>
  <c r="DO28" i="5"/>
  <c r="DO29" i="5"/>
  <c r="DO30" i="5"/>
  <c r="DO31" i="5"/>
  <c r="DS31" i="5" s="1"/>
  <c r="DO32" i="5"/>
  <c r="DO33" i="5"/>
  <c r="DO34" i="5"/>
  <c r="DO35" i="5"/>
  <c r="DO36" i="5"/>
  <c r="DO37" i="5"/>
  <c r="DO38" i="5"/>
  <c r="DO39" i="5"/>
  <c r="DO40" i="5"/>
  <c r="DO41" i="5"/>
  <c r="DO42" i="5"/>
  <c r="DO43" i="5"/>
  <c r="DO44" i="5"/>
  <c r="DO45" i="5"/>
  <c r="DO46" i="5"/>
  <c r="DO47" i="5"/>
  <c r="DO48" i="5"/>
  <c r="DO49" i="5"/>
  <c r="DS49" i="5" s="1"/>
  <c r="DO50" i="5"/>
  <c r="DO51" i="5"/>
  <c r="DO25" i="5"/>
  <c r="DO26" i="5"/>
  <c r="DO27" i="5"/>
  <c r="DO24" i="5"/>
  <c r="DC17" i="5"/>
  <c r="R52" i="5"/>
  <c r="CQ52" i="5"/>
  <c r="CY52" i="5"/>
  <c r="CZ52" i="5"/>
  <c r="DA52" i="5"/>
  <c r="DB52" i="5"/>
  <c r="DC52" i="5"/>
  <c r="DD52" i="5"/>
  <c r="DE52" i="5"/>
  <c r="DF52" i="5"/>
  <c r="DG52" i="5"/>
  <c r="DH52" i="5"/>
  <c r="DI52" i="5"/>
  <c r="DK52" i="5"/>
  <c r="DL52" i="5"/>
  <c r="DM52" i="5"/>
  <c r="DN52" i="5"/>
  <c r="DO52" i="5"/>
  <c r="DQ52" i="5"/>
  <c r="O13" i="5"/>
  <c r="O24" i="5"/>
  <c r="O33" i="5"/>
  <c r="O15" i="5"/>
  <c r="O40" i="5"/>
  <c r="BO11" i="5"/>
  <c r="BE11" i="5" s="1"/>
  <c r="BO12" i="5"/>
  <c r="BO13" i="5"/>
  <c r="BE13" i="5" s="1"/>
  <c r="BO14" i="5"/>
  <c r="BO15" i="5"/>
  <c r="BO16" i="5"/>
  <c r="BO17" i="5"/>
  <c r="BO18" i="5"/>
  <c r="BO19" i="5"/>
  <c r="BO20" i="5"/>
  <c r="BO21" i="5"/>
  <c r="BE21" i="5" s="1"/>
  <c r="BO22" i="5"/>
  <c r="BO23" i="5"/>
  <c r="BO24" i="5"/>
  <c r="BO25" i="5"/>
  <c r="BO26" i="5"/>
  <c r="BO27" i="5"/>
  <c r="BE27" i="5" s="1"/>
  <c r="BO28" i="5"/>
  <c r="BO29" i="5"/>
  <c r="BO30" i="5"/>
  <c r="BO31" i="5"/>
  <c r="BO32" i="5"/>
  <c r="BO33" i="5"/>
  <c r="BO34" i="5"/>
  <c r="BO35" i="5"/>
  <c r="BO36" i="5"/>
  <c r="BO37" i="5"/>
  <c r="BO38" i="5"/>
  <c r="BO39" i="5"/>
  <c r="BO40" i="5"/>
  <c r="BO41" i="5"/>
  <c r="BE41" i="5" s="1"/>
  <c r="BO42" i="5"/>
  <c r="BO43" i="5"/>
  <c r="BO44" i="5"/>
  <c r="BO45" i="5"/>
  <c r="BO46" i="5"/>
  <c r="BO47" i="5"/>
  <c r="BO48" i="5"/>
  <c r="BO49" i="5"/>
  <c r="BO50" i="5"/>
  <c r="BO51" i="5"/>
  <c r="DS15" i="5"/>
  <c r="DS19" i="5"/>
  <c r="DS20" i="5"/>
  <c r="DS27" i="5"/>
  <c r="DS29" i="5"/>
  <c r="DS34" i="5"/>
  <c r="DS36" i="5"/>
  <c r="DS40" i="5"/>
  <c r="DS12" i="5"/>
  <c r="L24" i="5"/>
  <c r="L38" i="5"/>
  <c r="L13" i="5"/>
  <c r="L21" i="5"/>
  <c r="L29" i="5"/>
  <c r="L37" i="5"/>
  <c r="L45" i="5"/>
  <c r="L49" i="5"/>
  <c r="L51" i="5"/>
  <c r="AT52" i="5"/>
  <c r="DS13" i="5"/>
  <c r="DS11" i="5"/>
  <c r="O19" i="5"/>
  <c r="O25" i="5"/>
  <c r="O29" i="5"/>
  <c r="O43" i="5"/>
  <c r="O45" i="5"/>
  <c r="DS17" i="5"/>
  <c r="O23" i="5"/>
  <c r="O35" i="5"/>
  <c r="BU11" i="5"/>
  <c r="BU12" i="5"/>
  <c r="BU13" i="5"/>
  <c r="BU14" i="5"/>
  <c r="BU15" i="5"/>
  <c r="BU16" i="5"/>
  <c r="BU17" i="5"/>
  <c r="BU18" i="5"/>
  <c r="BU19" i="5"/>
  <c r="BU20" i="5"/>
  <c r="BU21" i="5"/>
  <c r="BU22" i="5"/>
  <c r="BU23" i="5"/>
  <c r="BU24" i="5"/>
  <c r="BU25" i="5"/>
  <c r="BU26" i="5"/>
  <c r="BU27" i="5"/>
  <c r="BU28" i="5"/>
  <c r="BU29" i="5"/>
  <c r="BU30" i="5"/>
  <c r="BU31" i="5"/>
  <c r="BU32" i="5"/>
  <c r="BU33" i="5"/>
  <c r="BU34" i="5"/>
  <c r="BU35" i="5"/>
  <c r="BU36" i="5"/>
  <c r="BU37" i="5"/>
  <c r="BU38" i="5"/>
  <c r="BU39" i="5"/>
  <c r="BU40" i="5"/>
  <c r="BU41" i="5"/>
  <c r="BU42" i="5"/>
  <c r="BU43" i="5"/>
  <c r="BU44" i="5"/>
  <c r="BU45" i="5"/>
  <c r="BU46" i="5"/>
  <c r="BU47" i="5"/>
  <c r="BU48" i="5"/>
  <c r="BU49" i="5"/>
  <c r="BU50" i="5"/>
  <c r="BU51" i="5"/>
  <c r="BU10" i="5"/>
  <c r="O49" i="5"/>
  <c r="BM52" i="5"/>
  <c r="AD52" i="5"/>
  <c r="L17" i="5"/>
  <c r="L25" i="5"/>
  <c r="L33" i="5"/>
  <c r="L41" i="5"/>
  <c r="Z52" i="5"/>
  <c r="N39" i="5"/>
  <c r="L48" i="5"/>
  <c r="L5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V52" i="5"/>
  <c r="X52" i="5"/>
  <c r="Y52" i="5" s="1"/>
  <c r="AB52" i="5"/>
  <c r="AF52" i="5"/>
  <c r="AH52" i="5"/>
  <c r="AJ52" i="5"/>
  <c r="AL52" i="5"/>
  <c r="AM52" i="5"/>
  <c r="AN52" i="5"/>
  <c r="AO52" i="5"/>
  <c r="AP52" i="5"/>
  <c r="AQ52" i="5"/>
  <c r="AR52" i="5"/>
  <c r="AU52" i="5"/>
  <c r="AW52" i="5"/>
  <c r="AX52" i="5"/>
  <c r="AY52" i="5"/>
  <c r="AZ52" i="5"/>
  <c r="BA52" i="5"/>
  <c r="BB52" i="5"/>
  <c r="BC52" i="5"/>
  <c r="BH52" i="5"/>
  <c r="BJ52" i="5"/>
  <c r="BK52" i="5"/>
  <c r="BN52" i="5"/>
  <c r="BP52" i="5"/>
  <c r="BQ52" i="5"/>
  <c r="BS52" i="5"/>
  <c r="BT52" i="5"/>
  <c r="BV52" i="5"/>
  <c r="BW52" i="5"/>
  <c r="BY52" i="5"/>
  <c r="BZ52" i="5"/>
  <c r="CB52" i="5"/>
  <c r="CC52" i="5"/>
  <c r="CF52" i="5"/>
  <c r="CH52" i="5"/>
  <c r="CI52" i="5"/>
  <c r="CK52" i="5"/>
  <c r="CL52" i="5"/>
  <c r="CN52" i="5"/>
  <c r="CO52" i="5"/>
  <c r="CR52" i="5"/>
  <c r="CT52" i="5"/>
  <c r="CU52" i="5"/>
  <c r="O21" i="5"/>
  <c r="BE25" i="5"/>
  <c r="BE43" i="5"/>
  <c r="BE49" i="5"/>
  <c r="O17" i="5"/>
  <c r="O27" i="5"/>
  <c r="O41" i="5"/>
  <c r="BF10" i="5"/>
  <c r="BF11" i="5"/>
  <c r="BF12" i="5"/>
  <c r="BF13" i="5"/>
  <c r="BF14" i="5"/>
  <c r="BF15" i="5"/>
  <c r="BF16" i="5"/>
  <c r="BF17" i="5"/>
  <c r="BF18" i="5"/>
  <c r="BF19" i="5"/>
  <c r="BF20" i="5"/>
  <c r="BF21" i="5"/>
  <c r="BF22" i="5"/>
  <c r="BF23" i="5"/>
  <c r="BF24" i="5"/>
  <c r="BF25" i="5"/>
  <c r="BF26" i="5"/>
  <c r="BF27" i="5"/>
  <c r="BF28" i="5"/>
  <c r="BF29" i="5"/>
  <c r="BF30" i="5"/>
  <c r="BF31" i="5"/>
  <c r="BF32" i="5"/>
  <c r="BF33" i="5"/>
  <c r="BF34" i="5"/>
  <c r="BF35" i="5"/>
  <c r="BF36" i="5"/>
  <c r="BF37" i="5"/>
  <c r="BF38" i="5"/>
  <c r="BF39" i="5"/>
  <c r="BF40" i="5"/>
  <c r="BF41" i="5"/>
  <c r="BF42" i="5"/>
  <c r="BF43" i="5"/>
  <c r="BF44" i="5"/>
  <c r="BF45" i="5"/>
  <c r="BF46" i="5"/>
  <c r="BF47" i="5"/>
  <c r="BF48" i="5"/>
  <c r="BF49" i="5"/>
  <c r="BF50" i="5"/>
  <c r="BF51" i="5"/>
  <c r="BD11" i="5"/>
  <c r="BG11" i="5" s="1"/>
  <c r="BD12" i="5"/>
  <c r="BG12" i="5" s="1"/>
  <c r="BD13" i="5"/>
  <c r="BG13" i="5" s="1"/>
  <c r="BD14" i="5"/>
  <c r="BG14" i="5" s="1"/>
  <c r="BD15" i="5"/>
  <c r="BG15" i="5" s="1"/>
  <c r="BD16" i="5"/>
  <c r="BG16" i="5" s="1"/>
  <c r="BD17" i="5"/>
  <c r="BG17" i="5" s="1"/>
  <c r="BD18" i="5"/>
  <c r="BG18" i="5" s="1"/>
  <c r="BD19" i="5"/>
  <c r="BG19" i="5" s="1"/>
  <c r="BD20" i="5"/>
  <c r="BG20" i="5" s="1"/>
  <c r="BD21" i="5"/>
  <c r="BG21" i="5" s="1"/>
  <c r="BD22" i="5"/>
  <c r="BG22" i="5" s="1"/>
  <c r="BD23" i="5"/>
  <c r="BG23" i="5" s="1"/>
  <c r="BD24" i="5"/>
  <c r="BG24" i="5" s="1"/>
  <c r="BD25" i="5"/>
  <c r="BG25" i="5" s="1"/>
  <c r="BD26" i="5"/>
  <c r="BG26" i="5" s="1"/>
  <c r="BD27" i="5"/>
  <c r="BG27" i="5" s="1"/>
  <c r="BD28" i="5"/>
  <c r="BG28" i="5" s="1"/>
  <c r="BD29" i="5"/>
  <c r="BG29" i="5" s="1"/>
  <c r="BD30" i="5"/>
  <c r="BG30" i="5" s="1"/>
  <c r="BD31" i="5"/>
  <c r="BG31" i="5" s="1"/>
  <c r="BD32" i="5"/>
  <c r="BG32" i="5" s="1"/>
  <c r="BD33" i="5"/>
  <c r="BG33" i="5" s="1"/>
  <c r="BD34" i="5"/>
  <c r="BG34" i="5" s="1"/>
  <c r="BD35" i="5"/>
  <c r="BG35" i="5" s="1"/>
  <c r="BD36" i="5"/>
  <c r="BG36" i="5" s="1"/>
  <c r="BD37" i="5"/>
  <c r="BG37" i="5" s="1"/>
  <c r="BD38" i="5"/>
  <c r="BG38" i="5" s="1"/>
  <c r="BD39" i="5"/>
  <c r="BG39" i="5" s="1"/>
  <c r="BD40" i="5"/>
  <c r="BG40" i="5" s="1"/>
  <c r="BD41" i="5"/>
  <c r="BG41" i="5" s="1"/>
  <c r="BD42" i="5"/>
  <c r="BG42" i="5" s="1"/>
  <c r="BD43" i="5"/>
  <c r="BG43" i="5" s="1"/>
  <c r="BD44" i="5"/>
  <c r="BG44" i="5" s="1"/>
  <c r="BD45" i="5"/>
  <c r="BG45" i="5" s="1"/>
  <c r="BD46" i="5"/>
  <c r="BG46" i="5" s="1"/>
  <c r="BD47" i="5"/>
  <c r="BG47" i="5" s="1"/>
  <c r="BD48" i="5"/>
  <c r="BG48" i="5" s="1"/>
  <c r="BD49" i="5"/>
  <c r="BG49" i="5" s="1"/>
  <c r="BD50" i="5"/>
  <c r="BG50" i="5" s="1"/>
  <c r="BD51" i="5"/>
  <c r="BG51" i="5" s="1"/>
  <c r="BD10" i="5"/>
  <c r="BG10" i="5" s="1"/>
  <c r="P10" i="5"/>
  <c r="Q10" i="5" s="1"/>
  <c r="P11" i="5"/>
  <c r="Q11" i="5" s="1"/>
  <c r="P12" i="5"/>
  <c r="Q12" i="5" s="1"/>
  <c r="P13" i="5"/>
  <c r="Q13" i="5" s="1"/>
  <c r="P14" i="5"/>
  <c r="Q14" i="5" s="1"/>
  <c r="P15" i="5"/>
  <c r="Q15" i="5" s="1"/>
  <c r="P16" i="5"/>
  <c r="Q16" i="5" s="1"/>
  <c r="P17" i="5"/>
  <c r="Q17" i="5" s="1"/>
  <c r="P18" i="5"/>
  <c r="Q18" i="5" s="1"/>
  <c r="P19" i="5"/>
  <c r="Q19" i="5" s="1"/>
  <c r="P20" i="5"/>
  <c r="Q20" i="5" s="1"/>
  <c r="P21" i="5"/>
  <c r="Q21" i="5" s="1"/>
  <c r="P22" i="5"/>
  <c r="Q22" i="5" s="1"/>
  <c r="P23" i="5"/>
  <c r="Q23" i="5" s="1"/>
  <c r="P24" i="5"/>
  <c r="Q24" i="5" s="1"/>
  <c r="P25" i="5"/>
  <c r="Q25" i="5" s="1"/>
  <c r="P26" i="5"/>
  <c r="Q26" i="5" s="1"/>
  <c r="P27" i="5"/>
  <c r="Q27" i="5" s="1"/>
  <c r="P28" i="5"/>
  <c r="Q28" i="5" s="1"/>
  <c r="P29" i="5"/>
  <c r="Q29" i="5" s="1"/>
  <c r="P30" i="5"/>
  <c r="Q30" i="5" s="1"/>
  <c r="P31" i="5"/>
  <c r="Q31" i="5" s="1"/>
  <c r="P32" i="5"/>
  <c r="Q32" i="5" s="1"/>
  <c r="P33" i="5"/>
  <c r="Q33" i="5" s="1"/>
  <c r="P34" i="5"/>
  <c r="Q34" i="5" s="1"/>
  <c r="P35" i="5"/>
  <c r="Q35" i="5" s="1"/>
  <c r="P36" i="5"/>
  <c r="Q36" i="5" s="1"/>
  <c r="P37" i="5"/>
  <c r="Q37" i="5" s="1"/>
  <c r="P38" i="5"/>
  <c r="Q38" i="5" s="1"/>
  <c r="P39" i="5"/>
  <c r="Q39" i="5" s="1"/>
  <c r="P40" i="5"/>
  <c r="Q40" i="5" s="1"/>
  <c r="P41" i="5"/>
  <c r="Q41" i="5" s="1"/>
  <c r="P42" i="5"/>
  <c r="Q42" i="5" s="1"/>
  <c r="P43" i="5"/>
  <c r="Q43" i="5" s="1"/>
  <c r="P44" i="5"/>
  <c r="Q44" i="5" s="1"/>
  <c r="P45" i="5"/>
  <c r="Q45" i="5" s="1"/>
  <c r="P46" i="5"/>
  <c r="Q46" i="5" s="1"/>
  <c r="P47" i="5"/>
  <c r="Q47" i="5" s="1"/>
  <c r="P48" i="5"/>
  <c r="Q48" i="5" s="1"/>
  <c r="P49" i="5"/>
  <c r="Q49" i="5" s="1"/>
  <c r="P50" i="5"/>
  <c r="Q50" i="5" s="1"/>
  <c r="P51" i="5"/>
  <c r="Q51" i="5" s="1"/>
  <c r="CV14" i="5"/>
  <c r="CV21" i="5"/>
  <c r="CV25" i="5"/>
  <c r="CV29" i="5"/>
  <c r="CV30" i="5"/>
  <c r="CV32" i="5"/>
  <c r="CV38" i="5"/>
  <c r="CV42" i="5"/>
  <c r="CV46" i="5"/>
  <c r="CV49" i="5"/>
  <c r="BE15" i="5"/>
  <c r="DT11" i="5"/>
  <c r="DR50" i="5"/>
  <c r="DS14" i="5"/>
  <c r="DS39" i="5"/>
  <c r="E52" i="5"/>
  <c r="D52" i="5"/>
  <c r="DT23" i="5"/>
  <c r="DR25" i="5"/>
  <c r="DT25" i="5"/>
  <c r="DR28" i="5"/>
  <c r="DT28" i="5"/>
  <c r="DR27" i="5"/>
  <c r="DT27" i="5"/>
  <c r="DR26" i="5"/>
  <c r="DT26" i="5"/>
  <c r="DR41" i="5"/>
  <c r="DT41" i="5"/>
  <c r="DR29" i="5"/>
  <c r="DT29" i="5"/>
  <c r="DR42" i="5"/>
  <c r="DT42" i="5"/>
  <c r="DR13" i="5"/>
  <c r="DT13" i="5"/>
  <c r="DR31" i="5"/>
  <c r="DT31" i="5"/>
  <c r="DR30" i="5"/>
  <c r="DT30" i="5"/>
  <c r="DR32" i="5"/>
  <c r="DT32" i="5"/>
  <c r="DR33" i="5"/>
  <c r="DT33" i="5"/>
  <c r="DR14" i="5"/>
  <c r="DT14" i="5"/>
  <c r="DR43" i="5"/>
  <c r="DT43" i="5"/>
  <c r="DR44" i="5"/>
  <c r="DT44" i="5"/>
  <c r="DR45" i="5"/>
  <c r="DT45" i="5"/>
  <c r="DR46" i="5"/>
  <c r="DT46" i="5"/>
  <c r="DR34" i="5"/>
  <c r="DT34" i="5"/>
  <c r="DR48" i="5"/>
  <c r="DT48" i="5"/>
  <c r="DR35" i="5"/>
  <c r="DT35" i="5"/>
  <c r="DR12" i="5"/>
  <c r="DT12" i="5"/>
  <c r="DR36" i="5"/>
  <c r="DT36" i="5"/>
  <c r="DR37" i="5"/>
  <c r="DT37" i="5"/>
  <c r="DR16" i="5"/>
  <c r="DT16" i="5"/>
  <c r="DR38" i="5"/>
  <c r="DT38" i="5"/>
  <c r="DR15" i="5"/>
  <c r="DT15" i="5"/>
  <c r="DR49" i="5"/>
  <c r="DT49" i="5"/>
  <c r="DT50" i="5"/>
  <c r="DR51" i="5"/>
  <c r="DT51" i="5"/>
  <c r="DR21" i="5"/>
  <c r="DT21" i="5"/>
  <c r="DR40" i="5"/>
  <c r="DT40" i="5"/>
  <c r="DR22" i="5"/>
  <c r="DT22" i="5"/>
  <c r="CX21" i="5"/>
  <c r="CX29" i="5"/>
  <c r="CX13" i="5"/>
  <c r="H13" i="5" s="1"/>
  <c r="CX33" i="5"/>
  <c r="CX45" i="5"/>
  <c r="H45" i="5" s="1"/>
  <c r="CX48" i="5"/>
  <c r="H48" i="5" s="1"/>
  <c r="CX38" i="5"/>
  <c r="H38" i="5" s="1"/>
  <c r="CX50" i="5"/>
  <c r="H50" i="5" s="1"/>
  <c r="N21" i="5"/>
  <c r="N25" i="5"/>
  <c r="N29" i="5"/>
  <c r="N42" i="5"/>
  <c r="N30" i="5"/>
  <c r="N32" i="5"/>
  <c r="N14" i="5"/>
  <c r="N46" i="5"/>
  <c r="N38" i="5"/>
  <c r="N49" i="5"/>
  <c r="DT18" i="5"/>
  <c r="DR18" i="5"/>
  <c r="DR10" i="5"/>
  <c r="DR24" i="5"/>
  <c r="DR39" i="5"/>
  <c r="DR11" i="5"/>
  <c r="DR47" i="5"/>
  <c r="DR17" i="5"/>
  <c r="DR19" i="5"/>
  <c r="DR20" i="5"/>
  <c r="DT10" i="5"/>
  <c r="DT24" i="5"/>
  <c r="DT39" i="5"/>
  <c r="DT47" i="5"/>
  <c r="DT17" i="5"/>
  <c r="DT19" i="5"/>
  <c r="DT20" i="5"/>
  <c r="CX24" i="5"/>
  <c r="H24" i="5" s="1"/>
  <c r="N51" i="5"/>
  <c r="CV51" i="5"/>
  <c r="F51" i="5" s="1"/>
  <c r="CV48" i="5"/>
  <c r="N48" i="5"/>
  <c r="CV44" i="5"/>
  <c r="N44" i="5"/>
  <c r="N37" i="5"/>
  <c r="CV37" i="5"/>
  <c r="F37" i="5" s="1"/>
  <c r="CV34" i="5"/>
  <c r="N34" i="5"/>
  <c r="N31" i="5"/>
  <c r="CV31" i="5"/>
  <c r="F31" i="5" s="1"/>
  <c r="CV27" i="5"/>
  <c r="N27" i="5"/>
  <c r="N23" i="5"/>
  <c r="CV23" i="5"/>
  <c r="F23" i="5" s="1"/>
  <c r="N19" i="5"/>
  <c r="CV19" i="5"/>
  <c r="CV16" i="5"/>
  <c r="N16" i="5"/>
  <c r="N13" i="5"/>
  <c r="CV13" i="5"/>
  <c r="F13" i="5" s="1"/>
  <c r="CV50" i="5"/>
  <c r="N50" i="5"/>
  <c r="CV47" i="5"/>
  <c r="N47" i="5"/>
  <c r="CV45" i="5"/>
  <c r="N45" i="5"/>
  <c r="CV43" i="5"/>
  <c r="N43" i="5"/>
  <c r="CV41" i="5"/>
  <c r="N41" i="5"/>
  <c r="CV40" i="5"/>
  <c r="F40" i="5" s="1"/>
  <c r="N40" i="5"/>
  <c r="CV39" i="5"/>
  <c r="CV36" i="5"/>
  <c r="F36" i="5" s="1"/>
  <c r="N36" i="5"/>
  <c r="CV35" i="5"/>
  <c r="F35" i="5" s="1"/>
  <c r="N35" i="5"/>
  <c r="CV33" i="5"/>
  <c r="F33" i="5" s="1"/>
  <c r="N33" i="5"/>
  <c r="CV28" i="5"/>
  <c r="F28" i="5" s="1"/>
  <c r="N28" i="5"/>
  <c r="CV26" i="5"/>
  <c r="F26" i="5" s="1"/>
  <c r="N26" i="5"/>
  <c r="CV24" i="5"/>
  <c r="F24" i="5" s="1"/>
  <c r="N24" i="5"/>
  <c r="CV22" i="5"/>
  <c r="F22" i="5" s="1"/>
  <c r="N22" i="5"/>
  <c r="CV20" i="5"/>
  <c r="F20" i="5" s="1"/>
  <c r="N20" i="5"/>
  <c r="CV18" i="5"/>
  <c r="F18" i="5" s="1"/>
  <c r="N18" i="5"/>
  <c r="CV17" i="5"/>
  <c r="F17" i="5" s="1"/>
  <c r="N17" i="5"/>
  <c r="CV15" i="5"/>
  <c r="F15" i="5" s="1"/>
  <c r="N15" i="5"/>
  <c r="CV12" i="5"/>
  <c r="F12" i="5" s="1"/>
  <c r="N12" i="5"/>
  <c r="CV11" i="5"/>
  <c r="F11" i="5" s="1"/>
  <c r="N11" i="5"/>
  <c r="J10" i="5"/>
  <c r="N10" i="5"/>
  <c r="N52" i="5" s="1"/>
  <c r="CV10" i="5"/>
  <c r="F10" i="5" s="1"/>
  <c r="O47" i="5"/>
  <c r="O51" i="5"/>
  <c r="O42" i="5"/>
  <c r="O37" i="5"/>
  <c r="O32" i="5"/>
  <c r="O31" i="5"/>
  <c r="BE32" i="5"/>
  <c r="O50" i="5"/>
  <c r="DS10" i="5"/>
  <c r="BE35" i="5"/>
  <c r="O34" i="5"/>
  <c r="O38" i="5"/>
  <c r="O48" i="5"/>
  <c r="BE31" i="5"/>
  <c r="CW23" i="5"/>
  <c r="BE30" i="5"/>
  <c r="K51" i="5"/>
  <c r="K20" i="5"/>
  <c r="AV52" i="5"/>
  <c r="CW30" i="5"/>
  <c r="BE16" i="5"/>
  <c r="BE20" i="5"/>
  <c r="BE22" i="5"/>
  <c r="BE18" i="5"/>
  <c r="BE14" i="5"/>
  <c r="BL52" i="5"/>
  <c r="CW46" i="5"/>
  <c r="BE19" i="5"/>
  <c r="O12" i="5"/>
  <c r="BR52" i="5"/>
  <c r="CM52" i="5"/>
  <c r="BE38" i="5"/>
  <c r="BE48" i="5"/>
  <c r="BE46" i="5"/>
  <c r="BE40" i="5"/>
  <c r="K24" i="5"/>
  <c r="CX17" i="5"/>
  <c r="H17" i="5" s="1"/>
  <c r="I17" i="5" s="1"/>
  <c r="CX51" i="5"/>
  <c r="CX49" i="5"/>
  <c r="H49" i="5" s="1"/>
  <c r="CX37" i="5"/>
  <c r="CX41" i="5"/>
  <c r="H41" i="5" s="1"/>
  <c r="CX25" i="5"/>
  <c r="BE47" i="5"/>
  <c r="BE39" i="5"/>
  <c r="BE37" i="5"/>
  <c r="BE23" i="5"/>
  <c r="BO52" i="5"/>
  <c r="O14" i="5"/>
  <c r="S52" i="5"/>
  <c r="O28" i="5"/>
  <c r="O18" i="5"/>
  <c r="K28" i="5"/>
  <c r="BI52" i="5"/>
  <c r="BE24" i="5"/>
  <c r="DS26" i="5"/>
  <c r="DS23" i="5"/>
  <c r="DS28" i="5"/>
  <c r="DS43" i="5"/>
  <c r="DS37" i="5"/>
  <c r="DS25" i="5"/>
  <c r="O44" i="5"/>
  <c r="O36" i="5"/>
  <c r="O22" i="5"/>
  <c r="BE28" i="5"/>
  <c r="BE42" i="5"/>
  <c r="BE36" i="5"/>
  <c r="K50" i="5"/>
  <c r="BE26" i="5"/>
  <c r="BE12" i="5"/>
  <c r="O11" i="5"/>
  <c r="K27" i="5"/>
  <c r="DS45" i="5"/>
  <c r="DS47" i="5"/>
  <c r="DS33" i="5"/>
  <c r="DS21" i="5"/>
  <c r="DS41" i="5"/>
  <c r="CP52" i="5"/>
  <c r="K38" i="5"/>
  <c r="AA52" i="5"/>
  <c r="CW25" i="5"/>
  <c r="G25" i="5" s="1"/>
  <c r="K31" i="5"/>
  <c r="K23" i="5"/>
  <c r="CW29" i="5"/>
  <c r="G29" i="5" s="1"/>
  <c r="K25" i="5"/>
  <c r="O39" i="5"/>
  <c r="DS48" i="5"/>
  <c r="CA52" i="5"/>
  <c r="K48" i="5"/>
  <c r="O30" i="5"/>
  <c r="O10" i="5"/>
  <c r="DS35" i="5"/>
  <c r="DS18" i="5"/>
  <c r="CW22" i="5"/>
  <c r="DS38" i="5"/>
  <c r="CW35" i="5"/>
  <c r="G35" i="5" s="1"/>
  <c r="AS52" i="5"/>
  <c r="L11" i="5"/>
  <c r="M11" i="5" s="1"/>
  <c r="L12" i="5"/>
  <c r="M12" i="5" s="1"/>
  <c r="CX12" i="5"/>
  <c r="H12" i="5" s="1"/>
  <c r="I12" i="5" s="1"/>
  <c r="BE10" i="5"/>
  <c r="K12" i="5"/>
  <c r="K41" i="5"/>
  <c r="CW49" i="5"/>
  <c r="CW16" i="5"/>
  <c r="CW17" i="5"/>
  <c r="O46" i="5"/>
  <c r="BE50" i="5"/>
  <c r="BE34" i="5"/>
  <c r="K44" i="5"/>
  <c r="BE44" i="5"/>
  <c r="DS22" i="5"/>
  <c r="DS16" i="5"/>
  <c r="DS50" i="5"/>
  <c r="DS46" i="5"/>
  <c r="DS44" i="5"/>
  <c r="DS42" i="5"/>
  <c r="K42" i="5"/>
  <c r="BD52" i="5"/>
  <c r="BG52" i="5" s="1"/>
  <c r="CW50" i="5"/>
  <c r="CW40" i="5"/>
  <c r="CW34" i="5"/>
  <c r="CW28" i="5"/>
  <c r="G28" i="5" s="1"/>
  <c r="L10" i="5"/>
  <c r="M10" i="5" s="1"/>
  <c r="CX10" i="5"/>
  <c r="L47" i="5"/>
  <c r="M47" i="5" s="1"/>
  <c r="CX47" i="5"/>
  <c r="H47" i="5" s="1"/>
  <c r="L43" i="5"/>
  <c r="M43" i="5" s="1"/>
  <c r="CX43" i="5"/>
  <c r="L39" i="5"/>
  <c r="M39" i="5" s="1"/>
  <c r="CX39" i="5"/>
  <c r="H39" i="5" s="1"/>
  <c r="L35" i="5"/>
  <c r="M35" i="5" s="1"/>
  <c r="CX35" i="5"/>
  <c r="L31" i="5"/>
  <c r="M31" i="5" s="1"/>
  <c r="CX31" i="5"/>
  <c r="H31" i="5" s="1"/>
  <c r="I31" i="5" s="1"/>
  <c r="L27" i="5"/>
  <c r="M27" i="5" s="1"/>
  <c r="CX27" i="5"/>
  <c r="L23" i="5"/>
  <c r="M23" i="5" s="1"/>
  <c r="CX23" i="5"/>
  <c r="L19" i="5"/>
  <c r="M19" i="5" s="1"/>
  <c r="CX19" i="5"/>
  <c r="H19" i="5" s="1"/>
  <c r="L15" i="5"/>
  <c r="M15" i="5" s="1"/>
  <c r="CX15" i="5"/>
  <c r="H15" i="5" s="1"/>
  <c r="I15" i="5" s="1"/>
  <c r="DS51" i="5"/>
  <c r="DS32" i="5"/>
  <c r="DS30" i="5"/>
  <c r="DS24" i="5"/>
  <c r="CX11" i="5"/>
  <c r="H11" i="5" s="1"/>
  <c r="I11" i="5" s="1"/>
  <c r="CE52" i="5"/>
  <c r="CX46" i="5"/>
  <c r="H46" i="5" s="1"/>
  <c r="L46" i="5"/>
  <c r="M46" i="5" s="1"/>
  <c r="L44" i="5"/>
  <c r="M44" i="5" s="1"/>
  <c r="CX44" i="5"/>
  <c r="L42" i="5"/>
  <c r="M42" i="5" s="1"/>
  <c r="CX42" i="5"/>
  <c r="L40" i="5"/>
  <c r="M40" i="5" s="1"/>
  <c r="CX40" i="5"/>
  <c r="H40" i="5" s="1"/>
  <c r="I40" i="5" s="1"/>
  <c r="L36" i="5"/>
  <c r="M36" i="5" s="1"/>
  <c r="CX36" i="5"/>
  <c r="L34" i="5"/>
  <c r="M34" i="5" s="1"/>
  <c r="CX34" i="5"/>
  <c r="L32" i="5"/>
  <c r="M32" i="5" s="1"/>
  <c r="CX32" i="5"/>
  <c r="CX30" i="5"/>
  <c r="H30" i="5"/>
  <c r="L30" i="5"/>
  <c r="M30" i="5" s="1"/>
  <c r="L28" i="5"/>
  <c r="M28" i="5" s="1"/>
  <c r="CX28" i="5"/>
  <c r="CX26" i="5"/>
  <c r="H26" i="5" s="1"/>
  <c r="I26" i="5" s="1"/>
  <c r="L26" i="5"/>
  <c r="M26" i="5" s="1"/>
  <c r="L22" i="5"/>
  <c r="M22" i="5" s="1"/>
  <c r="CX22" i="5"/>
  <c r="H22" i="5" s="1"/>
  <c r="I22" i="5" s="1"/>
  <c r="L20" i="5"/>
  <c r="M20" i="5" s="1"/>
  <c r="CX20" i="5"/>
  <c r="CX18" i="5"/>
  <c r="H18" i="5" s="1"/>
  <c r="I18" i="5" s="1"/>
  <c r="L18" i="5"/>
  <c r="M18" i="5" s="1"/>
  <c r="L16" i="5"/>
  <c r="M16" i="5" s="1"/>
  <c r="CX16" i="5"/>
  <c r="L14" i="5"/>
  <c r="M14" i="5" s="1"/>
  <c r="CX14" i="5"/>
  <c r="K40" i="5"/>
  <c r="CW47" i="5"/>
  <c r="G47" i="5" s="1"/>
  <c r="BU52" i="5"/>
  <c r="CW15" i="5"/>
  <c r="G15" i="5" s="1"/>
  <c r="CW10" i="5"/>
  <c r="H29" i="5"/>
  <c r="BF52" i="5"/>
  <c r="K49" i="5"/>
  <c r="CW39" i="5"/>
  <c r="CW24" i="5"/>
  <c r="K13" i="5"/>
  <c r="P52" i="5"/>
  <c r="Q52" i="5" s="1"/>
  <c r="K37" i="5"/>
  <c r="K33" i="5"/>
  <c r="K16" i="5"/>
  <c r="CW12" i="5"/>
  <c r="G12" i="5" s="1"/>
  <c r="F32" i="5"/>
  <c r="J52" i="5"/>
  <c r="O52" i="5"/>
  <c r="BE29" i="5"/>
  <c r="K19" i="5"/>
  <c r="CW41" i="5"/>
  <c r="G41" i="5" s="1"/>
  <c r="K43" i="5"/>
  <c r="CW21" i="5"/>
  <c r="G21" i="5" s="1"/>
  <c r="K45" i="5"/>
  <c r="CW11" i="5"/>
  <c r="G11" i="5" s="1"/>
  <c r="K11" i="5"/>
  <c r="K32" i="5"/>
  <c r="CW26" i="5"/>
  <c r="G26" i="5" s="1"/>
  <c r="CW18" i="5"/>
  <c r="G18" i="5" s="1"/>
  <c r="K14" i="5"/>
  <c r="CW14" i="5"/>
  <c r="G30" i="5"/>
  <c r="G46" i="5"/>
  <c r="K30" i="5"/>
  <c r="G24" i="5"/>
  <c r="G16" i="5"/>
  <c r="G14" i="5"/>
  <c r="CW20" i="5"/>
  <c r="G20" i="5" s="1"/>
  <c r="G50" i="5"/>
  <c r="G39" i="5"/>
  <c r="G34" i="5"/>
  <c r="G40" i="5"/>
  <c r="H51" i="5"/>
  <c r="I51" i="5" s="1"/>
  <c r="DR52" i="5"/>
  <c r="H23" i="5"/>
  <c r="I23" i="5" s="1"/>
  <c r="H10" i="5"/>
  <c r="I10" i="5" s="1"/>
  <c r="H25" i="5"/>
  <c r="G17" i="5"/>
  <c r="F41" i="5"/>
  <c r="F43" i="5"/>
  <c r="F45" i="5"/>
  <c r="F50" i="5"/>
  <c r="F16" i="5"/>
  <c r="F27" i="5"/>
  <c r="F34" i="5"/>
  <c r="F44" i="5"/>
  <c r="F48" i="5"/>
  <c r="F42" i="5"/>
  <c r="F29" i="5"/>
  <c r="F19" i="5"/>
  <c r="F46" i="5"/>
  <c r="F38" i="5"/>
  <c r="F30" i="5"/>
  <c r="F25" i="5"/>
  <c r="F14" i="5"/>
  <c r="F49" i="5"/>
  <c r="F21" i="5"/>
  <c r="CV52" i="5"/>
  <c r="H14" i="5"/>
  <c r="I14" i="5" s="1"/>
  <c r="H16" i="5"/>
  <c r="I16" i="5" s="1"/>
  <c r="H20" i="5"/>
  <c r="I20" i="5" s="1"/>
  <c r="H27" i="5"/>
  <c r="I27" i="5" s="1"/>
  <c r="DT52" i="5"/>
  <c r="H28" i="5"/>
  <c r="I28" i="5" s="1"/>
  <c r="H32" i="5"/>
  <c r="I32" i="5" s="1"/>
  <c r="H34" i="5"/>
  <c r="I34" i="5" s="1"/>
  <c r="H42" i="5"/>
  <c r="H44" i="5"/>
  <c r="I44" i="5" s="1"/>
  <c r="H43" i="5"/>
  <c r="H36" i="5"/>
  <c r="I36" i="5" s="1"/>
  <c r="H35" i="5"/>
  <c r="I35" i="5" s="1"/>
  <c r="H37" i="5"/>
  <c r="H33" i="5"/>
  <c r="I33" i="5" s="1"/>
  <c r="L52" i="5"/>
  <c r="M52" i="5" s="1"/>
  <c r="I30" i="5" l="1"/>
  <c r="I24" i="5"/>
  <c r="I50" i="5"/>
  <c r="M50" i="5"/>
  <c r="M41" i="5"/>
  <c r="M25" i="5"/>
  <c r="M51" i="5"/>
  <c r="M45" i="5"/>
  <c r="M29" i="5"/>
  <c r="M13" i="5"/>
  <c r="M24" i="5"/>
  <c r="I37" i="5"/>
  <c r="I43" i="5"/>
  <c r="I42" i="5"/>
  <c r="I46" i="5"/>
  <c r="I13" i="5"/>
  <c r="M48" i="5"/>
  <c r="M33" i="5"/>
  <c r="M17" i="5"/>
  <c r="M49" i="5"/>
  <c r="M37" i="5"/>
  <c r="M21" i="5"/>
  <c r="M38" i="5"/>
  <c r="CX52" i="5"/>
  <c r="I25" i="5"/>
  <c r="I19" i="5"/>
  <c r="I38" i="5"/>
  <c r="I45" i="5"/>
  <c r="DS52" i="5"/>
  <c r="G49" i="5"/>
  <c r="I29" i="5"/>
  <c r="I41" i="5"/>
  <c r="I49" i="5"/>
  <c r="I48" i="5"/>
  <c r="F39" i="5"/>
  <c r="I39" i="5" s="1"/>
  <c r="F47" i="5"/>
  <c r="I47" i="5" s="1"/>
  <c r="H21" i="5"/>
  <c r="I21" i="5" s="1"/>
  <c r="G23" i="5"/>
  <c r="CW51" i="5"/>
  <c r="G51" i="5" s="1"/>
  <c r="K47" i="5"/>
  <c r="CW45" i="5"/>
  <c r="G45" i="5" s="1"/>
  <c r="CW43" i="5"/>
  <c r="G43" i="5" s="1"/>
  <c r="K39" i="5"/>
  <c r="CW37" i="5"/>
  <c r="G37" i="5" s="1"/>
  <c r="K35" i="5"/>
  <c r="CW33" i="5"/>
  <c r="G33" i="5" s="1"/>
  <c r="CW31" i="5"/>
  <c r="G31" i="5" s="1"/>
  <c r="K29" i="5"/>
  <c r="CW19" i="5"/>
  <c r="G19" i="5" s="1"/>
  <c r="K17" i="5"/>
  <c r="K15" i="5"/>
  <c r="CJ52" i="5"/>
  <c r="K10" i="5"/>
  <c r="BE51" i="5"/>
  <c r="BE45" i="5"/>
  <c r="AE52" i="5"/>
  <c r="F52" i="5"/>
  <c r="G22" i="5"/>
  <c r="CW48" i="5"/>
  <c r="G48" i="5" s="1"/>
  <c r="K46" i="5"/>
  <c r="CW44" i="5"/>
  <c r="G44" i="5" s="1"/>
  <c r="CW42" i="5"/>
  <c r="G42" i="5" s="1"/>
  <c r="CW38" i="5"/>
  <c r="G38" i="5" s="1"/>
  <c r="K36" i="5"/>
  <c r="K34" i="5"/>
  <c r="CW32" i="5"/>
  <c r="G32" i="5" s="1"/>
  <c r="K26" i="5"/>
  <c r="K22" i="5"/>
  <c r="K18" i="5"/>
  <c r="CW13" i="5"/>
  <c r="G13" i="5" s="1"/>
  <c r="BE17" i="5"/>
  <c r="BE33" i="5"/>
  <c r="AI52" i="5"/>
  <c r="W52" i="5"/>
  <c r="H52" i="5"/>
  <c r="I52" i="5" s="1"/>
  <c r="G10" i="5"/>
  <c r="CW27" i="5"/>
  <c r="G27" i="5" s="1"/>
  <c r="CW36" i="5"/>
  <c r="G36" i="5" s="1"/>
  <c r="K21" i="5"/>
  <c r="BE52" i="5" l="1"/>
  <c r="K52" i="5"/>
  <c r="G52" i="5"/>
  <c r="CW52" i="5"/>
</calcChain>
</file>

<file path=xl/sharedStrings.xml><?xml version="1.0" encoding="utf-8"?>
<sst xmlns="http://schemas.openxmlformats.org/spreadsheetml/2006/main" count="222" uniqueCount="100">
  <si>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</si>
  <si>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</si>
  <si>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</si>
  <si>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</si>
  <si>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</si>
  <si>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</si>
  <si>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</si>
  <si>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</si>
  <si>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</si>
  <si>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</si>
  <si>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</si>
  <si>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</si>
  <si>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</si>
  <si>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</si>
  <si>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</si>
  <si>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</si>
  <si>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</si>
  <si>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</si>
  <si>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</si>
  <si>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</si>
  <si>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</si>
  <si>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</si>
  <si>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</si>
  <si>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</si>
  <si>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</si>
  <si>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</si>
  <si>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</si>
  <si>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</si>
  <si>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</si>
  <si>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</si>
  <si>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</si>
  <si>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</si>
  <si>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</si>
  <si>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</si>
  <si>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</si>
  <si>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</si>
  <si>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</si>
  <si>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</si>
  <si>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</si>
  <si>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</si>
  <si>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</si>
  <si>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</si>
  <si>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</si>
  <si>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</si>
  <si>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</si>
  <si>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  </r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</si>
  <si>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</si>
  <si>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</si>
  <si>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>կատ. %-ը</t>
  </si>
  <si>
    <t xml:space="preserve">                                                                 Þ»ÕáõÙÁ</t>
  </si>
  <si>
    <t xml:space="preserve">                                  ïáÕ 1000</t>
  </si>
  <si>
    <t xml:space="preserve">                                                            Þ»ÕáõÙÁ 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</si>
  <si>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</si>
  <si>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</si>
  <si>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</si>
  <si>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</si>
  <si>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</si>
  <si>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</si>
  <si>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</si>
  <si>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</si>
  <si>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</si>
  <si>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</si>
  <si>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</si>
  <si>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</si>
  <si>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</si>
  <si>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</si>
  <si>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</si>
  <si>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</si>
  <si>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</si>
  <si>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</si>
  <si>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</si>
  <si>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</si>
  <si>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</si>
  <si>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</si>
  <si>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</si>
  <si>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</si>
  <si>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</si>
  <si>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</si>
  <si>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</si>
  <si>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</si>
  <si>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</si>
  <si>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</si>
  <si>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</si>
  <si>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</si>
  <si>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</si>
  <si>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</si>
  <si>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</si>
  <si>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</si>
  <si>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</si>
  <si>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</si>
  <si>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</si>
  <si>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</si>
  <si>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</si>
  <si>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</si>
  <si>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Ընդամենը</t>
  </si>
  <si>
    <t xml:space="preserve">ծրագիր ծրագիր 02 ամիս                             </t>
  </si>
  <si>
    <t xml:space="preserve">փաստացի 02 ամիս                      </t>
  </si>
  <si>
    <t>Այդ թվում աղբահանության վճար</t>
  </si>
  <si>
    <t xml:space="preserve">փաստացի                  </t>
  </si>
  <si>
    <t>ՀՀ Կոտայքի մարզի համայնքների բյուջեների 2019
թվականի  Փետրվարի 28-ի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</si>
</sst>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10"/>
      <name val="Arial LatArm"/>
      <family val="2"/>
    </font>
    <font>
      <sz val="10"/>
      <name val="Arial LatArm"/>
    </font>
    <font>
      <sz val="10"/>
      <color theme="1"/>
      <name val="GHEA Grapalat"/>
      <family val="3"/>
    </font>
    <font>
      <sz val="11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4">
    <xf numFmtId="0" fontId="0" fillId="0" borderId="0" xfId="0"/>
    <xf numFmtId="0" fontId="9" fillId="0" borderId="1" xfId="0" applyNumberFormat="1" applyFont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8" fillId="0" borderId="0" xfId="0" applyFont="1" applyAlignment="1" applyProtection="1">
      <alignment horizontal="center" vertical="center"/>
      <protection locked="0"/>
    </xf>
    <xf numFmtId="164" fontId="10" fillId="0" borderId="0" xfId="0" applyNumberFormat="1" applyFont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Protection="1"/>
    <xf numFmtId="0" fontId="7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vertical="center" wrapText="1"/>
    </xf>
    <xf numFmtId="0" fontId="9" fillId="0" borderId="8" xfId="0" applyFont="1" applyBorder="1" applyAlignment="1" applyProtection="1">
      <alignment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1" applyFont="1" applyFill="1" applyBorder="1" applyAlignment="1">
      <alignment horizontal="center" vertical="center" wrapText="1"/>
    </xf>
    <xf numFmtId="165" fontId="13" fillId="0" borderId="7" xfId="0" applyNumberFormat="1" applyFont="1" applyFill="1" applyBorder="1" applyAlignment="1" applyProtection="1">
      <alignment horizontal="center" vertical="center"/>
      <protection locked="0"/>
    </xf>
    <xf numFmtId="165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7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 vertical="center"/>
      <protection locked="0"/>
    </xf>
    <xf numFmtId="0" fontId="9" fillId="0" borderId="2" xfId="1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165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165" fontId="12" fillId="0" borderId="7" xfId="0" applyNumberFormat="1" applyFont="1" applyFill="1" applyBorder="1" applyAlignment="1" applyProtection="1">
      <alignment horizontal="center" vertical="center"/>
      <protection locked="0"/>
    </xf>
    <xf numFmtId="4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165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/>
    </xf>
    <xf numFmtId="0" fontId="8" fillId="0" borderId="0" xfId="0" applyFont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9" fillId="0" borderId="5" xfId="0" applyNumberFormat="1" applyFont="1" applyBorder="1" applyAlignment="1" applyProtection="1">
      <alignment horizontal="center" vertical="center" wrapText="1"/>
    </xf>
    <xf numFmtId="0" fontId="9" fillId="0" borderId="16" xfId="0" applyNumberFormat="1" applyFont="1" applyBorder="1" applyAlignment="1" applyProtection="1">
      <alignment horizontal="center" vertical="center" wrapText="1"/>
    </xf>
    <xf numFmtId="4" fontId="9" fillId="6" borderId="4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5" fillId="8" borderId="1" xfId="0" applyFont="1" applyFill="1" applyBorder="1" applyAlignment="1" applyProtection="1">
      <alignment horizontal="center" vertical="center" wrapText="1"/>
    </xf>
    <xf numFmtId="0" fontId="15" fillId="8" borderId="6" xfId="0" applyFont="1" applyFill="1" applyBorder="1" applyAlignment="1" applyProtection="1">
      <alignment horizontal="center" vertical="center" wrapText="1"/>
    </xf>
    <xf numFmtId="0" fontId="15" fillId="8" borderId="10" xfId="0" applyFont="1" applyFill="1" applyBorder="1" applyAlignment="1" applyProtection="1">
      <alignment horizontal="center" vertical="center" wrapText="1"/>
    </xf>
    <xf numFmtId="4" fontId="9" fillId="4" borderId="1" xfId="0" applyNumberFormat="1" applyFont="1" applyFill="1" applyBorder="1" applyAlignment="1" applyProtection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Border="1" applyAlignment="1" applyProtection="1">
      <alignment horizontal="center" vertical="center" wrapText="1"/>
    </xf>
    <xf numFmtId="0" fontId="9" fillId="0" borderId="10" xfId="0" applyNumberFormat="1" applyFont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1" fillId="5" borderId="11" xfId="0" applyNumberFormat="1" applyFont="1" applyFill="1" applyBorder="1" applyAlignment="1" applyProtection="1">
      <alignment horizontal="center" vertical="center" wrapText="1"/>
    </xf>
    <xf numFmtId="0" fontId="11" fillId="5" borderId="12" xfId="0" applyNumberFormat="1" applyFont="1" applyFill="1" applyBorder="1" applyAlignment="1" applyProtection="1">
      <alignment horizontal="center" vertical="center" wrapText="1"/>
    </xf>
    <xf numFmtId="0" fontId="11" fillId="5" borderId="5" xfId="0" applyNumberFormat="1" applyFont="1" applyFill="1" applyBorder="1" applyAlignment="1" applyProtection="1">
      <alignment horizontal="center" vertical="center" wrapText="1"/>
    </xf>
    <xf numFmtId="0" fontId="11" fillId="5" borderId="13" xfId="0" applyNumberFormat="1" applyFont="1" applyFill="1" applyBorder="1" applyAlignment="1" applyProtection="1">
      <alignment horizontal="center" vertical="center" wrapText="1"/>
    </xf>
    <xf numFmtId="0" fontId="11" fillId="5" borderId="0" xfId="0" applyNumberFormat="1" applyFont="1" applyFill="1" applyBorder="1" applyAlignment="1" applyProtection="1">
      <alignment horizontal="center" vertical="center" wrapText="1"/>
    </xf>
    <xf numFmtId="0" fontId="11" fillId="5" borderId="14" xfId="0" applyNumberFormat="1" applyFont="1" applyFill="1" applyBorder="1" applyAlignment="1" applyProtection="1">
      <alignment horizontal="center" vertical="center" wrapText="1"/>
    </xf>
    <xf numFmtId="0" fontId="11" fillId="5" borderId="15" xfId="0" applyNumberFormat="1" applyFont="1" applyFill="1" applyBorder="1" applyAlignment="1" applyProtection="1">
      <alignment horizontal="center" vertical="center" wrapText="1"/>
    </xf>
    <xf numFmtId="0" fontId="11" fillId="5" borderId="3" xfId="0" applyNumberFormat="1" applyFont="1" applyFill="1" applyBorder="1" applyAlignment="1" applyProtection="1">
      <alignment horizontal="center" vertical="center" wrapText="1"/>
    </xf>
    <xf numFmtId="0" fontId="11" fillId="5" borderId="16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textRotation="90" wrapText="1"/>
    </xf>
    <xf numFmtId="0" fontId="9" fillId="0" borderId="6" xfId="0" applyFont="1" applyBorder="1" applyAlignment="1" applyProtection="1">
      <alignment horizontal="center" vertical="center" textRotation="90" wrapText="1"/>
    </xf>
    <xf numFmtId="0" fontId="9" fillId="0" borderId="10" xfId="0" applyFont="1" applyBorder="1" applyAlignment="1" applyProtection="1">
      <alignment horizontal="center" vertical="center" textRotation="90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6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9" fillId="5" borderId="11" xfId="0" applyNumberFormat="1" applyFont="1" applyFill="1" applyBorder="1" applyAlignment="1" applyProtection="1">
      <alignment horizontal="center" vertical="center" wrapText="1"/>
    </xf>
    <xf numFmtId="4" fontId="9" fillId="5" borderId="12" xfId="0" applyNumberFormat="1" applyFont="1" applyFill="1" applyBorder="1" applyAlignment="1" applyProtection="1">
      <alignment horizontal="center" vertical="center" wrapText="1"/>
    </xf>
    <xf numFmtId="4" fontId="9" fillId="5" borderId="5" xfId="0" applyNumberFormat="1" applyFont="1" applyFill="1" applyBorder="1" applyAlignment="1" applyProtection="1">
      <alignment horizontal="center" vertical="center" wrapText="1"/>
    </xf>
    <xf numFmtId="4" fontId="9" fillId="5" borderId="13" xfId="0" applyNumberFormat="1" applyFont="1" applyFill="1" applyBorder="1" applyAlignment="1" applyProtection="1">
      <alignment horizontal="center" vertical="center" wrapText="1"/>
    </xf>
    <xf numFmtId="4" fontId="9" fillId="5" borderId="0" xfId="0" applyNumberFormat="1" applyFont="1" applyFill="1" applyBorder="1" applyAlignment="1" applyProtection="1">
      <alignment horizontal="center" vertical="center" wrapText="1"/>
    </xf>
    <xf numFmtId="4" fontId="9" fillId="5" borderId="14" xfId="0" applyNumberFormat="1" applyFont="1" applyFill="1" applyBorder="1" applyAlignment="1" applyProtection="1">
      <alignment horizontal="center" vertical="center" wrapText="1"/>
    </xf>
    <xf numFmtId="4" fontId="9" fillId="5" borderId="15" xfId="0" applyNumberFormat="1" applyFont="1" applyFill="1" applyBorder="1" applyAlignment="1" applyProtection="1">
      <alignment horizontal="center" vertical="center" wrapText="1"/>
    </xf>
    <xf numFmtId="4" fontId="9" fillId="5" borderId="3" xfId="0" applyNumberFormat="1" applyFont="1" applyFill="1" applyBorder="1" applyAlignment="1" applyProtection="1">
      <alignment horizontal="center" vertical="center" wrapText="1"/>
    </xf>
    <xf numFmtId="4" fontId="9" fillId="5" borderId="16" xfId="0" applyNumberFormat="1" applyFont="1" applyFill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16" xfId="0" applyFont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center" vertical="center" wrapText="1"/>
    </xf>
    <xf numFmtId="4" fontId="9" fillId="2" borderId="15" xfId="0" applyNumberFormat="1" applyFont="1" applyFill="1" applyBorder="1" applyAlignment="1" applyProtection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11" fillId="0" borderId="9" xfId="0" applyNumberFormat="1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4" fontId="11" fillId="0" borderId="13" xfId="0" applyNumberFormat="1" applyFont="1" applyBorder="1" applyAlignment="1" applyProtection="1">
      <alignment horizontal="center" vertical="center" wrapText="1"/>
    </xf>
    <xf numFmtId="4" fontId="11" fillId="0" borderId="0" xfId="0" applyNumberFormat="1" applyFont="1" applyBorder="1" applyAlignment="1" applyProtection="1">
      <alignment horizontal="center" vertical="center" wrapText="1"/>
    </xf>
    <xf numFmtId="4" fontId="11" fillId="0" borderId="14" xfId="0" applyNumberFormat="1" applyFont="1" applyBorder="1" applyAlignment="1" applyProtection="1">
      <alignment horizontal="center" vertical="center" wrapText="1"/>
    </xf>
    <xf numFmtId="4" fontId="9" fillId="0" borderId="15" xfId="0" applyNumberFormat="1" applyFont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0" fontId="11" fillId="2" borderId="8" xfId="0" applyNumberFormat="1" applyFont="1" applyFill="1" applyBorder="1" applyAlignment="1" applyProtection="1">
      <alignment horizontal="center" vertical="center" wrapText="1"/>
    </xf>
    <xf numFmtId="0" fontId="11" fillId="2" borderId="4" xfId="0" applyNumberFormat="1" applyFont="1" applyFill="1" applyBorder="1" applyAlignment="1" applyProtection="1">
      <alignment horizontal="center" vertical="center" wrapText="1"/>
    </xf>
    <xf numFmtId="0" fontId="11" fillId="2" borderId="9" xfId="0" applyNumberFormat="1" applyFont="1" applyFill="1" applyBorder="1" applyAlignment="1" applyProtection="1">
      <alignment horizontal="center" vertical="center" wrapText="1"/>
    </xf>
    <xf numFmtId="0" fontId="11" fillId="5" borderId="8" xfId="0" applyNumberFormat="1" applyFont="1" applyFill="1" applyBorder="1" applyAlignment="1" applyProtection="1">
      <alignment horizontal="center" vertical="center" wrapText="1"/>
    </xf>
    <xf numFmtId="0" fontId="11" fillId="5" borderId="4" xfId="0" applyNumberFormat="1" applyFont="1" applyFill="1" applyBorder="1" applyAlignment="1" applyProtection="1">
      <alignment horizontal="center" vertical="center" wrapText="1"/>
    </xf>
    <xf numFmtId="0" fontId="11" fillId="5" borderId="9" xfId="0" applyNumberFormat="1" applyFont="1" applyFill="1" applyBorder="1" applyAlignment="1" applyProtection="1">
      <alignment horizontal="center" vertical="center" wrapText="1"/>
    </xf>
    <xf numFmtId="0" fontId="9" fillId="7" borderId="8" xfId="0" applyFont="1" applyFill="1" applyBorder="1" applyAlignment="1" applyProtection="1">
      <alignment horizontal="center" vertical="center" wrapText="1"/>
    </xf>
    <xf numFmtId="0" fontId="9" fillId="7" borderId="4" xfId="0" applyFont="1" applyFill="1" applyBorder="1" applyAlignment="1" applyProtection="1">
      <alignment horizontal="center" vertical="center" wrapText="1"/>
    </xf>
    <xf numFmtId="0" fontId="9" fillId="7" borderId="9" xfId="0" applyFont="1" applyFill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0" fontId="7" fillId="5" borderId="11" xfId="0" applyFont="1" applyFill="1" applyBorder="1" applyAlignment="1" applyProtection="1">
      <alignment horizontal="center" vertical="center" wrapText="1"/>
    </xf>
    <xf numFmtId="0" fontId="7" fillId="5" borderId="12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5" borderId="13" xfId="0" applyFont="1" applyFill="1" applyBorder="1" applyAlignment="1" applyProtection="1">
      <alignment horizontal="center" vertical="center" wrapText="1"/>
    </xf>
    <xf numFmtId="0" fontId="7" fillId="5" borderId="0" xfId="0" applyFont="1" applyFill="1" applyBorder="1" applyAlignment="1" applyProtection="1">
      <alignment horizontal="center" vertical="center" wrapText="1"/>
    </xf>
    <xf numFmtId="0" fontId="7" fillId="5" borderId="14" xfId="0" applyFont="1" applyFill="1" applyBorder="1" applyAlignment="1" applyProtection="1">
      <alignment horizontal="center" vertical="center" wrapText="1"/>
    </xf>
    <xf numFmtId="0" fontId="7" fillId="5" borderId="15" xfId="0" applyFont="1" applyFill="1" applyBorder="1" applyAlignment="1" applyProtection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</xf>
    <xf numFmtId="0" fontId="7" fillId="5" borderId="16" xfId="0" applyFont="1" applyFill="1" applyBorder="1" applyAlignment="1" applyProtection="1">
      <alignment horizontal="center" vertical="center" wrapText="1"/>
    </xf>
    <xf numFmtId="4" fontId="9" fillId="6" borderId="11" xfId="0" applyNumberFormat="1" applyFont="1" applyFill="1" applyBorder="1" applyAlignment="1" applyProtection="1">
      <alignment horizontal="center" vertical="center" wrapText="1"/>
    </xf>
    <xf numFmtId="4" fontId="9" fillId="6" borderId="12" xfId="0" applyNumberFormat="1" applyFont="1" applyFill="1" applyBorder="1" applyAlignment="1" applyProtection="1">
      <alignment horizontal="center" vertical="center" wrapText="1"/>
    </xf>
    <xf numFmtId="4" fontId="9" fillId="6" borderId="5" xfId="0" applyNumberFormat="1" applyFont="1" applyFill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4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11" fillId="2" borderId="2" xfId="0" applyNumberFormat="1" applyFont="1" applyFill="1" applyBorder="1" applyAlignment="1" applyProtection="1">
      <alignment horizontal="center" vertical="center" wrapText="1"/>
    </xf>
    <xf numFmtId="4" fontId="6" fillId="5" borderId="11" xfId="0" applyNumberFormat="1" applyFont="1" applyFill="1" applyBorder="1" applyAlignment="1" applyProtection="1">
      <alignment horizontal="center" vertical="center" wrapText="1"/>
    </xf>
    <xf numFmtId="4" fontId="6" fillId="5" borderId="12" xfId="0" applyNumberFormat="1" applyFont="1" applyFill="1" applyBorder="1" applyAlignment="1" applyProtection="1">
      <alignment horizontal="center" vertical="center" wrapText="1"/>
    </xf>
    <xf numFmtId="4" fontId="6" fillId="5" borderId="5" xfId="0" applyNumberFormat="1" applyFont="1" applyFill="1" applyBorder="1" applyAlignment="1" applyProtection="1">
      <alignment horizontal="center" vertical="center" wrapText="1"/>
    </xf>
    <xf numFmtId="4" fontId="6" fillId="5" borderId="13" xfId="0" applyNumberFormat="1" applyFont="1" applyFill="1" applyBorder="1" applyAlignment="1" applyProtection="1">
      <alignment horizontal="center" vertical="center" wrapText="1"/>
    </xf>
    <xf numFmtId="4" fontId="6" fillId="5" borderId="0" xfId="0" applyNumberFormat="1" applyFont="1" applyFill="1" applyBorder="1" applyAlignment="1" applyProtection="1">
      <alignment horizontal="center" vertical="center" wrapText="1"/>
    </xf>
    <xf numFmtId="4" fontId="6" fillId="5" borderId="14" xfId="0" applyNumberFormat="1" applyFont="1" applyFill="1" applyBorder="1" applyAlignment="1" applyProtection="1">
      <alignment horizontal="center" vertical="center" wrapText="1"/>
    </xf>
    <xf numFmtId="4" fontId="6" fillId="5" borderId="15" xfId="0" applyNumberFormat="1" applyFont="1" applyFill="1" applyBorder="1" applyAlignment="1" applyProtection="1">
      <alignment horizontal="center" vertical="center" wrapText="1"/>
    </xf>
    <xf numFmtId="4" fontId="6" fillId="5" borderId="3" xfId="0" applyNumberFormat="1" applyFont="1" applyFill="1" applyBorder="1" applyAlignment="1" applyProtection="1">
      <alignment horizontal="center" vertical="center" wrapText="1"/>
    </xf>
    <xf numFmtId="4" fontId="6" fillId="5" borderId="16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608"/>
  <sheetViews>
    <sheetView tabSelected="1" zoomScale="96" zoomScaleNormal="96" workbookViewId="0">
      <pane xSplit="3" ySplit="9" topLeftCell="D49" activePane="bottomRight" state="frozen"/>
      <selection activeCell="B1" sqref="B1"/>
      <selection pane="topRight" activeCell="D1" sqref="D1"/>
      <selection pane="bottomLeft" activeCell="B10" sqref="B10"/>
      <selection pane="bottomRight" activeCell="D2" sqref="D2:T3"/>
    </sheetView>
  </sheetViews>
  <sheetFormatPr defaultRowHeight="17.25" x14ac:dyDescent="0.3"/>
  <cols>
    <col min="1" max="1" width="5.25" style="7" customWidth="1"/>
    <col min="2" max="2" width="4.75" style="7" hidden="1" customWidth="1"/>
    <col min="3" max="3" width="17.875" style="7" customWidth="1"/>
    <col min="4" max="4" width="10.5" style="7" customWidth="1"/>
    <col min="5" max="5" width="13.75" style="7" customWidth="1"/>
    <col min="6" max="6" width="16" style="7" customWidth="1"/>
    <col min="7" max="7" width="14.375" style="7" hidden="1" customWidth="1"/>
    <col min="8" max="8" width="15.25" style="7" customWidth="1"/>
    <col min="9" max="9" width="8" style="7" customWidth="1"/>
    <col min="10" max="10" width="13.125" style="7" customWidth="1"/>
    <col min="11" max="11" width="10.75" style="7" hidden="1" customWidth="1"/>
    <col min="12" max="12" width="11.875" style="7" customWidth="1"/>
    <col min="13" max="13" width="10.625" style="7" customWidth="1"/>
    <col min="14" max="14" width="13.625" style="7" customWidth="1"/>
    <col min="15" max="15" width="12.25" style="7" hidden="1" customWidth="1"/>
    <col min="16" max="16" width="13" style="7" customWidth="1"/>
    <col min="17" max="17" width="8.625" style="7" customWidth="1"/>
    <col min="18" max="18" width="12.625" style="7" customWidth="1"/>
    <col min="19" max="19" width="12.125" style="7" hidden="1" customWidth="1"/>
    <col min="20" max="20" width="13" style="7" customWidth="1"/>
    <col min="21" max="21" width="9.5" style="7" customWidth="1"/>
    <col min="22" max="22" width="12.75" style="7" customWidth="1"/>
    <col min="23" max="23" width="10.75" style="7" hidden="1" customWidth="1"/>
    <col min="24" max="24" width="13.625" style="7" customWidth="1"/>
    <col min="25" max="25" width="8.125" style="7" customWidth="1"/>
    <col min="26" max="26" width="13.375" style="7" customWidth="1"/>
    <col min="27" max="27" width="11.5" style="7" hidden="1" customWidth="1"/>
    <col min="28" max="28" width="13" style="7" customWidth="1"/>
    <col min="29" max="29" width="9.125" style="7" customWidth="1"/>
    <col min="30" max="30" width="11.5" style="7" customWidth="1"/>
    <col min="31" max="31" width="11" style="7" hidden="1" customWidth="1"/>
    <col min="32" max="32" width="10.25" style="7" customWidth="1"/>
    <col min="33" max="33" width="8.5" style="7" customWidth="1"/>
    <col min="34" max="34" width="11.375" style="7" customWidth="1"/>
    <col min="35" max="35" width="9.375" style="7" hidden="1" customWidth="1"/>
    <col min="36" max="36" width="9.625" style="7" customWidth="1"/>
    <col min="37" max="37" width="7.625" style="7" customWidth="1"/>
    <col min="38" max="38" width="9.375" style="7" customWidth="1"/>
    <col min="39" max="39" width="11" style="7" hidden="1" customWidth="1"/>
    <col min="40" max="40" width="10.25" style="7" customWidth="1"/>
    <col min="41" max="41" width="12" style="7" customWidth="1"/>
    <col min="42" max="42" width="9.625" style="7" hidden="1" customWidth="1"/>
    <col min="43" max="43" width="13" style="7" customWidth="1"/>
    <col min="44" max="44" width="13.125" style="7" customWidth="1"/>
    <col min="45" max="45" width="13.375" style="7" hidden="1" customWidth="1"/>
    <col min="46" max="46" width="15.375" style="7" customWidth="1"/>
    <col min="47" max="47" width="12.25" style="7" customWidth="1"/>
    <col min="48" max="48" width="11" style="7" hidden="1" customWidth="1"/>
    <col min="49" max="49" width="11" style="7" customWidth="1"/>
    <col min="50" max="50" width="10.125" style="7" customWidth="1"/>
    <col min="51" max="51" width="11.25" style="7" hidden="1" customWidth="1"/>
    <col min="52" max="52" width="10" style="7" customWidth="1"/>
    <col min="53" max="53" width="8.5" style="7" customWidth="1"/>
    <col min="54" max="54" width="12.5" style="7" hidden="1" customWidth="1"/>
    <col min="55" max="55" width="9.25" style="7" customWidth="1"/>
    <col min="56" max="56" width="12.625" style="7" customWidth="1"/>
    <col min="57" max="57" width="11.875" style="7" hidden="1" customWidth="1"/>
    <col min="58" max="58" width="12.125" style="7" customWidth="1"/>
    <col min="59" max="59" width="8.875" style="7" customWidth="1"/>
    <col min="60" max="60" width="11.125" style="7" customWidth="1"/>
    <col min="61" max="61" width="13.25" style="7" hidden="1" customWidth="1"/>
    <col min="62" max="62" width="10.75" style="7" customWidth="1"/>
    <col min="63" max="63" width="9.25" style="7" customWidth="1"/>
    <col min="64" max="64" width="13.5" style="7" hidden="1" customWidth="1"/>
    <col min="65" max="65" width="10.625" style="7" customWidth="1"/>
    <col min="66" max="66" width="9.125" style="7" customWidth="1"/>
    <col min="67" max="67" width="10.625" style="7" hidden="1" customWidth="1"/>
    <col min="68" max="68" width="13.125" style="7" customWidth="1"/>
    <col min="69" max="69" width="9.125" style="7" customWidth="1"/>
    <col min="70" max="70" width="13" style="7" hidden="1" customWidth="1"/>
    <col min="71" max="71" width="11.25" style="7" customWidth="1"/>
    <col min="72" max="72" width="13.625" style="7" customWidth="1"/>
    <col min="73" max="73" width="11.625" style="7" hidden="1" customWidth="1"/>
    <col min="74" max="74" width="12.625" style="7" customWidth="1"/>
    <col min="75" max="75" width="13" style="7" customWidth="1"/>
    <col min="76" max="76" width="12.375" style="7" hidden="1" customWidth="1"/>
    <col min="77" max="77" width="10.75" style="7" customWidth="1"/>
    <col min="78" max="78" width="10.5" style="7" customWidth="1"/>
    <col min="79" max="79" width="12.25" style="7" hidden="1" customWidth="1"/>
    <col min="80" max="80" width="11.25" style="7" customWidth="1"/>
    <col min="81" max="81" width="10.125" style="7" customWidth="1"/>
    <col min="82" max="82" width="10.25" style="7" hidden="1" customWidth="1"/>
    <col min="83" max="84" width="10.375" style="7" customWidth="1"/>
    <col min="85" max="85" width="10.375" style="7" hidden="1" customWidth="1"/>
    <col min="86" max="86" width="10.375" style="7" customWidth="1"/>
    <col min="87" max="87" width="10.25" style="7" customWidth="1"/>
    <col min="88" max="88" width="12.5" style="7" hidden="1" customWidth="1"/>
    <col min="89" max="89" width="10.75" style="7" customWidth="1"/>
    <col min="90" max="90" width="9.625" style="7" customWidth="1"/>
    <col min="91" max="91" width="9.5" style="7" hidden="1" customWidth="1"/>
    <col min="92" max="92" width="9.5" style="7" customWidth="1"/>
    <col min="93" max="93" width="9.625" style="7" customWidth="1"/>
    <col min="94" max="94" width="13.25" style="7" hidden="1" customWidth="1"/>
    <col min="95" max="96" width="10.875" style="7" customWidth="1"/>
    <col min="97" max="97" width="12.125" style="7" hidden="1" customWidth="1"/>
    <col min="98" max="98" width="11.375" style="7" customWidth="1"/>
    <col min="99" max="99" width="11.625" style="7" customWidth="1"/>
    <col min="100" max="100" width="13.125" style="7" customWidth="1"/>
    <col min="101" max="101" width="12.25" style="7" hidden="1" customWidth="1"/>
    <col min="102" max="102" width="11.75" style="7" customWidth="1"/>
    <col min="103" max="103" width="9.75" style="7" customWidth="1"/>
    <col min="104" max="104" width="11.125" style="7" hidden="1" customWidth="1"/>
    <col min="105" max="105" width="10" style="7" customWidth="1"/>
    <col min="106" max="106" width="9.625" style="7" customWidth="1"/>
    <col min="107" max="107" width="12" style="7" hidden="1" customWidth="1"/>
    <col min="108" max="108" width="9" style="7" customWidth="1"/>
    <col min="109" max="109" width="10.125" style="7" customWidth="1"/>
    <col min="110" max="110" width="10.625" style="7" hidden="1" customWidth="1"/>
    <col min="111" max="111" width="9.5" style="7" customWidth="1"/>
    <col min="112" max="112" width="9.375" style="7" customWidth="1"/>
    <col min="113" max="113" width="11.5" style="7" hidden="1" customWidth="1"/>
    <col min="114" max="114" width="12.25" style="7" customWidth="1"/>
    <col min="115" max="115" width="9.375" style="7" customWidth="1"/>
    <col min="116" max="116" width="12.375" style="7" hidden="1" customWidth="1"/>
    <col min="117" max="117" width="10.75" style="7" customWidth="1"/>
    <col min="118" max="118" width="14" style="7" customWidth="1"/>
    <col min="119" max="119" width="12.875" style="7" hidden="1" customWidth="1"/>
    <col min="120" max="120" width="11.75" style="7" customWidth="1"/>
    <col min="121" max="121" width="13.5" style="7" customWidth="1"/>
    <col min="122" max="122" width="10.75" style="7" customWidth="1"/>
    <col min="123" max="123" width="12" style="7" hidden="1" customWidth="1"/>
    <col min="124" max="124" width="12.625" style="7" customWidth="1"/>
    <col min="125" max="16384" width="9" style="7"/>
  </cols>
  <sheetData>
    <row r="1" spans="1:124" ht="16.5" customHeight="1" x14ac:dyDescent="0.3">
      <c r="B1" s="3"/>
      <c r="C1" s="3"/>
      <c r="D1" s="3"/>
      <c r="E1" s="3"/>
      <c r="F1" s="131"/>
      <c r="G1" s="131"/>
      <c r="H1" s="131"/>
      <c r="I1" s="4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</row>
    <row r="2" spans="1:124" ht="16.5" customHeight="1" x14ac:dyDescent="0.3">
      <c r="B2" s="8"/>
      <c r="C2" s="8"/>
      <c r="D2" s="142" t="s">
        <v>99</v>
      </c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8"/>
      <c r="V2" s="8"/>
      <c r="W2" s="8"/>
      <c r="X2" s="8"/>
      <c r="Y2" s="8"/>
      <c r="Z2" s="8"/>
      <c r="AA2" s="8"/>
      <c r="AB2" s="8"/>
      <c r="AC2" s="8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42"/>
      <c r="BQ2" s="42"/>
      <c r="BR2" s="42"/>
      <c r="BS2" s="42"/>
      <c r="BT2" s="42"/>
      <c r="BU2" s="42"/>
      <c r="BV2" s="42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42"/>
      <c r="CO2" s="42"/>
      <c r="CP2" s="42"/>
      <c r="CQ2" s="42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</row>
    <row r="3" spans="1:124" ht="18.75" customHeight="1" x14ac:dyDescent="0.3">
      <c r="C3" s="9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0"/>
      <c r="X3" s="11"/>
      <c r="Y3" s="12"/>
      <c r="Z3" s="12"/>
      <c r="AA3" s="12"/>
      <c r="AB3" s="11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BK3" s="7" t="s">
        <v>49</v>
      </c>
      <c r="BO3" s="7" t="s">
        <v>50</v>
      </c>
      <c r="BP3" s="43"/>
      <c r="BQ3" s="43"/>
      <c r="BR3" s="43"/>
      <c r="BS3" s="43"/>
      <c r="BT3" s="43"/>
      <c r="BU3" s="43"/>
      <c r="BV3" s="43"/>
      <c r="CI3" s="7" t="s">
        <v>51</v>
      </c>
      <c r="CN3" s="43"/>
      <c r="CO3" s="43"/>
      <c r="CP3" s="43"/>
      <c r="CQ3" s="43"/>
    </row>
    <row r="4" spans="1:124" s="14" customFormat="1" ht="21" customHeight="1" x14ac:dyDescent="0.3">
      <c r="A4" s="51" t="s">
        <v>23</v>
      </c>
      <c r="B4" s="58" t="s">
        <v>23</v>
      </c>
      <c r="C4" s="59" t="s">
        <v>22</v>
      </c>
      <c r="D4" s="69" t="s">
        <v>20</v>
      </c>
      <c r="E4" s="69" t="s">
        <v>21</v>
      </c>
      <c r="F4" s="133" t="s">
        <v>44</v>
      </c>
      <c r="G4" s="134"/>
      <c r="H4" s="134"/>
      <c r="I4" s="135"/>
      <c r="J4" s="60" t="s">
        <v>43</v>
      </c>
      <c r="K4" s="61"/>
      <c r="L4" s="61"/>
      <c r="M4" s="62"/>
      <c r="N4" s="125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7"/>
      <c r="CU4" s="77" t="s">
        <v>17</v>
      </c>
      <c r="CV4" s="80" t="s">
        <v>29</v>
      </c>
      <c r="CW4" s="81"/>
      <c r="CX4" s="82"/>
      <c r="CY4" s="46" t="s">
        <v>19</v>
      </c>
      <c r="CZ4" s="46"/>
      <c r="DA4" s="46"/>
      <c r="DB4" s="46"/>
      <c r="DC4" s="46"/>
      <c r="DD4" s="46"/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  <c r="DP4" s="46"/>
      <c r="DQ4" s="77" t="s">
        <v>17</v>
      </c>
      <c r="DR4" s="116" t="s">
        <v>28</v>
      </c>
      <c r="DS4" s="117"/>
      <c r="DT4" s="118"/>
    </row>
    <row r="5" spans="1:124" s="14" customFormat="1" ht="24" customHeight="1" x14ac:dyDescent="0.3">
      <c r="A5" s="52"/>
      <c r="B5" s="58"/>
      <c r="C5" s="59"/>
      <c r="D5" s="70"/>
      <c r="E5" s="70"/>
      <c r="F5" s="136"/>
      <c r="G5" s="137"/>
      <c r="H5" s="137"/>
      <c r="I5" s="138"/>
      <c r="J5" s="63"/>
      <c r="K5" s="64"/>
      <c r="L5" s="64"/>
      <c r="M5" s="65"/>
      <c r="N5" s="101" t="s">
        <v>24</v>
      </c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3"/>
      <c r="AO5" s="130" t="s">
        <v>16</v>
      </c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47" t="s">
        <v>27</v>
      </c>
      <c r="BB5" s="48"/>
      <c r="BC5" s="48"/>
      <c r="BD5" s="89" t="s">
        <v>11</v>
      </c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115"/>
      <c r="BT5" s="72" t="s">
        <v>0</v>
      </c>
      <c r="BU5" s="73"/>
      <c r="BV5" s="73"/>
      <c r="BW5" s="73"/>
      <c r="BX5" s="73"/>
      <c r="BY5" s="73"/>
      <c r="BZ5" s="73"/>
      <c r="CA5" s="73"/>
      <c r="CB5" s="100"/>
      <c r="CC5" s="89" t="s">
        <v>14</v>
      </c>
      <c r="CD5" s="90"/>
      <c r="CE5" s="90"/>
      <c r="CF5" s="90"/>
      <c r="CG5" s="90"/>
      <c r="CH5" s="90"/>
      <c r="CI5" s="90"/>
      <c r="CJ5" s="90"/>
      <c r="CK5" s="90"/>
      <c r="CL5" s="130" t="s">
        <v>34</v>
      </c>
      <c r="CM5" s="130"/>
      <c r="CN5" s="130"/>
      <c r="CO5" s="47" t="s">
        <v>15</v>
      </c>
      <c r="CP5" s="48"/>
      <c r="CQ5" s="49"/>
      <c r="CR5" s="47" t="s">
        <v>25</v>
      </c>
      <c r="CS5" s="48"/>
      <c r="CT5" s="49"/>
      <c r="CU5" s="78"/>
      <c r="CV5" s="83"/>
      <c r="CW5" s="84"/>
      <c r="CX5" s="85"/>
      <c r="CY5" s="98"/>
      <c r="CZ5" s="98"/>
      <c r="DA5" s="99"/>
      <c r="DB5" s="99"/>
      <c r="DC5" s="99"/>
      <c r="DD5" s="99"/>
      <c r="DE5" s="47" t="s">
        <v>18</v>
      </c>
      <c r="DF5" s="48"/>
      <c r="DG5" s="49"/>
      <c r="DH5" s="94"/>
      <c r="DI5" s="95"/>
      <c r="DJ5" s="95"/>
      <c r="DK5" s="95"/>
      <c r="DL5" s="95"/>
      <c r="DM5" s="95"/>
      <c r="DN5" s="95"/>
      <c r="DO5" s="95"/>
      <c r="DP5" s="95"/>
      <c r="DQ5" s="78"/>
      <c r="DR5" s="119"/>
      <c r="DS5" s="120"/>
      <c r="DT5" s="121"/>
    </row>
    <row r="6" spans="1:124" s="14" customFormat="1" ht="90" customHeight="1" x14ac:dyDescent="0.3">
      <c r="A6" s="52"/>
      <c r="B6" s="58"/>
      <c r="C6" s="59"/>
      <c r="D6" s="70"/>
      <c r="E6" s="70"/>
      <c r="F6" s="139"/>
      <c r="G6" s="140"/>
      <c r="H6" s="140"/>
      <c r="I6" s="141"/>
      <c r="J6" s="66"/>
      <c r="K6" s="67"/>
      <c r="L6" s="67"/>
      <c r="M6" s="68"/>
      <c r="N6" s="109" t="s">
        <v>30</v>
      </c>
      <c r="O6" s="110"/>
      <c r="P6" s="110"/>
      <c r="Q6" s="111"/>
      <c r="R6" s="106" t="s">
        <v>1</v>
      </c>
      <c r="S6" s="107"/>
      <c r="T6" s="107"/>
      <c r="U6" s="108"/>
      <c r="V6" s="106" t="s">
        <v>2</v>
      </c>
      <c r="W6" s="107"/>
      <c r="X6" s="107"/>
      <c r="Y6" s="108"/>
      <c r="Z6" s="106" t="s">
        <v>3</v>
      </c>
      <c r="AA6" s="107"/>
      <c r="AB6" s="107"/>
      <c r="AC6" s="108"/>
      <c r="AD6" s="106" t="s">
        <v>31</v>
      </c>
      <c r="AE6" s="107"/>
      <c r="AF6" s="107"/>
      <c r="AG6" s="108"/>
      <c r="AH6" s="106" t="s">
        <v>4</v>
      </c>
      <c r="AI6" s="107"/>
      <c r="AJ6" s="107"/>
      <c r="AK6" s="108"/>
      <c r="AL6" s="132" t="s">
        <v>5</v>
      </c>
      <c r="AM6" s="132"/>
      <c r="AN6" s="132"/>
      <c r="AO6" s="74" t="s">
        <v>26</v>
      </c>
      <c r="AP6" s="75"/>
      <c r="AQ6" s="75"/>
      <c r="AR6" s="74" t="s">
        <v>12</v>
      </c>
      <c r="AS6" s="75"/>
      <c r="AT6" s="75"/>
      <c r="AU6" s="128" t="s">
        <v>6</v>
      </c>
      <c r="AV6" s="129"/>
      <c r="AW6" s="129"/>
      <c r="AX6" s="104" t="s">
        <v>7</v>
      </c>
      <c r="AY6" s="105"/>
      <c r="AZ6" s="105"/>
      <c r="BA6" s="91"/>
      <c r="BB6" s="92"/>
      <c r="BC6" s="92"/>
      <c r="BD6" s="112" t="s">
        <v>32</v>
      </c>
      <c r="BE6" s="113"/>
      <c r="BF6" s="113"/>
      <c r="BG6" s="114"/>
      <c r="BH6" s="50" t="s">
        <v>13</v>
      </c>
      <c r="BI6" s="50"/>
      <c r="BJ6" s="50"/>
      <c r="BK6" s="50" t="s">
        <v>8</v>
      </c>
      <c r="BL6" s="50"/>
      <c r="BM6" s="50"/>
      <c r="BN6" s="50" t="s">
        <v>9</v>
      </c>
      <c r="BO6" s="50"/>
      <c r="BP6" s="50"/>
      <c r="BQ6" s="50" t="s">
        <v>10</v>
      </c>
      <c r="BR6" s="50"/>
      <c r="BS6" s="50"/>
      <c r="BT6" s="50" t="s">
        <v>45</v>
      </c>
      <c r="BU6" s="50"/>
      <c r="BV6" s="50"/>
      <c r="BW6" s="72" t="s">
        <v>35</v>
      </c>
      <c r="BX6" s="73"/>
      <c r="BY6" s="73"/>
      <c r="BZ6" s="50" t="s">
        <v>33</v>
      </c>
      <c r="CA6" s="50"/>
      <c r="CB6" s="50"/>
      <c r="CC6" s="72" t="s">
        <v>36</v>
      </c>
      <c r="CD6" s="73"/>
      <c r="CE6" s="73"/>
      <c r="CF6" s="50" t="s">
        <v>97</v>
      </c>
      <c r="CG6" s="50"/>
      <c r="CH6" s="50"/>
      <c r="CI6" s="72" t="s">
        <v>37</v>
      </c>
      <c r="CJ6" s="73"/>
      <c r="CK6" s="73"/>
      <c r="CL6" s="130"/>
      <c r="CM6" s="130"/>
      <c r="CN6" s="130"/>
      <c r="CO6" s="91"/>
      <c r="CP6" s="92"/>
      <c r="CQ6" s="93"/>
      <c r="CR6" s="91"/>
      <c r="CS6" s="92"/>
      <c r="CT6" s="93"/>
      <c r="CU6" s="78"/>
      <c r="CV6" s="86"/>
      <c r="CW6" s="87"/>
      <c r="CX6" s="88"/>
      <c r="CY6" s="47" t="s">
        <v>38</v>
      </c>
      <c r="CZ6" s="48"/>
      <c r="DA6" s="49"/>
      <c r="DB6" s="47" t="s">
        <v>39</v>
      </c>
      <c r="DC6" s="48"/>
      <c r="DD6" s="49"/>
      <c r="DE6" s="91"/>
      <c r="DF6" s="92"/>
      <c r="DG6" s="93"/>
      <c r="DH6" s="47" t="s">
        <v>40</v>
      </c>
      <c r="DI6" s="48"/>
      <c r="DJ6" s="49"/>
      <c r="DK6" s="47" t="s">
        <v>41</v>
      </c>
      <c r="DL6" s="48"/>
      <c r="DM6" s="49"/>
      <c r="DN6" s="96" t="s">
        <v>42</v>
      </c>
      <c r="DO6" s="97"/>
      <c r="DP6" s="97"/>
      <c r="DQ6" s="78"/>
      <c r="DR6" s="122"/>
      <c r="DS6" s="123"/>
      <c r="DT6" s="124"/>
    </row>
    <row r="7" spans="1:124" s="14" customFormat="1" ht="23.25" customHeight="1" x14ac:dyDescent="0.3">
      <c r="A7" s="52"/>
      <c r="B7" s="58"/>
      <c r="C7" s="59"/>
      <c r="D7" s="70"/>
      <c r="E7" s="70"/>
      <c r="F7" s="54" t="s">
        <v>46</v>
      </c>
      <c r="G7" s="74" t="s">
        <v>47</v>
      </c>
      <c r="H7" s="75"/>
      <c r="I7" s="76"/>
      <c r="J7" s="54" t="s">
        <v>46</v>
      </c>
      <c r="K7" s="74" t="s">
        <v>47</v>
      </c>
      <c r="L7" s="75"/>
      <c r="M7" s="76"/>
      <c r="N7" s="54" t="s">
        <v>46</v>
      </c>
      <c r="O7" s="74" t="s">
        <v>47</v>
      </c>
      <c r="P7" s="75"/>
      <c r="Q7" s="76"/>
      <c r="R7" s="54" t="s">
        <v>46</v>
      </c>
      <c r="S7" s="74" t="s">
        <v>47</v>
      </c>
      <c r="T7" s="75"/>
      <c r="U7" s="76"/>
      <c r="V7" s="54" t="s">
        <v>46</v>
      </c>
      <c r="W7" s="74" t="s">
        <v>47</v>
      </c>
      <c r="X7" s="75"/>
      <c r="Y7" s="76"/>
      <c r="Z7" s="54" t="s">
        <v>46</v>
      </c>
      <c r="AA7" s="74" t="s">
        <v>47</v>
      </c>
      <c r="AB7" s="75"/>
      <c r="AC7" s="76"/>
      <c r="AD7" s="54" t="s">
        <v>46</v>
      </c>
      <c r="AE7" s="74" t="s">
        <v>47</v>
      </c>
      <c r="AF7" s="75"/>
      <c r="AG7" s="76"/>
      <c r="AH7" s="54" t="s">
        <v>46</v>
      </c>
      <c r="AI7" s="74" t="s">
        <v>47</v>
      </c>
      <c r="AJ7" s="75"/>
      <c r="AK7" s="76"/>
      <c r="AL7" s="54" t="s">
        <v>46</v>
      </c>
      <c r="AM7" s="18"/>
      <c r="AN7" s="44" t="s">
        <v>96</v>
      </c>
      <c r="AO7" s="54" t="s">
        <v>46</v>
      </c>
      <c r="AP7" s="18"/>
      <c r="AQ7" s="44" t="s">
        <v>96</v>
      </c>
      <c r="AR7" s="54" t="s">
        <v>46</v>
      </c>
      <c r="AS7" s="18"/>
      <c r="AT7" s="44" t="s">
        <v>96</v>
      </c>
      <c r="AU7" s="54" t="s">
        <v>46</v>
      </c>
      <c r="AV7" s="17"/>
      <c r="AW7" s="44" t="s">
        <v>96</v>
      </c>
      <c r="AX7" s="54" t="s">
        <v>46</v>
      </c>
      <c r="AY7" s="44" t="s">
        <v>96</v>
      </c>
      <c r="AZ7" s="44" t="s">
        <v>96</v>
      </c>
      <c r="BA7" s="54" t="s">
        <v>46</v>
      </c>
      <c r="BB7" s="44" t="s">
        <v>96</v>
      </c>
      <c r="BC7" s="44" t="s">
        <v>96</v>
      </c>
      <c r="BD7" s="54" t="s">
        <v>46</v>
      </c>
      <c r="BE7" s="74" t="s">
        <v>47</v>
      </c>
      <c r="BF7" s="75"/>
      <c r="BG7" s="76"/>
      <c r="BH7" s="54" t="s">
        <v>46</v>
      </c>
      <c r="BI7" s="44" t="s">
        <v>96</v>
      </c>
      <c r="BJ7" s="44" t="s">
        <v>96</v>
      </c>
      <c r="BK7" s="54" t="s">
        <v>46</v>
      </c>
      <c r="BL7" s="44" t="s">
        <v>96</v>
      </c>
      <c r="BM7" s="44" t="s">
        <v>96</v>
      </c>
      <c r="BN7" s="54" t="s">
        <v>46</v>
      </c>
      <c r="BO7" s="44" t="s">
        <v>96</v>
      </c>
      <c r="BP7" s="44" t="s">
        <v>96</v>
      </c>
      <c r="BQ7" s="54" t="s">
        <v>46</v>
      </c>
      <c r="BR7" s="44" t="s">
        <v>96</v>
      </c>
      <c r="BS7" s="44" t="s">
        <v>96</v>
      </c>
      <c r="BT7" s="54" t="s">
        <v>46</v>
      </c>
      <c r="BU7" s="44" t="s">
        <v>96</v>
      </c>
      <c r="BV7" s="44" t="s">
        <v>96</v>
      </c>
      <c r="BW7" s="54" t="s">
        <v>46</v>
      </c>
      <c r="BX7" s="44" t="s">
        <v>96</v>
      </c>
      <c r="BY7" s="44" t="s">
        <v>96</v>
      </c>
      <c r="BZ7" s="54" t="s">
        <v>46</v>
      </c>
      <c r="CA7" s="44" t="s">
        <v>96</v>
      </c>
      <c r="CB7" s="44" t="s">
        <v>96</v>
      </c>
      <c r="CC7" s="54" t="s">
        <v>46</v>
      </c>
      <c r="CD7" s="44" t="s">
        <v>96</v>
      </c>
      <c r="CE7" s="44" t="s">
        <v>96</v>
      </c>
      <c r="CF7" s="54" t="s">
        <v>46</v>
      </c>
      <c r="CG7" s="56" t="s">
        <v>98</v>
      </c>
      <c r="CH7" s="56" t="s">
        <v>96</v>
      </c>
      <c r="CI7" s="54" t="s">
        <v>46</v>
      </c>
      <c r="CJ7" s="44" t="s">
        <v>96</v>
      </c>
      <c r="CK7" s="44" t="s">
        <v>96</v>
      </c>
      <c r="CL7" s="54" t="s">
        <v>46</v>
      </c>
      <c r="CM7" s="44" t="s">
        <v>96</v>
      </c>
      <c r="CN7" s="44" t="s">
        <v>96</v>
      </c>
      <c r="CO7" s="54" t="s">
        <v>46</v>
      </c>
      <c r="CP7" s="44" t="s">
        <v>96</v>
      </c>
      <c r="CQ7" s="44" t="s">
        <v>96</v>
      </c>
      <c r="CR7" s="54" t="s">
        <v>46</v>
      </c>
      <c r="CS7" s="44" t="s">
        <v>96</v>
      </c>
      <c r="CT7" s="44" t="s">
        <v>96</v>
      </c>
      <c r="CU7" s="78"/>
      <c r="CV7" s="54" t="s">
        <v>46</v>
      </c>
      <c r="CW7" s="44" t="s">
        <v>96</v>
      </c>
      <c r="CX7" s="44" t="s">
        <v>96</v>
      </c>
      <c r="CY7" s="54" t="s">
        <v>46</v>
      </c>
      <c r="CZ7" s="44" t="s">
        <v>96</v>
      </c>
      <c r="DA7" s="44" t="s">
        <v>96</v>
      </c>
      <c r="DB7" s="54" t="s">
        <v>46</v>
      </c>
      <c r="DC7" s="44" t="s">
        <v>96</v>
      </c>
      <c r="DD7" s="44" t="s">
        <v>96</v>
      </c>
      <c r="DE7" s="54" t="s">
        <v>46</v>
      </c>
      <c r="DF7" s="44" t="s">
        <v>96</v>
      </c>
      <c r="DG7" s="44" t="s">
        <v>96</v>
      </c>
      <c r="DH7" s="54" t="s">
        <v>46</v>
      </c>
      <c r="DI7" s="44" t="s">
        <v>96</v>
      </c>
      <c r="DJ7" s="44" t="s">
        <v>96</v>
      </c>
      <c r="DK7" s="54" t="s">
        <v>46</v>
      </c>
      <c r="DL7" s="44" t="s">
        <v>96</v>
      </c>
      <c r="DM7" s="44" t="s">
        <v>96</v>
      </c>
      <c r="DN7" s="54" t="s">
        <v>46</v>
      </c>
      <c r="DO7" s="44" t="s">
        <v>96</v>
      </c>
      <c r="DP7" s="44" t="s">
        <v>96</v>
      </c>
      <c r="DQ7" s="78"/>
      <c r="DR7" s="54" t="s">
        <v>46</v>
      </c>
      <c r="DS7" s="44" t="s">
        <v>96</v>
      </c>
      <c r="DT7" s="44" t="s">
        <v>96</v>
      </c>
    </row>
    <row r="8" spans="1:124" s="14" customFormat="1" ht="43.5" customHeight="1" x14ac:dyDescent="0.3">
      <c r="A8" s="53"/>
      <c r="B8" s="58"/>
      <c r="C8" s="59"/>
      <c r="D8" s="71"/>
      <c r="E8" s="71"/>
      <c r="F8" s="55"/>
      <c r="G8" s="2" t="s">
        <v>95</v>
      </c>
      <c r="H8" s="1" t="s">
        <v>96</v>
      </c>
      <c r="I8" s="1" t="s">
        <v>48</v>
      </c>
      <c r="J8" s="55"/>
      <c r="K8" s="2" t="s">
        <v>95</v>
      </c>
      <c r="L8" s="1" t="s">
        <v>96</v>
      </c>
      <c r="M8" s="1" t="s">
        <v>48</v>
      </c>
      <c r="N8" s="55"/>
      <c r="O8" s="2" t="s">
        <v>95</v>
      </c>
      <c r="P8" s="1" t="s">
        <v>96</v>
      </c>
      <c r="Q8" s="1" t="s">
        <v>48</v>
      </c>
      <c r="R8" s="55"/>
      <c r="S8" s="2" t="s">
        <v>95</v>
      </c>
      <c r="T8" s="1" t="s">
        <v>96</v>
      </c>
      <c r="U8" s="1" t="s">
        <v>48</v>
      </c>
      <c r="V8" s="55"/>
      <c r="W8" s="2" t="s">
        <v>95</v>
      </c>
      <c r="X8" s="1" t="s">
        <v>96</v>
      </c>
      <c r="Y8" s="1" t="s">
        <v>48</v>
      </c>
      <c r="Z8" s="55"/>
      <c r="AA8" s="2" t="s">
        <v>95</v>
      </c>
      <c r="AB8" s="1" t="s">
        <v>96</v>
      </c>
      <c r="AC8" s="1" t="s">
        <v>48</v>
      </c>
      <c r="AD8" s="55"/>
      <c r="AE8" s="2" t="s">
        <v>95</v>
      </c>
      <c r="AF8" s="1" t="s">
        <v>96</v>
      </c>
      <c r="AG8" s="1" t="s">
        <v>48</v>
      </c>
      <c r="AH8" s="55"/>
      <c r="AI8" s="2" t="s">
        <v>95</v>
      </c>
      <c r="AJ8" s="1" t="s">
        <v>96</v>
      </c>
      <c r="AK8" s="1" t="s">
        <v>48</v>
      </c>
      <c r="AL8" s="55"/>
      <c r="AM8" s="2" t="s">
        <v>95</v>
      </c>
      <c r="AN8" s="45"/>
      <c r="AO8" s="55"/>
      <c r="AP8" s="2" t="s">
        <v>95</v>
      </c>
      <c r="AQ8" s="45"/>
      <c r="AR8" s="55"/>
      <c r="AS8" s="2" t="s">
        <v>95</v>
      </c>
      <c r="AT8" s="45"/>
      <c r="AU8" s="55"/>
      <c r="AV8" s="2" t="s">
        <v>95</v>
      </c>
      <c r="AW8" s="45"/>
      <c r="AX8" s="55"/>
      <c r="AY8" s="45"/>
      <c r="AZ8" s="45"/>
      <c r="BA8" s="55"/>
      <c r="BB8" s="45"/>
      <c r="BC8" s="45"/>
      <c r="BD8" s="55"/>
      <c r="BE8" s="2" t="s">
        <v>95</v>
      </c>
      <c r="BF8" s="1" t="s">
        <v>96</v>
      </c>
      <c r="BG8" s="1" t="s">
        <v>48</v>
      </c>
      <c r="BH8" s="55"/>
      <c r="BI8" s="45"/>
      <c r="BJ8" s="45"/>
      <c r="BK8" s="55"/>
      <c r="BL8" s="45"/>
      <c r="BM8" s="45"/>
      <c r="BN8" s="55"/>
      <c r="BO8" s="45"/>
      <c r="BP8" s="45"/>
      <c r="BQ8" s="55"/>
      <c r="BR8" s="45"/>
      <c r="BS8" s="45"/>
      <c r="BT8" s="55"/>
      <c r="BU8" s="45"/>
      <c r="BV8" s="45"/>
      <c r="BW8" s="55"/>
      <c r="BX8" s="45"/>
      <c r="BY8" s="45"/>
      <c r="BZ8" s="55"/>
      <c r="CA8" s="45"/>
      <c r="CB8" s="45"/>
      <c r="CC8" s="55"/>
      <c r="CD8" s="45"/>
      <c r="CE8" s="45"/>
      <c r="CF8" s="55"/>
      <c r="CG8" s="57"/>
      <c r="CH8" s="57"/>
      <c r="CI8" s="55"/>
      <c r="CJ8" s="45"/>
      <c r="CK8" s="45"/>
      <c r="CL8" s="55"/>
      <c r="CM8" s="45"/>
      <c r="CN8" s="45"/>
      <c r="CO8" s="55"/>
      <c r="CP8" s="45"/>
      <c r="CQ8" s="45"/>
      <c r="CR8" s="55"/>
      <c r="CS8" s="45"/>
      <c r="CT8" s="45"/>
      <c r="CU8" s="79"/>
      <c r="CV8" s="55"/>
      <c r="CW8" s="45"/>
      <c r="CX8" s="45"/>
      <c r="CY8" s="55"/>
      <c r="CZ8" s="45"/>
      <c r="DA8" s="45"/>
      <c r="DB8" s="55"/>
      <c r="DC8" s="45"/>
      <c r="DD8" s="45"/>
      <c r="DE8" s="55"/>
      <c r="DF8" s="45"/>
      <c r="DG8" s="45"/>
      <c r="DH8" s="55"/>
      <c r="DI8" s="45"/>
      <c r="DJ8" s="45"/>
      <c r="DK8" s="55"/>
      <c r="DL8" s="45"/>
      <c r="DM8" s="45"/>
      <c r="DN8" s="55"/>
      <c r="DO8" s="45"/>
      <c r="DP8" s="45"/>
      <c r="DQ8" s="79"/>
      <c r="DR8" s="55"/>
      <c r="DS8" s="45"/>
      <c r="DT8" s="45"/>
    </row>
    <row r="9" spans="1:124" s="14" customFormat="1" ht="14.25" customHeight="1" x14ac:dyDescent="0.3">
      <c r="A9" s="16"/>
      <c r="B9" s="15"/>
      <c r="C9" s="16">
        <v>1</v>
      </c>
      <c r="D9" s="16">
        <v>2</v>
      </c>
      <c r="E9" s="16">
        <v>3</v>
      </c>
      <c r="F9" s="16">
        <v>4</v>
      </c>
      <c r="G9" s="16">
        <v>5</v>
      </c>
      <c r="H9" s="16">
        <v>5</v>
      </c>
      <c r="I9" s="16">
        <v>6</v>
      </c>
      <c r="J9" s="16">
        <v>7</v>
      </c>
      <c r="K9" s="16">
        <v>9</v>
      </c>
      <c r="L9" s="16">
        <v>8</v>
      </c>
      <c r="M9" s="16">
        <v>9</v>
      </c>
      <c r="N9" s="16">
        <v>10</v>
      </c>
      <c r="O9" s="16">
        <v>13</v>
      </c>
      <c r="P9" s="16">
        <v>11</v>
      </c>
      <c r="Q9" s="16">
        <v>12</v>
      </c>
      <c r="R9" s="16">
        <v>13</v>
      </c>
      <c r="S9" s="16">
        <v>17</v>
      </c>
      <c r="T9" s="16">
        <v>14</v>
      </c>
      <c r="U9" s="16">
        <v>15</v>
      </c>
      <c r="V9" s="16">
        <v>16</v>
      </c>
      <c r="W9" s="16">
        <v>21</v>
      </c>
      <c r="X9" s="16">
        <v>17</v>
      </c>
      <c r="Y9" s="16">
        <v>18</v>
      </c>
      <c r="Z9" s="16">
        <v>19</v>
      </c>
      <c r="AA9" s="16">
        <v>25</v>
      </c>
      <c r="AB9" s="16">
        <v>20</v>
      </c>
      <c r="AC9" s="16">
        <v>21</v>
      </c>
      <c r="AD9" s="16">
        <v>22</v>
      </c>
      <c r="AE9" s="16">
        <v>29</v>
      </c>
      <c r="AF9" s="16">
        <v>23</v>
      </c>
      <c r="AG9" s="16">
        <v>24</v>
      </c>
      <c r="AH9" s="16">
        <v>25</v>
      </c>
      <c r="AI9" s="16">
        <v>33</v>
      </c>
      <c r="AJ9" s="16">
        <v>26</v>
      </c>
      <c r="AK9" s="16">
        <v>27</v>
      </c>
      <c r="AL9" s="16">
        <v>28</v>
      </c>
      <c r="AM9" s="16">
        <v>37</v>
      </c>
      <c r="AN9" s="16">
        <v>29</v>
      </c>
      <c r="AO9" s="16">
        <v>30</v>
      </c>
      <c r="AP9" s="16">
        <v>40</v>
      </c>
      <c r="AQ9" s="16">
        <v>31</v>
      </c>
      <c r="AR9" s="16">
        <v>32</v>
      </c>
      <c r="AS9" s="16">
        <v>43</v>
      </c>
      <c r="AT9" s="16">
        <v>33</v>
      </c>
      <c r="AU9" s="16">
        <v>34</v>
      </c>
      <c r="AV9" s="16">
        <v>46</v>
      </c>
      <c r="AW9" s="16">
        <v>35</v>
      </c>
      <c r="AX9" s="16">
        <v>36</v>
      </c>
      <c r="AY9" s="16">
        <v>49</v>
      </c>
      <c r="AZ9" s="16">
        <v>37</v>
      </c>
      <c r="BA9" s="16">
        <v>38</v>
      </c>
      <c r="BB9" s="16">
        <v>52</v>
      </c>
      <c r="BC9" s="16">
        <v>39</v>
      </c>
      <c r="BD9" s="16">
        <v>40</v>
      </c>
      <c r="BE9" s="16">
        <v>55</v>
      </c>
      <c r="BF9" s="16">
        <v>41</v>
      </c>
      <c r="BG9" s="16">
        <v>42</v>
      </c>
      <c r="BH9" s="16">
        <v>43</v>
      </c>
      <c r="BI9" s="16">
        <v>59</v>
      </c>
      <c r="BJ9" s="16">
        <v>44</v>
      </c>
      <c r="BK9" s="16">
        <v>45</v>
      </c>
      <c r="BL9" s="16">
        <v>62</v>
      </c>
      <c r="BM9" s="16">
        <v>46</v>
      </c>
      <c r="BN9" s="16">
        <v>47</v>
      </c>
      <c r="BO9" s="16">
        <v>65</v>
      </c>
      <c r="BP9" s="16">
        <v>48</v>
      </c>
      <c r="BQ9" s="16">
        <v>49</v>
      </c>
      <c r="BR9" s="16">
        <v>68</v>
      </c>
      <c r="BS9" s="16">
        <v>50</v>
      </c>
      <c r="BT9" s="16">
        <v>51</v>
      </c>
      <c r="BU9" s="16">
        <v>71</v>
      </c>
      <c r="BV9" s="16">
        <v>52</v>
      </c>
      <c r="BW9" s="16">
        <v>53</v>
      </c>
      <c r="BX9" s="16">
        <v>74</v>
      </c>
      <c r="BY9" s="16">
        <v>54</v>
      </c>
      <c r="BZ9" s="16">
        <v>55</v>
      </c>
      <c r="CA9" s="16">
        <v>77</v>
      </c>
      <c r="CB9" s="16">
        <v>56</v>
      </c>
      <c r="CC9" s="16">
        <v>57</v>
      </c>
      <c r="CD9" s="16">
        <v>80</v>
      </c>
      <c r="CE9" s="16">
        <v>58</v>
      </c>
      <c r="CF9" s="16">
        <v>59</v>
      </c>
      <c r="CG9" s="16">
        <v>83</v>
      </c>
      <c r="CH9" s="16">
        <v>60</v>
      </c>
      <c r="CI9" s="16">
        <v>61</v>
      </c>
      <c r="CJ9" s="16">
        <v>86</v>
      </c>
      <c r="CK9" s="16">
        <v>62</v>
      </c>
      <c r="CL9" s="16">
        <v>63</v>
      </c>
      <c r="CM9" s="16">
        <v>89</v>
      </c>
      <c r="CN9" s="16">
        <v>64</v>
      </c>
      <c r="CO9" s="16">
        <v>65</v>
      </c>
      <c r="CP9" s="16">
        <v>92</v>
      </c>
      <c r="CQ9" s="16">
        <v>66</v>
      </c>
      <c r="CR9" s="16">
        <v>67</v>
      </c>
      <c r="CS9" s="16">
        <v>95</v>
      </c>
      <c r="CT9" s="16">
        <v>68</v>
      </c>
      <c r="CU9" s="16">
        <v>69</v>
      </c>
      <c r="CV9" s="16">
        <v>70</v>
      </c>
      <c r="CW9" s="16">
        <v>99</v>
      </c>
      <c r="CX9" s="16">
        <v>71</v>
      </c>
      <c r="CY9" s="16">
        <v>72</v>
      </c>
      <c r="CZ9" s="16">
        <v>102</v>
      </c>
      <c r="DA9" s="16">
        <v>73</v>
      </c>
      <c r="DB9" s="16">
        <v>74</v>
      </c>
      <c r="DC9" s="16">
        <v>105</v>
      </c>
      <c r="DD9" s="16">
        <v>75</v>
      </c>
      <c r="DE9" s="16">
        <v>76</v>
      </c>
      <c r="DF9" s="16">
        <v>108</v>
      </c>
      <c r="DG9" s="16">
        <v>77</v>
      </c>
      <c r="DH9" s="16">
        <v>78</v>
      </c>
      <c r="DI9" s="16">
        <v>111</v>
      </c>
      <c r="DJ9" s="16">
        <v>79</v>
      </c>
      <c r="DK9" s="16">
        <v>80</v>
      </c>
      <c r="DL9" s="16">
        <v>114</v>
      </c>
      <c r="DM9" s="16">
        <v>81</v>
      </c>
      <c r="DN9" s="16">
        <v>82</v>
      </c>
      <c r="DO9" s="16">
        <v>117</v>
      </c>
      <c r="DP9" s="16">
        <v>83</v>
      </c>
      <c r="DQ9" s="16">
        <v>84</v>
      </c>
      <c r="DR9" s="16">
        <v>85</v>
      </c>
      <c r="DS9" s="16">
        <v>121</v>
      </c>
      <c r="DT9" s="16">
        <v>86</v>
      </c>
    </row>
    <row r="10" spans="1:124" s="27" customFormat="1" ht="18.75" customHeight="1" x14ac:dyDescent="0.2">
      <c r="A10" s="21">
        <v>1</v>
      </c>
      <c r="B10" s="22">
        <v>1</v>
      </c>
      <c r="C10" s="23" t="s">
        <v>52</v>
      </c>
      <c r="D10" s="24">
        <v>7425.7374</v>
      </c>
      <c r="E10" s="24">
        <v>6592.0763999999999</v>
      </c>
      <c r="F10" s="25">
        <f t="shared" ref="F10:F51" si="0">CV10+DR10-DN10</f>
        <v>1239499.8999999999</v>
      </c>
      <c r="G10" s="25">
        <f t="shared" ref="G10:G51" si="1">CW10+DS10-DO10</f>
        <v>190149.87666666668</v>
      </c>
      <c r="H10" s="25">
        <f t="shared" ref="H10:H51" si="2">CX10+DT10-DP10</f>
        <v>178631.96489999999</v>
      </c>
      <c r="I10" s="25">
        <f>H10*100/F10</f>
        <v>14.411615918645898</v>
      </c>
      <c r="J10" s="25">
        <f t="shared" ref="J10:J51" si="3">R10+V10+Z10+AD10+AH10+AL10+BA10+BH10+BK10+BN10+BQ10+BT10+BZ10+CC10+CI10+CL10+CR10</f>
        <v>557812.5</v>
      </c>
      <c r="K10" s="25">
        <f t="shared" ref="K10:K51" si="4">S10+W10+AA10+AE10+AI10+AM10+BB10+BI10+BL10+BO10+BR10+BU10+CA10+CD10+CJ10+CM10+CS10</f>
        <v>76892.25</v>
      </c>
      <c r="L10" s="25">
        <f t="shared" ref="L10:L51" si="5">T10+X10+AB10+AF10+AJ10+AN10+BC10+BJ10+BM10+BP10+BS10+BV10+CB10+CE10+CK10+CN10+CT10</f>
        <v>64428.764899999995</v>
      </c>
      <c r="M10" s="25">
        <f>L10*100/J10</f>
        <v>11.550254771988794</v>
      </c>
      <c r="N10" s="25">
        <f t="shared" ref="N10:N51" si="6">R10+Z10</f>
        <v>173900</v>
      </c>
      <c r="O10" s="25">
        <f t="shared" ref="O10:O51" si="7">S10+AA10</f>
        <v>28978</v>
      </c>
      <c r="P10" s="25">
        <f t="shared" ref="P10:P51" si="8">T10+AB10</f>
        <v>27230.037799999998</v>
      </c>
      <c r="Q10" s="25">
        <f>P10*100/N10</f>
        <v>15.658446118458883</v>
      </c>
      <c r="R10" s="25">
        <v>104500</v>
      </c>
      <c r="S10" s="25">
        <v>13000</v>
      </c>
      <c r="T10" s="25">
        <v>11490.801799999999</v>
      </c>
      <c r="U10" s="25">
        <f>T10*100/R10</f>
        <v>10.995982583732056</v>
      </c>
      <c r="V10" s="25">
        <v>51500</v>
      </c>
      <c r="W10" s="25">
        <v>8582</v>
      </c>
      <c r="X10" s="25">
        <v>7191.3630999999996</v>
      </c>
      <c r="Y10" s="25">
        <f>X10*100/V10</f>
        <v>13.963811844660192</v>
      </c>
      <c r="Z10" s="25">
        <v>69400</v>
      </c>
      <c r="AA10" s="25">
        <v>15978</v>
      </c>
      <c r="AB10" s="25">
        <v>15739.236000000001</v>
      </c>
      <c r="AC10" s="25">
        <f>AB10*100/Z10</f>
        <v>22.679014409221903</v>
      </c>
      <c r="AD10" s="25">
        <v>33150</v>
      </c>
      <c r="AE10" s="25">
        <v>7263</v>
      </c>
      <c r="AF10" s="25">
        <v>11169.11</v>
      </c>
      <c r="AG10" s="25">
        <f>AF10*100/AD10</f>
        <v>33.692639517345398</v>
      </c>
      <c r="AH10" s="25">
        <v>15000</v>
      </c>
      <c r="AI10" s="25">
        <v>2498</v>
      </c>
      <c r="AJ10" s="25">
        <v>1670.4</v>
      </c>
      <c r="AK10" s="25">
        <f>AJ10*100/AH10</f>
        <v>11.135999999999999</v>
      </c>
      <c r="AL10" s="25">
        <v>0</v>
      </c>
      <c r="AM10" s="25">
        <v>0</v>
      </c>
      <c r="AN10" s="25">
        <v>0</v>
      </c>
      <c r="AO10" s="25">
        <v>0</v>
      </c>
      <c r="AP10" s="25">
        <v>0</v>
      </c>
      <c r="AQ10" s="25">
        <v>0</v>
      </c>
      <c r="AR10" s="25">
        <v>676333.3</v>
      </c>
      <c r="AS10" s="25">
        <f>AR10/12*2</f>
        <v>112722.21666666667</v>
      </c>
      <c r="AT10" s="25">
        <v>112722.2</v>
      </c>
      <c r="AU10" s="25">
        <v>0</v>
      </c>
      <c r="AV10" s="25">
        <f>AU10/12*1.2</f>
        <v>0</v>
      </c>
      <c r="AW10" s="24">
        <v>1481</v>
      </c>
      <c r="AX10" s="25">
        <v>0</v>
      </c>
      <c r="AY10" s="25">
        <v>0</v>
      </c>
      <c r="AZ10" s="25">
        <v>0</v>
      </c>
      <c r="BA10" s="25">
        <v>0</v>
      </c>
      <c r="BB10" s="25">
        <v>0</v>
      </c>
      <c r="BC10" s="25">
        <v>0</v>
      </c>
      <c r="BD10" s="25">
        <f t="shared" ref="BD10:BD51" si="9">BH10+BK10+BN10+BQ10</f>
        <v>44936</v>
      </c>
      <c r="BE10" s="25">
        <f t="shared" ref="BE10:BE51" si="10">BI10+BL10+BO10+BR10</f>
        <v>5638.6</v>
      </c>
      <c r="BF10" s="25">
        <f t="shared" ref="BF10:BF51" si="11">BJ10+BM10+BP10+BS10</f>
        <v>869.24</v>
      </c>
      <c r="BG10" s="25">
        <f>BF10*100/BD10</f>
        <v>1.9343955848317607</v>
      </c>
      <c r="BH10" s="25">
        <v>28500</v>
      </c>
      <c r="BI10" s="25">
        <v>3945</v>
      </c>
      <c r="BJ10" s="25">
        <v>645.5</v>
      </c>
      <c r="BK10" s="25">
        <v>0</v>
      </c>
      <c r="BL10" s="25">
        <v>0</v>
      </c>
      <c r="BM10" s="25">
        <v>0</v>
      </c>
      <c r="BN10" s="25">
        <v>3000</v>
      </c>
      <c r="BO10" s="25">
        <f>BN10/12*1.4</f>
        <v>350</v>
      </c>
      <c r="BP10" s="25">
        <v>110</v>
      </c>
      <c r="BQ10" s="25">
        <v>13436</v>
      </c>
      <c r="BR10" s="25">
        <f>BQ10/12*1.2</f>
        <v>1343.6000000000001</v>
      </c>
      <c r="BS10" s="25">
        <v>113.74</v>
      </c>
      <c r="BT10" s="25">
        <v>0</v>
      </c>
      <c r="BU10" s="25">
        <f>BT10/12*4.3</f>
        <v>0</v>
      </c>
      <c r="BV10" s="25">
        <v>0</v>
      </c>
      <c r="BW10" s="25">
        <v>5354.1</v>
      </c>
      <c r="BX10" s="25">
        <f>BW10/12*1.2</f>
        <v>535.41</v>
      </c>
      <c r="BY10" s="25">
        <v>0</v>
      </c>
      <c r="BZ10" s="25">
        <v>0</v>
      </c>
      <c r="CA10" s="25">
        <v>0</v>
      </c>
      <c r="CB10" s="26">
        <v>0</v>
      </c>
      <c r="CC10" s="25">
        <v>209796.5</v>
      </c>
      <c r="CD10" s="25">
        <f>CC10/12*1.2</f>
        <v>20979.65</v>
      </c>
      <c r="CE10" s="25">
        <v>15129.414000000001</v>
      </c>
      <c r="CF10" s="25">
        <v>90500</v>
      </c>
      <c r="CG10" s="25">
        <v>9500</v>
      </c>
      <c r="CH10" s="25">
        <v>10239.234</v>
      </c>
      <c r="CI10" s="25">
        <v>0</v>
      </c>
      <c r="CJ10" s="25">
        <v>0</v>
      </c>
      <c r="CK10" s="25">
        <v>0</v>
      </c>
      <c r="CL10" s="25">
        <v>7020</v>
      </c>
      <c r="CM10" s="25">
        <v>702</v>
      </c>
      <c r="CN10" s="25">
        <v>0</v>
      </c>
      <c r="CO10" s="25">
        <v>0</v>
      </c>
      <c r="CP10" s="25">
        <v>0</v>
      </c>
      <c r="CQ10" s="25">
        <v>0</v>
      </c>
      <c r="CR10" s="25">
        <v>22510</v>
      </c>
      <c r="CS10" s="25">
        <v>2251</v>
      </c>
      <c r="CT10" s="25">
        <v>1169.2</v>
      </c>
      <c r="CU10" s="25">
        <v>0</v>
      </c>
      <c r="CV10" s="25">
        <f t="shared" ref="CV10:CV51" si="12">R10+V10+Z10+AD10+AH10+AL10+AO10+AR10+AU10+AX10+BA10+BH10+BK10+BN10+BQ10+BT10+BW10+BZ10+CC10+CI10+CL10+CO10+CR10</f>
        <v>1239499.8999999999</v>
      </c>
      <c r="CW10" s="25">
        <f t="shared" ref="CW10:CW51" si="13">S10+W10+AA10+AE10+AI10+AM10+AP10+AS10+AV10+AY10+BB10+BI10+BL10+BO10+BR10+BU10+BX10+CA10+CD10+CJ10+CM10+CP10+CS10</f>
        <v>190149.87666666668</v>
      </c>
      <c r="CX10" s="25">
        <f t="shared" ref="CX10:CX51" si="14">T10+X10+AB10+AF10+AJ10+AN10+AQ10+AT10+AW10+AZ10+BC10+BJ10+BM10+BP10+BS10+BV10+BY10+CB10+CE10+CK10+CN10+CQ10+CT10+CU10</f>
        <v>178631.96489999999</v>
      </c>
      <c r="CY10" s="25">
        <v>0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5">
        <v>0</v>
      </c>
      <c r="DI10" s="25">
        <v>0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5">
        <f t="shared" ref="DR10:DR22" si="15">CY10+DB10+DE10+DH10+DK10+DN10</f>
        <v>0</v>
      </c>
      <c r="DS10" s="25">
        <f t="shared" ref="DS10:DS22" si="16">CZ10+DC10+DF10+DI10+DL10+DO10</f>
        <v>0</v>
      </c>
      <c r="DT10" s="25">
        <f>DA10+DD10+DG10+DJ10+DM10+DP10+DQ10</f>
        <v>0</v>
      </c>
    </row>
    <row r="11" spans="1:124" s="27" customFormat="1" ht="18.75" customHeight="1" x14ac:dyDescent="0.2">
      <c r="A11" s="21">
        <v>2</v>
      </c>
      <c r="B11" s="22">
        <v>5</v>
      </c>
      <c r="C11" s="28" t="s">
        <v>53</v>
      </c>
      <c r="D11" s="24">
        <v>61507.215900000003</v>
      </c>
      <c r="E11" s="24">
        <v>11549.1343</v>
      </c>
      <c r="F11" s="25">
        <f t="shared" si="0"/>
        <v>164522</v>
      </c>
      <c r="G11" s="25">
        <f t="shared" si="1"/>
        <v>20849.54</v>
      </c>
      <c r="H11" s="25">
        <f t="shared" si="2"/>
        <v>52258.401800000007</v>
      </c>
      <c r="I11" s="25">
        <f t="shared" ref="I11:I52" si="17">H11*100/F11</f>
        <v>31.763777367160628</v>
      </c>
      <c r="J11" s="25">
        <f t="shared" si="3"/>
        <v>153717.70000000001</v>
      </c>
      <c r="K11" s="25">
        <f t="shared" si="4"/>
        <v>19157.73</v>
      </c>
      <c r="L11" s="25">
        <f t="shared" si="5"/>
        <v>50548.001799999998</v>
      </c>
      <c r="M11" s="25">
        <f t="shared" ref="M11:M52" si="18">L11*100/J11</f>
        <v>32.8836573797292</v>
      </c>
      <c r="N11" s="25">
        <f t="shared" si="6"/>
        <v>65000</v>
      </c>
      <c r="O11" s="25">
        <f t="shared" si="7"/>
        <v>9467</v>
      </c>
      <c r="P11" s="25">
        <f t="shared" si="8"/>
        <v>21283.3318</v>
      </c>
      <c r="Q11" s="25">
        <f t="shared" ref="Q11:Q52" si="19">P11*100/N11</f>
        <v>32.743587384615388</v>
      </c>
      <c r="R11" s="25">
        <v>55000</v>
      </c>
      <c r="S11" s="25">
        <v>8667</v>
      </c>
      <c r="T11" s="25">
        <v>17685.856800000001</v>
      </c>
      <c r="U11" s="25">
        <f t="shared" ref="U11:U52" si="20">T11*100/R11</f>
        <v>32.156103272727279</v>
      </c>
      <c r="V11" s="25">
        <v>11000</v>
      </c>
      <c r="W11" s="25">
        <v>867</v>
      </c>
      <c r="X11" s="25">
        <v>4082.3420000000001</v>
      </c>
      <c r="Y11" s="25">
        <f t="shared" ref="Y11:Y52" si="21">X11*100/V11</f>
        <v>37.112200000000001</v>
      </c>
      <c r="Z11" s="25">
        <v>10000</v>
      </c>
      <c r="AA11" s="25">
        <v>800</v>
      </c>
      <c r="AB11" s="25">
        <v>3597.4749999999999</v>
      </c>
      <c r="AC11" s="25">
        <f t="shared" ref="AC11:AC52" si="22">AB11*100/Z11</f>
        <v>35.97475</v>
      </c>
      <c r="AD11" s="25">
        <v>19000</v>
      </c>
      <c r="AE11" s="25">
        <v>2440</v>
      </c>
      <c r="AF11" s="25">
        <v>11825.42</v>
      </c>
      <c r="AG11" s="25">
        <f t="shared" ref="AG11:AG52" si="23">AF11*100/AD11</f>
        <v>62.23905263157895</v>
      </c>
      <c r="AH11" s="25">
        <v>0</v>
      </c>
      <c r="AI11" s="25">
        <f t="shared" ref="AI11:AI51" si="24">AH11/12*1.2</f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5">
        <v>0</v>
      </c>
      <c r="AQ11" s="25">
        <v>0</v>
      </c>
      <c r="AR11" s="25">
        <v>9170.7000000000007</v>
      </c>
      <c r="AS11" s="25">
        <f t="shared" ref="AS11:AS51" si="25">AR11/12*2</f>
        <v>1528.45</v>
      </c>
      <c r="AT11" s="25">
        <v>1528.4</v>
      </c>
      <c r="AU11" s="25">
        <v>1633.6</v>
      </c>
      <c r="AV11" s="25">
        <f t="shared" ref="AV11:AV51" si="26">AU11/12*1.2</f>
        <v>163.35999999999999</v>
      </c>
      <c r="AW11" s="24">
        <v>182</v>
      </c>
      <c r="AX11" s="25">
        <v>0</v>
      </c>
      <c r="AY11" s="25">
        <v>0</v>
      </c>
      <c r="AZ11" s="25">
        <v>0</v>
      </c>
      <c r="BA11" s="25">
        <v>0</v>
      </c>
      <c r="BB11" s="25">
        <v>0</v>
      </c>
      <c r="BC11" s="25">
        <v>0</v>
      </c>
      <c r="BD11" s="25">
        <f t="shared" si="9"/>
        <v>7660.4</v>
      </c>
      <c r="BE11" s="25">
        <f t="shared" si="10"/>
        <v>1278</v>
      </c>
      <c r="BF11" s="25">
        <f t="shared" si="11"/>
        <v>1038.5</v>
      </c>
      <c r="BG11" s="25">
        <f t="shared" ref="BG11:BG52" si="27">BF11*100/BD11</f>
        <v>13.556733329852229</v>
      </c>
      <c r="BH11" s="25">
        <v>6905.2</v>
      </c>
      <c r="BI11" s="25">
        <v>1151</v>
      </c>
      <c r="BJ11" s="25">
        <v>514.29999999999995</v>
      </c>
      <c r="BK11" s="25">
        <v>0</v>
      </c>
      <c r="BL11" s="25">
        <v>0</v>
      </c>
      <c r="BM11" s="25">
        <v>0</v>
      </c>
      <c r="BN11" s="25">
        <v>0</v>
      </c>
      <c r="BO11" s="25">
        <f t="shared" ref="BO11:BO51" si="28">BN11/12*10.5</f>
        <v>0</v>
      </c>
      <c r="BP11" s="25">
        <v>0</v>
      </c>
      <c r="BQ11" s="25">
        <v>755.2</v>
      </c>
      <c r="BR11" s="25">
        <v>127</v>
      </c>
      <c r="BS11" s="25">
        <v>524.20000000000005</v>
      </c>
      <c r="BT11" s="25">
        <v>0</v>
      </c>
      <c r="BU11" s="25">
        <f t="shared" ref="BU11:BU51" si="29">BT11/12*4.3</f>
        <v>0</v>
      </c>
      <c r="BV11" s="25">
        <v>0</v>
      </c>
      <c r="BW11" s="25">
        <v>0</v>
      </c>
      <c r="BX11" s="25">
        <f t="shared" ref="BX11:BX51" si="30">BW11/12*1.2</f>
        <v>0</v>
      </c>
      <c r="BY11" s="25">
        <v>0</v>
      </c>
      <c r="BZ11" s="25">
        <v>0</v>
      </c>
      <c r="CA11" s="25">
        <v>0</v>
      </c>
      <c r="CB11" s="26">
        <v>0</v>
      </c>
      <c r="CC11" s="25">
        <v>40757.300000000003</v>
      </c>
      <c r="CD11" s="25">
        <f t="shared" ref="CD11:CD51" si="31">CC11/12*1.2</f>
        <v>4075.7300000000005</v>
      </c>
      <c r="CE11" s="25">
        <v>12133.407999999999</v>
      </c>
      <c r="CF11" s="25">
        <v>20757.3</v>
      </c>
      <c r="CG11" s="25">
        <f t="shared" ref="CG11:CG50" si="32">CF11/12*1.2</f>
        <v>2075.7299999999996</v>
      </c>
      <c r="CH11" s="25">
        <v>4737.8100000000004</v>
      </c>
      <c r="CI11" s="25">
        <v>0</v>
      </c>
      <c r="CJ11" s="25">
        <v>0</v>
      </c>
      <c r="CK11" s="25">
        <v>0</v>
      </c>
      <c r="CL11" s="25">
        <v>300</v>
      </c>
      <c r="CM11" s="25">
        <v>30</v>
      </c>
      <c r="CN11" s="25">
        <v>20</v>
      </c>
      <c r="CO11" s="25">
        <v>0</v>
      </c>
      <c r="CP11" s="25">
        <v>0</v>
      </c>
      <c r="CQ11" s="25">
        <v>0</v>
      </c>
      <c r="CR11" s="25">
        <v>10000</v>
      </c>
      <c r="CS11" s="25">
        <v>1000</v>
      </c>
      <c r="CT11" s="25">
        <v>165</v>
      </c>
      <c r="CU11" s="25">
        <v>0</v>
      </c>
      <c r="CV11" s="25">
        <f t="shared" si="12"/>
        <v>164522</v>
      </c>
      <c r="CW11" s="25">
        <f t="shared" si="13"/>
        <v>20849.54</v>
      </c>
      <c r="CX11" s="25">
        <f t="shared" si="14"/>
        <v>52258.401800000007</v>
      </c>
      <c r="CY11" s="25">
        <v>0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v>0</v>
      </c>
      <c r="DH11" s="25">
        <v>0</v>
      </c>
      <c r="DI11" s="25">
        <v>0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5">
        <f t="shared" si="15"/>
        <v>0</v>
      </c>
      <c r="DS11" s="25">
        <f t="shared" si="16"/>
        <v>0</v>
      </c>
      <c r="DT11" s="25">
        <f>DA11+DD11+DG11+DJ11+DM11+DP11+DQ11</f>
        <v>0</v>
      </c>
    </row>
    <row r="12" spans="1:124" s="27" customFormat="1" ht="18.75" customHeight="1" x14ac:dyDescent="0.2">
      <c r="A12" s="21">
        <v>3</v>
      </c>
      <c r="B12" s="29">
        <v>56</v>
      </c>
      <c r="C12" s="28" t="s">
        <v>54</v>
      </c>
      <c r="D12" s="24">
        <v>937.94309999999996</v>
      </c>
      <c r="E12" s="24">
        <v>2342.2354999999998</v>
      </c>
      <c r="F12" s="25">
        <f t="shared" si="0"/>
        <v>14217.300000000001</v>
      </c>
      <c r="G12" s="25">
        <f t="shared" si="1"/>
        <v>2342.7833333333333</v>
      </c>
      <c r="H12" s="25">
        <f t="shared" si="2"/>
        <v>2540.3029999999999</v>
      </c>
      <c r="I12" s="25">
        <f t="shared" si="17"/>
        <v>17.867689364365948</v>
      </c>
      <c r="J12" s="25">
        <f t="shared" si="3"/>
        <v>1135.5999999999999</v>
      </c>
      <c r="K12" s="25">
        <f t="shared" si="4"/>
        <v>162.5</v>
      </c>
      <c r="L12" s="25">
        <f t="shared" si="5"/>
        <v>360.10300000000001</v>
      </c>
      <c r="M12" s="25">
        <f t="shared" si="18"/>
        <v>31.710373370905252</v>
      </c>
      <c r="N12" s="25">
        <f t="shared" si="6"/>
        <v>400</v>
      </c>
      <c r="O12" s="25">
        <f t="shared" si="7"/>
        <v>66.599999999999994</v>
      </c>
      <c r="P12" s="25">
        <f t="shared" si="8"/>
        <v>214.00299999999999</v>
      </c>
      <c r="Q12" s="25">
        <f t="shared" si="19"/>
        <v>53.500749999999996</v>
      </c>
      <c r="R12" s="25">
        <v>0</v>
      </c>
      <c r="S12" s="25">
        <f t="shared" ref="S12:S50" si="33">R12/12*1.2</f>
        <v>0</v>
      </c>
      <c r="T12" s="25">
        <v>0</v>
      </c>
      <c r="U12" s="25">
        <v>0</v>
      </c>
      <c r="V12" s="25">
        <v>300</v>
      </c>
      <c r="W12" s="25">
        <v>50</v>
      </c>
      <c r="X12" s="25">
        <v>57.1</v>
      </c>
      <c r="Y12" s="25">
        <f t="shared" si="21"/>
        <v>19.033333333333335</v>
      </c>
      <c r="Z12" s="25">
        <v>400</v>
      </c>
      <c r="AA12" s="25">
        <v>66.599999999999994</v>
      </c>
      <c r="AB12" s="25">
        <v>214.00299999999999</v>
      </c>
      <c r="AC12" s="25">
        <f t="shared" si="22"/>
        <v>53.500749999999996</v>
      </c>
      <c r="AD12" s="25">
        <v>32</v>
      </c>
      <c r="AE12" s="25">
        <v>5.3</v>
      </c>
      <c r="AF12" s="25">
        <v>20</v>
      </c>
      <c r="AG12" s="25">
        <f t="shared" si="23"/>
        <v>62.5</v>
      </c>
      <c r="AH12" s="25">
        <v>0</v>
      </c>
      <c r="AI12" s="25">
        <f t="shared" si="24"/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5">
        <v>0</v>
      </c>
      <c r="AQ12" s="25">
        <v>0</v>
      </c>
      <c r="AR12" s="25">
        <v>13081.7</v>
      </c>
      <c r="AS12" s="25">
        <f t="shared" si="25"/>
        <v>2180.2833333333333</v>
      </c>
      <c r="AT12" s="25">
        <v>2180.1999999999998</v>
      </c>
      <c r="AU12" s="25">
        <v>0</v>
      </c>
      <c r="AV12" s="25">
        <f t="shared" si="26"/>
        <v>0</v>
      </c>
      <c r="AW12" s="24">
        <v>0</v>
      </c>
      <c r="AX12" s="25">
        <v>0</v>
      </c>
      <c r="AY12" s="25">
        <v>0</v>
      </c>
      <c r="AZ12" s="25">
        <v>0</v>
      </c>
      <c r="BA12" s="25">
        <v>0</v>
      </c>
      <c r="BB12" s="25">
        <v>0</v>
      </c>
      <c r="BC12" s="25">
        <v>0</v>
      </c>
      <c r="BD12" s="25">
        <f t="shared" si="9"/>
        <v>3.6</v>
      </c>
      <c r="BE12" s="25">
        <f t="shared" si="10"/>
        <v>0.6</v>
      </c>
      <c r="BF12" s="25">
        <f t="shared" si="11"/>
        <v>0</v>
      </c>
      <c r="BG12" s="25">
        <f t="shared" si="27"/>
        <v>0</v>
      </c>
      <c r="BH12" s="25">
        <v>3.6</v>
      </c>
      <c r="BI12" s="25">
        <v>0.6</v>
      </c>
      <c r="BJ12" s="25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f t="shared" si="28"/>
        <v>0</v>
      </c>
      <c r="BP12" s="25">
        <v>0</v>
      </c>
      <c r="BQ12" s="25">
        <v>0</v>
      </c>
      <c r="BR12" s="25">
        <f t="shared" ref="BR12:BR51" si="34">BQ12/12*1.2</f>
        <v>0</v>
      </c>
      <c r="BS12" s="25">
        <v>0</v>
      </c>
      <c r="BT12" s="25">
        <v>0</v>
      </c>
      <c r="BU12" s="25">
        <f t="shared" si="29"/>
        <v>0</v>
      </c>
      <c r="BV12" s="25">
        <v>0</v>
      </c>
      <c r="BW12" s="25">
        <v>0</v>
      </c>
      <c r="BX12" s="25">
        <f t="shared" si="30"/>
        <v>0</v>
      </c>
      <c r="BY12" s="25">
        <v>0</v>
      </c>
      <c r="BZ12" s="25">
        <v>0</v>
      </c>
      <c r="CA12" s="25">
        <v>0</v>
      </c>
      <c r="CB12" s="26">
        <v>0</v>
      </c>
      <c r="CC12" s="25">
        <v>400</v>
      </c>
      <c r="CD12" s="25">
        <f t="shared" si="31"/>
        <v>40</v>
      </c>
      <c r="CE12" s="25">
        <v>69</v>
      </c>
      <c r="CF12" s="25">
        <v>400</v>
      </c>
      <c r="CG12" s="25">
        <v>66.599999999999994</v>
      </c>
      <c r="CH12" s="25">
        <v>69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5">
        <v>0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f t="shared" si="12"/>
        <v>14217.300000000001</v>
      </c>
      <c r="CW12" s="25">
        <f t="shared" si="13"/>
        <v>2342.7833333333333</v>
      </c>
      <c r="CX12" s="25">
        <f t="shared" si="14"/>
        <v>2540.3029999999999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5">
        <v>0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5">
        <f t="shared" si="15"/>
        <v>0</v>
      </c>
      <c r="DS12" s="25">
        <f t="shared" si="16"/>
        <v>0</v>
      </c>
      <c r="DT12" s="25">
        <f t="shared" ref="DT12:DT30" si="35">DA12+DD12+DG12+DJ12+DM12+DP12+DQ12</f>
        <v>0</v>
      </c>
    </row>
    <row r="13" spans="1:124" s="27" customFormat="1" ht="18.75" customHeight="1" x14ac:dyDescent="0.2">
      <c r="A13" s="21">
        <v>4</v>
      </c>
      <c r="B13" s="29">
        <v>33</v>
      </c>
      <c r="C13" s="28" t="s">
        <v>55</v>
      </c>
      <c r="D13" s="24">
        <v>1.2604</v>
      </c>
      <c r="E13" s="24">
        <v>2311.1659</v>
      </c>
      <c r="F13" s="25">
        <f t="shared" si="0"/>
        <v>71895.3</v>
      </c>
      <c r="G13" s="25">
        <f t="shared" si="1"/>
        <v>10218.550000000001</v>
      </c>
      <c r="H13" s="25">
        <f t="shared" si="2"/>
        <v>10796.023000000001</v>
      </c>
      <c r="I13" s="25">
        <f t="shared" si="17"/>
        <v>15.016312610142805</v>
      </c>
      <c r="J13" s="25">
        <f t="shared" si="3"/>
        <v>20660</v>
      </c>
      <c r="K13" s="25">
        <f t="shared" si="4"/>
        <v>1679.3333333333333</v>
      </c>
      <c r="L13" s="25">
        <f t="shared" si="5"/>
        <v>2256.8229999999999</v>
      </c>
      <c r="M13" s="25">
        <f t="shared" si="18"/>
        <v>10.923635043562438</v>
      </c>
      <c r="N13" s="25">
        <f t="shared" si="6"/>
        <v>8800</v>
      </c>
      <c r="O13" s="25">
        <f t="shared" si="7"/>
        <v>900</v>
      </c>
      <c r="P13" s="25">
        <f t="shared" si="8"/>
        <v>1755.3240000000001</v>
      </c>
      <c r="Q13" s="25">
        <f t="shared" si="19"/>
        <v>19.946863636363634</v>
      </c>
      <c r="R13" s="25">
        <v>0</v>
      </c>
      <c r="S13" s="25">
        <f t="shared" si="33"/>
        <v>0</v>
      </c>
      <c r="T13" s="25">
        <v>0.27700000000000002</v>
      </c>
      <c r="U13" s="25">
        <v>0</v>
      </c>
      <c r="V13" s="25">
        <v>5700</v>
      </c>
      <c r="W13" s="25">
        <v>120</v>
      </c>
      <c r="X13" s="25">
        <v>111.661</v>
      </c>
      <c r="Y13" s="25">
        <f t="shared" si="21"/>
        <v>1.9589649122807018</v>
      </c>
      <c r="Z13" s="25">
        <v>8800</v>
      </c>
      <c r="AA13" s="25">
        <v>900</v>
      </c>
      <c r="AB13" s="25">
        <v>1755.047</v>
      </c>
      <c r="AC13" s="25">
        <f t="shared" si="22"/>
        <v>19.943715909090912</v>
      </c>
      <c r="AD13" s="25">
        <v>200</v>
      </c>
      <c r="AE13" s="25">
        <v>50</v>
      </c>
      <c r="AF13" s="25">
        <v>67.5</v>
      </c>
      <c r="AG13" s="25">
        <f t="shared" si="23"/>
        <v>33.75</v>
      </c>
      <c r="AH13" s="25">
        <v>0</v>
      </c>
      <c r="AI13" s="25">
        <f t="shared" si="24"/>
        <v>0</v>
      </c>
      <c r="AJ13" s="25">
        <v>0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5">
        <v>0</v>
      </c>
      <c r="AQ13" s="25">
        <v>0</v>
      </c>
      <c r="AR13" s="25">
        <v>51235.3</v>
      </c>
      <c r="AS13" s="25">
        <f t="shared" si="25"/>
        <v>8539.2166666666672</v>
      </c>
      <c r="AT13" s="25">
        <v>8539.2000000000007</v>
      </c>
      <c r="AU13" s="25">
        <v>0</v>
      </c>
      <c r="AV13" s="25">
        <f t="shared" si="26"/>
        <v>0</v>
      </c>
      <c r="AW13" s="24">
        <v>0</v>
      </c>
      <c r="AX13" s="25">
        <v>0</v>
      </c>
      <c r="AY13" s="25">
        <v>0</v>
      </c>
      <c r="AZ13" s="25">
        <v>0</v>
      </c>
      <c r="BA13" s="25">
        <v>0</v>
      </c>
      <c r="BB13" s="25">
        <v>0</v>
      </c>
      <c r="BC13" s="25">
        <v>0</v>
      </c>
      <c r="BD13" s="25">
        <f t="shared" si="9"/>
        <v>1600</v>
      </c>
      <c r="BE13" s="25">
        <f t="shared" si="10"/>
        <v>173.33333333333334</v>
      </c>
      <c r="BF13" s="25">
        <f t="shared" si="11"/>
        <v>142</v>
      </c>
      <c r="BG13" s="25">
        <f t="shared" si="27"/>
        <v>8.875</v>
      </c>
      <c r="BH13" s="25">
        <v>1600</v>
      </c>
      <c r="BI13" s="25">
        <f t="shared" ref="BI13:BI51" si="36">BH13/12*1.3</f>
        <v>173.33333333333334</v>
      </c>
      <c r="BJ13" s="25">
        <v>142</v>
      </c>
      <c r="BK13" s="25">
        <v>0</v>
      </c>
      <c r="BL13" s="25">
        <f>BK13/12*1.3</f>
        <v>0</v>
      </c>
      <c r="BM13" s="25">
        <v>0</v>
      </c>
      <c r="BN13" s="25">
        <v>0</v>
      </c>
      <c r="BO13" s="25">
        <f t="shared" si="28"/>
        <v>0</v>
      </c>
      <c r="BP13" s="25">
        <v>0</v>
      </c>
      <c r="BQ13" s="25">
        <v>0</v>
      </c>
      <c r="BR13" s="25">
        <f t="shared" si="34"/>
        <v>0</v>
      </c>
      <c r="BS13" s="25">
        <v>0</v>
      </c>
      <c r="BT13" s="25">
        <v>0</v>
      </c>
      <c r="BU13" s="25">
        <f t="shared" si="29"/>
        <v>0</v>
      </c>
      <c r="BV13" s="25">
        <v>0</v>
      </c>
      <c r="BW13" s="25">
        <v>0</v>
      </c>
      <c r="BX13" s="25">
        <f t="shared" si="30"/>
        <v>0</v>
      </c>
      <c r="BY13" s="25">
        <v>0</v>
      </c>
      <c r="BZ13" s="25">
        <v>0</v>
      </c>
      <c r="CA13" s="25">
        <v>0</v>
      </c>
      <c r="CB13" s="26">
        <v>0</v>
      </c>
      <c r="CC13" s="25">
        <v>4200</v>
      </c>
      <c r="CD13" s="25">
        <f t="shared" si="31"/>
        <v>420</v>
      </c>
      <c r="CE13" s="25">
        <v>11.907999999999999</v>
      </c>
      <c r="CF13" s="25">
        <v>1200</v>
      </c>
      <c r="CG13" s="25">
        <v>60</v>
      </c>
      <c r="CH13" s="25">
        <v>11.907999999999999</v>
      </c>
      <c r="CI13" s="25">
        <v>160</v>
      </c>
      <c r="CJ13" s="25">
        <f>CI13/12*1.2</f>
        <v>16</v>
      </c>
      <c r="CK13" s="25">
        <v>168.43</v>
      </c>
      <c r="CL13" s="25">
        <v>0</v>
      </c>
      <c r="CM13" s="25">
        <v>0</v>
      </c>
      <c r="CN13" s="25">
        <v>0</v>
      </c>
      <c r="CO13" s="25">
        <v>0</v>
      </c>
      <c r="CP13" s="25">
        <v>0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f t="shared" si="12"/>
        <v>71895.3</v>
      </c>
      <c r="CW13" s="25">
        <f t="shared" si="13"/>
        <v>10218.550000000001</v>
      </c>
      <c r="CX13" s="25">
        <f t="shared" si="14"/>
        <v>10796.023000000001</v>
      </c>
      <c r="CY13" s="25">
        <v>0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5">
        <v>0</v>
      </c>
      <c r="DI13" s="25">
        <v>0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5">
        <f t="shared" si="15"/>
        <v>0</v>
      </c>
      <c r="DS13" s="25">
        <f t="shared" si="16"/>
        <v>0</v>
      </c>
      <c r="DT13" s="25">
        <f t="shared" si="35"/>
        <v>0</v>
      </c>
    </row>
    <row r="14" spans="1:124" s="27" customFormat="1" ht="18.75" customHeight="1" x14ac:dyDescent="0.2">
      <c r="A14" s="21">
        <v>5</v>
      </c>
      <c r="B14" s="29">
        <v>45</v>
      </c>
      <c r="C14" s="28" t="s">
        <v>56</v>
      </c>
      <c r="D14" s="24">
        <v>14961.5987</v>
      </c>
      <c r="E14" s="24">
        <v>2805.6109999999999</v>
      </c>
      <c r="F14" s="25">
        <f t="shared" si="0"/>
        <v>179503.1</v>
      </c>
      <c r="G14" s="25">
        <f t="shared" si="1"/>
        <v>23533.054166666665</v>
      </c>
      <c r="H14" s="25">
        <f t="shared" si="2"/>
        <v>32116.4666</v>
      </c>
      <c r="I14" s="25">
        <f t="shared" si="17"/>
        <v>17.891872953726146</v>
      </c>
      <c r="J14" s="25">
        <f t="shared" si="3"/>
        <v>84068.9</v>
      </c>
      <c r="K14" s="25">
        <f t="shared" si="4"/>
        <v>13989.634166666667</v>
      </c>
      <c r="L14" s="25">
        <f t="shared" si="5"/>
        <v>16210.6666</v>
      </c>
      <c r="M14" s="25">
        <f t="shared" si="18"/>
        <v>19.282596298988096</v>
      </c>
      <c r="N14" s="25">
        <f t="shared" si="6"/>
        <v>25179</v>
      </c>
      <c r="O14" s="25">
        <f t="shared" si="7"/>
        <v>5101</v>
      </c>
      <c r="P14" s="25">
        <f t="shared" si="8"/>
        <v>4907.1876000000002</v>
      </c>
      <c r="Q14" s="25">
        <f t="shared" si="19"/>
        <v>19.489207673060886</v>
      </c>
      <c r="R14" s="25">
        <v>6675</v>
      </c>
      <c r="S14" s="25">
        <v>1251</v>
      </c>
      <c r="T14" s="25">
        <v>1306.0576000000001</v>
      </c>
      <c r="U14" s="25">
        <f t="shared" si="20"/>
        <v>19.566405992509363</v>
      </c>
      <c r="V14" s="25">
        <v>18956.8</v>
      </c>
      <c r="W14" s="25">
        <v>2800</v>
      </c>
      <c r="X14" s="25">
        <v>2419.1669999999999</v>
      </c>
      <c r="Y14" s="25">
        <f t="shared" si="21"/>
        <v>12.761473455435516</v>
      </c>
      <c r="Z14" s="25">
        <v>18504</v>
      </c>
      <c r="AA14" s="25">
        <v>3850</v>
      </c>
      <c r="AB14" s="25">
        <v>3601.13</v>
      </c>
      <c r="AC14" s="25">
        <f t="shared" si="22"/>
        <v>19.46135970600951</v>
      </c>
      <c r="AD14" s="25">
        <v>806</v>
      </c>
      <c r="AE14" s="25">
        <v>100</v>
      </c>
      <c r="AF14" s="25">
        <v>364</v>
      </c>
      <c r="AG14" s="25">
        <f t="shared" si="23"/>
        <v>45.161290322580648</v>
      </c>
      <c r="AH14" s="25">
        <v>0</v>
      </c>
      <c r="AI14" s="25">
        <f t="shared" si="24"/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0</v>
      </c>
      <c r="AQ14" s="25">
        <v>0</v>
      </c>
      <c r="AR14" s="25">
        <v>0</v>
      </c>
      <c r="AS14" s="25">
        <f t="shared" si="25"/>
        <v>0</v>
      </c>
      <c r="AT14" s="25">
        <v>15905.8</v>
      </c>
      <c r="AU14" s="25">
        <v>95434.2</v>
      </c>
      <c r="AV14" s="25">
        <f t="shared" si="26"/>
        <v>9543.4199999999983</v>
      </c>
      <c r="AW14" s="24">
        <v>0</v>
      </c>
      <c r="AX14" s="25">
        <v>0</v>
      </c>
      <c r="AY14" s="25">
        <v>0</v>
      </c>
      <c r="AZ14" s="25">
        <v>0</v>
      </c>
      <c r="BA14" s="25">
        <v>0</v>
      </c>
      <c r="BB14" s="25">
        <v>0</v>
      </c>
      <c r="BC14" s="25">
        <v>0</v>
      </c>
      <c r="BD14" s="25">
        <f t="shared" si="9"/>
        <v>29245.100000000002</v>
      </c>
      <c r="BE14" s="25">
        <f t="shared" si="10"/>
        <v>5000.4341666666669</v>
      </c>
      <c r="BF14" s="25">
        <f t="shared" si="11"/>
        <v>8453.8119999999999</v>
      </c>
      <c r="BG14" s="25">
        <f t="shared" si="27"/>
        <v>28.906763868135172</v>
      </c>
      <c r="BH14" s="25">
        <v>2671.7</v>
      </c>
      <c r="BI14" s="25">
        <f t="shared" si="36"/>
        <v>289.43416666666667</v>
      </c>
      <c r="BJ14" s="25">
        <v>75.599999999999994</v>
      </c>
      <c r="BK14" s="25">
        <v>26573.4</v>
      </c>
      <c r="BL14" s="25">
        <v>4711</v>
      </c>
      <c r="BM14" s="25">
        <v>8378.2119999999995</v>
      </c>
      <c r="BN14" s="25">
        <v>0</v>
      </c>
      <c r="BO14" s="25">
        <f t="shared" si="28"/>
        <v>0</v>
      </c>
      <c r="BP14" s="25">
        <v>0</v>
      </c>
      <c r="BQ14" s="25">
        <v>0</v>
      </c>
      <c r="BR14" s="25">
        <f t="shared" si="34"/>
        <v>0</v>
      </c>
      <c r="BS14" s="25">
        <v>0</v>
      </c>
      <c r="BT14" s="25">
        <v>0</v>
      </c>
      <c r="BU14" s="25">
        <f t="shared" si="29"/>
        <v>0</v>
      </c>
      <c r="BV14" s="25">
        <v>0</v>
      </c>
      <c r="BW14" s="25">
        <v>0</v>
      </c>
      <c r="BX14" s="25">
        <f t="shared" si="30"/>
        <v>0</v>
      </c>
      <c r="BY14" s="25">
        <v>0</v>
      </c>
      <c r="BZ14" s="25">
        <v>0</v>
      </c>
      <c r="CA14" s="25">
        <v>0</v>
      </c>
      <c r="CB14" s="26">
        <v>0</v>
      </c>
      <c r="CC14" s="25">
        <v>7882</v>
      </c>
      <c r="CD14" s="25">
        <f t="shared" si="31"/>
        <v>788.2</v>
      </c>
      <c r="CE14" s="25">
        <v>52.5</v>
      </c>
      <c r="CF14" s="25">
        <v>7790</v>
      </c>
      <c r="CG14" s="25">
        <v>200</v>
      </c>
      <c r="CH14" s="25">
        <v>42.5</v>
      </c>
      <c r="CI14" s="25">
        <v>0</v>
      </c>
      <c r="CJ14" s="25">
        <f t="shared" ref="CJ14:CJ51" si="37">CI14/12*1.2</f>
        <v>0</v>
      </c>
      <c r="CK14" s="25">
        <v>0</v>
      </c>
      <c r="CL14" s="25">
        <v>0</v>
      </c>
      <c r="CM14" s="25">
        <v>0</v>
      </c>
      <c r="CN14" s="25">
        <v>0</v>
      </c>
      <c r="CO14" s="25">
        <v>0</v>
      </c>
      <c r="CP14" s="25">
        <v>0</v>
      </c>
      <c r="CQ14" s="25">
        <v>0</v>
      </c>
      <c r="CR14" s="25">
        <v>2000</v>
      </c>
      <c r="CS14" s="25">
        <v>199.99999999999997</v>
      </c>
      <c r="CT14" s="25">
        <v>14</v>
      </c>
      <c r="CU14" s="25">
        <v>0</v>
      </c>
      <c r="CV14" s="25">
        <f t="shared" si="12"/>
        <v>179503.1</v>
      </c>
      <c r="CW14" s="25">
        <f t="shared" si="13"/>
        <v>23533.054166666665</v>
      </c>
      <c r="CX14" s="25">
        <f t="shared" si="14"/>
        <v>32116.4666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5">
        <v>0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5">
        <f t="shared" si="15"/>
        <v>0</v>
      </c>
      <c r="DS14" s="25">
        <f t="shared" si="16"/>
        <v>0</v>
      </c>
      <c r="DT14" s="25">
        <f t="shared" si="35"/>
        <v>0</v>
      </c>
    </row>
    <row r="15" spans="1:124" s="27" customFormat="1" ht="18.75" customHeight="1" x14ac:dyDescent="0.2">
      <c r="A15" s="21">
        <v>6</v>
      </c>
      <c r="B15" s="29">
        <v>63</v>
      </c>
      <c r="C15" s="28" t="s">
        <v>57</v>
      </c>
      <c r="D15" s="24">
        <v>640.11940000000004</v>
      </c>
      <c r="E15" s="24">
        <v>785.77940000000001</v>
      </c>
      <c r="F15" s="25">
        <f t="shared" si="0"/>
        <v>63837.599999999991</v>
      </c>
      <c r="G15" s="25">
        <f t="shared" si="1"/>
        <v>9034.873333333333</v>
      </c>
      <c r="H15" s="25">
        <f t="shared" si="2"/>
        <v>9711.5490000000009</v>
      </c>
      <c r="I15" s="25">
        <f t="shared" si="17"/>
        <v>15.212898041279752</v>
      </c>
      <c r="J15" s="25">
        <f t="shared" si="3"/>
        <v>24383.399999999998</v>
      </c>
      <c r="K15" s="25">
        <f t="shared" si="4"/>
        <v>2459.1733333333332</v>
      </c>
      <c r="L15" s="25">
        <f t="shared" si="5"/>
        <v>3137.1489999999999</v>
      </c>
      <c r="M15" s="25">
        <f t="shared" si="18"/>
        <v>12.865921077454333</v>
      </c>
      <c r="N15" s="25">
        <f t="shared" si="6"/>
        <v>5967.0999999999995</v>
      </c>
      <c r="O15" s="25">
        <f t="shared" si="7"/>
        <v>596.70999999999992</v>
      </c>
      <c r="P15" s="25">
        <f t="shared" si="8"/>
        <v>1789.6489999999999</v>
      </c>
      <c r="Q15" s="25">
        <f t="shared" si="19"/>
        <v>29.991939132912137</v>
      </c>
      <c r="R15" s="25">
        <v>803.9</v>
      </c>
      <c r="S15" s="25">
        <f t="shared" si="33"/>
        <v>80.389999999999986</v>
      </c>
      <c r="T15" s="25">
        <v>30.849</v>
      </c>
      <c r="U15" s="25">
        <f t="shared" si="20"/>
        <v>3.8374175892523947</v>
      </c>
      <c r="V15" s="25">
        <v>8522.2999999999993</v>
      </c>
      <c r="W15" s="25">
        <f t="shared" ref="W15:W50" si="38">V15/12*1.2</f>
        <v>852.2299999999999</v>
      </c>
      <c r="X15" s="25">
        <v>270.60000000000002</v>
      </c>
      <c r="Y15" s="25">
        <f t="shared" si="21"/>
        <v>3.1751991833190578</v>
      </c>
      <c r="Z15" s="25">
        <v>5163.2</v>
      </c>
      <c r="AA15" s="25">
        <f t="shared" ref="AA15:AA51" si="39">Z15/12*1.2</f>
        <v>516.31999999999994</v>
      </c>
      <c r="AB15" s="25">
        <v>1758.8</v>
      </c>
      <c r="AC15" s="25">
        <f t="shared" si="22"/>
        <v>34.064146265881625</v>
      </c>
      <c r="AD15" s="25">
        <v>694</v>
      </c>
      <c r="AE15" s="25">
        <f t="shared" ref="AE15:AE50" si="40">AD15/12*1.2</f>
        <v>69.400000000000006</v>
      </c>
      <c r="AF15" s="25">
        <v>364.3</v>
      </c>
      <c r="AG15" s="25">
        <f t="shared" si="23"/>
        <v>52.492795389048993</v>
      </c>
      <c r="AH15" s="25">
        <v>0</v>
      </c>
      <c r="AI15" s="25">
        <f t="shared" si="24"/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5">
        <v>0</v>
      </c>
      <c r="AQ15" s="25">
        <v>0</v>
      </c>
      <c r="AR15" s="30">
        <v>39454.199999999997</v>
      </c>
      <c r="AS15" s="25">
        <f t="shared" si="25"/>
        <v>6575.7</v>
      </c>
      <c r="AT15" s="25">
        <v>6574.4</v>
      </c>
      <c r="AU15" s="25">
        <v>0</v>
      </c>
      <c r="AV15" s="25">
        <f t="shared" si="26"/>
        <v>0</v>
      </c>
      <c r="AW15" s="24">
        <v>0</v>
      </c>
      <c r="AX15" s="25">
        <v>0</v>
      </c>
      <c r="AY15" s="25">
        <v>0</v>
      </c>
      <c r="AZ15" s="25">
        <v>0</v>
      </c>
      <c r="BA15" s="25">
        <v>0</v>
      </c>
      <c r="BB15" s="25">
        <v>0</v>
      </c>
      <c r="BC15" s="25">
        <v>0</v>
      </c>
      <c r="BD15" s="25">
        <f t="shared" si="9"/>
        <v>2500</v>
      </c>
      <c r="BE15" s="25">
        <f t="shared" si="10"/>
        <v>270.83333333333337</v>
      </c>
      <c r="BF15" s="25">
        <f t="shared" si="11"/>
        <v>212.7</v>
      </c>
      <c r="BG15" s="25">
        <f t="shared" si="27"/>
        <v>8.5079999999999991</v>
      </c>
      <c r="BH15" s="25">
        <v>0</v>
      </c>
      <c r="BI15" s="25">
        <f t="shared" si="36"/>
        <v>0</v>
      </c>
      <c r="BJ15" s="25">
        <v>0</v>
      </c>
      <c r="BK15" s="25">
        <v>2500</v>
      </c>
      <c r="BL15" s="25">
        <f t="shared" ref="BL15:BL51" si="41">BK15/12*1.3</f>
        <v>270.83333333333337</v>
      </c>
      <c r="BM15" s="25">
        <v>212.7</v>
      </c>
      <c r="BN15" s="25">
        <v>0</v>
      </c>
      <c r="BO15" s="25">
        <f t="shared" si="28"/>
        <v>0</v>
      </c>
      <c r="BP15" s="25">
        <v>0</v>
      </c>
      <c r="BQ15" s="25">
        <v>0</v>
      </c>
      <c r="BR15" s="25">
        <f t="shared" si="34"/>
        <v>0</v>
      </c>
      <c r="BS15" s="25">
        <v>0</v>
      </c>
      <c r="BT15" s="25">
        <v>0</v>
      </c>
      <c r="BU15" s="25">
        <f t="shared" si="29"/>
        <v>0</v>
      </c>
      <c r="BV15" s="25">
        <v>0</v>
      </c>
      <c r="BW15" s="25">
        <v>0</v>
      </c>
      <c r="BX15" s="25">
        <f t="shared" si="30"/>
        <v>0</v>
      </c>
      <c r="BY15" s="25">
        <v>0</v>
      </c>
      <c r="BZ15" s="25">
        <v>0</v>
      </c>
      <c r="CA15" s="25">
        <v>0</v>
      </c>
      <c r="CB15" s="26">
        <v>0</v>
      </c>
      <c r="CC15" s="25">
        <v>2700</v>
      </c>
      <c r="CD15" s="25">
        <f t="shared" si="31"/>
        <v>270</v>
      </c>
      <c r="CE15" s="25">
        <v>0</v>
      </c>
      <c r="CF15" s="25">
        <v>2700</v>
      </c>
      <c r="CG15" s="25">
        <f t="shared" si="32"/>
        <v>270</v>
      </c>
      <c r="CH15" s="25">
        <v>0</v>
      </c>
      <c r="CI15" s="25">
        <v>0</v>
      </c>
      <c r="CJ15" s="25">
        <f t="shared" si="37"/>
        <v>0</v>
      </c>
      <c r="CK15" s="25">
        <v>0</v>
      </c>
      <c r="CL15" s="25">
        <v>0</v>
      </c>
      <c r="CM15" s="25">
        <v>0</v>
      </c>
      <c r="CN15" s="25">
        <v>0</v>
      </c>
      <c r="CO15" s="25">
        <v>0</v>
      </c>
      <c r="CP15" s="25">
        <v>0</v>
      </c>
      <c r="CQ15" s="25">
        <v>0</v>
      </c>
      <c r="CR15" s="25">
        <v>4000</v>
      </c>
      <c r="CS15" s="25">
        <v>399.99999999999994</v>
      </c>
      <c r="CT15" s="25">
        <v>499.9</v>
      </c>
      <c r="CU15" s="25">
        <v>0</v>
      </c>
      <c r="CV15" s="25">
        <f t="shared" si="12"/>
        <v>63837.599999999991</v>
      </c>
      <c r="CW15" s="25">
        <f t="shared" si="13"/>
        <v>9034.873333333333</v>
      </c>
      <c r="CX15" s="25">
        <f t="shared" si="14"/>
        <v>9711.5490000000009</v>
      </c>
      <c r="CY15" s="25">
        <v>0</v>
      </c>
      <c r="CZ15" s="25">
        <v>0</v>
      </c>
      <c r="DA15" s="25">
        <v>0</v>
      </c>
      <c r="DB15" s="25">
        <v>0</v>
      </c>
      <c r="DC15" s="25">
        <v>0</v>
      </c>
      <c r="DD15" s="25">
        <v>0</v>
      </c>
      <c r="DE15" s="25">
        <v>0</v>
      </c>
      <c r="DF15" s="25">
        <v>0</v>
      </c>
      <c r="DG15" s="25">
        <v>0</v>
      </c>
      <c r="DH15" s="25">
        <v>0</v>
      </c>
      <c r="DI15" s="25">
        <v>0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5">
        <f t="shared" si="15"/>
        <v>0</v>
      </c>
      <c r="DS15" s="25">
        <f t="shared" si="16"/>
        <v>0</v>
      </c>
      <c r="DT15" s="25">
        <f t="shared" si="35"/>
        <v>0</v>
      </c>
    </row>
    <row r="16" spans="1:124" s="27" customFormat="1" ht="18.75" customHeight="1" x14ac:dyDescent="0.2">
      <c r="A16" s="21">
        <v>7</v>
      </c>
      <c r="B16" s="29">
        <v>60</v>
      </c>
      <c r="C16" s="28" t="s">
        <v>58</v>
      </c>
      <c r="D16" s="24">
        <v>279.815</v>
      </c>
      <c r="E16" s="24">
        <v>1472.8542</v>
      </c>
      <c r="F16" s="25">
        <f t="shared" si="0"/>
        <v>61880.600000000006</v>
      </c>
      <c r="G16" s="25">
        <f t="shared" si="1"/>
        <v>8680.7283333333326</v>
      </c>
      <c r="H16" s="25">
        <f t="shared" si="2"/>
        <v>8340.2970000000005</v>
      </c>
      <c r="I16" s="25">
        <f t="shared" si="17"/>
        <v>13.478048047368642</v>
      </c>
      <c r="J16" s="25">
        <f t="shared" si="3"/>
        <v>24788.7</v>
      </c>
      <c r="K16" s="25">
        <f t="shared" si="4"/>
        <v>2498.7449999999999</v>
      </c>
      <c r="L16" s="25">
        <f t="shared" si="5"/>
        <v>2158.297</v>
      </c>
      <c r="M16" s="25">
        <f t="shared" si="18"/>
        <v>8.7067776849935665</v>
      </c>
      <c r="N16" s="25">
        <f t="shared" si="6"/>
        <v>7068</v>
      </c>
      <c r="O16" s="25">
        <f t="shared" si="7"/>
        <v>706.8</v>
      </c>
      <c r="P16" s="25">
        <f t="shared" si="8"/>
        <v>1005.266</v>
      </c>
      <c r="Q16" s="25">
        <f t="shared" si="19"/>
        <v>14.222778720996038</v>
      </c>
      <c r="R16" s="25">
        <v>0</v>
      </c>
      <c r="S16" s="25">
        <f t="shared" si="33"/>
        <v>0</v>
      </c>
      <c r="T16" s="25">
        <v>0.47199999999999998</v>
      </c>
      <c r="U16" s="25">
        <v>0</v>
      </c>
      <c r="V16" s="25">
        <v>10001.9</v>
      </c>
      <c r="W16" s="25">
        <f t="shared" si="38"/>
        <v>1000.1899999999999</v>
      </c>
      <c r="X16" s="25">
        <v>696.99599999999998</v>
      </c>
      <c r="Y16" s="25">
        <f t="shared" si="21"/>
        <v>6.9686359591677576</v>
      </c>
      <c r="Z16" s="25">
        <v>7068</v>
      </c>
      <c r="AA16" s="25">
        <f t="shared" si="39"/>
        <v>706.8</v>
      </c>
      <c r="AB16" s="25">
        <v>1004.794</v>
      </c>
      <c r="AC16" s="25">
        <f t="shared" si="22"/>
        <v>14.216100735710242</v>
      </c>
      <c r="AD16" s="25">
        <v>800</v>
      </c>
      <c r="AE16" s="25">
        <f t="shared" si="40"/>
        <v>80</v>
      </c>
      <c r="AF16" s="25">
        <v>112</v>
      </c>
      <c r="AG16" s="25">
        <f t="shared" si="23"/>
        <v>14</v>
      </c>
      <c r="AH16" s="25">
        <v>0</v>
      </c>
      <c r="AI16" s="25">
        <f t="shared" si="24"/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37091.9</v>
      </c>
      <c r="AS16" s="25">
        <f t="shared" si="25"/>
        <v>6181.9833333333336</v>
      </c>
      <c r="AT16" s="25">
        <v>6182</v>
      </c>
      <c r="AU16" s="25">
        <v>0</v>
      </c>
      <c r="AV16" s="25">
        <f t="shared" si="26"/>
        <v>0</v>
      </c>
      <c r="AW16" s="24">
        <v>0</v>
      </c>
      <c r="AX16" s="25">
        <v>0</v>
      </c>
      <c r="AY16" s="25">
        <v>0</v>
      </c>
      <c r="AZ16" s="25">
        <v>0</v>
      </c>
      <c r="BA16" s="25">
        <v>0</v>
      </c>
      <c r="BB16" s="25">
        <v>0</v>
      </c>
      <c r="BC16" s="25">
        <v>0</v>
      </c>
      <c r="BD16" s="25">
        <f t="shared" si="9"/>
        <v>2535</v>
      </c>
      <c r="BE16" s="25">
        <f t="shared" si="10"/>
        <v>273.375</v>
      </c>
      <c r="BF16" s="25">
        <f t="shared" si="11"/>
        <v>256.435</v>
      </c>
      <c r="BG16" s="25">
        <f t="shared" si="27"/>
        <v>10.115779092702169</v>
      </c>
      <c r="BH16" s="25">
        <v>2385</v>
      </c>
      <c r="BI16" s="25">
        <f t="shared" si="36"/>
        <v>258.375</v>
      </c>
      <c r="BJ16" s="25">
        <v>168.435</v>
      </c>
      <c r="BK16" s="25">
        <v>0</v>
      </c>
      <c r="BL16" s="25">
        <f t="shared" si="41"/>
        <v>0</v>
      </c>
      <c r="BM16" s="25">
        <v>0</v>
      </c>
      <c r="BN16" s="25">
        <v>0</v>
      </c>
      <c r="BO16" s="25">
        <f t="shared" si="28"/>
        <v>0</v>
      </c>
      <c r="BP16" s="25">
        <v>0</v>
      </c>
      <c r="BQ16" s="25">
        <v>150</v>
      </c>
      <c r="BR16" s="25">
        <f t="shared" si="34"/>
        <v>15</v>
      </c>
      <c r="BS16" s="25">
        <v>88</v>
      </c>
      <c r="BT16" s="25">
        <v>0</v>
      </c>
      <c r="BU16" s="25">
        <f t="shared" si="29"/>
        <v>0</v>
      </c>
      <c r="BV16" s="25">
        <v>0</v>
      </c>
      <c r="BW16" s="25">
        <v>0</v>
      </c>
      <c r="BX16" s="25">
        <f t="shared" si="30"/>
        <v>0</v>
      </c>
      <c r="BY16" s="25">
        <v>0</v>
      </c>
      <c r="BZ16" s="25">
        <v>0</v>
      </c>
      <c r="CA16" s="25">
        <v>0</v>
      </c>
      <c r="CB16" s="26">
        <v>0</v>
      </c>
      <c r="CC16" s="25">
        <v>1050</v>
      </c>
      <c r="CD16" s="25">
        <f t="shared" si="31"/>
        <v>105</v>
      </c>
      <c r="CE16" s="25">
        <v>87.6</v>
      </c>
      <c r="CF16" s="25">
        <v>1000</v>
      </c>
      <c r="CG16" s="25">
        <f t="shared" si="32"/>
        <v>99.999999999999986</v>
      </c>
      <c r="CH16" s="25">
        <v>67.599999999999994</v>
      </c>
      <c r="CI16" s="25">
        <v>0</v>
      </c>
      <c r="CJ16" s="25">
        <f t="shared" si="37"/>
        <v>0</v>
      </c>
      <c r="CK16" s="25">
        <v>0</v>
      </c>
      <c r="CL16" s="25">
        <v>50</v>
      </c>
      <c r="CM16" s="25">
        <v>5</v>
      </c>
      <c r="CN16" s="25">
        <v>0</v>
      </c>
      <c r="CO16" s="25">
        <v>0</v>
      </c>
      <c r="CP16" s="25">
        <v>0</v>
      </c>
      <c r="CQ16" s="25">
        <v>0</v>
      </c>
      <c r="CR16" s="25">
        <v>3283.8</v>
      </c>
      <c r="CS16" s="25">
        <v>328.38000000000005</v>
      </c>
      <c r="CT16" s="25">
        <v>0</v>
      </c>
      <c r="CU16" s="25">
        <v>0</v>
      </c>
      <c r="CV16" s="25">
        <f t="shared" si="12"/>
        <v>61880.600000000006</v>
      </c>
      <c r="CW16" s="25">
        <f t="shared" si="13"/>
        <v>8680.7283333333326</v>
      </c>
      <c r="CX16" s="25">
        <f t="shared" si="14"/>
        <v>8340.2970000000005</v>
      </c>
      <c r="CY16" s="25">
        <v>0</v>
      </c>
      <c r="CZ16" s="25">
        <v>0</v>
      </c>
      <c r="DA16" s="25">
        <v>0</v>
      </c>
      <c r="DB16" s="25">
        <v>0</v>
      </c>
      <c r="DC16" s="25">
        <v>0</v>
      </c>
      <c r="DD16" s="25">
        <v>0</v>
      </c>
      <c r="DE16" s="25">
        <v>0</v>
      </c>
      <c r="DF16" s="25">
        <v>0</v>
      </c>
      <c r="DG16" s="25">
        <v>0</v>
      </c>
      <c r="DH16" s="25">
        <v>0</v>
      </c>
      <c r="DI16" s="25">
        <v>0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f t="shared" si="15"/>
        <v>0</v>
      </c>
      <c r="DS16" s="25">
        <f t="shared" si="16"/>
        <v>0</v>
      </c>
      <c r="DT16" s="25">
        <f t="shared" si="35"/>
        <v>0</v>
      </c>
    </row>
    <row r="17" spans="1:124" s="27" customFormat="1" ht="18.75" customHeight="1" x14ac:dyDescent="0.2">
      <c r="A17" s="21">
        <v>8</v>
      </c>
      <c r="B17" s="22">
        <v>7</v>
      </c>
      <c r="C17" s="28" t="s">
        <v>59</v>
      </c>
      <c r="D17" s="24">
        <v>6175.4934000000003</v>
      </c>
      <c r="E17" s="24">
        <v>1664.2798</v>
      </c>
      <c r="F17" s="25">
        <f t="shared" si="0"/>
        <v>1033003.3999999999</v>
      </c>
      <c r="G17" s="25">
        <f t="shared" si="1"/>
        <v>152821.20666666669</v>
      </c>
      <c r="H17" s="25">
        <f t="shared" si="2"/>
        <v>159709.06500000003</v>
      </c>
      <c r="I17" s="25">
        <f t="shared" si="17"/>
        <v>15.460652404435461</v>
      </c>
      <c r="J17" s="25">
        <f t="shared" si="3"/>
        <v>446766</v>
      </c>
      <c r="K17" s="25">
        <f t="shared" si="4"/>
        <v>56756</v>
      </c>
      <c r="L17" s="25">
        <f t="shared" si="5"/>
        <v>64028.464999999997</v>
      </c>
      <c r="M17" s="25">
        <f t="shared" si="18"/>
        <v>14.331543805929726</v>
      </c>
      <c r="N17" s="25">
        <f t="shared" si="6"/>
        <v>163550</v>
      </c>
      <c r="O17" s="25">
        <f t="shared" si="7"/>
        <v>26205</v>
      </c>
      <c r="P17" s="25">
        <f t="shared" si="8"/>
        <v>31932.3518</v>
      </c>
      <c r="Q17" s="25">
        <f t="shared" si="19"/>
        <v>19.524519596453686</v>
      </c>
      <c r="R17" s="25">
        <v>62050</v>
      </c>
      <c r="S17" s="25">
        <v>11205</v>
      </c>
      <c r="T17" s="25">
        <v>15123.8848</v>
      </c>
      <c r="U17" s="25">
        <f t="shared" si="20"/>
        <v>24.373706365834003</v>
      </c>
      <c r="V17" s="25">
        <v>46000</v>
      </c>
      <c r="W17" s="25">
        <v>3260</v>
      </c>
      <c r="X17" s="25">
        <v>3959.4402</v>
      </c>
      <c r="Y17" s="25">
        <f t="shared" si="21"/>
        <v>8.6074786956521745</v>
      </c>
      <c r="Z17" s="25">
        <v>101500</v>
      </c>
      <c r="AA17" s="25">
        <v>15000</v>
      </c>
      <c r="AB17" s="25">
        <v>16808.467000000001</v>
      </c>
      <c r="AC17" s="25">
        <f t="shared" si="22"/>
        <v>16.560066009852218</v>
      </c>
      <c r="AD17" s="25">
        <v>14170</v>
      </c>
      <c r="AE17" s="25">
        <v>4108</v>
      </c>
      <c r="AF17" s="25">
        <v>3882.85</v>
      </c>
      <c r="AG17" s="25">
        <f t="shared" si="23"/>
        <v>27.401905434015525</v>
      </c>
      <c r="AH17" s="25">
        <v>6000</v>
      </c>
      <c r="AI17" s="25">
        <v>998</v>
      </c>
      <c r="AJ17" s="25">
        <v>831.8</v>
      </c>
      <c r="AK17" s="25">
        <f t="shared" ref="AK17:AK52" si="42">AJ17*100/AH17</f>
        <v>13.863333333333333</v>
      </c>
      <c r="AL17" s="25">
        <v>0</v>
      </c>
      <c r="AM17" s="25">
        <v>0</v>
      </c>
      <c r="AN17" s="25">
        <v>0</v>
      </c>
      <c r="AO17" s="25">
        <v>0</v>
      </c>
      <c r="AP17" s="25">
        <v>0</v>
      </c>
      <c r="AQ17" s="25">
        <v>0</v>
      </c>
      <c r="AR17" s="25">
        <v>561622</v>
      </c>
      <c r="AS17" s="25">
        <f t="shared" si="25"/>
        <v>93603.666666666672</v>
      </c>
      <c r="AT17" s="25">
        <v>93603.6</v>
      </c>
      <c r="AU17" s="25">
        <v>18662.099999999999</v>
      </c>
      <c r="AV17" s="25">
        <f t="shared" si="26"/>
        <v>1866.2099999999998</v>
      </c>
      <c r="AW17" s="24">
        <v>2077</v>
      </c>
      <c r="AX17" s="25">
        <v>0</v>
      </c>
      <c r="AY17" s="25">
        <v>0</v>
      </c>
      <c r="AZ17" s="25">
        <v>0</v>
      </c>
      <c r="BA17" s="25">
        <v>0</v>
      </c>
      <c r="BB17" s="25">
        <v>0</v>
      </c>
      <c r="BC17" s="25">
        <v>0</v>
      </c>
      <c r="BD17" s="25">
        <f t="shared" si="9"/>
        <v>25396</v>
      </c>
      <c r="BE17" s="25">
        <f t="shared" si="10"/>
        <v>3020</v>
      </c>
      <c r="BF17" s="25">
        <f t="shared" si="11"/>
        <v>4408.6379999999999</v>
      </c>
      <c r="BG17" s="25">
        <f t="shared" si="27"/>
        <v>17.359576311230114</v>
      </c>
      <c r="BH17" s="25">
        <v>21652</v>
      </c>
      <c r="BI17" s="25">
        <v>2645.6</v>
      </c>
      <c r="BJ17" s="25">
        <v>3167.578</v>
      </c>
      <c r="BK17" s="25">
        <v>0</v>
      </c>
      <c r="BL17" s="25">
        <f t="shared" si="41"/>
        <v>0</v>
      </c>
      <c r="BM17" s="25">
        <v>165</v>
      </c>
      <c r="BN17" s="25">
        <v>0</v>
      </c>
      <c r="BO17" s="25">
        <f t="shared" si="28"/>
        <v>0</v>
      </c>
      <c r="BP17" s="25">
        <v>0</v>
      </c>
      <c r="BQ17" s="25">
        <v>3744</v>
      </c>
      <c r="BR17" s="25">
        <f t="shared" si="34"/>
        <v>374.4</v>
      </c>
      <c r="BS17" s="25">
        <v>1076.06</v>
      </c>
      <c r="BT17" s="25">
        <v>0</v>
      </c>
      <c r="BU17" s="25">
        <f t="shared" si="29"/>
        <v>0</v>
      </c>
      <c r="BV17" s="25">
        <v>0</v>
      </c>
      <c r="BW17" s="25">
        <v>5354.1</v>
      </c>
      <c r="BX17" s="25">
        <f t="shared" si="30"/>
        <v>535.41</v>
      </c>
      <c r="BY17" s="25">
        <v>0</v>
      </c>
      <c r="BZ17" s="25">
        <v>0</v>
      </c>
      <c r="CA17" s="25">
        <v>0</v>
      </c>
      <c r="CB17" s="26">
        <v>0</v>
      </c>
      <c r="CC17" s="25">
        <v>166750</v>
      </c>
      <c r="CD17" s="25">
        <f t="shared" si="31"/>
        <v>16675</v>
      </c>
      <c r="CE17" s="25">
        <v>16577.95</v>
      </c>
      <c r="CF17" s="25">
        <v>58000</v>
      </c>
      <c r="CG17" s="25">
        <v>9600</v>
      </c>
      <c r="CH17" s="25">
        <v>9580</v>
      </c>
      <c r="CI17" s="25">
        <v>23900</v>
      </c>
      <c r="CJ17" s="25">
        <f t="shared" si="37"/>
        <v>2390</v>
      </c>
      <c r="CK17" s="25">
        <v>2435.4349999999999</v>
      </c>
      <c r="CL17" s="25">
        <v>1000</v>
      </c>
      <c r="CM17" s="25">
        <v>99.999999999999986</v>
      </c>
      <c r="CN17" s="25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f t="shared" si="12"/>
        <v>1032404.2</v>
      </c>
      <c r="CW17" s="25">
        <f t="shared" si="13"/>
        <v>152761.28666666668</v>
      </c>
      <c r="CX17" s="25">
        <f t="shared" si="14"/>
        <v>159709.06500000003</v>
      </c>
      <c r="CY17" s="25">
        <v>0</v>
      </c>
      <c r="CZ17" s="25">
        <v>0</v>
      </c>
      <c r="DA17" s="25">
        <v>0</v>
      </c>
      <c r="DB17" s="25">
        <v>599.20000000000005</v>
      </c>
      <c r="DC17" s="25">
        <f>DB17/12*1.2</f>
        <v>59.92</v>
      </c>
      <c r="DD17" s="25">
        <v>0</v>
      </c>
      <c r="DE17" s="25">
        <v>0</v>
      </c>
      <c r="DF17" s="25">
        <v>0</v>
      </c>
      <c r="DG17" s="25">
        <v>0</v>
      </c>
      <c r="DH17" s="25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5">
        <f t="shared" si="15"/>
        <v>599.20000000000005</v>
      </c>
      <c r="DS17" s="25">
        <f t="shared" si="16"/>
        <v>59.92</v>
      </c>
      <c r="DT17" s="25">
        <f t="shared" si="35"/>
        <v>0</v>
      </c>
    </row>
    <row r="18" spans="1:124" s="32" customFormat="1" ht="18.75" customHeight="1" x14ac:dyDescent="0.2">
      <c r="A18" s="21">
        <v>9</v>
      </c>
      <c r="B18" s="31">
        <v>2</v>
      </c>
      <c r="C18" s="28" t="s">
        <v>60</v>
      </c>
      <c r="D18" s="24">
        <v>239425.0969</v>
      </c>
      <c r="E18" s="24">
        <v>149978.31140000001</v>
      </c>
      <c r="F18" s="25">
        <f t="shared" si="0"/>
        <v>1524625</v>
      </c>
      <c r="G18" s="25">
        <f t="shared" si="1"/>
        <v>216626.17333333337</v>
      </c>
      <c r="H18" s="25">
        <f t="shared" si="2"/>
        <v>251403.8854</v>
      </c>
      <c r="I18" s="25">
        <f t="shared" si="17"/>
        <v>16.489555490694432</v>
      </c>
      <c r="J18" s="25">
        <f t="shared" si="3"/>
        <v>779974.7</v>
      </c>
      <c r="K18" s="25">
        <f t="shared" si="4"/>
        <v>93419.47</v>
      </c>
      <c r="L18" s="25">
        <f t="shared" si="5"/>
        <v>128640.6854</v>
      </c>
      <c r="M18" s="25">
        <f t="shared" si="18"/>
        <v>16.49293052710556</v>
      </c>
      <c r="N18" s="25">
        <f t="shared" si="6"/>
        <v>278800</v>
      </c>
      <c r="O18" s="25">
        <f t="shared" si="7"/>
        <v>38000</v>
      </c>
      <c r="P18" s="25">
        <f t="shared" si="8"/>
        <v>54673.558599999997</v>
      </c>
      <c r="Q18" s="25">
        <f t="shared" si="19"/>
        <v>19.610315136298421</v>
      </c>
      <c r="R18" s="25">
        <v>64800</v>
      </c>
      <c r="S18" s="25">
        <v>10480</v>
      </c>
      <c r="T18" s="25">
        <v>16374.009599999999</v>
      </c>
      <c r="U18" s="25">
        <f t="shared" si="20"/>
        <v>25.268533333333334</v>
      </c>
      <c r="V18" s="25">
        <v>23000</v>
      </c>
      <c r="W18" s="25">
        <v>3000</v>
      </c>
      <c r="X18" s="25">
        <v>3999.337</v>
      </c>
      <c r="Y18" s="25">
        <f t="shared" si="21"/>
        <v>17.388421739130436</v>
      </c>
      <c r="Z18" s="25">
        <v>214000</v>
      </c>
      <c r="AA18" s="25">
        <v>27520</v>
      </c>
      <c r="AB18" s="25">
        <v>38299.548999999999</v>
      </c>
      <c r="AC18" s="25">
        <f t="shared" si="22"/>
        <v>17.896985514018692</v>
      </c>
      <c r="AD18" s="25">
        <v>28020</v>
      </c>
      <c r="AE18" s="25">
        <v>4824</v>
      </c>
      <c r="AF18" s="25">
        <v>9881.1049999999996</v>
      </c>
      <c r="AG18" s="25">
        <f t="shared" si="23"/>
        <v>35.264471805852963</v>
      </c>
      <c r="AH18" s="25">
        <v>26500</v>
      </c>
      <c r="AI18" s="25">
        <v>4400</v>
      </c>
      <c r="AJ18" s="25">
        <v>4822.7497999999996</v>
      </c>
      <c r="AK18" s="25">
        <f t="shared" si="42"/>
        <v>18.199055849056602</v>
      </c>
      <c r="AL18" s="25">
        <v>0</v>
      </c>
      <c r="AM18" s="25">
        <v>0</v>
      </c>
      <c r="AN18" s="25">
        <v>0</v>
      </c>
      <c r="AO18" s="25">
        <v>0</v>
      </c>
      <c r="AP18" s="25">
        <v>0</v>
      </c>
      <c r="AQ18" s="25">
        <v>0</v>
      </c>
      <c r="AR18" s="25">
        <v>731125.1</v>
      </c>
      <c r="AS18" s="25">
        <f t="shared" si="25"/>
        <v>121854.18333333333</v>
      </c>
      <c r="AT18" s="25">
        <v>121854.2</v>
      </c>
      <c r="AU18" s="25">
        <v>8168.2</v>
      </c>
      <c r="AV18" s="25">
        <f t="shared" si="26"/>
        <v>816.81999999999994</v>
      </c>
      <c r="AW18" s="24">
        <v>909</v>
      </c>
      <c r="AX18" s="25">
        <v>0</v>
      </c>
      <c r="AY18" s="25">
        <v>0</v>
      </c>
      <c r="AZ18" s="25">
        <v>0</v>
      </c>
      <c r="BA18" s="25">
        <v>0</v>
      </c>
      <c r="BB18" s="25">
        <v>0</v>
      </c>
      <c r="BC18" s="25">
        <v>0</v>
      </c>
      <c r="BD18" s="25">
        <f t="shared" si="9"/>
        <v>22500</v>
      </c>
      <c r="BE18" s="25">
        <f t="shared" si="10"/>
        <v>3080</v>
      </c>
      <c r="BF18" s="25">
        <f t="shared" si="11"/>
        <v>2706.8870000000002</v>
      </c>
      <c r="BG18" s="25">
        <f t="shared" si="27"/>
        <v>12.030608888888889</v>
      </c>
      <c r="BH18" s="25">
        <v>12000</v>
      </c>
      <c r="BI18" s="25">
        <f t="shared" si="36"/>
        <v>1300</v>
      </c>
      <c r="BJ18" s="25">
        <v>1478.5070000000001</v>
      </c>
      <c r="BK18" s="25">
        <v>0</v>
      </c>
      <c r="BL18" s="25">
        <f t="shared" si="41"/>
        <v>0</v>
      </c>
      <c r="BM18" s="25">
        <v>0</v>
      </c>
      <c r="BN18" s="25">
        <v>0</v>
      </c>
      <c r="BO18" s="25">
        <f t="shared" si="28"/>
        <v>0</v>
      </c>
      <c r="BP18" s="25">
        <v>0</v>
      </c>
      <c r="BQ18" s="25">
        <v>10500</v>
      </c>
      <c r="BR18" s="25">
        <v>1780</v>
      </c>
      <c r="BS18" s="25">
        <v>1228.3800000000001</v>
      </c>
      <c r="BT18" s="25">
        <v>0</v>
      </c>
      <c r="BU18" s="25">
        <f t="shared" si="29"/>
        <v>0</v>
      </c>
      <c r="BV18" s="25">
        <v>0</v>
      </c>
      <c r="BW18" s="25">
        <v>5357</v>
      </c>
      <c r="BX18" s="25">
        <f t="shared" si="30"/>
        <v>535.70000000000005</v>
      </c>
      <c r="BY18" s="25">
        <v>0</v>
      </c>
      <c r="BZ18" s="25">
        <v>0</v>
      </c>
      <c r="CA18" s="25">
        <v>0</v>
      </c>
      <c r="CB18" s="26">
        <v>0</v>
      </c>
      <c r="CC18" s="25">
        <v>316654.7</v>
      </c>
      <c r="CD18" s="25">
        <f t="shared" si="31"/>
        <v>31665.469999999998</v>
      </c>
      <c r="CE18" s="25">
        <v>38332.642999999996</v>
      </c>
      <c r="CF18" s="25">
        <v>162351</v>
      </c>
      <c r="CG18" s="25">
        <v>26000</v>
      </c>
      <c r="CH18" s="25">
        <v>25399.812999999998</v>
      </c>
      <c r="CI18" s="25">
        <v>12000</v>
      </c>
      <c r="CJ18" s="25">
        <f t="shared" si="37"/>
        <v>1200</v>
      </c>
      <c r="CK18" s="25">
        <v>5139.84</v>
      </c>
      <c r="CL18" s="25">
        <v>500</v>
      </c>
      <c r="CM18" s="25">
        <v>49.999999999999993</v>
      </c>
      <c r="CN18" s="25">
        <v>60</v>
      </c>
      <c r="CO18" s="25">
        <v>0</v>
      </c>
      <c r="CP18" s="25">
        <v>0</v>
      </c>
      <c r="CQ18" s="25">
        <v>0</v>
      </c>
      <c r="CR18" s="25">
        <v>72000</v>
      </c>
      <c r="CS18" s="25">
        <v>7200</v>
      </c>
      <c r="CT18" s="25">
        <v>9024.5650000000005</v>
      </c>
      <c r="CU18" s="25">
        <v>0</v>
      </c>
      <c r="CV18" s="25">
        <f t="shared" si="12"/>
        <v>1524625</v>
      </c>
      <c r="CW18" s="25">
        <f t="shared" si="13"/>
        <v>216626.17333333337</v>
      </c>
      <c r="CX18" s="25">
        <f t="shared" si="14"/>
        <v>251403.8854</v>
      </c>
      <c r="CY18" s="25">
        <v>0</v>
      </c>
      <c r="CZ18" s="25">
        <v>0</v>
      </c>
      <c r="DA18" s="25">
        <v>0</v>
      </c>
      <c r="DB18" s="25">
        <v>0</v>
      </c>
      <c r="DC18" s="25">
        <v>0</v>
      </c>
      <c r="DD18" s="25">
        <v>0</v>
      </c>
      <c r="DE18" s="25">
        <v>0</v>
      </c>
      <c r="DF18" s="25">
        <v>0</v>
      </c>
      <c r="DG18" s="25">
        <v>0</v>
      </c>
      <c r="DH18" s="25">
        <v>0</v>
      </c>
      <c r="DI18" s="25">
        <v>0</v>
      </c>
      <c r="DJ18" s="25">
        <v>0</v>
      </c>
      <c r="DK18" s="25">
        <v>0</v>
      </c>
      <c r="DL18" s="25">
        <v>0</v>
      </c>
      <c r="DM18" s="25">
        <v>0</v>
      </c>
      <c r="DN18" s="25">
        <v>0</v>
      </c>
      <c r="DO18" s="25">
        <v>0</v>
      </c>
      <c r="DP18" s="25">
        <v>0</v>
      </c>
      <c r="DQ18" s="25">
        <v>0</v>
      </c>
      <c r="DR18" s="25">
        <f t="shared" si="15"/>
        <v>0</v>
      </c>
      <c r="DS18" s="25">
        <f t="shared" si="16"/>
        <v>0</v>
      </c>
      <c r="DT18" s="25">
        <f t="shared" si="35"/>
        <v>0</v>
      </c>
    </row>
    <row r="19" spans="1:124" s="32" customFormat="1" ht="18.75" customHeight="1" x14ac:dyDescent="0.2">
      <c r="A19" s="21">
        <v>10</v>
      </c>
      <c r="B19" s="31">
        <v>9</v>
      </c>
      <c r="C19" s="28" t="s">
        <v>61</v>
      </c>
      <c r="D19" s="24">
        <v>16727.719099999998</v>
      </c>
      <c r="E19" s="24">
        <v>12801.4974</v>
      </c>
      <c r="F19" s="25">
        <f t="shared" si="0"/>
        <v>241587.5</v>
      </c>
      <c r="G19" s="25">
        <f t="shared" si="1"/>
        <v>34330.522500000006</v>
      </c>
      <c r="H19" s="25">
        <f t="shared" si="2"/>
        <v>42918.396999999997</v>
      </c>
      <c r="I19" s="25">
        <f t="shared" si="17"/>
        <v>17.765156309825631</v>
      </c>
      <c r="J19" s="25">
        <f t="shared" si="3"/>
        <v>89950.9</v>
      </c>
      <c r="K19" s="25">
        <f t="shared" si="4"/>
        <v>9057.7558333333327</v>
      </c>
      <c r="L19" s="25">
        <f t="shared" si="5"/>
        <v>17645.597000000002</v>
      </c>
      <c r="M19" s="25">
        <f t="shared" si="18"/>
        <v>19.616921009128315</v>
      </c>
      <c r="N19" s="25">
        <f t="shared" si="6"/>
        <v>34400</v>
      </c>
      <c r="O19" s="25">
        <f t="shared" si="7"/>
        <v>3440</v>
      </c>
      <c r="P19" s="25">
        <f t="shared" si="8"/>
        <v>7117.4880000000003</v>
      </c>
      <c r="Q19" s="25">
        <f t="shared" si="19"/>
        <v>20.690372093023257</v>
      </c>
      <c r="R19" s="25">
        <v>4600</v>
      </c>
      <c r="S19" s="25">
        <f t="shared" si="33"/>
        <v>459.99999999999994</v>
      </c>
      <c r="T19" s="25">
        <v>345.14</v>
      </c>
      <c r="U19" s="25">
        <f t="shared" si="20"/>
        <v>7.5030434782608699</v>
      </c>
      <c r="V19" s="25">
        <v>29000</v>
      </c>
      <c r="W19" s="25">
        <f t="shared" si="38"/>
        <v>2899.9999999999995</v>
      </c>
      <c r="X19" s="25">
        <v>3002.4180000000001</v>
      </c>
      <c r="Y19" s="25">
        <f t="shared" si="21"/>
        <v>10.353165517241379</v>
      </c>
      <c r="Z19" s="25">
        <v>29800</v>
      </c>
      <c r="AA19" s="25">
        <f t="shared" si="39"/>
        <v>2980</v>
      </c>
      <c r="AB19" s="25">
        <v>6772.348</v>
      </c>
      <c r="AC19" s="25">
        <f t="shared" si="22"/>
        <v>22.726000000000003</v>
      </c>
      <c r="AD19" s="25">
        <v>1381</v>
      </c>
      <c r="AE19" s="25">
        <f t="shared" si="40"/>
        <v>138.1</v>
      </c>
      <c r="AF19" s="25">
        <v>368.25</v>
      </c>
      <c r="AG19" s="25">
        <f t="shared" si="23"/>
        <v>26.665459811730631</v>
      </c>
      <c r="AH19" s="25">
        <v>0</v>
      </c>
      <c r="AI19" s="25">
        <f t="shared" si="24"/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v>0</v>
      </c>
      <c r="AO19" s="25">
        <v>0</v>
      </c>
      <c r="AP19" s="25">
        <v>0</v>
      </c>
      <c r="AQ19" s="25">
        <v>0</v>
      </c>
      <c r="AR19" s="25">
        <v>151636.6</v>
      </c>
      <c r="AS19" s="25">
        <f t="shared" si="25"/>
        <v>25272.766666666666</v>
      </c>
      <c r="AT19" s="25">
        <v>25272.799999999999</v>
      </c>
      <c r="AU19" s="25">
        <v>0</v>
      </c>
      <c r="AV19" s="25">
        <f t="shared" si="26"/>
        <v>0</v>
      </c>
      <c r="AW19" s="24">
        <v>0</v>
      </c>
      <c r="AX19" s="25">
        <v>0</v>
      </c>
      <c r="AY19" s="25">
        <v>0</v>
      </c>
      <c r="AZ19" s="25">
        <v>0</v>
      </c>
      <c r="BA19" s="25">
        <v>0</v>
      </c>
      <c r="BB19" s="25">
        <v>0</v>
      </c>
      <c r="BC19" s="25">
        <v>0</v>
      </c>
      <c r="BD19" s="25">
        <f t="shared" si="9"/>
        <v>7719.9</v>
      </c>
      <c r="BE19" s="25">
        <f t="shared" si="10"/>
        <v>834.65583333333336</v>
      </c>
      <c r="BF19" s="25">
        <f t="shared" si="11"/>
        <v>2615.5450000000001</v>
      </c>
      <c r="BG19" s="25">
        <f t="shared" si="27"/>
        <v>33.880555447609424</v>
      </c>
      <c r="BH19" s="25">
        <v>7519.9</v>
      </c>
      <c r="BI19" s="25">
        <f t="shared" si="36"/>
        <v>814.65583333333336</v>
      </c>
      <c r="BJ19" s="25">
        <v>2610.5450000000001</v>
      </c>
      <c r="BK19" s="25">
        <v>0</v>
      </c>
      <c r="BL19" s="25">
        <f t="shared" si="41"/>
        <v>0</v>
      </c>
      <c r="BM19" s="25">
        <v>0</v>
      </c>
      <c r="BN19" s="25">
        <v>0</v>
      </c>
      <c r="BO19" s="25">
        <f t="shared" si="28"/>
        <v>0</v>
      </c>
      <c r="BP19" s="25">
        <v>0</v>
      </c>
      <c r="BQ19" s="25">
        <v>200</v>
      </c>
      <c r="BR19" s="25">
        <f t="shared" si="34"/>
        <v>20</v>
      </c>
      <c r="BS19" s="25">
        <v>5</v>
      </c>
      <c r="BT19" s="25">
        <v>0</v>
      </c>
      <c r="BU19" s="25">
        <f t="shared" si="29"/>
        <v>0</v>
      </c>
      <c r="BV19" s="25">
        <v>0</v>
      </c>
      <c r="BW19" s="25">
        <v>0</v>
      </c>
      <c r="BX19" s="25">
        <f t="shared" si="30"/>
        <v>0</v>
      </c>
      <c r="BY19" s="25">
        <v>0</v>
      </c>
      <c r="BZ19" s="25">
        <v>0</v>
      </c>
      <c r="CA19" s="25">
        <v>0</v>
      </c>
      <c r="CB19" s="26">
        <v>0</v>
      </c>
      <c r="CC19" s="25">
        <v>12450</v>
      </c>
      <c r="CD19" s="25">
        <f t="shared" si="31"/>
        <v>1245</v>
      </c>
      <c r="CE19" s="25">
        <v>1729.37</v>
      </c>
      <c r="CF19" s="25">
        <v>7500</v>
      </c>
      <c r="CG19" s="25">
        <f t="shared" si="32"/>
        <v>750</v>
      </c>
      <c r="CH19" s="25">
        <v>939.37</v>
      </c>
      <c r="CI19" s="25">
        <v>4550</v>
      </c>
      <c r="CJ19" s="25">
        <f t="shared" si="37"/>
        <v>455</v>
      </c>
      <c r="CK19" s="25">
        <v>2141.5259999999998</v>
      </c>
      <c r="CL19" s="25">
        <v>50</v>
      </c>
      <c r="CM19" s="25">
        <v>5</v>
      </c>
      <c r="CN19" s="25">
        <v>400</v>
      </c>
      <c r="CO19" s="25">
        <v>0</v>
      </c>
      <c r="CP19" s="25">
        <v>0</v>
      </c>
      <c r="CQ19" s="25">
        <v>0</v>
      </c>
      <c r="CR19" s="25">
        <v>400</v>
      </c>
      <c r="CS19" s="25">
        <v>40</v>
      </c>
      <c r="CT19" s="25">
        <v>271</v>
      </c>
      <c r="CU19" s="25">
        <v>0</v>
      </c>
      <c r="CV19" s="25">
        <f t="shared" si="12"/>
        <v>241587.5</v>
      </c>
      <c r="CW19" s="25">
        <f t="shared" si="13"/>
        <v>34330.522500000006</v>
      </c>
      <c r="CX19" s="25">
        <f t="shared" si="14"/>
        <v>42918.396999999997</v>
      </c>
      <c r="CY19" s="25">
        <v>0</v>
      </c>
      <c r="CZ19" s="25">
        <v>0</v>
      </c>
      <c r="DA19" s="25">
        <v>0</v>
      </c>
      <c r="DB19" s="25">
        <v>0</v>
      </c>
      <c r="DC19" s="25">
        <v>0</v>
      </c>
      <c r="DD19" s="25">
        <v>0</v>
      </c>
      <c r="DE19" s="25">
        <v>0</v>
      </c>
      <c r="DF19" s="25">
        <v>0</v>
      </c>
      <c r="DG19" s="25">
        <v>0</v>
      </c>
      <c r="DH19" s="25">
        <v>0</v>
      </c>
      <c r="DI19" s="25">
        <v>0</v>
      </c>
      <c r="DJ19" s="25">
        <v>0</v>
      </c>
      <c r="DK19" s="25">
        <v>0</v>
      </c>
      <c r="DL19" s="25">
        <v>0</v>
      </c>
      <c r="DM19" s="25">
        <v>0</v>
      </c>
      <c r="DN19" s="25">
        <v>0</v>
      </c>
      <c r="DO19" s="25">
        <v>0</v>
      </c>
      <c r="DP19" s="25">
        <v>0</v>
      </c>
      <c r="DQ19" s="25">
        <v>0</v>
      </c>
      <c r="DR19" s="25">
        <f t="shared" si="15"/>
        <v>0</v>
      </c>
      <c r="DS19" s="25">
        <f t="shared" si="16"/>
        <v>0</v>
      </c>
      <c r="DT19" s="25">
        <f t="shared" si="35"/>
        <v>0</v>
      </c>
    </row>
    <row r="20" spans="1:124" s="32" customFormat="1" ht="18.75" customHeight="1" x14ac:dyDescent="0.2">
      <c r="A20" s="21">
        <v>11</v>
      </c>
      <c r="B20" s="31">
        <v>11</v>
      </c>
      <c r="C20" s="28" t="s">
        <v>62</v>
      </c>
      <c r="D20" s="33">
        <v>39622.456100000003</v>
      </c>
      <c r="E20" s="33">
        <v>83122.035199999998</v>
      </c>
      <c r="F20" s="25">
        <f t="shared" si="0"/>
        <v>188705.9</v>
      </c>
      <c r="G20" s="25">
        <f t="shared" si="1"/>
        <v>23046.65</v>
      </c>
      <c r="H20" s="25">
        <f t="shared" si="2"/>
        <v>33036.867599999998</v>
      </c>
      <c r="I20" s="25">
        <f t="shared" si="17"/>
        <v>17.507066604700753</v>
      </c>
      <c r="J20" s="25">
        <f t="shared" si="3"/>
        <v>117515</v>
      </c>
      <c r="K20" s="25">
        <f t="shared" si="4"/>
        <v>11181.5</v>
      </c>
      <c r="L20" s="25">
        <f t="shared" si="5"/>
        <v>21171.667600000001</v>
      </c>
      <c r="M20" s="25">
        <f t="shared" si="18"/>
        <v>18.016140577798581</v>
      </c>
      <c r="N20" s="25">
        <f t="shared" si="6"/>
        <v>90000</v>
      </c>
      <c r="O20" s="25">
        <f t="shared" si="7"/>
        <v>8000</v>
      </c>
      <c r="P20" s="25">
        <f t="shared" si="8"/>
        <v>15100.420600000001</v>
      </c>
      <c r="Q20" s="25">
        <f t="shared" si="19"/>
        <v>16.778245111111111</v>
      </c>
      <c r="R20" s="25">
        <v>50000</v>
      </c>
      <c r="S20" s="25">
        <v>4000</v>
      </c>
      <c r="T20" s="25">
        <v>8484.2306000000008</v>
      </c>
      <c r="U20" s="25">
        <f t="shared" si="20"/>
        <v>16.9684612</v>
      </c>
      <c r="V20" s="25">
        <v>7400</v>
      </c>
      <c r="W20" s="25">
        <v>1000</v>
      </c>
      <c r="X20" s="25">
        <v>1166.5129999999999</v>
      </c>
      <c r="Y20" s="25">
        <f t="shared" si="21"/>
        <v>15.763689189189188</v>
      </c>
      <c r="Z20" s="25">
        <v>40000</v>
      </c>
      <c r="AA20" s="25">
        <f t="shared" si="39"/>
        <v>4000</v>
      </c>
      <c r="AB20" s="25">
        <v>6616.19</v>
      </c>
      <c r="AC20" s="25">
        <f t="shared" si="22"/>
        <v>16.540475000000001</v>
      </c>
      <c r="AD20" s="25">
        <v>3100</v>
      </c>
      <c r="AE20" s="25">
        <v>500</v>
      </c>
      <c r="AF20" s="25">
        <v>1073</v>
      </c>
      <c r="AG20" s="25">
        <f t="shared" si="23"/>
        <v>34.612903225806448</v>
      </c>
      <c r="AH20" s="25">
        <v>0</v>
      </c>
      <c r="AI20" s="25">
        <f t="shared" si="24"/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5">
        <v>0</v>
      </c>
      <c r="AR20" s="25">
        <v>71190.899999999994</v>
      </c>
      <c r="AS20" s="25">
        <f t="shared" si="25"/>
        <v>11865.15</v>
      </c>
      <c r="AT20" s="25">
        <v>11865.2</v>
      </c>
      <c r="AU20" s="25">
        <v>0</v>
      </c>
      <c r="AV20" s="25">
        <f t="shared" si="26"/>
        <v>0</v>
      </c>
      <c r="AW20" s="24">
        <v>0</v>
      </c>
      <c r="AX20" s="25">
        <v>0</v>
      </c>
      <c r="AY20" s="25">
        <v>0</v>
      </c>
      <c r="AZ20" s="25">
        <v>0</v>
      </c>
      <c r="BA20" s="25">
        <v>0</v>
      </c>
      <c r="BB20" s="25">
        <v>0</v>
      </c>
      <c r="BC20" s="25">
        <v>0</v>
      </c>
      <c r="BD20" s="25">
        <f t="shared" si="9"/>
        <v>1200</v>
      </c>
      <c r="BE20" s="25">
        <f t="shared" si="10"/>
        <v>100</v>
      </c>
      <c r="BF20" s="25">
        <f t="shared" si="11"/>
        <v>40.9</v>
      </c>
      <c r="BG20" s="25">
        <f t="shared" si="27"/>
        <v>3.4083333333333332</v>
      </c>
      <c r="BH20" s="25">
        <v>1200</v>
      </c>
      <c r="BI20" s="25">
        <v>100</v>
      </c>
      <c r="BJ20" s="25">
        <v>40.9</v>
      </c>
      <c r="BK20" s="25">
        <v>0</v>
      </c>
      <c r="BL20" s="25">
        <f t="shared" si="41"/>
        <v>0</v>
      </c>
      <c r="BM20" s="25">
        <v>0</v>
      </c>
      <c r="BN20" s="25">
        <v>0</v>
      </c>
      <c r="BO20" s="25">
        <f t="shared" si="28"/>
        <v>0</v>
      </c>
      <c r="BP20" s="25">
        <v>0</v>
      </c>
      <c r="BQ20" s="25">
        <v>0</v>
      </c>
      <c r="BR20" s="25">
        <f t="shared" si="34"/>
        <v>0</v>
      </c>
      <c r="BS20" s="25">
        <v>0</v>
      </c>
      <c r="BT20" s="25">
        <v>0</v>
      </c>
      <c r="BU20" s="25">
        <f t="shared" si="29"/>
        <v>0</v>
      </c>
      <c r="BV20" s="25">
        <v>0</v>
      </c>
      <c r="BW20" s="25">
        <v>0</v>
      </c>
      <c r="BX20" s="25">
        <f t="shared" si="30"/>
        <v>0</v>
      </c>
      <c r="BY20" s="25">
        <v>0</v>
      </c>
      <c r="BZ20" s="25">
        <v>0</v>
      </c>
      <c r="CA20" s="25">
        <v>0</v>
      </c>
      <c r="CB20" s="34">
        <v>0</v>
      </c>
      <c r="CC20" s="25">
        <v>10715</v>
      </c>
      <c r="CD20" s="25">
        <f t="shared" si="31"/>
        <v>1071.5</v>
      </c>
      <c r="CE20" s="25">
        <v>1175.76</v>
      </c>
      <c r="CF20" s="25">
        <v>10000</v>
      </c>
      <c r="CG20" s="25">
        <f t="shared" si="32"/>
        <v>1000</v>
      </c>
      <c r="CH20" s="25">
        <v>1004.76</v>
      </c>
      <c r="CI20" s="25">
        <v>5000</v>
      </c>
      <c r="CJ20" s="25">
        <f t="shared" si="37"/>
        <v>500</v>
      </c>
      <c r="CK20" s="25">
        <v>2615.0740000000001</v>
      </c>
      <c r="CL20" s="25">
        <v>100</v>
      </c>
      <c r="CM20" s="25">
        <v>10</v>
      </c>
      <c r="CN20" s="25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f t="shared" si="12"/>
        <v>188705.9</v>
      </c>
      <c r="CW20" s="25">
        <f t="shared" si="13"/>
        <v>23046.65</v>
      </c>
      <c r="CX20" s="25">
        <f t="shared" si="14"/>
        <v>33036.867599999998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5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5">
        <f t="shared" si="15"/>
        <v>0</v>
      </c>
      <c r="DS20" s="25">
        <f t="shared" si="16"/>
        <v>0</v>
      </c>
      <c r="DT20" s="25">
        <f t="shared" si="35"/>
        <v>0</v>
      </c>
    </row>
    <row r="21" spans="1:124" s="32" customFormat="1" ht="18.75" customHeight="1" x14ac:dyDescent="0.2">
      <c r="A21" s="21">
        <v>12</v>
      </c>
      <c r="B21" s="35">
        <v>13</v>
      </c>
      <c r="C21" s="28" t="s">
        <v>63</v>
      </c>
      <c r="D21" s="24">
        <v>14015.0712</v>
      </c>
      <c r="E21" s="24">
        <v>12421.972</v>
      </c>
      <c r="F21" s="25">
        <f t="shared" si="0"/>
        <v>101895.7</v>
      </c>
      <c r="G21" s="25">
        <f t="shared" si="1"/>
        <v>13681.65</v>
      </c>
      <c r="H21" s="25">
        <f t="shared" si="2"/>
        <v>25098.186999999998</v>
      </c>
      <c r="I21" s="25">
        <f t="shared" si="17"/>
        <v>24.631252349215913</v>
      </c>
      <c r="J21" s="25">
        <f t="shared" si="3"/>
        <v>35650</v>
      </c>
      <c r="K21" s="25">
        <f t="shared" si="4"/>
        <v>2640.7</v>
      </c>
      <c r="L21" s="25">
        <f t="shared" si="5"/>
        <v>14057.186999999998</v>
      </c>
      <c r="M21" s="25">
        <f t="shared" si="18"/>
        <v>39.431099579242627</v>
      </c>
      <c r="N21" s="25">
        <f t="shared" si="6"/>
        <v>14500</v>
      </c>
      <c r="O21" s="25">
        <f t="shared" si="7"/>
        <v>1120</v>
      </c>
      <c r="P21" s="25">
        <f t="shared" si="8"/>
        <v>2997.855</v>
      </c>
      <c r="Q21" s="25">
        <f t="shared" si="19"/>
        <v>20.674862068965517</v>
      </c>
      <c r="R21" s="25">
        <v>2200</v>
      </c>
      <c r="S21" s="25">
        <f t="shared" si="33"/>
        <v>220</v>
      </c>
      <c r="T21" s="25">
        <v>45.454999999999998</v>
      </c>
      <c r="U21" s="25">
        <f t="shared" si="20"/>
        <v>2.0661363636363634</v>
      </c>
      <c r="V21" s="25">
        <v>6700</v>
      </c>
      <c r="W21" s="25">
        <v>250</v>
      </c>
      <c r="X21" s="25">
        <v>646.43299999999999</v>
      </c>
      <c r="Y21" s="25">
        <f t="shared" si="21"/>
        <v>9.6482537313432832</v>
      </c>
      <c r="Z21" s="25">
        <v>12300</v>
      </c>
      <c r="AA21" s="25">
        <v>900</v>
      </c>
      <c r="AB21" s="25">
        <v>2952.4</v>
      </c>
      <c r="AC21" s="25">
        <f t="shared" si="22"/>
        <v>24.003252032520326</v>
      </c>
      <c r="AD21" s="25">
        <v>1200</v>
      </c>
      <c r="AE21" s="25">
        <v>100</v>
      </c>
      <c r="AF21" s="25">
        <v>313.31</v>
      </c>
      <c r="AG21" s="25">
        <f t="shared" si="23"/>
        <v>26.109166666666667</v>
      </c>
      <c r="AH21" s="25">
        <v>0</v>
      </c>
      <c r="AI21" s="25">
        <f t="shared" si="24"/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5">
        <v>0</v>
      </c>
      <c r="AQ21" s="25">
        <v>0</v>
      </c>
      <c r="AR21" s="25">
        <v>66245.7</v>
      </c>
      <c r="AS21" s="25">
        <f t="shared" si="25"/>
        <v>11040.949999999999</v>
      </c>
      <c r="AT21" s="25">
        <v>11041</v>
      </c>
      <c r="AU21" s="25">
        <v>0</v>
      </c>
      <c r="AV21" s="25">
        <f t="shared" si="26"/>
        <v>0</v>
      </c>
      <c r="AW21" s="24">
        <v>0</v>
      </c>
      <c r="AX21" s="25">
        <v>0</v>
      </c>
      <c r="AY21" s="25">
        <v>0</v>
      </c>
      <c r="AZ21" s="25">
        <v>0</v>
      </c>
      <c r="BA21" s="25">
        <v>0</v>
      </c>
      <c r="BB21" s="25">
        <v>0</v>
      </c>
      <c r="BC21" s="25">
        <v>0</v>
      </c>
      <c r="BD21" s="25">
        <f t="shared" si="9"/>
        <v>5200</v>
      </c>
      <c r="BE21" s="25">
        <f t="shared" si="10"/>
        <v>365.7</v>
      </c>
      <c r="BF21" s="25">
        <f t="shared" si="11"/>
        <v>365.7</v>
      </c>
      <c r="BG21" s="25">
        <f t="shared" si="27"/>
        <v>7.032692307692308</v>
      </c>
      <c r="BH21" s="25">
        <v>5200</v>
      </c>
      <c r="BI21" s="25">
        <v>365.7</v>
      </c>
      <c r="BJ21" s="25">
        <v>365.7</v>
      </c>
      <c r="BK21" s="25">
        <v>0</v>
      </c>
      <c r="BL21" s="25">
        <f t="shared" si="41"/>
        <v>0</v>
      </c>
      <c r="BM21" s="25">
        <v>0</v>
      </c>
      <c r="BN21" s="25">
        <v>0</v>
      </c>
      <c r="BO21" s="25">
        <f t="shared" si="28"/>
        <v>0</v>
      </c>
      <c r="BP21" s="25">
        <v>0</v>
      </c>
      <c r="BQ21" s="25">
        <v>0</v>
      </c>
      <c r="BR21" s="25">
        <f t="shared" si="34"/>
        <v>0</v>
      </c>
      <c r="BS21" s="25">
        <v>0</v>
      </c>
      <c r="BT21" s="25">
        <v>0</v>
      </c>
      <c r="BU21" s="25">
        <f t="shared" si="29"/>
        <v>0</v>
      </c>
      <c r="BV21" s="25">
        <v>0</v>
      </c>
      <c r="BW21" s="25">
        <v>0</v>
      </c>
      <c r="BX21" s="25">
        <f t="shared" si="30"/>
        <v>0</v>
      </c>
      <c r="BY21" s="25">
        <v>0</v>
      </c>
      <c r="BZ21" s="25">
        <v>850</v>
      </c>
      <c r="CA21" s="25">
        <f>BZ21/12*1.2</f>
        <v>84.999999999999986</v>
      </c>
      <c r="CB21" s="26">
        <v>233</v>
      </c>
      <c r="CC21" s="25">
        <v>5600</v>
      </c>
      <c r="CD21" s="25">
        <f t="shared" si="31"/>
        <v>560</v>
      </c>
      <c r="CE21" s="25">
        <v>249.65</v>
      </c>
      <c r="CF21" s="25">
        <v>5500</v>
      </c>
      <c r="CG21" s="25">
        <v>90</v>
      </c>
      <c r="CH21" s="25">
        <v>239.65</v>
      </c>
      <c r="CI21" s="25">
        <v>1000</v>
      </c>
      <c r="CJ21" s="25">
        <f t="shared" si="37"/>
        <v>99.999999999999986</v>
      </c>
      <c r="CK21" s="25">
        <v>9070.3639999999996</v>
      </c>
      <c r="CL21" s="25">
        <v>100</v>
      </c>
      <c r="CM21" s="25">
        <v>10</v>
      </c>
      <c r="CN21" s="25">
        <v>100</v>
      </c>
      <c r="CO21" s="25">
        <v>0</v>
      </c>
      <c r="CP21" s="25">
        <v>0</v>
      </c>
      <c r="CQ21" s="25">
        <v>0</v>
      </c>
      <c r="CR21" s="25">
        <v>500</v>
      </c>
      <c r="CS21" s="25">
        <v>49.999999999999993</v>
      </c>
      <c r="CT21" s="25">
        <v>80.875</v>
      </c>
      <c r="CU21" s="25">
        <v>0</v>
      </c>
      <c r="CV21" s="25">
        <f t="shared" si="12"/>
        <v>101895.7</v>
      </c>
      <c r="CW21" s="25">
        <f t="shared" si="13"/>
        <v>13681.65</v>
      </c>
      <c r="CX21" s="25">
        <f t="shared" si="14"/>
        <v>25098.186999999998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5">
        <v>0</v>
      </c>
      <c r="DI21" s="25">
        <v>0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5">
        <f t="shared" si="15"/>
        <v>0</v>
      </c>
      <c r="DS21" s="25">
        <f t="shared" si="16"/>
        <v>0</v>
      </c>
      <c r="DT21" s="25">
        <f t="shared" si="35"/>
        <v>0</v>
      </c>
    </row>
    <row r="22" spans="1:124" s="32" customFormat="1" ht="18.75" customHeight="1" x14ac:dyDescent="0.2">
      <c r="A22" s="21">
        <v>13</v>
      </c>
      <c r="B22" s="35">
        <v>16</v>
      </c>
      <c r="C22" s="28" t="s">
        <v>64</v>
      </c>
      <c r="D22" s="24">
        <v>32469.397099999998</v>
      </c>
      <c r="E22" s="24">
        <v>7248.1346000000003</v>
      </c>
      <c r="F22" s="25">
        <f t="shared" si="0"/>
        <v>85000</v>
      </c>
      <c r="G22" s="25">
        <f t="shared" si="1"/>
        <v>14369</v>
      </c>
      <c r="H22" s="25">
        <f t="shared" si="2"/>
        <v>16826.925200000001</v>
      </c>
      <c r="I22" s="25">
        <f t="shared" si="17"/>
        <v>19.796382588235296</v>
      </c>
      <c r="J22" s="25">
        <f t="shared" si="3"/>
        <v>47686</v>
      </c>
      <c r="K22" s="25">
        <f t="shared" si="4"/>
        <v>8150</v>
      </c>
      <c r="L22" s="25">
        <f t="shared" si="5"/>
        <v>10607.9252</v>
      </c>
      <c r="M22" s="25">
        <f t="shared" si="18"/>
        <v>22.245365935494696</v>
      </c>
      <c r="N22" s="25">
        <f t="shared" si="6"/>
        <v>21700</v>
      </c>
      <c r="O22" s="25">
        <f t="shared" si="7"/>
        <v>4500</v>
      </c>
      <c r="P22" s="25">
        <f t="shared" si="8"/>
        <v>5984.3971999999994</v>
      </c>
      <c r="Q22" s="25">
        <f t="shared" si="19"/>
        <v>27.577867281105988</v>
      </c>
      <c r="R22" s="25">
        <v>8500</v>
      </c>
      <c r="S22" s="25">
        <v>3180</v>
      </c>
      <c r="T22" s="25">
        <v>2419.1491999999998</v>
      </c>
      <c r="U22" s="25">
        <f t="shared" si="20"/>
        <v>28.46057882352941</v>
      </c>
      <c r="V22" s="25">
        <v>12000</v>
      </c>
      <c r="W22" s="25">
        <v>1700</v>
      </c>
      <c r="X22" s="25">
        <v>2246.6979999999999</v>
      </c>
      <c r="Y22" s="25">
        <f t="shared" si="21"/>
        <v>18.722483333333333</v>
      </c>
      <c r="Z22" s="25">
        <v>13200</v>
      </c>
      <c r="AA22" s="25">
        <f t="shared" si="39"/>
        <v>1320</v>
      </c>
      <c r="AB22" s="25">
        <v>3565.248</v>
      </c>
      <c r="AC22" s="25">
        <f t="shared" si="22"/>
        <v>27.009454545454545</v>
      </c>
      <c r="AD22" s="25">
        <v>2886</v>
      </c>
      <c r="AE22" s="25">
        <v>800</v>
      </c>
      <c r="AF22" s="25">
        <v>721</v>
      </c>
      <c r="AG22" s="25">
        <f t="shared" si="23"/>
        <v>24.982674982674983</v>
      </c>
      <c r="AH22" s="25">
        <v>0</v>
      </c>
      <c r="AI22" s="25">
        <f t="shared" si="24"/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5">
        <v>0</v>
      </c>
      <c r="AR22" s="25">
        <v>37314</v>
      </c>
      <c r="AS22" s="25">
        <f t="shared" si="25"/>
        <v>6219</v>
      </c>
      <c r="AT22" s="25">
        <v>6219</v>
      </c>
      <c r="AU22" s="25">
        <v>0</v>
      </c>
      <c r="AV22" s="25">
        <f t="shared" si="26"/>
        <v>0</v>
      </c>
      <c r="AW22" s="24">
        <v>0</v>
      </c>
      <c r="AX22" s="25">
        <v>0</v>
      </c>
      <c r="AY22" s="25">
        <v>0</v>
      </c>
      <c r="AZ22" s="25">
        <v>0</v>
      </c>
      <c r="BA22" s="25">
        <v>0</v>
      </c>
      <c r="BB22" s="25">
        <v>0</v>
      </c>
      <c r="BC22" s="25">
        <v>0</v>
      </c>
      <c r="BD22" s="25">
        <f t="shared" si="9"/>
        <v>3600</v>
      </c>
      <c r="BE22" s="25">
        <f t="shared" si="10"/>
        <v>400</v>
      </c>
      <c r="BF22" s="25">
        <f t="shared" si="11"/>
        <v>382.85</v>
      </c>
      <c r="BG22" s="25">
        <f t="shared" si="27"/>
        <v>10.634722222222223</v>
      </c>
      <c r="BH22" s="25">
        <v>3600</v>
      </c>
      <c r="BI22" s="25">
        <v>400</v>
      </c>
      <c r="BJ22" s="25">
        <v>382.85</v>
      </c>
      <c r="BK22" s="25">
        <v>0</v>
      </c>
      <c r="BL22" s="25">
        <f t="shared" si="41"/>
        <v>0</v>
      </c>
      <c r="BM22" s="25">
        <v>0</v>
      </c>
      <c r="BN22" s="25">
        <v>0</v>
      </c>
      <c r="BO22" s="25">
        <f t="shared" si="28"/>
        <v>0</v>
      </c>
      <c r="BP22" s="25">
        <v>0</v>
      </c>
      <c r="BQ22" s="25">
        <v>0</v>
      </c>
      <c r="BR22" s="25">
        <f t="shared" si="34"/>
        <v>0</v>
      </c>
      <c r="BS22" s="25">
        <v>0</v>
      </c>
      <c r="BT22" s="25">
        <v>0</v>
      </c>
      <c r="BU22" s="25">
        <f t="shared" si="29"/>
        <v>0</v>
      </c>
      <c r="BV22" s="25">
        <v>0</v>
      </c>
      <c r="BW22" s="25">
        <v>0</v>
      </c>
      <c r="BX22" s="25">
        <f t="shared" si="30"/>
        <v>0</v>
      </c>
      <c r="BY22" s="25">
        <v>0</v>
      </c>
      <c r="BZ22" s="25">
        <v>0</v>
      </c>
      <c r="CA22" s="25">
        <f t="shared" ref="CA22:CA51" si="43">BZ22/12*1.2</f>
        <v>0</v>
      </c>
      <c r="CB22" s="26">
        <v>0</v>
      </c>
      <c r="CC22" s="25">
        <v>7500</v>
      </c>
      <c r="CD22" s="25">
        <f t="shared" si="31"/>
        <v>750</v>
      </c>
      <c r="CE22" s="25">
        <v>963.33</v>
      </c>
      <c r="CF22" s="25">
        <v>2000</v>
      </c>
      <c r="CG22" s="25">
        <v>250</v>
      </c>
      <c r="CH22" s="25">
        <v>648.1</v>
      </c>
      <c r="CI22" s="25">
        <v>0</v>
      </c>
      <c r="CJ22" s="25">
        <f t="shared" si="37"/>
        <v>0</v>
      </c>
      <c r="CK22" s="25">
        <v>309.64999999999998</v>
      </c>
      <c r="CL22" s="25">
        <v>0</v>
      </c>
      <c r="CM22" s="25">
        <v>0</v>
      </c>
      <c r="CN22" s="25">
        <v>0</v>
      </c>
      <c r="CO22" s="25">
        <v>0</v>
      </c>
      <c r="CP22" s="25">
        <v>0</v>
      </c>
      <c r="CQ22" s="25">
        <v>0</v>
      </c>
      <c r="CR22" s="25">
        <v>0</v>
      </c>
      <c r="CS22" s="25">
        <v>0</v>
      </c>
      <c r="CT22" s="25">
        <v>0</v>
      </c>
      <c r="CU22" s="25">
        <v>0</v>
      </c>
      <c r="CV22" s="25">
        <f t="shared" si="12"/>
        <v>85000</v>
      </c>
      <c r="CW22" s="25">
        <f t="shared" si="13"/>
        <v>14369</v>
      </c>
      <c r="CX22" s="25">
        <f t="shared" si="14"/>
        <v>16826.925200000001</v>
      </c>
      <c r="CY22" s="25">
        <v>0</v>
      </c>
      <c r="CZ22" s="25">
        <v>0</v>
      </c>
      <c r="DA22" s="25">
        <v>0</v>
      </c>
      <c r="DB22" s="25">
        <v>0</v>
      </c>
      <c r="DC22" s="25">
        <v>0</v>
      </c>
      <c r="DD22" s="25">
        <v>0</v>
      </c>
      <c r="DE22" s="25">
        <v>0</v>
      </c>
      <c r="DF22" s="25">
        <v>0</v>
      </c>
      <c r="DG22" s="25">
        <v>0</v>
      </c>
      <c r="DH22" s="25">
        <v>0</v>
      </c>
      <c r="DI22" s="25">
        <v>0</v>
      </c>
      <c r="DJ22" s="25">
        <v>0</v>
      </c>
      <c r="DK22" s="25">
        <v>0</v>
      </c>
      <c r="DL22" s="25">
        <v>0</v>
      </c>
      <c r="DM22" s="25">
        <v>0</v>
      </c>
      <c r="DN22" s="25">
        <v>0</v>
      </c>
      <c r="DO22" s="25">
        <v>0</v>
      </c>
      <c r="DP22" s="25">
        <v>0</v>
      </c>
      <c r="DQ22" s="25">
        <v>0</v>
      </c>
      <c r="DR22" s="25">
        <f t="shared" si="15"/>
        <v>0</v>
      </c>
      <c r="DS22" s="25">
        <f t="shared" si="16"/>
        <v>0</v>
      </c>
      <c r="DT22" s="25">
        <f t="shared" si="35"/>
        <v>0</v>
      </c>
    </row>
    <row r="23" spans="1:124" s="32" customFormat="1" ht="18.75" customHeight="1" x14ac:dyDescent="0.2">
      <c r="A23" s="21">
        <v>14</v>
      </c>
      <c r="B23" s="35">
        <v>18</v>
      </c>
      <c r="C23" s="28" t="s">
        <v>65</v>
      </c>
      <c r="D23" s="24">
        <v>3389.3292000000001</v>
      </c>
      <c r="E23" s="24">
        <v>21431.612499999999</v>
      </c>
      <c r="F23" s="25">
        <f t="shared" si="0"/>
        <v>110013.30000000002</v>
      </c>
      <c r="G23" s="25">
        <f t="shared" si="1"/>
        <v>19943.636666666665</v>
      </c>
      <c r="H23" s="25">
        <f t="shared" si="2"/>
        <v>21006.431</v>
      </c>
      <c r="I23" s="25">
        <f t="shared" si="17"/>
        <v>19.094446762346006</v>
      </c>
      <c r="J23" s="25">
        <f t="shared" si="3"/>
        <v>46176.5</v>
      </c>
      <c r="K23" s="25">
        <f t="shared" si="4"/>
        <v>9304.17</v>
      </c>
      <c r="L23" s="25">
        <f t="shared" si="5"/>
        <v>10367.030999999999</v>
      </c>
      <c r="M23" s="25">
        <f t="shared" si="18"/>
        <v>22.450880859311553</v>
      </c>
      <c r="N23" s="25">
        <f t="shared" si="6"/>
        <v>33097.800000000003</v>
      </c>
      <c r="O23" s="25">
        <f t="shared" si="7"/>
        <v>7597.57</v>
      </c>
      <c r="P23" s="25">
        <f t="shared" si="8"/>
        <v>7004.41</v>
      </c>
      <c r="Q23" s="25">
        <f t="shared" si="19"/>
        <v>21.162766105300047</v>
      </c>
      <c r="R23" s="25">
        <v>14066.1</v>
      </c>
      <c r="S23" s="25">
        <v>5694.4</v>
      </c>
      <c r="T23" s="25">
        <v>5195.5810000000001</v>
      </c>
      <c r="U23" s="25">
        <f t="shared" si="20"/>
        <v>36.936897931907211</v>
      </c>
      <c r="V23" s="25">
        <v>1493</v>
      </c>
      <c r="W23" s="25">
        <v>298</v>
      </c>
      <c r="X23" s="25">
        <v>304.09100000000001</v>
      </c>
      <c r="Y23" s="25">
        <f t="shared" si="21"/>
        <v>20.367782987273948</v>
      </c>
      <c r="Z23" s="25">
        <v>19031.7</v>
      </c>
      <c r="AA23" s="25">
        <f t="shared" si="39"/>
        <v>1903.17</v>
      </c>
      <c r="AB23" s="25">
        <v>1808.829</v>
      </c>
      <c r="AC23" s="25">
        <f t="shared" si="22"/>
        <v>9.5042954649348186</v>
      </c>
      <c r="AD23" s="25">
        <v>2166.1</v>
      </c>
      <c r="AE23" s="25">
        <v>370</v>
      </c>
      <c r="AF23" s="25">
        <v>1495.72</v>
      </c>
      <c r="AG23" s="25">
        <f t="shared" si="23"/>
        <v>69.051290337472878</v>
      </c>
      <c r="AH23" s="25">
        <v>0</v>
      </c>
      <c r="AI23" s="25">
        <f t="shared" si="24"/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v>63836.800000000003</v>
      </c>
      <c r="AS23" s="25">
        <f t="shared" si="25"/>
        <v>10639.466666666667</v>
      </c>
      <c r="AT23" s="25">
        <v>10639.4</v>
      </c>
      <c r="AU23" s="25">
        <v>0</v>
      </c>
      <c r="AV23" s="25">
        <f t="shared" si="26"/>
        <v>0</v>
      </c>
      <c r="AW23" s="24">
        <v>0</v>
      </c>
      <c r="AX23" s="25">
        <v>0</v>
      </c>
      <c r="AY23" s="25">
        <v>0</v>
      </c>
      <c r="AZ23" s="25">
        <v>0</v>
      </c>
      <c r="BA23" s="25">
        <v>0</v>
      </c>
      <c r="BB23" s="25">
        <v>0</v>
      </c>
      <c r="BC23" s="25">
        <v>0</v>
      </c>
      <c r="BD23" s="25">
        <f t="shared" si="9"/>
        <v>1383.6</v>
      </c>
      <c r="BE23" s="25">
        <f t="shared" si="10"/>
        <v>235</v>
      </c>
      <c r="BF23" s="25">
        <f t="shared" si="11"/>
        <v>210</v>
      </c>
      <c r="BG23" s="25">
        <f t="shared" si="27"/>
        <v>15.17779705117086</v>
      </c>
      <c r="BH23" s="25">
        <v>0</v>
      </c>
      <c r="BI23" s="25">
        <f t="shared" si="36"/>
        <v>0</v>
      </c>
      <c r="BJ23" s="25">
        <v>0</v>
      </c>
      <c r="BK23" s="25">
        <v>1383.6</v>
      </c>
      <c r="BL23" s="25">
        <v>235</v>
      </c>
      <c r="BM23" s="25">
        <v>210</v>
      </c>
      <c r="BN23" s="25">
        <v>0</v>
      </c>
      <c r="BO23" s="25">
        <f t="shared" si="28"/>
        <v>0</v>
      </c>
      <c r="BP23" s="25">
        <v>0</v>
      </c>
      <c r="BQ23" s="25">
        <v>0</v>
      </c>
      <c r="BR23" s="25">
        <f t="shared" si="34"/>
        <v>0</v>
      </c>
      <c r="BS23" s="25">
        <v>0</v>
      </c>
      <c r="BT23" s="25">
        <v>0</v>
      </c>
      <c r="BU23" s="25">
        <f t="shared" si="29"/>
        <v>0</v>
      </c>
      <c r="BV23" s="25">
        <v>0</v>
      </c>
      <c r="BW23" s="25">
        <v>0</v>
      </c>
      <c r="BX23" s="25">
        <f t="shared" si="30"/>
        <v>0</v>
      </c>
      <c r="BY23" s="25">
        <v>0</v>
      </c>
      <c r="BZ23" s="25">
        <v>1155</v>
      </c>
      <c r="CA23" s="25">
        <f t="shared" si="43"/>
        <v>115.5</v>
      </c>
      <c r="CB23" s="26">
        <v>110.65</v>
      </c>
      <c r="CC23" s="25">
        <v>6881</v>
      </c>
      <c r="CD23" s="25">
        <f t="shared" si="31"/>
        <v>688.09999999999991</v>
      </c>
      <c r="CE23" s="25">
        <v>352.22</v>
      </c>
      <c r="CF23" s="25">
        <v>6881</v>
      </c>
      <c r="CG23" s="25">
        <v>1523</v>
      </c>
      <c r="CH23" s="25">
        <v>322.22000000000003</v>
      </c>
      <c r="CI23" s="25">
        <v>0</v>
      </c>
      <c r="CJ23" s="25">
        <f t="shared" si="37"/>
        <v>0</v>
      </c>
      <c r="CK23" s="25">
        <v>754.94</v>
      </c>
      <c r="CL23" s="25">
        <v>0</v>
      </c>
      <c r="CM23" s="25">
        <v>0</v>
      </c>
      <c r="CN23" s="25">
        <v>20</v>
      </c>
      <c r="CO23" s="25">
        <v>0</v>
      </c>
      <c r="CP23" s="25">
        <v>0</v>
      </c>
      <c r="CQ23" s="25">
        <v>0</v>
      </c>
      <c r="CR23" s="25">
        <v>0</v>
      </c>
      <c r="CS23" s="25">
        <v>0</v>
      </c>
      <c r="CT23" s="25">
        <v>115</v>
      </c>
      <c r="CU23" s="25">
        <v>0</v>
      </c>
      <c r="CV23" s="25">
        <f t="shared" si="12"/>
        <v>110013.30000000002</v>
      </c>
      <c r="CW23" s="25">
        <f t="shared" si="13"/>
        <v>19943.636666666665</v>
      </c>
      <c r="CX23" s="25">
        <f t="shared" si="14"/>
        <v>21006.431</v>
      </c>
      <c r="CY23" s="25">
        <v>0</v>
      </c>
      <c r="CZ23" s="25">
        <v>0</v>
      </c>
      <c r="DA23" s="25">
        <v>0</v>
      </c>
      <c r="DB23" s="25">
        <v>0</v>
      </c>
      <c r="DC23" s="25">
        <v>0</v>
      </c>
      <c r="DD23" s="25">
        <v>0</v>
      </c>
      <c r="DE23" s="25">
        <v>0</v>
      </c>
      <c r="DF23" s="25">
        <v>0</v>
      </c>
      <c r="DG23" s="25">
        <v>0</v>
      </c>
      <c r="DH23" s="25">
        <v>0</v>
      </c>
      <c r="DI23" s="25">
        <v>0</v>
      </c>
      <c r="DJ23" s="25">
        <v>0</v>
      </c>
      <c r="DK23" s="25">
        <v>0</v>
      </c>
      <c r="DL23" s="25">
        <v>0</v>
      </c>
      <c r="DM23" s="25">
        <v>0</v>
      </c>
      <c r="DN23" s="25">
        <v>0</v>
      </c>
      <c r="DO23" s="25">
        <v>0</v>
      </c>
      <c r="DP23" s="25">
        <v>0</v>
      </c>
      <c r="DQ23" s="25">
        <v>0</v>
      </c>
      <c r="DR23" s="25">
        <v>0</v>
      </c>
      <c r="DS23" s="25">
        <f t="shared" ref="DS23:DS51" si="44">CZ23+DC23+DF23+DI23+DL23+DO23</f>
        <v>0</v>
      </c>
      <c r="DT23" s="25">
        <f t="shared" si="35"/>
        <v>0</v>
      </c>
    </row>
    <row r="24" spans="1:124" s="32" customFormat="1" ht="18.75" customHeight="1" x14ac:dyDescent="0.2">
      <c r="A24" s="21">
        <v>15</v>
      </c>
      <c r="B24" s="31">
        <v>3</v>
      </c>
      <c r="C24" s="28" t="s">
        <v>66</v>
      </c>
      <c r="D24" s="24">
        <v>0.30020000000000002</v>
      </c>
      <c r="E24" s="24">
        <v>41804.131600000001</v>
      </c>
      <c r="F24" s="25">
        <f t="shared" si="0"/>
        <v>304659.19999999995</v>
      </c>
      <c r="G24" s="25">
        <f t="shared" si="1"/>
        <v>46303.843333333338</v>
      </c>
      <c r="H24" s="25">
        <f t="shared" si="2"/>
        <v>48756.285799999998</v>
      </c>
      <c r="I24" s="25">
        <f t="shared" si="17"/>
        <v>16.003549474297841</v>
      </c>
      <c r="J24" s="25">
        <f t="shared" si="3"/>
        <v>92010.3</v>
      </c>
      <c r="K24" s="25">
        <f t="shared" si="4"/>
        <v>11033.5</v>
      </c>
      <c r="L24" s="25">
        <f t="shared" si="5"/>
        <v>13456.685800000001</v>
      </c>
      <c r="M24" s="25">
        <f t="shared" si="18"/>
        <v>14.625195005341794</v>
      </c>
      <c r="N24" s="25">
        <f t="shared" si="6"/>
        <v>30430.2</v>
      </c>
      <c r="O24" s="25">
        <f t="shared" si="7"/>
        <v>4199.8999999999996</v>
      </c>
      <c r="P24" s="25">
        <f t="shared" si="8"/>
        <v>6421.2540000000008</v>
      </c>
      <c r="Q24" s="25">
        <f t="shared" si="19"/>
        <v>21.101583295541932</v>
      </c>
      <c r="R24" s="25">
        <v>10209</v>
      </c>
      <c r="S24" s="25">
        <f t="shared" si="33"/>
        <v>1020.9</v>
      </c>
      <c r="T24" s="25">
        <v>1891.4839999999999</v>
      </c>
      <c r="U24" s="25">
        <f t="shared" si="20"/>
        <v>18.527612890586738</v>
      </c>
      <c r="V24" s="25">
        <v>8227</v>
      </c>
      <c r="W24" s="25">
        <v>885</v>
      </c>
      <c r="X24" s="25">
        <v>840.30179999999996</v>
      </c>
      <c r="Y24" s="25">
        <f t="shared" si="21"/>
        <v>10.213951622705725</v>
      </c>
      <c r="Z24" s="25">
        <v>20221.2</v>
      </c>
      <c r="AA24" s="25">
        <v>3179</v>
      </c>
      <c r="AB24" s="25">
        <v>4529.7700000000004</v>
      </c>
      <c r="AC24" s="25">
        <f t="shared" si="22"/>
        <v>22.401093901449965</v>
      </c>
      <c r="AD24" s="25">
        <v>2316.8000000000002</v>
      </c>
      <c r="AE24" s="25">
        <v>370</v>
      </c>
      <c r="AF24" s="25">
        <v>452.45</v>
      </c>
      <c r="AG24" s="25">
        <f t="shared" si="23"/>
        <v>19.529091850828728</v>
      </c>
      <c r="AH24" s="25">
        <v>0</v>
      </c>
      <c r="AI24" s="25">
        <f t="shared" si="24"/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>
        <v>0</v>
      </c>
      <c r="AQ24" s="25">
        <v>0</v>
      </c>
      <c r="AR24" s="25">
        <v>210081.8</v>
      </c>
      <c r="AS24" s="25">
        <f t="shared" si="25"/>
        <v>35013.633333333331</v>
      </c>
      <c r="AT24" s="25">
        <v>35013.599999999999</v>
      </c>
      <c r="AU24" s="25">
        <v>2567.1</v>
      </c>
      <c r="AV24" s="25">
        <f t="shared" si="26"/>
        <v>256.70999999999998</v>
      </c>
      <c r="AW24" s="24">
        <v>286</v>
      </c>
      <c r="AX24" s="25">
        <v>0</v>
      </c>
      <c r="AY24" s="25">
        <v>0</v>
      </c>
      <c r="AZ24" s="25">
        <v>0</v>
      </c>
      <c r="BA24" s="25">
        <v>0</v>
      </c>
      <c r="BB24" s="25">
        <v>0</v>
      </c>
      <c r="BC24" s="25">
        <v>0</v>
      </c>
      <c r="BD24" s="25">
        <f t="shared" si="9"/>
        <v>7250.3</v>
      </c>
      <c r="BE24" s="25">
        <f t="shared" si="10"/>
        <v>1200</v>
      </c>
      <c r="BF24" s="25">
        <f t="shared" si="11"/>
        <v>390.65</v>
      </c>
      <c r="BG24" s="25">
        <f t="shared" si="27"/>
        <v>5.3880529081555242</v>
      </c>
      <c r="BH24" s="25">
        <v>7250.3</v>
      </c>
      <c r="BI24" s="25">
        <v>1200</v>
      </c>
      <c r="BJ24" s="25">
        <v>390.65</v>
      </c>
      <c r="BK24" s="25">
        <v>0</v>
      </c>
      <c r="BL24" s="25">
        <f t="shared" si="41"/>
        <v>0</v>
      </c>
      <c r="BM24" s="25">
        <v>0</v>
      </c>
      <c r="BN24" s="25">
        <v>0</v>
      </c>
      <c r="BO24" s="25">
        <f t="shared" si="28"/>
        <v>0</v>
      </c>
      <c r="BP24" s="25">
        <v>0</v>
      </c>
      <c r="BQ24" s="25">
        <v>0</v>
      </c>
      <c r="BR24" s="25">
        <f t="shared" si="34"/>
        <v>0</v>
      </c>
      <c r="BS24" s="25">
        <v>0</v>
      </c>
      <c r="BT24" s="25">
        <v>0</v>
      </c>
      <c r="BU24" s="25">
        <f t="shared" si="29"/>
        <v>0</v>
      </c>
      <c r="BV24" s="25">
        <v>0</v>
      </c>
      <c r="BW24" s="25">
        <v>0</v>
      </c>
      <c r="BX24" s="25">
        <f t="shared" si="30"/>
        <v>0</v>
      </c>
      <c r="BY24" s="25">
        <v>0</v>
      </c>
      <c r="BZ24" s="25">
        <v>7848</v>
      </c>
      <c r="CA24" s="25">
        <f t="shared" si="43"/>
        <v>784.8</v>
      </c>
      <c r="CB24" s="26">
        <v>1162.5</v>
      </c>
      <c r="CC24" s="25">
        <v>31168</v>
      </c>
      <c r="CD24" s="25">
        <f t="shared" si="31"/>
        <v>3116.8</v>
      </c>
      <c r="CE24" s="25">
        <v>4032.53</v>
      </c>
      <c r="CF24" s="25">
        <v>19450</v>
      </c>
      <c r="CG24" s="25">
        <v>3240</v>
      </c>
      <c r="CH24" s="25">
        <v>2617.1999999999998</v>
      </c>
      <c r="CI24" s="25">
        <v>3000</v>
      </c>
      <c r="CJ24" s="25">
        <f t="shared" si="37"/>
        <v>300</v>
      </c>
      <c r="CK24" s="25">
        <v>0</v>
      </c>
      <c r="CL24" s="25">
        <v>200</v>
      </c>
      <c r="CM24" s="25">
        <v>20</v>
      </c>
      <c r="CN24" s="25">
        <v>0</v>
      </c>
      <c r="CO24" s="25">
        <v>0</v>
      </c>
      <c r="CP24" s="25">
        <v>0</v>
      </c>
      <c r="CQ24" s="25">
        <v>0</v>
      </c>
      <c r="CR24" s="25">
        <v>1570</v>
      </c>
      <c r="CS24" s="25">
        <v>157</v>
      </c>
      <c r="CT24" s="25">
        <v>157</v>
      </c>
      <c r="CU24" s="25">
        <v>0</v>
      </c>
      <c r="CV24" s="25">
        <f t="shared" si="12"/>
        <v>304659.19999999995</v>
      </c>
      <c r="CW24" s="25">
        <f t="shared" si="13"/>
        <v>46303.843333333338</v>
      </c>
      <c r="CX24" s="25">
        <f t="shared" si="14"/>
        <v>48756.285799999998</v>
      </c>
      <c r="CY24" s="25">
        <v>0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25">
        <v>0</v>
      </c>
      <c r="DG24" s="25">
        <v>0</v>
      </c>
      <c r="DH24" s="25">
        <v>0</v>
      </c>
      <c r="DI24" s="25">
        <v>0</v>
      </c>
      <c r="DJ24" s="25">
        <v>0</v>
      </c>
      <c r="DK24" s="25">
        <v>0</v>
      </c>
      <c r="DL24" s="25">
        <v>0</v>
      </c>
      <c r="DM24" s="25">
        <v>0</v>
      </c>
      <c r="DN24" s="25">
        <v>35670.400000000001</v>
      </c>
      <c r="DO24" s="25">
        <f>DN24/12*1.2</f>
        <v>3567.04</v>
      </c>
      <c r="DP24" s="25">
        <v>0</v>
      </c>
      <c r="DQ24" s="25">
        <v>0</v>
      </c>
      <c r="DR24" s="25">
        <f t="shared" ref="DR24:DR51" si="45">CY24+DB24+DE24+DH24+DK24+DN24</f>
        <v>35670.400000000001</v>
      </c>
      <c r="DS24" s="25">
        <f t="shared" si="44"/>
        <v>3567.04</v>
      </c>
      <c r="DT24" s="25">
        <f t="shared" si="35"/>
        <v>0</v>
      </c>
    </row>
    <row r="25" spans="1:124" s="32" customFormat="1" ht="18.75" customHeight="1" x14ac:dyDescent="0.2">
      <c r="A25" s="21">
        <v>16</v>
      </c>
      <c r="B25" s="35">
        <v>21</v>
      </c>
      <c r="C25" s="28" t="s">
        <v>67</v>
      </c>
      <c r="D25" s="24">
        <v>156.31370000000001</v>
      </c>
      <c r="E25" s="24">
        <v>5789.665</v>
      </c>
      <c r="F25" s="25">
        <f t="shared" si="0"/>
        <v>237862.59999999998</v>
      </c>
      <c r="G25" s="25">
        <f t="shared" si="1"/>
        <v>34661.759999999995</v>
      </c>
      <c r="H25" s="25">
        <f t="shared" si="2"/>
        <v>33570.887400000007</v>
      </c>
      <c r="I25" s="25">
        <f t="shared" si="17"/>
        <v>14.113562787928833</v>
      </c>
      <c r="J25" s="25">
        <f t="shared" si="3"/>
        <v>74280</v>
      </c>
      <c r="K25" s="25">
        <f t="shared" si="4"/>
        <v>7444.6666666666661</v>
      </c>
      <c r="L25" s="25">
        <f t="shared" si="5"/>
        <v>6045.6873999999989</v>
      </c>
      <c r="M25" s="25">
        <f t="shared" si="18"/>
        <v>8.1390514270328467</v>
      </c>
      <c r="N25" s="25">
        <f t="shared" si="6"/>
        <v>24979.8</v>
      </c>
      <c r="O25" s="25">
        <f t="shared" si="7"/>
        <v>2497.98</v>
      </c>
      <c r="P25" s="25">
        <f t="shared" si="8"/>
        <v>1774.2909999999999</v>
      </c>
      <c r="Q25" s="25">
        <f t="shared" si="19"/>
        <v>7.1029031457417595</v>
      </c>
      <c r="R25" s="25">
        <v>1933.8</v>
      </c>
      <c r="S25" s="25">
        <f t="shared" si="33"/>
        <v>193.38</v>
      </c>
      <c r="T25" s="25">
        <v>43.991</v>
      </c>
      <c r="U25" s="25">
        <f t="shared" si="20"/>
        <v>2.2748474506153689</v>
      </c>
      <c r="V25" s="25">
        <v>7310.2</v>
      </c>
      <c r="W25" s="25">
        <f t="shared" si="38"/>
        <v>731.01999999999987</v>
      </c>
      <c r="X25" s="25">
        <v>1473.288</v>
      </c>
      <c r="Y25" s="25">
        <f t="shared" si="21"/>
        <v>20.153867199255835</v>
      </c>
      <c r="Z25" s="25">
        <v>23046</v>
      </c>
      <c r="AA25" s="25">
        <f t="shared" si="39"/>
        <v>2304.6</v>
      </c>
      <c r="AB25" s="25">
        <v>1730.3</v>
      </c>
      <c r="AC25" s="25">
        <f t="shared" si="22"/>
        <v>7.5080274234140418</v>
      </c>
      <c r="AD25" s="25">
        <v>2750</v>
      </c>
      <c r="AE25" s="25">
        <f t="shared" si="40"/>
        <v>275</v>
      </c>
      <c r="AF25" s="25">
        <v>344.96</v>
      </c>
      <c r="AG25" s="25">
        <f t="shared" si="23"/>
        <v>12.544</v>
      </c>
      <c r="AH25" s="25">
        <v>0</v>
      </c>
      <c r="AI25" s="25">
        <f t="shared" si="24"/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162882.5</v>
      </c>
      <c r="AS25" s="25">
        <f t="shared" si="25"/>
        <v>27147.083333333332</v>
      </c>
      <c r="AT25" s="25">
        <v>27147.200000000001</v>
      </c>
      <c r="AU25" s="25">
        <v>700.1</v>
      </c>
      <c r="AV25" s="25">
        <f t="shared" si="26"/>
        <v>70.010000000000005</v>
      </c>
      <c r="AW25" s="24">
        <v>78</v>
      </c>
      <c r="AX25" s="25">
        <v>0</v>
      </c>
      <c r="AY25" s="25">
        <v>0</v>
      </c>
      <c r="AZ25" s="25">
        <v>0</v>
      </c>
      <c r="BA25" s="25">
        <v>0</v>
      </c>
      <c r="BB25" s="25">
        <v>0</v>
      </c>
      <c r="BC25" s="25">
        <v>0</v>
      </c>
      <c r="BD25" s="25">
        <f t="shared" si="9"/>
        <v>2060</v>
      </c>
      <c r="BE25" s="25">
        <f t="shared" si="10"/>
        <v>222.66666666666666</v>
      </c>
      <c r="BF25" s="25">
        <f t="shared" si="11"/>
        <v>60.267400000000002</v>
      </c>
      <c r="BG25" s="25">
        <f t="shared" si="27"/>
        <v>2.9256019417475727</v>
      </c>
      <c r="BH25" s="25">
        <v>2000</v>
      </c>
      <c r="BI25" s="25">
        <f t="shared" si="36"/>
        <v>216.66666666666666</v>
      </c>
      <c r="BJ25" s="25">
        <v>60.267400000000002</v>
      </c>
      <c r="BK25" s="25">
        <v>0</v>
      </c>
      <c r="BL25" s="25">
        <f t="shared" si="41"/>
        <v>0</v>
      </c>
      <c r="BM25" s="25">
        <v>0</v>
      </c>
      <c r="BN25" s="25">
        <v>0</v>
      </c>
      <c r="BO25" s="25">
        <f t="shared" si="28"/>
        <v>0</v>
      </c>
      <c r="BP25" s="25">
        <v>0</v>
      </c>
      <c r="BQ25" s="25">
        <v>60</v>
      </c>
      <c r="BR25" s="25">
        <f t="shared" si="34"/>
        <v>6</v>
      </c>
      <c r="BS25" s="25">
        <v>0</v>
      </c>
      <c r="BT25" s="25">
        <v>0</v>
      </c>
      <c r="BU25" s="25">
        <f t="shared" si="29"/>
        <v>0</v>
      </c>
      <c r="BV25" s="25">
        <v>0</v>
      </c>
      <c r="BW25" s="25">
        <v>0</v>
      </c>
      <c r="BX25" s="25">
        <f t="shared" si="30"/>
        <v>0</v>
      </c>
      <c r="BY25" s="25">
        <v>0</v>
      </c>
      <c r="BZ25" s="25">
        <v>9260</v>
      </c>
      <c r="CA25" s="25">
        <f t="shared" si="43"/>
        <v>925.99999999999989</v>
      </c>
      <c r="CB25" s="26">
        <v>710</v>
      </c>
      <c r="CC25" s="25">
        <v>10820</v>
      </c>
      <c r="CD25" s="25">
        <f t="shared" si="31"/>
        <v>1082</v>
      </c>
      <c r="CE25" s="25">
        <v>645.11</v>
      </c>
      <c r="CF25" s="25">
        <v>10800</v>
      </c>
      <c r="CG25" s="25">
        <f t="shared" si="32"/>
        <v>1080</v>
      </c>
      <c r="CH25" s="25">
        <v>645.11</v>
      </c>
      <c r="CI25" s="25">
        <v>1500</v>
      </c>
      <c r="CJ25" s="25">
        <f t="shared" si="37"/>
        <v>150</v>
      </c>
      <c r="CK25" s="25">
        <v>47.970999999999997</v>
      </c>
      <c r="CL25" s="25">
        <v>0</v>
      </c>
      <c r="CM25" s="25">
        <v>0</v>
      </c>
      <c r="CN25" s="25">
        <v>0</v>
      </c>
      <c r="CO25" s="25">
        <v>0</v>
      </c>
      <c r="CP25" s="25">
        <v>0</v>
      </c>
      <c r="CQ25" s="25">
        <v>300</v>
      </c>
      <c r="CR25" s="25">
        <v>15600</v>
      </c>
      <c r="CS25" s="25">
        <v>1560</v>
      </c>
      <c r="CT25" s="25">
        <v>989.8</v>
      </c>
      <c r="CU25" s="25">
        <v>0</v>
      </c>
      <c r="CV25" s="25">
        <f t="shared" si="12"/>
        <v>237862.6</v>
      </c>
      <c r="CW25" s="25">
        <f t="shared" si="13"/>
        <v>34661.759999999995</v>
      </c>
      <c r="CX25" s="25">
        <f t="shared" si="14"/>
        <v>33570.887400000007</v>
      </c>
      <c r="CY25" s="25">
        <v>0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5">
        <v>0</v>
      </c>
      <c r="DI25" s="25">
        <v>0</v>
      </c>
      <c r="DJ25" s="25">
        <v>0</v>
      </c>
      <c r="DK25" s="25">
        <v>0</v>
      </c>
      <c r="DL25" s="25">
        <v>0</v>
      </c>
      <c r="DM25" s="25">
        <v>0</v>
      </c>
      <c r="DN25" s="25">
        <v>41700</v>
      </c>
      <c r="DO25" s="25">
        <f t="shared" ref="DO25:DO51" si="46">DN25/12*1.2</f>
        <v>4170</v>
      </c>
      <c r="DP25" s="25">
        <v>5500</v>
      </c>
      <c r="DQ25" s="25">
        <v>0</v>
      </c>
      <c r="DR25" s="25">
        <f t="shared" si="45"/>
        <v>41700</v>
      </c>
      <c r="DS25" s="25">
        <f t="shared" si="44"/>
        <v>4170</v>
      </c>
      <c r="DT25" s="25">
        <f t="shared" si="35"/>
        <v>5500</v>
      </c>
    </row>
    <row r="26" spans="1:124" s="32" customFormat="1" ht="18.75" customHeight="1" x14ac:dyDescent="0.2">
      <c r="A26" s="21">
        <v>17</v>
      </c>
      <c r="B26" s="35">
        <v>24</v>
      </c>
      <c r="C26" s="28" t="s">
        <v>68</v>
      </c>
      <c r="D26" s="24">
        <v>1067.8434</v>
      </c>
      <c r="E26" s="24">
        <v>1242.2809</v>
      </c>
      <c r="F26" s="25">
        <f t="shared" si="0"/>
        <v>11195.7</v>
      </c>
      <c r="G26" s="25">
        <f t="shared" si="1"/>
        <v>1573.15</v>
      </c>
      <c r="H26" s="25">
        <f t="shared" si="2"/>
        <v>1859.3829999999998</v>
      </c>
      <c r="I26" s="25">
        <f t="shared" si="17"/>
        <v>16.608010218208776</v>
      </c>
      <c r="J26" s="25">
        <f t="shared" si="3"/>
        <v>4642</v>
      </c>
      <c r="K26" s="25">
        <f t="shared" si="4"/>
        <v>480.86666666666667</v>
      </c>
      <c r="L26" s="25">
        <f t="shared" si="5"/>
        <v>767.18299999999999</v>
      </c>
      <c r="M26" s="25">
        <f t="shared" si="18"/>
        <v>16.526992675570874</v>
      </c>
      <c r="N26" s="25">
        <f t="shared" si="6"/>
        <v>822</v>
      </c>
      <c r="O26" s="25">
        <f t="shared" si="7"/>
        <v>82.2</v>
      </c>
      <c r="P26" s="25">
        <f t="shared" si="8"/>
        <v>231.25</v>
      </c>
      <c r="Q26" s="25">
        <f t="shared" si="19"/>
        <v>28.132603406326034</v>
      </c>
      <c r="R26" s="25">
        <v>22</v>
      </c>
      <c r="S26" s="25">
        <f t="shared" si="33"/>
        <v>2.1999999999999997</v>
      </c>
      <c r="T26" s="25">
        <v>7.65</v>
      </c>
      <c r="U26" s="25">
        <f t="shared" si="20"/>
        <v>34.772727272727273</v>
      </c>
      <c r="V26" s="25">
        <v>1100</v>
      </c>
      <c r="W26" s="25">
        <f t="shared" si="38"/>
        <v>110</v>
      </c>
      <c r="X26" s="25">
        <v>42.65</v>
      </c>
      <c r="Y26" s="25">
        <f t="shared" si="21"/>
        <v>3.8772727272727274</v>
      </c>
      <c r="Z26" s="25">
        <v>800</v>
      </c>
      <c r="AA26" s="25">
        <f t="shared" si="39"/>
        <v>80</v>
      </c>
      <c r="AB26" s="25">
        <v>223.6</v>
      </c>
      <c r="AC26" s="25">
        <f t="shared" si="22"/>
        <v>27.95</v>
      </c>
      <c r="AD26" s="25">
        <v>20</v>
      </c>
      <c r="AE26" s="25">
        <f t="shared" si="40"/>
        <v>2</v>
      </c>
      <c r="AF26" s="25">
        <v>5</v>
      </c>
      <c r="AG26" s="25">
        <f t="shared" si="23"/>
        <v>25</v>
      </c>
      <c r="AH26" s="25">
        <v>0</v>
      </c>
      <c r="AI26" s="25">
        <f t="shared" si="24"/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6553.7</v>
      </c>
      <c r="AS26" s="25">
        <f t="shared" si="25"/>
        <v>1092.2833333333333</v>
      </c>
      <c r="AT26" s="25">
        <v>1092.2</v>
      </c>
      <c r="AU26" s="25">
        <v>0</v>
      </c>
      <c r="AV26" s="25">
        <f t="shared" si="26"/>
        <v>0</v>
      </c>
      <c r="AW26" s="24">
        <v>0</v>
      </c>
      <c r="AX26" s="25">
        <v>0</v>
      </c>
      <c r="AY26" s="25">
        <v>0</v>
      </c>
      <c r="AZ26" s="25">
        <v>0</v>
      </c>
      <c r="BA26" s="25">
        <v>0</v>
      </c>
      <c r="BB26" s="25">
        <v>0</v>
      </c>
      <c r="BC26" s="25">
        <v>0</v>
      </c>
      <c r="BD26" s="25">
        <f t="shared" si="9"/>
        <v>2000</v>
      </c>
      <c r="BE26" s="25">
        <f t="shared" si="10"/>
        <v>216.66666666666666</v>
      </c>
      <c r="BF26" s="25">
        <f t="shared" si="11"/>
        <v>225</v>
      </c>
      <c r="BG26" s="25">
        <f t="shared" si="27"/>
        <v>11.25</v>
      </c>
      <c r="BH26" s="25">
        <v>2000</v>
      </c>
      <c r="BI26" s="25">
        <f t="shared" si="36"/>
        <v>216.66666666666666</v>
      </c>
      <c r="BJ26" s="25">
        <v>225</v>
      </c>
      <c r="BK26" s="25">
        <v>0</v>
      </c>
      <c r="BL26" s="25">
        <f t="shared" si="41"/>
        <v>0</v>
      </c>
      <c r="BM26" s="25">
        <v>0</v>
      </c>
      <c r="BN26" s="25">
        <v>0</v>
      </c>
      <c r="BO26" s="25">
        <f t="shared" si="28"/>
        <v>0</v>
      </c>
      <c r="BP26" s="25">
        <v>0</v>
      </c>
      <c r="BQ26" s="25">
        <v>0</v>
      </c>
      <c r="BR26" s="25">
        <f t="shared" si="34"/>
        <v>0</v>
      </c>
      <c r="BS26" s="25">
        <v>0</v>
      </c>
      <c r="BT26" s="25">
        <v>0</v>
      </c>
      <c r="BU26" s="25">
        <f t="shared" si="29"/>
        <v>0</v>
      </c>
      <c r="BV26" s="25">
        <v>0</v>
      </c>
      <c r="BW26" s="25">
        <v>0</v>
      </c>
      <c r="BX26" s="25">
        <f t="shared" si="30"/>
        <v>0</v>
      </c>
      <c r="BY26" s="25">
        <v>0</v>
      </c>
      <c r="BZ26" s="25">
        <v>0</v>
      </c>
      <c r="CA26" s="25">
        <f t="shared" si="43"/>
        <v>0</v>
      </c>
      <c r="CB26" s="26">
        <v>0</v>
      </c>
      <c r="CC26" s="25">
        <v>400</v>
      </c>
      <c r="CD26" s="25">
        <f t="shared" si="31"/>
        <v>40</v>
      </c>
      <c r="CE26" s="25">
        <v>0</v>
      </c>
      <c r="CF26" s="25">
        <v>400</v>
      </c>
      <c r="CG26" s="25">
        <f t="shared" si="32"/>
        <v>40</v>
      </c>
      <c r="CH26" s="25">
        <v>0</v>
      </c>
      <c r="CI26" s="25">
        <v>300</v>
      </c>
      <c r="CJ26" s="25">
        <f t="shared" si="37"/>
        <v>30</v>
      </c>
      <c r="CK26" s="25">
        <v>262.28300000000002</v>
      </c>
      <c r="CL26" s="25">
        <v>0</v>
      </c>
      <c r="CM26" s="25">
        <v>0</v>
      </c>
      <c r="CN26" s="25">
        <v>0</v>
      </c>
      <c r="CO26" s="25">
        <v>0</v>
      </c>
      <c r="CP26" s="25">
        <v>0</v>
      </c>
      <c r="CQ26" s="25">
        <v>0</v>
      </c>
      <c r="CR26" s="25">
        <v>0</v>
      </c>
      <c r="CS26" s="25">
        <v>0</v>
      </c>
      <c r="CT26" s="25">
        <v>1</v>
      </c>
      <c r="CU26" s="25">
        <v>0</v>
      </c>
      <c r="CV26" s="25">
        <f t="shared" si="12"/>
        <v>11195.7</v>
      </c>
      <c r="CW26" s="25">
        <f t="shared" si="13"/>
        <v>1573.15</v>
      </c>
      <c r="CX26" s="25">
        <f t="shared" si="14"/>
        <v>1859.3829999999998</v>
      </c>
      <c r="CY26" s="25">
        <v>0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5">
        <v>0</v>
      </c>
      <c r="DI26" s="25">
        <v>0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f t="shared" si="46"/>
        <v>0</v>
      </c>
      <c r="DP26" s="25">
        <v>0</v>
      </c>
      <c r="DQ26" s="25">
        <v>0</v>
      </c>
      <c r="DR26" s="25">
        <f t="shared" si="45"/>
        <v>0</v>
      </c>
      <c r="DS26" s="25">
        <f t="shared" si="44"/>
        <v>0</v>
      </c>
      <c r="DT26" s="25">
        <f t="shared" si="35"/>
        <v>0</v>
      </c>
    </row>
    <row r="27" spans="1:124" s="32" customFormat="1" ht="18.75" customHeight="1" x14ac:dyDescent="0.2">
      <c r="A27" s="21">
        <v>18</v>
      </c>
      <c r="B27" s="35">
        <v>23</v>
      </c>
      <c r="C27" s="28" t="s">
        <v>69</v>
      </c>
      <c r="D27" s="24">
        <v>6796.9937</v>
      </c>
      <c r="E27" s="24">
        <v>29146.118600000002</v>
      </c>
      <c r="F27" s="25">
        <f t="shared" si="0"/>
        <v>117840.3</v>
      </c>
      <c r="G27" s="25">
        <f t="shared" si="1"/>
        <v>18052.55</v>
      </c>
      <c r="H27" s="25">
        <f t="shared" si="2"/>
        <v>18120.417999999998</v>
      </c>
      <c r="I27" s="25">
        <f t="shared" si="17"/>
        <v>15.377097648257852</v>
      </c>
      <c r="J27" s="25">
        <f t="shared" si="3"/>
        <v>23950</v>
      </c>
      <c r="K27" s="25">
        <f t="shared" si="4"/>
        <v>2404.166666666667</v>
      </c>
      <c r="L27" s="25">
        <f t="shared" si="5"/>
        <v>2472.018</v>
      </c>
      <c r="M27" s="25">
        <f t="shared" si="18"/>
        <v>10.321578288100209</v>
      </c>
      <c r="N27" s="25">
        <f t="shared" si="6"/>
        <v>8820</v>
      </c>
      <c r="O27" s="25">
        <f t="shared" si="7"/>
        <v>882</v>
      </c>
      <c r="P27" s="25">
        <f t="shared" si="8"/>
        <v>1151.4769999999999</v>
      </c>
      <c r="Q27" s="25">
        <f t="shared" si="19"/>
        <v>13.055294784580497</v>
      </c>
      <c r="R27" s="25">
        <v>720</v>
      </c>
      <c r="S27" s="25">
        <f t="shared" si="33"/>
        <v>72</v>
      </c>
      <c r="T27" s="25">
        <v>24.302</v>
      </c>
      <c r="U27" s="25">
        <f t="shared" si="20"/>
        <v>3.3752777777777774</v>
      </c>
      <c r="V27" s="25">
        <v>3900</v>
      </c>
      <c r="W27" s="25">
        <f t="shared" si="38"/>
        <v>390</v>
      </c>
      <c r="X27" s="25">
        <v>266.91199999999998</v>
      </c>
      <c r="Y27" s="25">
        <f t="shared" si="21"/>
        <v>6.8438974358974347</v>
      </c>
      <c r="Z27" s="25">
        <v>8100</v>
      </c>
      <c r="AA27" s="25">
        <f t="shared" si="39"/>
        <v>810</v>
      </c>
      <c r="AB27" s="25">
        <v>1127.175</v>
      </c>
      <c r="AC27" s="25">
        <f t="shared" si="22"/>
        <v>13.915740740740741</v>
      </c>
      <c r="AD27" s="25">
        <v>230</v>
      </c>
      <c r="AE27" s="25">
        <f t="shared" si="40"/>
        <v>23</v>
      </c>
      <c r="AF27" s="25">
        <v>103</v>
      </c>
      <c r="AG27" s="25">
        <f t="shared" si="23"/>
        <v>44.782608695652172</v>
      </c>
      <c r="AH27" s="25">
        <v>0</v>
      </c>
      <c r="AI27" s="25">
        <f t="shared" si="24"/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v>93890.3</v>
      </c>
      <c r="AS27" s="25">
        <f t="shared" si="25"/>
        <v>15648.383333333333</v>
      </c>
      <c r="AT27" s="25">
        <v>15648.4</v>
      </c>
      <c r="AU27" s="25">
        <v>0</v>
      </c>
      <c r="AV27" s="25">
        <f t="shared" si="26"/>
        <v>0</v>
      </c>
      <c r="AW27" s="24">
        <v>0</v>
      </c>
      <c r="AX27" s="25">
        <v>0</v>
      </c>
      <c r="AY27" s="25">
        <v>0</v>
      </c>
      <c r="AZ27" s="25">
        <v>0</v>
      </c>
      <c r="BA27" s="25">
        <v>0</v>
      </c>
      <c r="BB27" s="25">
        <v>0</v>
      </c>
      <c r="BC27" s="25">
        <v>0</v>
      </c>
      <c r="BD27" s="25">
        <f t="shared" si="9"/>
        <v>1100</v>
      </c>
      <c r="BE27" s="25">
        <f t="shared" si="10"/>
        <v>119.16666666666667</v>
      </c>
      <c r="BF27" s="25">
        <f t="shared" si="11"/>
        <v>0</v>
      </c>
      <c r="BG27" s="25">
        <f t="shared" si="27"/>
        <v>0</v>
      </c>
      <c r="BH27" s="25">
        <v>1100</v>
      </c>
      <c r="BI27" s="25">
        <f t="shared" si="36"/>
        <v>119.16666666666667</v>
      </c>
      <c r="BJ27" s="25">
        <v>0</v>
      </c>
      <c r="BK27" s="25">
        <v>0</v>
      </c>
      <c r="BL27" s="25">
        <f t="shared" si="41"/>
        <v>0</v>
      </c>
      <c r="BM27" s="25">
        <v>0</v>
      </c>
      <c r="BN27" s="25">
        <v>0</v>
      </c>
      <c r="BO27" s="25">
        <f t="shared" si="28"/>
        <v>0</v>
      </c>
      <c r="BP27" s="25">
        <v>0</v>
      </c>
      <c r="BQ27" s="25">
        <v>0</v>
      </c>
      <c r="BR27" s="25">
        <f t="shared" si="34"/>
        <v>0</v>
      </c>
      <c r="BS27" s="25">
        <v>0</v>
      </c>
      <c r="BT27" s="25">
        <v>0</v>
      </c>
      <c r="BU27" s="25">
        <f t="shared" si="29"/>
        <v>0</v>
      </c>
      <c r="BV27" s="25">
        <v>0</v>
      </c>
      <c r="BW27" s="25">
        <v>0</v>
      </c>
      <c r="BX27" s="25">
        <f t="shared" si="30"/>
        <v>0</v>
      </c>
      <c r="BY27" s="25">
        <v>0</v>
      </c>
      <c r="BZ27" s="25">
        <v>3000</v>
      </c>
      <c r="CA27" s="25">
        <f t="shared" si="43"/>
        <v>300</v>
      </c>
      <c r="CB27" s="26">
        <v>667</v>
      </c>
      <c r="CC27" s="25">
        <v>3500</v>
      </c>
      <c r="CD27" s="25">
        <f t="shared" si="31"/>
        <v>350</v>
      </c>
      <c r="CE27" s="25">
        <v>216.85</v>
      </c>
      <c r="CF27" s="25">
        <v>3500</v>
      </c>
      <c r="CG27" s="25">
        <f t="shared" si="32"/>
        <v>350</v>
      </c>
      <c r="CH27" s="25">
        <v>216.85</v>
      </c>
      <c r="CI27" s="25">
        <v>0</v>
      </c>
      <c r="CJ27" s="25">
        <f t="shared" si="37"/>
        <v>0</v>
      </c>
      <c r="CK27" s="25">
        <v>66.778999999999996</v>
      </c>
      <c r="CL27" s="25">
        <v>0</v>
      </c>
      <c r="CM27" s="25">
        <v>0</v>
      </c>
      <c r="CN27" s="25">
        <v>0</v>
      </c>
      <c r="CO27" s="25">
        <v>0</v>
      </c>
      <c r="CP27" s="25">
        <v>0</v>
      </c>
      <c r="CQ27" s="25">
        <v>0</v>
      </c>
      <c r="CR27" s="25">
        <v>3400</v>
      </c>
      <c r="CS27" s="25">
        <v>339.99999999999994</v>
      </c>
      <c r="CT27" s="25">
        <v>0</v>
      </c>
      <c r="CU27" s="25">
        <v>0</v>
      </c>
      <c r="CV27" s="25">
        <f t="shared" si="12"/>
        <v>117840.3</v>
      </c>
      <c r="CW27" s="25">
        <f t="shared" si="13"/>
        <v>18052.55</v>
      </c>
      <c r="CX27" s="25">
        <f t="shared" si="14"/>
        <v>18120.417999999998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5">
        <v>0</v>
      </c>
      <c r="DI27" s="25">
        <v>0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f t="shared" si="46"/>
        <v>0</v>
      </c>
      <c r="DP27" s="25">
        <v>0</v>
      </c>
      <c r="DQ27" s="25">
        <v>0</v>
      </c>
      <c r="DR27" s="25">
        <f t="shared" si="45"/>
        <v>0</v>
      </c>
      <c r="DS27" s="25">
        <f t="shared" si="44"/>
        <v>0</v>
      </c>
      <c r="DT27" s="25">
        <f t="shared" si="35"/>
        <v>0</v>
      </c>
    </row>
    <row r="28" spans="1:124" s="32" customFormat="1" ht="18.75" customHeight="1" x14ac:dyDescent="0.2">
      <c r="A28" s="21">
        <v>19</v>
      </c>
      <c r="B28" s="35">
        <v>22</v>
      </c>
      <c r="C28" s="28" t="s">
        <v>70</v>
      </c>
      <c r="D28" s="24">
        <v>3789.9391000000001</v>
      </c>
      <c r="E28" s="24">
        <v>1.4001999999999999</v>
      </c>
      <c r="F28" s="25">
        <f t="shared" si="0"/>
        <v>32366.1</v>
      </c>
      <c r="G28" s="25">
        <f t="shared" si="1"/>
        <v>4036.4749999999999</v>
      </c>
      <c r="H28" s="25">
        <f t="shared" si="2"/>
        <v>2701.7690000000002</v>
      </c>
      <c r="I28" s="25">
        <f t="shared" si="17"/>
        <v>8.3475271966656486</v>
      </c>
      <c r="J28" s="25">
        <f t="shared" si="3"/>
        <v>20380</v>
      </c>
      <c r="K28" s="25">
        <f t="shared" si="4"/>
        <v>2038.7916666666665</v>
      </c>
      <c r="L28" s="25">
        <f t="shared" si="5"/>
        <v>704.16899999999998</v>
      </c>
      <c r="M28" s="25">
        <f t="shared" si="18"/>
        <v>3.455196270853778</v>
      </c>
      <c r="N28" s="25">
        <f t="shared" si="6"/>
        <v>2745</v>
      </c>
      <c r="O28" s="25">
        <f t="shared" si="7"/>
        <v>274.5</v>
      </c>
      <c r="P28" s="25">
        <f t="shared" si="8"/>
        <v>397.27100000000002</v>
      </c>
      <c r="Q28" s="25">
        <f t="shared" si="19"/>
        <v>14.472531876138433</v>
      </c>
      <c r="R28" s="25">
        <v>245</v>
      </c>
      <c r="S28" s="25">
        <f t="shared" si="33"/>
        <v>24.5</v>
      </c>
      <c r="T28" s="25">
        <v>4.2110000000000003</v>
      </c>
      <c r="U28" s="25">
        <f t="shared" si="20"/>
        <v>1.7187755102040818</v>
      </c>
      <c r="V28" s="25">
        <v>1450</v>
      </c>
      <c r="W28" s="25">
        <f t="shared" si="38"/>
        <v>145</v>
      </c>
      <c r="X28" s="25">
        <v>81.847999999999999</v>
      </c>
      <c r="Y28" s="25">
        <f t="shared" si="21"/>
        <v>5.6446896551724137</v>
      </c>
      <c r="Z28" s="25">
        <v>2500</v>
      </c>
      <c r="AA28" s="25">
        <f t="shared" si="39"/>
        <v>250</v>
      </c>
      <c r="AB28" s="25">
        <v>393.06</v>
      </c>
      <c r="AC28" s="25">
        <f t="shared" si="22"/>
        <v>15.7224</v>
      </c>
      <c r="AD28" s="25">
        <v>424</v>
      </c>
      <c r="AE28" s="25">
        <f t="shared" si="40"/>
        <v>42.4</v>
      </c>
      <c r="AF28" s="25">
        <v>130</v>
      </c>
      <c r="AG28" s="25">
        <f t="shared" si="23"/>
        <v>30.660377358490567</v>
      </c>
      <c r="AH28" s="25">
        <v>0</v>
      </c>
      <c r="AI28" s="25">
        <f t="shared" si="24"/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5">
        <v>0</v>
      </c>
      <c r="AR28" s="25">
        <v>11986.1</v>
      </c>
      <c r="AS28" s="25">
        <f t="shared" si="25"/>
        <v>1997.6833333333334</v>
      </c>
      <c r="AT28" s="25">
        <v>1997.6</v>
      </c>
      <c r="AU28" s="25">
        <v>0</v>
      </c>
      <c r="AV28" s="25">
        <f t="shared" si="26"/>
        <v>0</v>
      </c>
      <c r="AW28" s="24">
        <v>0</v>
      </c>
      <c r="AX28" s="25">
        <v>0</v>
      </c>
      <c r="AY28" s="25">
        <v>0</v>
      </c>
      <c r="AZ28" s="25">
        <v>0</v>
      </c>
      <c r="BA28" s="25">
        <v>0</v>
      </c>
      <c r="BB28" s="25">
        <v>0</v>
      </c>
      <c r="BC28" s="25">
        <v>0</v>
      </c>
      <c r="BD28" s="25">
        <f t="shared" si="9"/>
        <v>95</v>
      </c>
      <c r="BE28" s="25">
        <f t="shared" si="10"/>
        <v>10.291666666666668</v>
      </c>
      <c r="BF28" s="25">
        <f t="shared" si="11"/>
        <v>3.3</v>
      </c>
      <c r="BG28" s="25">
        <f t="shared" si="27"/>
        <v>3.4736842105263159</v>
      </c>
      <c r="BH28" s="25">
        <v>95</v>
      </c>
      <c r="BI28" s="25">
        <f t="shared" si="36"/>
        <v>10.291666666666668</v>
      </c>
      <c r="BJ28" s="25">
        <v>3.3</v>
      </c>
      <c r="BK28" s="25">
        <v>0</v>
      </c>
      <c r="BL28" s="25">
        <f t="shared" si="41"/>
        <v>0</v>
      </c>
      <c r="BM28" s="25">
        <v>0</v>
      </c>
      <c r="BN28" s="25">
        <v>0</v>
      </c>
      <c r="BO28" s="25">
        <f t="shared" si="28"/>
        <v>0</v>
      </c>
      <c r="BP28" s="25">
        <v>0</v>
      </c>
      <c r="BQ28" s="25">
        <v>0</v>
      </c>
      <c r="BR28" s="25">
        <f t="shared" si="34"/>
        <v>0</v>
      </c>
      <c r="BS28" s="25">
        <v>0</v>
      </c>
      <c r="BT28" s="25">
        <v>0</v>
      </c>
      <c r="BU28" s="25">
        <f t="shared" si="29"/>
        <v>0</v>
      </c>
      <c r="BV28" s="25">
        <v>0</v>
      </c>
      <c r="BW28" s="25">
        <v>0</v>
      </c>
      <c r="BX28" s="25">
        <f t="shared" si="30"/>
        <v>0</v>
      </c>
      <c r="BY28" s="25">
        <v>0</v>
      </c>
      <c r="BZ28" s="25">
        <v>0</v>
      </c>
      <c r="CA28" s="25">
        <f t="shared" si="43"/>
        <v>0</v>
      </c>
      <c r="CB28" s="26">
        <v>0</v>
      </c>
      <c r="CC28" s="25">
        <v>4350</v>
      </c>
      <c r="CD28" s="25">
        <f t="shared" si="31"/>
        <v>435</v>
      </c>
      <c r="CE28" s="25">
        <v>81.75</v>
      </c>
      <c r="CF28" s="25">
        <v>1050</v>
      </c>
      <c r="CG28" s="25">
        <f t="shared" si="32"/>
        <v>105</v>
      </c>
      <c r="CH28" s="25">
        <v>81.75</v>
      </c>
      <c r="CI28" s="25">
        <v>0</v>
      </c>
      <c r="CJ28" s="25">
        <f t="shared" si="37"/>
        <v>0</v>
      </c>
      <c r="CK28" s="25">
        <v>0</v>
      </c>
      <c r="CL28" s="25">
        <v>0</v>
      </c>
      <c r="CM28" s="25">
        <v>0</v>
      </c>
      <c r="CN28" s="25">
        <v>0</v>
      </c>
      <c r="CO28" s="25">
        <v>0</v>
      </c>
      <c r="CP28" s="25">
        <v>0</v>
      </c>
      <c r="CQ28" s="25">
        <v>0</v>
      </c>
      <c r="CR28" s="25">
        <v>11316</v>
      </c>
      <c r="CS28" s="25">
        <v>1131.5999999999999</v>
      </c>
      <c r="CT28" s="25">
        <v>10</v>
      </c>
      <c r="CU28" s="25">
        <v>0</v>
      </c>
      <c r="CV28" s="25">
        <f t="shared" si="12"/>
        <v>32366.1</v>
      </c>
      <c r="CW28" s="25">
        <f t="shared" si="13"/>
        <v>4036.4749999999999</v>
      </c>
      <c r="CX28" s="25">
        <f t="shared" si="14"/>
        <v>2701.7690000000002</v>
      </c>
      <c r="CY28" s="25">
        <v>0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5">
        <v>0</v>
      </c>
      <c r="DI28" s="25">
        <v>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f t="shared" si="46"/>
        <v>0</v>
      </c>
      <c r="DP28" s="25">
        <v>0</v>
      </c>
      <c r="DQ28" s="25">
        <v>0</v>
      </c>
      <c r="DR28" s="25">
        <f t="shared" si="45"/>
        <v>0</v>
      </c>
      <c r="DS28" s="25">
        <f t="shared" si="44"/>
        <v>0</v>
      </c>
      <c r="DT28" s="25">
        <f t="shared" si="35"/>
        <v>0</v>
      </c>
    </row>
    <row r="29" spans="1:124" s="32" customFormat="1" ht="18.75" customHeight="1" x14ac:dyDescent="0.2">
      <c r="A29" s="21">
        <v>20</v>
      </c>
      <c r="B29" s="35">
        <v>26</v>
      </c>
      <c r="C29" s="28" t="s">
        <v>71</v>
      </c>
      <c r="D29" s="24">
        <v>4490.2057000000004</v>
      </c>
      <c r="E29" s="24">
        <v>3978.8951000000002</v>
      </c>
      <c r="F29" s="25">
        <f t="shared" si="0"/>
        <v>52969.3</v>
      </c>
      <c r="G29" s="25">
        <f t="shared" si="1"/>
        <v>7534.7166666666672</v>
      </c>
      <c r="H29" s="25">
        <f t="shared" si="2"/>
        <v>9156.7690000000002</v>
      </c>
      <c r="I29" s="25">
        <f t="shared" si="17"/>
        <v>17.28693601765551</v>
      </c>
      <c r="J29" s="25">
        <f t="shared" si="3"/>
        <v>19540</v>
      </c>
      <c r="K29" s="25">
        <f t="shared" si="4"/>
        <v>1963.1666666666667</v>
      </c>
      <c r="L29" s="25">
        <f t="shared" si="5"/>
        <v>3368.5690000000004</v>
      </c>
      <c r="M29" s="25">
        <f t="shared" si="18"/>
        <v>17.239350051177073</v>
      </c>
      <c r="N29" s="25">
        <f t="shared" si="6"/>
        <v>9000</v>
      </c>
      <c r="O29" s="25">
        <f t="shared" si="7"/>
        <v>899.99999999999989</v>
      </c>
      <c r="P29" s="25">
        <f t="shared" si="8"/>
        <v>1895.826</v>
      </c>
      <c r="Q29" s="25">
        <f t="shared" si="19"/>
        <v>21.064733333333333</v>
      </c>
      <c r="R29" s="25">
        <v>2500</v>
      </c>
      <c r="S29" s="25">
        <f t="shared" si="33"/>
        <v>250</v>
      </c>
      <c r="T29" s="25">
        <v>1438.3610000000001</v>
      </c>
      <c r="U29" s="25">
        <f t="shared" si="20"/>
        <v>57.534440000000004</v>
      </c>
      <c r="V29" s="25">
        <v>5000</v>
      </c>
      <c r="W29" s="25">
        <f t="shared" si="38"/>
        <v>500</v>
      </c>
      <c r="X29" s="25">
        <v>962.81600000000003</v>
      </c>
      <c r="Y29" s="25">
        <f t="shared" si="21"/>
        <v>19.256320000000002</v>
      </c>
      <c r="Z29" s="25">
        <v>6500</v>
      </c>
      <c r="AA29" s="25">
        <f t="shared" si="39"/>
        <v>649.99999999999989</v>
      </c>
      <c r="AB29" s="25">
        <v>457.46499999999997</v>
      </c>
      <c r="AC29" s="25">
        <f t="shared" si="22"/>
        <v>7.0379230769230769</v>
      </c>
      <c r="AD29" s="25">
        <v>240</v>
      </c>
      <c r="AE29" s="25">
        <f t="shared" si="40"/>
        <v>24</v>
      </c>
      <c r="AF29" s="25">
        <v>155</v>
      </c>
      <c r="AG29" s="25">
        <f t="shared" si="23"/>
        <v>64.583333333333329</v>
      </c>
      <c r="AH29" s="25">
        <v>0</v>
      </c>
      <c r="AI29" s="25">
        <f t="shared" si="24"/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5">
        <v>0</v>
      </c>
      <c r="AQ29" s="25">
        <v>0</v>
      </c>
      <c r="AR29" s="25">
        <v>33429.300000000003</v>
      </c>
      <c r="AS29" s="25">
        <f t="shared" si="25"/>
        <v>5571.55</v>
      </c>
      <c r="AT29" s="25">
        <v>5788.2</v>
      </c>
      <c r="AU29" s="25">
        <v>0</v>
      </c>
      <c r="AV29" s="25">
        <f t="shared" si="26"/>
        <v>0</v>
      </c>
      <c r="AW29" s="24">
        <v>0</v>
      </c>
      <c r="AX29" s="25">
        <v>0</v>
      </c>
      <c r="AY29" s="25">
        <v>0</v>
      </c>
      <c r="AZ29" s="25">
        <v>0</v>
      </c>
      <c r="BA29" s="25">
        <v>0</v>
      </c>
      <c r="BB29" s="25">
        <v>0</v>
      </c>
      <c r="BC29" s="25">
        <v>0</v>
      </c>
      <c r="BD29" s="25">
        <f t="shared" si="9"/>
        <v>1100</v>
      </c>
      <c r="BE29" s="25">
        <f t="shared" si="10"/>
        <v>119.16666666666667</v>
      </c>
      <c r="BF29" s="25">
        <f t="shared" si="11"/>
        <v>70</v>
      </c>
      <c r="BG29" s="25">
        <f t="shared" si="27"/>
        <v>6.3636363636363633</v>
      </c>
      <c r="BH29" s="25">
        <v>1100</v>
      </c>
      <c r="BI29" s="25">
        <f t="shared" si="36"/>
        <v>119.16666666666667</v>
      </c>
      <c r="BJ29" s="25">
        <v>50</v>
      </c>
      <c r="BK29" s="25">
        <v>0</v>
      </c>
      <c r="BL29" s="25">
        <f t="shared" si="41"/>
        <v>0</v>
      </c>
      <c r="BM29" s="25">
        <v>20</v>
      </c>
      <c r="BN29" s="25">
        <v>0</v>
      </c>
      <c r="BO29" s="25">
        <f t="shared" si="28"/>
        <v>0</v>
      </c>
      <c r="BP29" s="25">
        <v>0</v>
      </c>
      <c r="BQ29" s="25">
        <v>0</v>
      </c>
      <c r="BR29" s="25">
        <f t="shared" si="34"/>
        <v>0</v>
      </c>
      <c r="BS29" s="25">
        <v>0</v>
      </c>
      <c r="BT29" s="25">
        <v>0</v>
      </c>
      <c r="BU29" s="25">
        <f t="shared" si="29"/>
        <v>0</v>
      </c>
      <c r="BV29" s="25">
        <v>0</v>
      </c>
      <c r="BW29" s="25">
        <v>0</v>
      </c>
      <c r="BX29" s="25">
        <f t="shared" si="30"/>
        <v>0</v>
      </c>
      <c r="BY29" s="25">
        <v>0</v>
      </c>
      <c r="BZ29" s="25">
        <v>0</v>
      </c>
      <c r="CA29" s="25">
        <f t="shared" si="43"/>
        <v>0</v>
      </c>
      <c r="CB29" s="26">
        <v>0</v>
      </c>
      <c r="CC29" s="25">
        <v>4200</v>
      </c>
      <c r="CD29" s="25">
        <f t="shared" si="31"/>
        <v>420</v>
      </c>
      <c r="CE29" s="25">
        <v>284.92700000000002</v>
      </c>
      <c r="CF29" s="25">
        <v>4200</v>
      </c>
      <c r="CG29" s="25">
        <f t="shared" si="32"/>
        <v>420</v>
      </c>
      <c r="CH29" s="25">
        <v>284.92700000000002</v>
      </c>
      <c r="CI29" s="25">
        <v>0</v>
      </c>
      <c r="CJ29" s="25">
        <f t="shared" si="37"/>
        <v>0</v>
      </c>
      <c r="CK29" s="25">
        <v>0</v>
      </c>
      <c r="CL29" s="25">
        <v>0</v>
      </c>
      <c r="CM29" s="25">
        <v>0</v>
      </c>
      <c r="CN29" s="25">
        <v>0</v>
      </c>
      <c r="CO29" s="25">
        <v>0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f t="shared" si="12"/>
        <v>52969.3</v>
      </c>
      <c r="CW29" s="25">
        <f t="shared" si="13"/>
        <v>7534.7166666666672</v>
      </c>
      <c r="CX29" s="25">
        <f t="shared" si="14"/>
        <v>9156.7690000000002</v>
      </c>
      <c r="CY29" s="25">
        <v>0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0</v>
      </c>
      <c r="DG29" s="25">
        <v>0</v>
      </c>
      <c r="DH29" s="25">
        <v>0</v>
      </c>
      <c r="DI29" s="25">
        <v>0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f t="shared" si="46"/>
        <v>0</v>
      </c>
      <c r="DP29" s="25">
        <v>0</v>
      </c>
      <c r="DQ29" s="25">
        <v>0</v>
      </c>
      <c r="DR29" s="25">
        <f t="shared" si="45"/>
        <v>0</v>
      </c>
      <c r="DS29" s="25">
        <f t="shared" si="44"/>
        <v>0</v>
      </c>
      <c r="DT29" s="25">
        <f t="shared" si="35"/>
        <v>0</v>
      </c>
    </row>
    <row r="30" spans="1:124" s="32" customFormat="1" ht="18.75" customHeight="1" x14ac:dyDescent="0.2">
      <c r="A30" s="21">
        <v>21</v>
      </c>
      <c r="B30" s="35">
        <v>35</v>
      </c>
      <c r="C30" s="28" t="s">
        <v>72</v>
      </c>
      <c r="D30" s="24">
        <v>4957.5542999999998</v>
      </c>
      <c r="E30" s="24">
        <v>2828.6855</v>
      </c>
      <c r="F30" s="25">
        <f t="shared" si="0"/>
        <v>74693.600000000006</v>
      </c>
      <c r="G30" s="25">
        <f t="shared" si="1"/>
        <v>10444.966666666665</v>
      </c>
      <c r="H30" s="25">
        <f t="shared" si="2"/>
        <v>9302.4786000000004</v>
      </c>
      <c r="I30" s="25">
        <f t="shared" si="17"/>
        <v>12.45418429423672</v>
      </c>
      <c r="J30" s="25">
        <f t="shared" si="3"/>
        <v>30452</v>
      </c>
      <c r="K30" s="25">
        <f t="shared" si="4"/>
        <v>3071.3666666666668</v>
      </c>
      <c r="L30" s="25">
        <f t="shared" si="5"/>
        <v>1928.8786</v>
      </c>
      <c r="M30" s="25">
        <f t="shared" si="18"/>
        <v>6.3341606462629709</v>
      </c>
      <c r="N30" s="25">
        <f t="shared" si="6"/>
        <v>6900</v>
      </c>
      <c r="O30" s="25">
        <f t="shared" si="7"/>
        <v>689.99999999999989</v>
      </c>
      <c r="P30" s="25">
        <f t="shared" si="8"/>
        <v>394.19900000000001</v>
      </c>
      <c r="Q30" s="25">
        <f t="shared" si="19"/>
        <v>5.7130289855072469</v>
      </c>
      <c r="R30" s="25">
        <v>580</v>
      </c>
      <c r="S30" s="25">
        <f t="shared" si="33"/>
        <v>58</v>
      </c>
      <c r="T30" s="25">
        <v>14.499000000000001</v>
      </c>
      <c r="U30" s="25">
        <f t="shared" si="20"/>
        <v>2.4998275862068966</v>
      </c>
      <c r="V30" s="25">
        <v>3120</v>
      </c>
      <c r="W30" s="25">
        <f t="shared" si="38"/>
        <v>312</v>
      </c>
      <c r="X30" s="25">
        <v>673.9796</v>
      </c>
      <c r="Y30" s="25">
        <f t="shared" si="21"/>
        <v>21.601910256410257</v>
      </c>
      <c r="Z30" s="25">
        <v>6320</v>
      </c>
      <c r="AA30" s="25">
        <f t="shared" si="39"/>
        <v>631.99999999999989</v>
      </c>
      <c r="AB30" s="25">
        <v>379.7</v>
      </c>
      <c r="AC30" s="25">
        <f t="shared" si="22"/>
        <v>6.0079113924050631</v>
      </c>
      <c r="AD30" s="25">
        <v>192</v>
      </c>
      <c r="AE30" s="25">
        <f t="shared" si="40"/>
        <v>19.2</v>
      </c>
      <c r="AF30" s="25">
        <v>10.8</v>
      </c>
      <c r="AG30" s="25">
        <f t="shared" si="23"/>
        <v>5.625</v>
      </c>
      <c r="AH30" s="25">
        <v>0</v>
      </c>
      <c r="AI30" s="25">
        <f t="shared" si="24"/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44241.599999999999</v>
      </c>
      <c r="AS30" s="25">
        <f t="shared" si="25"/>
        <v>7373.5999999999995</v>
      </c>
      <c r="AT30" s="25">
        <v>7373.6</v>
      </c>
      <c r="AU30" s="25">
        <v>0</v>
      </c>
      <c r="AV30" s="25">
        <f t="shared" si="26"/>
        <v>0</v>
      </c>
      <c r="AW30" s="24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  <c r="BD30" s="25">
        <f t="shared" si="9"/>
        <v>3140</v>
      </c>
      <c r="BE30" s="25">
        <f t="shared" si="10"/>
        <v>340.16666666666669</v>
      </c>
      <c r="BF30" s="25">
        <f t="shared" si="11"/>
        <v>258.5</v>
      </c>
      <c r="BG30" s="25">
        <f t="shared" si="27"/>
        <v>8.2324840764331206</v>
      </c>
      <c r="BH30" s="25">
        <v>3140</v>
      </c>
      <c r="BI30" s="25">
        <f t="shared" si="36"/>
        <v>340.16666666666669</v>
      </c>
      <c r="BJ30" s="25">
        <v>258.5</v>
      </c>
      <c r="BK30" s="25">
        <v>0</v>
      </c>
      <c r="BL30" s="25">
        <f t="shared" si="41"/>
        <v>0</v>
      </c>
      <c r="BM30" s="25">
        <v>0</v>
      </c>
      <c r="BN30" s="25">
        <v>0</v>
      </c>
      <c r="BO30" s="25">
        <f t="shared" si="28"/>
        <v>0</v>
      </c>
      <c r="BP30" s="25">
        <v>0</v>
      </c>
      <c r="BQ30" s="25">
        <v>0</v>
      </c>
      <c r="BR30" s="25">
        <f t="shared" si="34"/>
        <v>0</v>
      </c>
      <c r="BS30" s="25">
        <v>0</v>
      </c>
      <c r="BT30" s="25">
        <v>0</v>
      </c>
      <c r="BU30" s="25">
        <f t="shared" si="29"/>
        <v>0</v>
      </c>
      <c r="BV30" s="25">
        <v>0</v>
      </c>
      <c r="BW30" s="25">
        <v>0</v>
      </c>
      <c r="BX30" s="25">
        <f t="shared" si="30"/>
        <v>0</v>
      </c>
      <c r="BY30" s="25">
        <v>0</v>
      </c>
      <c r="BZ30" s="25">
        <v>0</v>
      </c>
      <c r="CA30" s="25">
        <f t="shared" si="43"/>
        <v>0</v>
      </c>
      <c r="CB30" s="26">
        <v>0</v>
      </c>
      <c r="CC30" s="25">
        <v>17100</v>
      </c>
      <c r="CD30" s="25">
        <f t="shared" si="31"/>
        <v>1710</v>
      </c>
      <c r="CE30" s="25">
        <v>591.4</v>
      </c>
      <c r="CF30" s="25">
        <v>2300</v>
      </c>
      <c r="CG30" s="25">
        <f t="shared" si="32"/>
        <v>229.99999999999997</v>
      </c>
      <c r="CH30" s="25">
        <v>269.3</v>
      </c>
      <c r="CI30" s="25">
        <v>0</v>
      </c>
      <c r="CJ30" s="25">
        <f t="shared" si="37"/>
        <v>0</v>
      </c>
      <c r="CK30" s="25">
        <v>0</v>
      </c>
      <c r="CL30" s="25">
        <v>0</v>
      </c>
      <c r="CM30" s="25">
        <v>0</v>
      </c>
      <c r="CN30" s="25">
        <v>0</v>
      </c>
      <c r="CO30" s="25">
        <v>0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f t="shared" si="12"/>
        <v>74693.600000000006</v>
      </c>
      <c r="CW30" s="25">
        <f t="shared" si="13"/>
        <v>10444.966666666665</v>
      </c>
      <c r="CX30" s="25">
        <f t="shared" si="14"/>
        <v>9302.4786000000004</v>
      </c>
      <c r="CY30" s="25">
        <v>0</v>
      </c>
      <c r="CZ30" s="25">
        <v>0</v>
      </c>
      <c r="DA30" s="25">
        <v>0</v>
      </c>
      <c r="DB30" s="25">
        <v>0</v>
      </c>
      <c r="DC30" s="25">
        <v>0</v>
      </c>
      <c r="DD30" s="25">
        <v>0</v>
      </c>
      <c r="DE30" s="25">
        <v>0</v>
      </c>
      <c r="DF30" s="25">
        <v>0</v>
      </c>
      <c r="DG30" s="25">
        <v>0</v>
      </c>
      <c r="DH30" s="25">
        <v>0</v>
      </c>
      <c r="DI30" s="25">
        <v>0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f t="shared" si="46"/>
        <v>0</v>
      </c>
      <c r="DP30" s="25">
        <v>0</v>
      </c>
      <c r="DQ30" s="25">
        <v>0</v>
      </c>
      <c r="DR30" s="25">
        <f t="shared" si="45"/>
        <v>0</v>
      </c>
      <c r="DS30" s="25">
        <f t="shared" si="44"/>
        <v>0</v>
      </c>
      <c r="DT30" s="25">
        <f t="shared" si="35"/>
        <v>0</v>
      </c>
    </row>
    <row r="31" spans="1:124" s="32" customFormat="1" ht="18.75" customHeight="1" x14ac:dyDescent="0.2">
      <c r="A31" s="21">
        <v>22</v>
      </c>
      <c r="B31" s="35">
        <v>34</v>
      </c>
      <c r="C31" s="28" t="s">
        <v>73</v>
      </c>
      <c r="D31" s="24">
        <v>277.05500000000001</v>
      </c>
      <c r="E31" s="24">
        <v>703.74440000000004</v>
      </c>
      <c r="F31" s="25">
        <f t="shared" si="0"/>
        <v>19217</v>
      </c>
      <c r="G31" s="25">
        <f t="shared" si="1"/>
        <v>2833.0133333333333</v>
      </c>
      <c r="H31" s="25">
        <f t="shared" si="2"/>
        <v>2725.7979999999998</v>
      </c>
      <c r="I31" s="25">
        <f t="shared" si="17"/>
        <v>14.184305562782953</v>
      </c>
      <c r="J31" s="25">
        <f t="shared" si="3"/>
        <v>5623.0999999999995</v>
      </c>
      <c r="K31" s="25">
        <f t="shared" si="4"/>
        <v>567.36333333333323</v>
      </c>
      <c r="L31" s="25">
        <f t="shared" si="5"/>
        <v>460.19799999999998</v>
      </c>
      <c r="M31" s="25">
        <f t="shared" si="18"/>
        <v>8.184062172111469</v>
      </c>
      <c r="N31" s="25">
        <f t="shared" si="6"/>
        <v>2688.1</v>
      </c>
      <c r="O31" s="25">
        <f t="shared" si="7"/>
        <v>268.81</v>
      </c>
      <c r="P31" s="25">
        <f t="shared" si="8"/>
        <v>264.15800000000002</v>
      </c>
      <c r="Q31" s="25">
        <f t="shared" si="19"/>
        <v>9.8269409620177832</v>
      </c>
      <c r="R31" s="25">
        <v>422</v>
      </c>
      <c r="S31" s="25">
        <f t="shared" si="33"/>
        <v>42.199999999999996</v>
      </c>
      <c r="T31" s="25">
        <v>0.158</v>
      </c>
      <c r="U31" s="36">
        <f t="shared" si="20"/>
        <v>3.7440758293838867E-2</v>
      </c>
      <c r="V31" s="25">
        <v>1187.5999999999999</v>
      </c>
      <c r="W31" s="25">
        <f t="shared" si="38"/>
        <v>118.75999999999998</v>
      </c>
      <c r="X31" s="25">
        <v>28.04</v>
      </c>
      <c r="Y31" s="25">
        <f t="shared" si="21"/>
        <v>2.3610643314247222</v>
      </c>
      <c r="Z31" s="25">
        <v>2266.1</v>
      </c>
      <c r="AA31" s="25">
        <f t="shared" si="39"/>
        <v>226.60999999999999</v>
      </c>
      <c r="AB31" s="25">
        <v>264</v>
      </c>
      <c r="AC31" s="25">
        <f t="shared" si="22"/>
        <v>11.649971316358501</v>
      </c>
      <c r="AD31" s="25">
        <v>355</v>
      </c>
      <c r="AE31" s="25">
        <f t="shared" si="40"/>
        <v>35.5</v>
      </c>
      <c r="AF31" s="25">
        <v>114</v>
      </c>
      <c r="AG31" s="25">
        <f t="shared" si="23"/>
        <v>32.112676056338032</v>
      </c>
      <c r="AH31" s="25">
        <v>0</v>
      </c>
      <c r="AI31" s="25">
        <f t="shared" si="24"/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13593.9</v>
      </c>
      <c r="AS31" s="25">
        <f t="shared" si="25"/>
        <v>2265.65</v>
      </c>
      <c r="AT31" s="25">
        <v>2265.6</v>
      </c>
      <c r="AU31" s="25">
        <v>0</v>
      </c>
      <c r="AV31" s="25">
        <f t="shared" si="26"/>
        <v>0</v>
      </c>
      <c r="AW31" s="24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  <c r="BD31" s="25">
        <f t="shared" si="9"/>
        <v>606.4</v>
      </c>
      <c r="BE31" s="25">
        <f t="shared" si="10"/>
        <v>65.693333333333328</v>
      </c>
      <c r="BF31" s="25">
        <f t="shared" si="11"/>
        <v>21</v>
      </c>
      <c r="BG31" s="25">
        <f t="shared" si="27"/>
        <v>3.4630606860158313</v>
      </c>
      <c r="BH31" s="25">
        <v>606.4</v>
      </c>
      <c r="BI31" s="25">
        <f t="shared" si="36"/>
        <v>65.693333333333328</v>
      </c>
      <c r="BJ31" s="25">
        <v>21</v>
      </c>
      <c r="BK31" s="25">
        <v>0</v>
      </c>
      <c r="BL31" s="25">
        <f t="shared" si="41"/>
        <v>0</v>
      </c>
      <c r="BM31" s="25">
        <v>0</v>
      </c>
      <c r="BN31" s="25">
        <v>0</v>
      </c>
      <c r="BO31" s="25">
        <f t="shared" si="28"/>
        <v>0</v>
      </c>
      <c r="BP31" s="25">
        <v>0</v>
      </c>
      <c r="BQ31" s="25">
        <v>0</v>
      </c>
      <c r="BR31" s="25">
        <f t="shared" si="34"/>
        <v>0</v>
      </c>
      <c r="BS31" s="25">
        <v>0</v>
      </c>
      <c r="BT31" s="25">
        <v>0</v>
      </c>
      <c r="BU31" s="25">
        <f t="shared" si="29"/>
        <v>0</v>
      </c>
      <c r="BV31" s="25">
        <v>0</v>
      </c>
      <c r="BW31" s="25">
        <v>0</v>
      </c>
      <c r="BX31" s="25">
        <f t="shared" si="30"/>
        <v>0</v>
      </c>
      <c r="BY31" s="25">
        <v>0</v>
      </c>
      <c r="BZ31" s="25">
        <v>0</v>
      </c>
      <c r="CA31" s="25">
        <f t="shared" si="43"/>
        <v>0</v>
      </c>
      <c r="CB31" s="26">
        <v>0</v>
      </c>
      <c r="CC31" s="25">
        <v>786</v>
      </c>
      <c r="CD31" s="25">
        <f t="shared" si="31"/>
        <v>78.599999999999994</v>
      </c>
      <c r="CE31" s="25">
        <v>33</v>
      </c>
      <c r="CF31" s="25">
        <v>774</v>
      </c>
      <c r="CG31" s="25">
        <f t="shared" si="32"/>
        <v>77.399999999999991</v>
      </c>
      <c r="CH31" s="25">
        <v>33</v>
      </c>
      <c r="CI31" s="25">
        <v>0</v>
      </c>
      <c r="CJ31" s="25">
        <f t="shared" si="37"/>
        <v>0</v>
      </c>
      <c r="CK31" s="25">
        <v>0</v>
      </c>
      <c r="CL31" s="25">
        <v>0</v>
      </c>
      <c r="CM31" s="25">
        <v>0</v>
      </c>
      <c r="CN31" s="25">
        <v>0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f t="shared" si="12"/>
        <v>19217</v>
      </c>
      <c r="CW31" s="25">
        <f t="shared" si="13"/>
        <v>2833.0133333333333</v>
      </c>
      <c r="CX31" s="25">
        <f t="shared" si="14"/>
        <v>2725.7979999999998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5">
        <v>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f t="shared" si="46"/>
        <v>0</v>
      </c>
      <c r="DP31" s="25">
        <v>0</v>
      </c>
      <c r="DQ31" s="25">
        <v>0</v>
      </c>
      <c r="DR31" s="25">
        <f t="shared" si="45"/>
        <v>0</v>
      </c>
      <c r="DS31" s="25">
        <f t="shared" si="44"/>
        <v>0</v>
      </c>
      <c r="DT31" s="25">
        <f t="shared" ref="DT31:DT51" si="47">DA31+DD31+DG31+DJ31+DM31+DP31+DQ31</f>
        <v>0</v>
      </c>
    </row>
    <row r="32" spans="1:124" s="32" customFormat="1" ht="18.75" customHeight="1" x14ac:dyDescent="0.2">
      <c r="A32" s="21">
        <v>23</v>
      </c>
      <c r="B32" s="35">
        <v>41</v>
      </c>
      <c r="C32" s="28" t="s">
        <v>74</v>
      </c>
      <c r="D32" s="24">
        <v>7762.2893999999997</v>
      </c>
      <c r="E32" s="24">
        <v>1779.9244000000001</v>
      </c>
      <c r="F32" s="25">
        <f t="shared" si="0"/>
        <v>13563.2</v>
      </c>
      <c r="G32" s="25">
        <f t="shared" si="1"/>
        <v>1998.8666666666668</v>
      </c>
      <c r="H32" s="25">
        <f t="shared" si="2"/>
        <v>2393.4859999999999</v>
      </c>
      <c r="I32" s="25">
        <f t="shared" si="17"/>
        <v>17.646912233101329</v>
      </c>
      <c r="J32" s="25">
        <f t="shared" si="3"/>
        <v>3970</v>
      </c>
      <c r="K32" s="25">
        <f t="shared" si="4"/>
        <v>400</v>
      </c>
      <c r="L32" s="25">
        <f t="shared" si="5"/>
        <v>794.68600000000004</v>
      </c>
      <c r="M32" s="25">
        <f t="shared" si="18"/>
        <v>20.017279596977332</v>
      </c>
      <c r="N32" s="25">
        <f t="shared" si="6"/>
        <v>1600</v>
      </c>
      <c r="O32" s="25">
        <f t="shared" si="7"/>
        <v>159.99999999999997</v>
      </c>
      <c r="P32" s="25">
        <f t="shared" si="8"/>
        <v>516.74099999999999</v>
      </c>
      <c r="Q32" s="25">
        <f t="shared" si="19"/>
        <v>32.296312499999999</v>
      </c>
      <c r="R32" s="25">
        <v>50</v>
      </c>
      <c r="S32" s="25">
        <f t="shared" si="33"/>
        <v>5</v>
      </c>
      <c r="T32" s="25">
        <v>9.4309999999999992</v>
      </c>
      <c r="U32" s="25">
        <f t="shared" si="20"/>
        <v>18.861999999999998</v>
      </c>
      <c r="V32" s="25">
        <v>1500</v>
      </c>
      <c r="W32" s="25">
        <f t="shared" si="38"/>
        <v>150</v>
      </c>
      <c r="X32" s="25">
        <v>125.02500000000001</v>
      </c>
      <c r="Y32" s="25">
        <f t="shared" si="21"/>
        <v>8.3350000000000009</v>
      </c>
      <c r="Z32" s="25">
        <v>1550</v>
      </c>
      <c r="AA32" s="25">
        <f t="shared" si="39"/>
        <v>154.99999999999997</v>
      </c>
      <c r="AB32" s="25">
        <v>507.31</v>
      </c>
      <c r="AC32" s="25">
        <f t="shared" si="22"/>
        <v>32.729677419354836</v>
      </c>
      <c r="AD32" s="25">
        <v>10</v>
      </c>
      <c r="AE32" s="25">
        <f t="shared" si="40"/>
        <v>1</v>
      </c>
      <c r="AF32" s="25">
        <v>28</v>
      </c>
      <c r="AG32" s="25">
        <f t="shared" si="23"/>
        <v>280</v>
      </c>
      <c r="AH32" s="25">
        <v>0</v>
      </c>
      <c r="AI32" s="25">
        <f t="shared" si="24"/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9593.2000000000007</v>
      </c>
      <c r="AS32" s="25">
        <f t="shared" si="25"/>
        <v>1598.8666666666668</v>
      </c>
      <c r="AT32" s="25">
        <v>1598.8</v>
      </c>
      <c r="AU32" s="25">
        <v>0</v>
      </c>
      <c r="AV32" s="25">
        <f t="shared" si="26"/>
        <v>0</v>
      </c>
      <c r="AW32" s="24">
        <v>0</v>
      </c>
      <c r="AX32" s="25">
        <v>0</v>
      </c>
      <c r="AY32" s="25">
        <v>0</v>
      </c>
      <c r="AZ32" s="25">
        <v>0</v>
      </c>
      <c r="BA32" s="25">
        <v>0</v>
      </c>
      <c r="BB32" s="25">
        <v>0</v>
      </c>
      <c r="BC32" s="25">
        <v>0</v>
      </c>
      <c r="BD32" s="25">
        <f t="shared" si="9"/>
        <v>360</v>
      </c>
      <c r="BE32" s="25">
        <f t="shared" si="10"/>
        <v>39</v>
      </c>
      <c r="BF32" s="25">
        <f t="shared" si="11"/>
        <v>50</v>
      </c>
      <c r="BG32" s="25">
        <f t="shared" si="27"/>
        <v>13.888888888888889</v>
      </c>
      <c r="BH32" s="25">
        <v>360</v>
      </c>
      <c r="BI32" s="25">
        <f t="shared" si="36"/>
        <v>39</v>
      </c>
      <c r="BJ32" s="25">
        <v>50</v>
      </c>
      <c r="BK32" s="25">
        <v>0</v>
      </c>
      <c r="BL32" s="25">
        <f t="shared" si="41"/>
        <v>0</v>
      </c>
      <c r="BM32" s="25">
        <v>0</v>
      </c>
      <c r="BN32" s="25">
        <v>0</v>
      </c>
      <c r="BO32" s="25">
        <f t="shared" si="28"/>
        <v>0</v>
      </c>
      <c r="BP32" s="25">
        <v>0</v>
      </c>
      <c r="BQ32" s="25">
        <v>0</v>
      </c>
      <c r="BR32" s="25">
        <f t="shared" si="34"/>
        <v>0</v>
      </c>
      <c r="BS32" s="25">
        <v>0</v>
      </c>
      <c r="BT32" s="25">
        <v>0</v>
      </c>
      <c r="BU32" s="25">
        <f t="shared" si="29"/>
        <v>0</v>
      </c>
      <c r="BV32" s="25">
        <v>0</v>
      </c>
      <c r="BW32" s="25">
        <v>0</v>
      </c>
      <c r="BX32" s="25">
        <f t="shared" si="30"/>
        <v>0</v>
      </c>
      <c r="BY32" s="25">
        <v>0</v>
      </c>
      <c r="BZ32" s="25">
        <v>0</v>
      </c>
      <c r="CA32" s="25">
        <f t="shared" si="43"/>
        <v>0</v>
      </c>
      <c r="CB32" s="26">
        <v>0</v>
      </c>
      <c r="CC32" s="25">
        <v>500</v>
      </c>
      <c r="CD32" s="25">
        <f t="shared" si="31"/>
        <v>49.999999999999993</v>
      </c>
      <c r="CE32" s="25">
        <v>74.92</v>
      </c>
      <c r="CF32" s="25">
        <v>500</v>
      </c>
      <c r="CG32" s="25">
        <f t="shared" si="32"/>
        <v>49.999999999999993</v>
      </c>
      <c r="CH32" s="25">
        <v>64.92</v>
      </c>
      <c r="CI32" s="25">
        <v>0</v>
      </c>
      <c r="CJ32" s="25">
        <f t="shared" si="37"/>
        <v>0</v>
      </c>
      <c r="CK32" s="25">
        <v>0</v>
      </c>
      <c r="CL32" s="25">
        <v>0</v>
      </c>
      <c r="CM32" s="25">
        <v>0</v>
      </c>
      <c r="CN32" s="25">
        <v>0</v>
      </c>
      <c r="CO32" s="25">
        <v>0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f t="shared" si="12"/>
        <v>13563.2</v>
      </c>
      <c r="CW32" s="25">
        <f t="shared" si="13"/>
        <v>1998.8666666666668</v>
      </c>
      <c r="CX32" s="25">
        <f t="shared" si="14"/>
        <v>2393.4859999999999</v>
      </c>
      <c r="CY32" s="25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5">
        <v>0</v>
      </c>
      <c r="DI32" s="25">
        <v>0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f t="shared" si="46"/>
        <v>0</v>
      </c>
      <c r="DP32" s="25">
        <v>0</v>
      </c>
      <c r="DQ32" s="25">
        <v>0</v>
      </c>
      <c r="DR32" s="25">
        <f t="shared" si="45"/>
        <v>0</v>
      </c>
      <c r="DS32" s="25">
        <f t="shared" si="44"/>
        <v>0</v>
      </c>
      <c r="DT32" s="25">
        <f t="shared" si="47"/>
        <v>0</v>
      </c>
    </row>
    <row r="33" spans="1:124" s="32" customFormat="1" ht="18.75" customHeight="1" x14ac:dyDescent="0.2">
      <c r="A33" s="21">
        <v>24</v>
      </c>
      <c r="B33" s="35">
        <v>43</v>
      </c>
      <c r="C33" s="28" t="s">
        <v>75</v>
      </c>
      <c r="D33" s="24">
        <v>141.61070000000001</v>
      </c>
      <c r="E33" s="24">
        <v>7227.3078999999998</v>
      </c>
      <c r="F33" s="25">
        <f t="shared" si="0"/>
        <v>54878</v>
      </c>
      <c r="G33" s="25">
        <f t="shared" si="1"/>
        <v>7852.85</v>
      </c>
      <c r="H33" s="25">
        <f t="shared" si="2"/>
        <v>8843.5380000000005</v>
      </c>
      <c r="I33" s="25">
        <f t="shared" si="17"/>
        <v>16.114905791027372</v>
      </c>
      <c r="J33" s="25">
        <f t="shared" si="3"/>
        <v>19694</v>
      </c>
      <c r="K33" s="25">
        <f t="shared" si="4"/>
        <v>1988.85</v>
      </c>
      <c r="L33" s="25">
        <f t="shared" si="5"/>
        <v>2979.5380000000005</v>
      </c>
      <c r="M33" s="25">
        <f t="shared" si="18"/>
        <v>15.129166243525949</v>
      </c>
      <c r="N33" s="25">
        <f t="shared" si="6"/>
        <v>8630</v>
      </c>
      <c r="O33" s="25">
        <f t="shared" si="7"/>
        <v>863</v>
      </c>
      <c r="P33" s="25">
        <f t="shared" si="8"/>
        <v>2233.598</v>
      </c>
      <c r="Q33" s="25">
        <f t="shared" si="19"/>
        <v>25.881784472769407</v>
      </c>
      <c r="R33" s="25">
        <v>2230</v>
      </c>
      <c r="S33" s="25">
        <f t="shared" si="33"/>
        <v>223</v>
      </c>
      <c r="T33" s="25">
        <v>393.39800000000002</v>
      </c>
      <c r="U33" s="25">
        <f t="shared" si="20"/>
        <v>17.641165919282514</v>
      </c>
      <c r="V33" s="25">
        <v>6180</v>
      </c>
      <c r="W33" s="25">
        <f t="shared" si="38"/>
        <v>618</v>
      </c>
      <c r="X33" s="25">
        <v>529.39</v>
      </c>
      <c r="Y33" s="25">
        <f t="shared" si="21"/>
        <v>8.5661812297734627</v>
      </c>
      <c r="Z33" s="25">
        <v>6400</v>
      </c>
      <c r="AA33" s="25">
        <f t="shared" si="39"/>
        <v>640</v>
      </c>
      <c r="AB33" s="25">
        <v>1840.2</v>
      </c>
      <c r="AC33" s="25">
        <f t="shared" si="22"/>
        <v>28.753125000000001</v>
      </c>
      <c r="AD33" s="25">
        <v>350</v>
      </c>
      <c r="AE33" s="25">
        <f t="shared" si="40"/>
        <v>35</v>
      </c>
      <c r="AF33" s="25">
        <v>56</v>
      </c>
      <c r="AG33" s="25">
        <f t="shared" si="23"/>
        <v>16</v>
      </c>
      <c r="AH33" s="25">
        <v>0</v>
      </c>
      <c r="AI33" s="25">
        <f t="shared" si="24"/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0</v>
      </c>
      <c r="AR33" s="25">
        <v>35184</v>
      </c>
      <c r="AS33" s="25">
        <f t="shared" si="25"/>
        <v>5864</v>
      </c>
      <c r="AT33" s="25">
        <v>5864</v>
      </c>
      <c r="AU33" s="25">
        <v>0</v>
      </c>
      <c r="AV33" s="25">
        <f t="shared" si="26"/>
        <v>0</v>
      </c>
      <c r="AW33" s="24">
        <v>0</v>
      </c>
      <c r="AX33" s="25">
        <v>0</v>
      </c>
      <c r="AY33" s="25">
        <v>0</v>
      </c>
      <c r="AZ33" s="25">
        <v>0</v>
      </c>
      <c r="BA33" s="25">
        <v>0</v>
      </c>
      <c r="BB33" s="25">
        <v>0</v>
      </c>
      <c r="BC33" s="25">
        <v>0</v>
      </c>
      <c r="BD33" s="25">
        <f t="shared" si="9"/>
        <v>2334</v>
      </c>
      <c r="BE33" s="25">
        <f t="shared" si="10"/>
        <v>252.85000000000002</v>
      </c>
      <c r="BF33" s="25">
        <f t="shared" si="11"/>
        <v>0</v>
      </c>
      <c r="BG33" s="25">
        <f t="shared" si="27"/>
        <v>0</v>
      </c>
      <c r="BH33" s="25">
        <v>2334</v>
      </c>
      <c r="BI33" s="25">
        <f t="shared" si="36"/>
        <v>252.85000000000002</v>
      </c>
      <c r="BJ33" s="25">
        <v>0</v>
      </c>
      <c r="BK33" s="25">
        <v>0</v>
      </c>
      <c r="BL33" s="25">
        <f t="shared" si="41"/>
        <v>0</v>
      </c>
      <c r="BM33" s="25">
        <v>0</v>
      </c>
      <c r="BN33" s="25">
        <v>0</v>
      </c>
      <c r="BO33" s="25">
        <f t="shared" si="28"/>
        <v>0</v>
      </c>
      <c r="BP33" s="25">
        <v>0</v>
      </c>
      <c r="BQ33" s="25">
        <v>0</v>
      </c>
      <c r="BR33" s="25">
        <f t="shared" si="34"/>
        <v>0</v>
      </c>
      <c r="BS33" s="25">
        <v>0</v>
      </c>
      <c r="BT33" s="25">
        <v>0</v>
      </c>
      <c r="BU33" s="25">
        <f t="shared" si="29"/>
        <v>0</v>
      </c>
      <c r="BV33" s="25">
        <v>0</v>
      </c>
      <c r="BW33" s="25">
        <v>0</v>
      </c>
      <c r="BX33" s="25">
        <f t="shared" si="30"/>
        <v>0</v>
      </c>
      <c r="BY33" s="25">
        <v>0</v>
      </c>
      <c r="BZ33" s="25">
        <v>0</v>
      </c>
      <c r="CA33" s="25">
        <f t="shared" si="43"/>
        <v>0</v>
      </c>
      <c r="CB33" s="26">
        <v>0</v>
      </c>
      <c r="CC33" s="25">
        <v>1700</v>
      </c>
      <c r="CD33" s="25">
        <f t="shared" si="31"/>
        <v>169.99999999999997</v>
      </c>
      <c r="CE33" s="25">
        <v>155.55000000000001</v>
      </c>
      <c r="CF33" s="25">
        <v>1700</v>
      </c>
      <c r="CG33" s="25">
        <f t="shared" si="32"/>
        <v>169.99999999999997</v>
      </c>
      <c r="CH33" s="25">
        <v>155.55000000000001</v>
      </c>
      <c r="CI33" s="25">
        <v>200</v>
      </c>
      <c r="CJ33" s="25">
        <f t="shared" si="37"/>
        <v>20</v>
      </c>
      <c r="CK33" s="25">
        <v>0</v>
      </c>
      <c r="CL33" s="25">
        <v>0</v>
      </c>
      <c r="CM33" s="25">
        <v>0</v>
      </c>
      <c r="CN33" s="25">
        <v>0</v>
      </c>
      <c r="CO33" s="25">
        <v>0</v>
      </c>
      <c r="CP33" s="25">
        <v>0</v>
      </c>
      <c r="CQ33" s="25">
        <v>0</v>
      </c>
      <c r="CR33" s="25">
        <v>300</v>
      </c>
      <c r="CS33" s="25">
        <v>30</v>
      </c>
      <c r="CT33" s="25">
        <v>5</v>
      </c>
      <c r="CU33" s="25">
        <v>0</v>
      </c>
      <c r="CV33" s="25">
        <f t="shared" si="12"/>
        <v>54878</v>
      </c>
      <c r="CW33" s="25">
        <f t="shared" si="13"/>
        <v>7852.85</v>
      </c>
      <c r="CX33" s="25">
        <f t="shared" si="14"/>
        <v>8843.5380000000005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5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f t="shared" si="46"/>
        <v>0</v>
      </c>
      <c r="DP33" s="25">
        <v>0</v>
      </c>
      <c r="DQ33" s="25">
        <v>0</v>
      </c>
      <c r="DR33" s="25">
        <f t="shared" si="45"/>
        <v>0</v>
      </c>
      <c r="DS33" s="25">
        <f t="shared" si="44"/>
        <v>0</v>
      </c>
      <c r="DT33" s="25">
        <f t="shared" si="47"/>
        <v>0</v>
      </c>
    </row>
    <row r="34" spans="1:124" s="32" customFormat="1" ht="18.75" customHeight="1" x14ac:dyDescent="0.2">
      <c r="A34" s="21">
        <v>25</v>
      </c>
      <c r="B34" s="35">
        <v>52</v>
      </c>
      <c r="C34" s="28" t="s">
        <v>76</v>
      </c>
      <c r="D34" s="24">
        <v>3713.2811000000002</v>
      </c>
      <c r="E34" s="24">
        <v>856.74540000000002</v>
      </c>
      <c r="F34" s="25">
        <f t="shared" si="0"/>
        <v>25700</v>
      </c>
      <c r="G34" s="25">
        <f t="shared" si="1"/>
        <v>4015.5666666666671</v>
      </c>
      <c r="H34" s="25">
        <f t="shared" si="2"/>
        <v>5024.6890000000003</v>
      </c>
      <c r="I34" s="25">
        <f t="shared" si="17"/>
        <v>19.551319066147862</v>
      </c>
      <c r="J34" s="25">
        <f t="shared" si="3"/>
        <v>4104</v>
      </c>
      <c r="K34" s="25">
        <f t="shared" si="4"/>
        <v>416.23333333333335</v>
      </c>
      <c r="L34" s="25">
        <f t="shared" si="5"/>
        <v>1425.289</v>
      </c>
      <c r="M34" s="25">
        <f t="shared" si="18"/>
        <v>34.729264132553602</v>
      </c>
      <c r="N34" s="25">
        <f t="shared" si="6"/>
        <v>2355</v>
      </c>
      <c r="O34" s="25">
        <f t="shared" si="7"/>
        <v>235.5</v>
      </c>
      <c r="P34" s="25">
        <f t="shared" si="8"/>
        <v>1350.289</v>
      </c>
      <c r="Q34" s="25">
        <f t="shared" si="19"/>
        <v>57.337112526539279</v>
      </c>
      <c r="R34" s="25">
        <v>75</v>
      </c>
      <c r="S34" s="25">
        <f t="shared" si="33"/>
        <v>7.5</v>
      </c>
      <c r="T34" s="25">
        <v>20.289000000000001</v>
      </c>
      <c r="U34" s="25">
        <f t="shared" si="20"/>
        <v>27.052</v>
      </c>
      <c r="V34" s="25">
        <v>0</v>
      </c>
      <c r="W34" s="25">
        <f t="shared" si="38"/>
        <v>0</v>
      </c>
      <c r="X34" s="25">
        <v>0</v>
      </c>
      <c r="Y34" s="25">
        <v>0</v>
      </c>
      <c r="Z34" s="25">
        <v>2280</v>
      </c>
      <c r="AA34" s="25">
        <f t="shared" si="39"/>
        <v>228</v>
      </c>
      <c r="AB34" s="25">
        <v>1330</v>
      </c>
      <c r="AC34" s="25">
        <f t="shared" si="22"/>
        <v>58.333333333333336</v>
      </c>
      <c r="AD34" s="25">
        <v>149</v>
      </c>
      <c r="AE34" s="25">
        <f t="shared" si="40"/>
        <v>14.899999999999999</v>
      </c>
      <c r="AF34" s="25">
        <v>0</v>
      </c>
      <c r="AG34" s="25">
        <f t="shared" si="23"/>
        <v>0</v>
      </c>
      <c r="AH34" s="25">
        <v>0</v>
      </c>
      <c r="AI34" s="25">
        <f t="shared" si="24"/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v>0</v>
      </c>
      <c r="AR34" s="25">
        <v>21596</v>
      </c>
      <c r="AS34" s="25">
        <f t="shared" si="25"/>
        <v>3599.3333333333335</v>
      </c>
      <c r="AT34" s="25">
        <v>3599.4</v>
      </c>
      <c r="AU34" s="25">
        <v>0</v>
      </c>
      <c r="AV34" s="25">
        <f t="shared" si="26"/>
        <v>0</v>
      </c>
      <c r="AW34" s="24">
        <v>0</v>
      </c>
      <c r="AX34" s="25">
        <v>0</v>
      </c>
      <c r="AY34" s="25">
        <v>0</v>
      </c>
      <c r="AZ34" s="25">
        <v>0</v>
      </c>
      <c r="BA34" s="25">
        <v>0</v>
      </c>
      <c r="BB34" s="25">
        <v>0</v>
      </c>
      <c r="BC34" s="25">
        <v>0</v>
      </c>
      <c r="BD34" s="25">
        <f t="shared" si="9"/>
        <v>700</v>
      </c>
      <c r="BE34" s="25">
        <f t="shared" si="10"/>
        <v>75.833333333333343</v>
      </c>
      <c r="BF34" s="25">
        <f t="shared" si="11"/>
        <v>55</v>
      </c>
      <c r="BG34" s="25">
        <f t="shared" si="27"/>
        <v>7.8571428571428568</v>
      </c>
      <c r="BH34" s="25">
        <v>700</v>
      </c>
      <c r="BI34" s="25">
        <f t="shared" si="36"/>
        <v>75.833333333333343</v>
      </c>
      <c r="BJ34" s="25">
        <v>55</v>
      </c>
      <c r="BK34" s="25">
        <v>0</v>
      </c>
      <c r="BL34" s="25">
        <f t="shared" si="41"/>
        <v>0</v>
      </c>
      <c r="BM34" s="25">
        <v>0</v>
      </c>
      <c r="BN34" s="25">
        <v>0</v>
      </c>
      <c r="BO34" s="25">
        <f t="shared" si="28"/>
        <v>0</v>
      </c>
      <c r="BP34" s="25">
        <v>0</v>
      </c>
      <c r="BQ34" s="25">
        <v>0</v>
      </c>
      <c r="BR34" s="25">
        <f t="shared" si="34"/>
        <v>0</v>
      </c>
      <c r="BS34" s="25">
        <v>0</v>
      </c>
      <c r="BT34" s="25">
        <v>0</v>
      </c>
      <c r="BU34" s="25">
        <f t="shared" si="29"/>
        <v>0</v>
      </c>
      <c r="BV34" s="25">
        <v>0</v>
      </c>
      <c r="BW34" s="25">
        <v>0</v>
      </c>
      <c r="BX34" s="25">
        <f t="shared" si="30"/>
        <v>0</v>
      </c>
      <c r="BY34" s="25">
        <v>0</v>
      </c>
      <c r="BZ34" s="25">
        <v>0</v>
      </c>
      <c r="CA34" s="25">
        <f t="shared" si="43"/>
        <v>0</v>
      </c>
      <c r="CB34" s="26">
        <v>0</v>
      </c>
      <c r="CC34" s="25">
        <v>900</v>
      </c>
      <c r="CD34" s="25">
        <f t="shared" si="31"/>
        <v>90</v>
      </c>
      <c r="CE34" s="25">
        <v>20</v>
      </c>
      <c r="CF34" s="25">
        <v>900</v>
      </c>
      <c r="CG34" s="25">
        <f t="shared" si="32"/>
        <v>90</v>
      </c>
      <c r="CH34" s="25">
        <v>20</v>
      </c>
      <c r="CI34" s="25">
        <v>0</v>
      </c>
      <c r="CJ34" s="25">
        <f t="shared" si="37"/>
        <v>0</v>
      </c>
      <c r="CK34" s="25">
        <v>0</v>
      </c>
      <c r="CL34" s="25">
        <v>0</v>
      </c>
      <c r="CM34" s="25">
        <v>0</v>
      </c>
      <c r="CN34" s="25">
        <v>0</v>
      </c>
      <c r="CO34" s="25">
        <v>0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0</v>
      </c>
      <c r="CV34" s="25">
        <f t="shared" si="12"/>
        <v>25700</v>
      </c>
      <c r="CW34" s="25">
        <f t="shared" si="13"/>
        <v>4015.5666666666671</v>
      </c>
      <c r="CX34" s="25">
        <f t="shared" si="14"/>
        <v>5024.6890000000003</v>
      </c>
      <c r="CY34" s="25">
        <v>0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5">
        <v>0</v>
      </c>
      <c r="DI34" s="25">
        <v>0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f t="shared" si="46"/>
        <v>0</v>
      </c>
      <c r="DP34" s="25">
        <v>0</v>
      </c>
      <c r="DQ34" s="25">
        <v>0</v>
      </c>
      <c r="DR34" s="25">
        <f t="shared" si="45"/>
        <v>0</v>
      </c>
      <c r="DS34" s="25">
        <f t="shared" si="44"/>
        <v>0</v>
      </c>
      <c r="DT34" s="25">
        <f t="shared" si="47"/>
        <v>0</v>
      </c>
    </row>
    <row r="35" spans="1:124" s="32" customFormat="1" ht="18.75" customHeight="1" x14ac:dyDescent="0.2">
      <c r="A35" s="21">
        <v>26</v>
      </c>
      <c r="B35" s="35">
        <v>54</v>
      </c>
      <c r="C35" s="28" t="s">
        <v>77</v>
      </c>
      <c r="D35" s="24">
        <v>732.85209999999995</v>
      </c>
      <c r="E35" s="24">
        <v>4764.63</v>
      </c>
      <c r="F35" s="25">
        <f t="shared" si="0"/>
        <v>39143.699999999997</v>
      </c>
      <c r="G35" s="25">
        <f t="shared" si="1"/>
        <v>5192.3666666666659</v>
      </c>
      <c r="H35" s="25">
        <f t="shared" si="2"/>
        <v>5390.9800000000005</v>
      </c>
      <c r="I35" s="25">
        <f t="shared" si="17"/>
        <v>13.772280085939757</v>
      </c>
      <c r="J35" s="25">
        <f t="shared" si="3"/>
        <v>20020</v>
      </c>
      <c r="K35" s="25">
        <f t="shared" si="4"/>
        <v>2005.0833333333333</v>
      </c>
      <c r="L35" s="25">
        <f t="shared" si="5"/>
        <v>2203.58</v>
      </c>
      <c r="M35" s="25">
        <f t="shared" si="18"/>
        <v>11.006893106893108</v>
      </c>
      <c r="N35" s="25">
        <f t="shared" si="6"/>
        <v>14000</v>
      </c>
      <c r="O35" s="25">
        <f t="shared" si="7"/>
        <v>1400</v>
      </c>
      <c r="P35" s="25">
        <f t="shared" si="8"/>
        <v>1788.337</v>
      </c>
      <c r="Q35" s="25">
        <f t="shared" si="19"/>
        <v>12.773835714285715</v>
      </c>
      <c r="R35" s="25">
        <v>8000</v>
      </c>
      <c r="S35" s="25">
        <f t="shared" si="33"/>
        <v>799.99999999999989</v>
      </c>
      <c r="T35" s="25">
        <v>489.72199999999998</v>
      </c>
      <c r="U35" s="25">
        <f t="shared" si="20"/>
        <v>6.1215249999999992</v>
      </c>
      <c r="V35" s="25">
        <v>1100</v>
      </c>
      <c r="W35" s="25">
        <f t="shared" si="38"/>
        <v>110</v>
      </c>
      <c r="X35" s="25">
        <v>95.727000000000004</v>
      </c>
      <c r="Y35" s="25">
        <f t="shared" si="21"/>
        <v>8.7024545454545468</v>
      </c>
      <c r="Z35" s="25">
        <v>6000</v>
      </c>
      <c r="AA35" s="25">
        <f t="shared" si="39"/>
        <v>600</v>
      </c>
      <c r="AB35" s="25">
        <v>1298.615</v>
      </c>
      <c r="AC35" s="25">
        <f t="shared" si="22"/>
        <v>21.643583333333332</v>
      </c>
      <c r="AD35" s="25">
        <v>900</v>
      </c>
      <c r="AE35" s="25">
        <f t="shared" si="40"/>
        <v>90</v>
      </c>
      <c r="AF35" s="25">
        <v>155</v>
      </c>
      <c r="AG35" s="25">
        <f t="shared" si="23"/>
        <v>17.222222222222221</v>
      </c>
      <c r="AH35" s="25">
        <v>0</v>
      </c>
      <c r="AI35" s="25">
        <f t="shared" si="24"/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5">
        <v>0</v>
      </c>
      <c r="AR35" s="25">
        <v>19123.7</v>
      </c>
      <c r="AS35" s="25">
        <f t="shared" si="25"/>
        <v>3187.2833333333333</v>
      </c>
      <c r="AT35" s="25">
        <v>3187.4</v>
      </c>
      <c r="AU35" s="25">
        <v>0</v>
      </c>
      <c r="AV35" s="25">
        <f t="shared" si="26"/>
        <v>0</v>
      </c>
      <c r="AW35" s="24">
        <v>0</v>
      </c>
      <c r="AX35" s="25">
        <v>0</v>
      </c>
      <c r="AY35" s="25">
        <v>0</v>
      </c>
      <c r="AZ35" s="25">
        <v>0</v>
      </c>
      <c r="BA35" s="25">
        <v>0</v>
      </c>
      <c r="BB35" s="25">
        <v>0</v>
      </c>
      <c r="BC35" s="25">
        <v>0</v>
      </c>
      <c r="BD35" s="25">
        <f t="shared" si="9"/>
        <v>370</v>
      </c>
      <c r="BE35" s="25">
        <f t="shared" si="10"/>
        <v>40.083333333333336</v>
      </c>
      <c r="BF35" s="25">
        <f t="shared" si="11"/>
        <v>53.375999999999998</v>
      </c>
      <c r="BG35" s="25">
        <f t="shared" si="27"/>
        <v>14.425945945945944</v>
      </c>
      <c r="BH35" s="25">
        <v>370</v>
      </c>
      <c r="BI35" s="25">
        <f t="shared" si="36"/>
        <v>40.083333333333336</v>
      </c>
      <c r="BJ35" s="25">
        <v>53.375999999999998</v>
      </c>
      <c r="BK35" s="25">
        <v>0</v>
      </c>
      <c r="BL35" s="25">
        <f t="shared" si="41"/>
        <v>0</v>
      </c>
      <c r="BM35" s="25">
        <v>0</v>
      </c>
      <c r="BN35" s="25">
        <v>0</v>
      </c>
      <c r="BO35" s="25">
        <f t="shared" si="28"/>
        <v>0</v>
      </c>
      <c r="BP35" s="25">
        <v>0</v>
      </c>
      <c r="BQ35" s="25">
        <v>0</v>
      </c>
      <c r="BR35" s="25">
        <f t="shared" si="34"/>
        <v>0</v>
      </c>
      <c r="BS35" s="25">
        <v>0</v>
      </c>
      <c r="BT35" s="25">
        <v>0</v>
      </c>
      <c r="BU35" s="25">
        <f t="shared" si="29"/>
        <v>0</v>
      </c>
      <c r="BV35" s="25">
        <v>0</v>
      </c>
      <c r="BW35" s="25">
        <v>0</v>
      </c>
      <c r="BX35" s="25">
        <f t="shared" si="30"/>
        <v>0</v>
      </c>
      <c r="BY35" s="25">
        <v>0</v>
      </c>
      <c r="BZ35" s="25">
        <v>0</v>
      </c>
      <c r="CA35" s="25">
        <f t="shared" si="43"/>
        <v>0</v>
      </c>
      <c r="CB35" s="26">
        <v>0</v>
      </c>
      <c r="CC35" s="25">
        <v>1600</v>
      </c>
      <c r="CD35" s="25">
        <f t="shared" si="31"/>
        <v>160</v>
      </c>
      <c r="CE35" s="25">
        <v>94.6</v>
      </c>
      <c r="CF35" s="25">
        <v>1500</v>
      </c>
      <c r="CG35" s="25">
        <f t="shared" si="32"/>
        <v>150</v>
      </c>
      <c r="CH35" s="25">
        <v>94.6</v>
      </c>
      <c r="CI35" s="25">
        <v>2000</v>
      </c>
      <c r="CJ35" s="25">
        <f t="shared" si="37"/>
        <v>199.99999999999997</v>
      </c>
      <c r="CK35" s="25">
        <v>16.54</v>
      </c>
      <c r="CL35" s="25">
        <v>50</v>
      </c>
      <c r="CM35" s="25">
        <v>5</v>
      </c>
      <c r="CN35" s="25">
        <v>0</v>
      </c>
      <c r="CO35" s="25">
        <v>0</v>
      </c>
      <c r="CP35" s="25">
        <v>0</v>
      </c>
      <c r="CQ35" s="25">
        <v>0</v>
      </c>
      <c r="CR35" s="25">
        <v>0</v>
      </c>
      <c r="CS35" s="25">
        <v>0</v>
      </c>
      <c r="CT35" s="25">
        <v>0</v>
      </c>
      <c r="CU35" s="25">
        <v>0</v>
      </c>
      <c r="CV35" s="25">
        <f t="shared" si="12"/>
        <v>39143.699999999997</v>
      </c>
      <c r="CW35" s="25">
        <f t="shared" si="13"/>
        <v>5192.3666666666659</v>
      </c>
      <c r="CX35" s="25">
        <f t="shared" si="14"/>
        <v>5390.9800000000005</v>
      </c>
      <c r="CY35" s="25">
        <v>0</v>
      </c>
      <c r="CZ35" s="25">
        <v>0</v>
      </c>
      <c r="DA35" s="25">
        <v>0</v>
      </c>
      <c r="DB35" s="25">
        <v>0</v>
      </c>
      <c r="DC35" s="25">
        <v>0</v>
      </c>
      <c r="DD35" s="25">
        <v>0</v>
      </c>
      <c r="DE35" s="25">
        <v>0</v>
      </c>
      <c r="DF35" s="25">
        <v>0</v>
      </c>
      <c r="DG35" s="25">
        <v>0</v>
      </c>
      <c r="DH35" s="25">
        <v>0</v>
      </c>
      <c r="DI35" s="25">
        <v>0</v>
      </c>
      <c r="DJ35" s="25">
        <v>0</v>
      </c>
      <c r="DK35" s="25">
        <v>0</v>
      </c>
      <c r="DL35" s="25">
        <v>0</v>
      </c>
      <c r="DM35" s="25">
        <v>0</v>
      </c>
      <c r="DN35" s="25">
        <v>0</v>
      </c>
      <c r="DO35" s="25">
        <f t="shared" si="46"/>
        <v>0</v>
      </c>
      <c r="DP35" s="25">
        <v>0</v>
      </c>
      <c r="DQ35" s="25">
        <v>0</v>
      </c>
      <c r="DR35" s="25">
        <f t="shared" si="45"/>
        <v>0</v>
      </c>
      <c r="DS35" s="25">
        <f t="shared" si="44"/>
        <v>0</v>
      </c>
      <c r="DT35" s="25">
        <f t="shared" si="47"/>
        <v>0</v>
      </c>
    </row>
    <row r="36" spans="1:124" s="32" customFormat="1" ht="18.75" customHeight="1" x14ac:dyDescent="0.2">
      <c r="A36" s="21">
        <v>27</v>
      </c>
      <c r="B36" s="35">
        <v>57</v>
      </c>
      <c r="C36" s="28" t="s">
        <v>78</v>
      </c>
      <c r="D36" s="24">
        <v>51816.221400000002</v>
      </c>
      <c r="E36" s="24">
        <v>77169.329299999998</v>
      </c>
      <c r="F36" s="25">
        <f t="shared" si="0"/>
        <v>311585</v>
      </c>
      <c r="G36" s="25">
        <f t="shared" si="1"/>
        <v>38371.786666666667</v>
      </c>
      <c r="H36" s="25">
        <f t="shared" si="2"/>
        <v>55860.636399999996</v>
      </c>
      <c r="I36" s="25">
        <f t="shared" si="17"/>
        <v>17.927896529037021</v>
      </c>
      <c r="J36" s="25">
        <f t="shared" si="3"/>
        <v>204302.2</v>
      </c>
      <c r="K36" s="25">
        <f t="shared" si="4"/>
        <v>20491.319999999996</v>
      </c>
      <c r="L36" s="25">
        <f t="shared" si="5"/>
        <v>37980.236400000002</v>
      </c>
      <c r="M36" s="25">
        <f t="shared" si="18"/>
        <v>18.590223893820038</v>
      </c>
      <c r="N36" s="25">
        <f t="shared" si="6"/>
        <v>101220</v>
      </c>
      <c r="O36" s="25">
        <f t="shared" si="7"/>
        <v>10122</v>
      </c>
      <c r="P36" s="25">
        <f t="shared" si="8"/>
        <v>15820.5321</v>
      </c>
      <c r="Q36" s="25">
        <f t="shared" si="19"/>
        <v>15.629847954949614</v>
      </c>
      <c r="R36" s="25">
        <v>55975</v>
      </c>
      <c r="S36" s="25">
        <f t="shared" si="33"/>
        <v>5597.4999999999991</v>
      </c>
      <c r="T36" s="25">
        <v>6916.0451000000003</v>
      </c>
      <c r="U36" s="25">
        <f t="shared" si="20"/>
        <v>12.355596426976328</v>
      </c>
      <c r="V36" s="25">
        <v>12776</v>
      </c>
      <c r="W36" s="25">
        <f t="shared" si="38"/>
        <v>1277.6000000000001</v>
      </c>
      <c r="X36" s="25">
        <v>1673.4922999999999</v>
      </c>
      <c r="Y36" s="25">
        <f t="shared" si="21"/>
        <v>13.098718691296179</v>
      </c>
      <c r="Z36" s="25">
        <v>45245</v>
      </c>
      <c r="AA36" s="25">
        <f t="shared" si="39"/>
        <v>4524.5</v>
      </c>
      <c r="AB36" s="25">
        <v>8904.4869999999992</v>
      </c>
      <c r="AC36" s="25">
        <f t="shared" si="22"/>
        <v>19.680598961211182</v>
      </c>
      <c r="AD36" s="25">
        <v>13548.4</v>
      </c>
      <c r="AE36" s="25">
        <f t="shared" si="40"/>
        <v>1354.84</v>
      </c>
      <c r="AF36" s="25">
        <v>4417.17</v>
      </c>
      <c r="AG36" s="25">
        <f t="shared" si="23"/>
        <v>32.602890378199639</v>
      </c>
      <c r="AH36" s="25">
        <v>0</v>
      </c>
      <c r="AI36" s="25">
        <f t="shared" si="24"/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107282.8</v>
      </c>
      <c r="AS36" s="25">
        <f t="shared" si="25"/>
        <v>17880.466666666667</v>
      </c>
      <c r="AT36" s="25">
        <v>17880.400000000001</v>
      </c>
      <c r="AU36" s="25">
        <v>0</v>
      </c>
      <c r="AV36" s="25">
        <f t="shared" si="26"/>
        <v>0</v>
      </c>
      <c r="AW36" s="24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  <c r="BC36" s="25">
        <v>0</v>
      </c>
      <c r="BD36" s="25">
        <f t="shared" si="9"/>
        <v>8881.6</v>
      </c>
      <c r="BE36" s="25">
        <f t="shared" si="10"/>
        <v>949.26</v>
      </c>
      <c r="BF36" s="25">
        <f t="shared" si="11"/>
        <v>1097.27</v>
      </c>
      <c r="BG36" s="25">
        <f t="shared" si="27"/>
        <v>12.354418122860745</v>
      </c>
      <c r="BH36" s="25">
        <v>7332</v>
      </c>
      <c r="BI36" s="25">
        <f t="shared" si="36"/>
        <v>794.30000000000007</v>
      </c>
      <c r="BJ36" s="25">
        <v>1020.2</v>
      </c>
      <c r="BK36" s="25">
        <v>0</v>
      </c>
      <c r="BL36" s="25">
        <f t="shared" si="41"/>
        <v>0</v>
      </c>
      <c r="BM36" s="25">
        <v>0</v>
      </c>
      <c r="BN36" s="25">
        <v>0</v>
      </c>
      <c r="BO36" s="25">
        <f t="shared" si="28"/>
        <v>0</v>
      </c>
      <c r="BP36" s="25">
        <v>0</v>
      </c>
      <c r="BQ36" s="25">
        <v>1549.6</v>
      </c>
      <c r="BR36" s="25">
        <f t="shared" si="34"/>
        <v>154.95999999999998</v>
      </c>
      <c r="BS36" s="25">
        <v>77.069999999999993</v>
      </c>
      <c r="BT36" s="25">
        <v>0</v>
      </c>
      <c r="BU36" s="25">
        <f t="shared" si="29"/>
        <v>0</v>
      </c>
      <c r="BV36" s="25">
        <v>0</v>
      </c>
      <c r="BW36" s="25">
        <v>0</v>
      </c>
      <c r="BX36" s="25">
        <f t="shared" si="30"/>
        <v>0</v>
      </c>
      <c r="BY36" s="25">
        <v>0</v>
      </c>
      <c r="BZ36" s="25">
        <v>0</v>
      </c>
      <c r="CA36" s="25">
        <f t="shared" si="43"/>
        <v>0</v>
      </c>
      <c r="CB36" s="26">
        <v>8</v>
      </c>
      <c r="CC36" s="25">
        <v>53376.2</v>
      </c>
      <c r="CD36" s="25">
        <f t="shared" si="31"/>
        <v>5337.62</v>
      </c>
      <c r="CE36" s="25">
        <v>5720.1149999999998</v>
      </c>
      <c r="CF36" s="25">
        <v>27980.2</v>
      </c>
      <c r="CG36" s="25">
        <f t="shared" si="32"/>
        <v>2798.02</v>
      </c>
      <c r="CH36" s="25">
        <v>3312.5650000000001</v>
      </c>
      <c r="CI36" s="25">
        <v>12800</v>
      </c>
      <c r="CJ36" s="25">
        <f t="shared" si="37"/>
        <v>1280</v>
      </c>
      <c r="CK36" s="25">
        <v>8217.6569999999992</v>
      </c>
      <c r="CL36" s="25">
        <v>1700</v>
      </c>
      <c r="CM36" s="25">
        <v>169.99999999999997</v>
      </c>
      <c r="CN36" s="25">
        <v>800</v>
      </c>
      <c r="CO36" s="25">
        <v>0</v>
      </c>
      <c r="CP36" s="25">
        <v>0</v>
      </c>
      <c r="CQ36" s="25">
        <v>0</v>
      </c>
      <c r="CR36" s="25">
        <v>0</v>
      </c>
      <c r="CS36" s="25">
        <v>0</v>
      </c>
      <c r="CT36" s="25">
        <v>226</v>
      </c>
      <c r="CU36" s="25">
        <v>0</v>
      </c>
      <c r="CV36" s="25">
        <f t="shared" si="12"/>
        <v>311585</v>
      </c>
      <c r="CW36" s="25">
        <f t="shared" si="13"/>
        <v>38371.786666666667</v>
      </c>
      <c r="CX36" s="25">
        <f t="shared" si="14"/>
        <v>55860.636399999996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5">
        <v>0</v>
      </c>
      <c r="DI36" s="25">
        <v>0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f t="shared" si="46"/>
        <v>0</v>
      </c>
      <c r="DP36" s="25">
        <v>0</v>
      </c>
      <c r="DQ36" s="25">
        <v>0</v>
      </c>
      <c r="DR36" s="25">
        <f t="shared" si="45"/>
        <v>0</v>
      </c>
      <c r="DS36" s="25">
        <f t="shared" si="44"/>
        <v>0</v>
      </c>
      <c r="DT36" s="25">
        <f t="shared" si="47"/>
        <v>0</v>
      </c>
    </row>
    <row r="37" spans="1:124" s="32" customFormat="1" ht="18.75" customHeight="1" x14ac:dyDescent="0.2">
      <c r="A37" s="21">
        <v>28</v>
      </c>
      <c r="B37" s="35">
        <v>58</v>
      </c>
      <c r="C37" s="28" t="s">
        <v>79</v>
      </c>
      <c r="D37" s="24">
        <v>8267.9809999999998</v>
      </c>
      <c r="E37" s="24">
        <v>95.501999999999995</v>
      </c>
      <c r="F37" s="25">
        <f t="shared" si="0"/>
        <v>21660.2</v>
      </c>
      <c r="G37" s="25">
        <f t="shared" si="1"/>
        <v>3272.3666666666668</v>
      </c>
      <c r="H37" s="25">
        <f t="shared" si="2"/>
        <v>3019.4430000000002</v>
      </c>
      <c r="I37" s="25">
        <f t="shared" si="17"/>
        <v>13.940051338399462</v>
      </c>
      <c r="J37" s="25">
        <f t="shared" si="3"/>
        <v>9178</v>
      </c>
      <c r="K37" s="25">
        <f t="shared" si="4"/>
        <v>1192</v>
      </c>
      <c r="L37" s="25">
        <f t="shared" si="5"/>
        <v>939.04300000000012</v>
      </c>
      <c r="M37" s="25">
        <f t="shared" si="18"/>
        <v>10.231455654826762</v>
      </c>
      <c r="N37" s="25">
        <f t="shared" si="6"/>
        <v>5300</v>
      </c>
      <c r="O37" s="25">
        <f t="shared" si="7"/>
        <v>750</v>
      </c>
      <c r="P37" s="25">
        <f t="shared" si="8"/>
        <v>735.19499999999994</v>
      </c>
      <c r="Q37" s="25">
        <f t="shared" si="19"/>
        <v>13.871603773584905</v>
      </c>
      <c r="R37" s="25">
        <v>1000</v>
      </c>
      <c r="S37" s="25">
        <v>320</v>
      </c>
      <c r="T37" s="25">
        <v>292.58999999999997</v>
      </c>
      <c r="U37" s="25">
        <f t="shared" si="20"/>
        <v>29.258999999999997</v>
      </c>
      <c r="V37" s="25">
        <v>380</v>
      </c>
      <c r="W37" s="25">
        <v>54</v>
      </c>
      <c r="X37" s="25">
        <v>46.898000000000003</v>
      </c>
      <c r="Y37" s="25">
        <f t="shared" si="21"/>
        <v>12.341578947368422</v>
      </c>
      <c r="Z37" s="25">
        <v>4300</v>
      </c>
      <c r="AA37" s="25">
        <f t="shared" si="39"/>
        <v>429.99999999999994</v>
      </c>
      <c r="AB37" s="25">
        <v>442.60500000000002</v>
      </c>
      <c r="AC37" s="25">
        <f t="shared" si="22"/>
        <v>10.293139534883721</v>
      </c>
      <c r="AD37" s="25">
        <v>303</v>
      </c>
      <c r="AE37" s="25">
        <v>63</v>
      </c>
      <c r="AF37" s="25">
        <v>78</v>
      </c>
      <c r="AG37" s="25">
        <f t="shared" si="23"/>
        <v>25.742574257425744</v>
      </c>
      <c r="AH37" s="25">
        <v>0</v>
      </c>
      <c r="AI37" s="25">
        <f t="shared" si="24"/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12482.2</v>
      </c>
      <c r="AS37" s="25">
        <f t="shared" si="25"/>
        <v>2080.3666666666668</v>
      </c>
      <c r="AT37" s="25">
        <v>2080.4</v>
      </c>
      <c r="AU37" s="25">
        <v>0</v>
      </c>
      <c r="AV37" s="25">
        <f t="shared" si="26"/>
        <v>0</v>
      </c>
      <c r="AW37" s="24">
        <v>0</v>
      </c>
      <c r="AX37" s="25">
        <v>0</v>
      </c>
      <c r="AY37" s="25">
        <v>0</v>
      </c>
      <c r="AZ37" s="25">
        <v>0</v>
      </c>
      <c r="BA37" s="25">
        <v>0</v>
      </c>
      <c r="BB37" s="25">
        <v>0</v>
      </c>
      <c r="BC37" s="25">
        <v>0</v>
      </c>
      <c r="BD37" s="25">
        <f t="shared" si="9"/>
        <v>75</v>
      </c>
      <c r="BE37" s="25">
        <f t="shared" si="10"/>
        <v>13</v>
      </c>
      <c r="BF37" s="25">
        <f t="shared" si="11"/>
        <v>0</v>
      </c>
      <c r="BG37" s="25">
        <f t="shared" si="27"/>
        <v>0</v>
      </c>
      <c r="BH37" s="25">
        <v>75</v>
      </c>
      <c r="BI37" s="25">
        <v>13</v>
      </c>
      <c r="BJ37" s="25">
        <v>0</v>
      </c>
      <c r="BK37" s="25">
        <v>0</v>
      </c>
      <c r="BL37" s="25">
        <f t="shared" si="41"/>
        <v>0</v>
      </c>
      <c r="BM37" s="25">
        <v>0</v>
      </c>
      <c r="BN37" s="25">
        <v>0</v>
      </c>
      <c r="BO37" s="25">
        <f t="shared" si="28"/>
        <v>0</v>
      </c>
      <c r="BP37" s="25">
        <v>0</v>
      </c>
      <c r="BQ37" s="25">
        <v>0</v>
      </c>
      <c r="BR37" s="25">
        <f t="shared" si="34"/>
        <v>0</v>
      </c>
      <c r="BS37" s="25">
        <v>0</v>
      </c>
      <c r="BT37" s="25">
        <v>0</v>
      </c>
      <c r="BU37" s="25">
        <f t="shared" si="29"/>
        <v>0</v>
      </c>
      <c r="BV37" s="25">
        <v>0</v>
      </c>
      <c r="BW37" s="25">
        <v>0</v>
      </c>
      <c r="BX37" s="25">
        <f t="shared" si="30"/>
        <v>0</v>
      </c>
      <c r="BY37" s="25">
        <v>0</v>
      </c>
      <c r="BZ37" s="25">
        <v>0</v>
      </c>
      <c r="CA37" s="25">
        <f t="shared" si="43"/>
        <v>0</v>
      </c>
      <c r="CB37" s="26">
        <v>0</v>
      </c>
      <c r="CC37" s="25">
        <v>1120</v>
      </c>
      <c r="CD37" s="25">
        <f t="shared" si="31"/>
        <v>111.99999999999999</v>
      </c>
      <c r="CE37" s="25">
        <v>78.95</v>
      </c>
      <c r="CF37" s="25">
        <v>960</v>
      </c>
      <c r="CG37" s="25">
        <v>160</v>
      </c>
      <c r="CH37" s="25">
        <v>78.95</v>
      </c>
      <c r="CI37" s="25">
        <v>2000</v>
      </c>
      <c r="CJ37" s="25">
        <f t="shared" si="37"/>
        <v>199.99999999999997</v>
      </c>
      <c r="CK37" s="25">
        <v>0</v>
      </c>
      <c r="CL37" s="25">
        <v>0</v>
      </c>
      <c r="CM37" s="25">
        <v>0</v>
      </c>
      <c r="CN37" s="25">
        <v>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f t="shared" si="12"/>
        <v>21660.2</v>
      </c>
      <c r="CW37" s="25">
        <f t="shared" si="13"/>
        <v>3272.3666666666668</v>
      </c>
      <c r="CX37" s="25">
        <f t="shared" si="14"/>
        <v>3019.4430000000002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5">
        <v>0</v>
      </c>
      <c r="DI37" s="25">
        <v>0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f t="shared" si="46"/>
        <v>0</v>
      </c>
      <c r="DP37" s="25">
        <v>0</v>
      </c>
      <c r="DQ37" s="25">
        <v>0</v>
      </c>
      <c r="DR37" s="25">
        <f t="shared" si="45"/>
        <v>0</v>
      </c>
      <c r="DS37" s="25">
        <f t="shared" si="44"/>
        <v>0</v>
      </c>
      <c r="DT37" s="25">
        <f t="shared" si="47"/>
        <v>0</v>
      </c>
    </row>
    <row r="38" spans="1:124" s="32" customFormat="1" ht="18.75" customHeight="1" x14ac:dyDescent="0.2">
      <c r="A38" s="21">
        <v>29</v>
      </c>
      <c r="B38" s="35">
        <v>62</v>
      </c>
      <c r="C38" s="28" t="s">
        <v>80</v>
      </c>
      <c r="D38" s="24">
        <v>73079.947899999999</v>
      </c>
      <c r="E38" s="24">
        <v>9556.0728999999992</v>
      </c>
      <c r="F38" s="25">
        <f t="shared" si="0"/>
        <v>42510</v>
      </c>
      <c r="G38" s="25">
        <f t="shared" si="1"/>
        <v>4645.9766666666674</v>
      </c>
      <c r="H38" s="25">
        <f t="shared" si="2"/>
        <v>12418.132000000001</v>
      </c>
      <c r="I38" s="25">
        <f t="shared" si="17"/>
        <v>29.212260644554227</v>
      </c>
      <c r="J38" s="25">
        <f t="shared" si="3"/>
        <v>36652.6</v>
      </c>
      <c r="K38" s="25">
        <f t="shared" si="4"/>
        <v>3669.7433333333333</v>
      </c>
      <c r="L38" s="25">
        <f t="shared" si="5"/>
        <v>11441.932000000001</v>
      </c>
      <c r="M38" s="25">
        <f t="shared" si="18"/>
        <v>31.217245161325533</v>
      </c>
      <c r="N38" s="25">
        <f t="shared" si="6"/>
        <v>28700</v>
      </c>
      <c r="O38" s="25">
        <f t="shared" si="7"/>
        <v>2870</v>
      </c>
      <c r="P38" s="25">
        <f t="shared" si="8"/>
        <v>5885.5790000000006</v>
      </c>
      <c r="Q38" s="25">
        <f t="shared" si="19"/>
        <v>20.507243902439026</v>
      </c>
      <c r="R38" s="25">
        <v>21500</v>
      </c>
      <c r="S38" s="25">
        <f t="shared" si="33"/>
        <v>2150</v>
      </c>
      <c r="T38" s="25">
        <v>4940.0550000000003</v>
      </c>
      <c r="U38" s="25">
        <f t="shared" si="20"/>
        <v>22.977</v>
      </c>
      <c r="V38" s="25">
        <v>365</v>
      </c>
      <c r="W38" s="25">
        <f t="shared" si="38"/>
        <v>36.5</v>
      </c>
      <c r="X38" s="25">
        <v>72.856999999999999</v>
      </c>
      <c r="Y38" s="25">
        <f t="shared" si="21"/>
        <v>19.960821917808218</v>
      </c>
      <c r="Z38" s="25">
        <v>7200</v>
      </c>
      <c r="AA38" s="25">
        <f t="shared" si="39"/>
        <v>720</v>
      </c>
      <c r="AB38" s="25">
        <v>945.524</v>
      </c>
      <c r="AC38" s="25">
        <f t="shared" si="22"/>
        <v>13.132277777777777</v>
      </c>
      <c r="AD38" s="25">
        <v>4361.6000000000004</v>
      </c>
      <c r="AE38" s="25">
        <f t="shared" si="40"/>
        <v>436.16</v>
      </c>
      <c r="AF38" s="25">
        <v>2500.75</v>
      </c>
      <c r="AG38" s="25">
        <f t="shared" si="23"/>
        <v>57.335610785033012</v>
      </c>
      <c r="AH38" s="25">
        <v>0</v>
      </c>
      <c r="AI38" s="25">
        <f t="shared" si="24"/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5857.4</v>
      </c>
      <c r="AS38" s="25">
        <f t="shared" si="25"/>
        <v>976.23333333333323</v>
      </c>
      <c r="AT38" s="25">
        <v>976.2</v>
      </c>
      <c r="AU38" s="25">
        <v>0</v>
      </c>
      <c r="AV38" s="25">
        <f t="shared" si="26"/>
        <v>0</v>
      </c>
      <c r="AW38" s="24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  <c r="BD38" s="25">
        <f t="shared" si="9"/>
        <v>538</v>
      </c>
      <c r="BE38" s="25">
        <f t="shared" si="10"/>
        <v>58.283333333333339</v>
      </c>
      <c r="BF38" s="25">
        <f t="shared" si="11"/>
        <v>50</v>
      </c>
      <c r="BG38" s="25">
        <f t="shared" si="27"/>
        <v>9.2936802973977688</v>
      </c>
      <c r="BH38" s="25">
        <v>538</v>
      </c>
      <c r="BI38" s="25">
        <f t="shared" si="36"/>
        <v>58.283333333333339</v>
      </c>
      <c r="BJ38" s="25">
        <v>50</v>
      </c>
      <c r="BK38" s="25">
        <v>0</v>
      </c>
      <c r="BL38" s="25">
        <f t="shared" si="41"/>
        <v>0</v>
      </c>
      <c r="BM38" s="25">
        <v>0</v>
      </c>
      <c r="BN38" s="25">
        <v>0</v>
      </c>
      <c r="BO38" s="25">
        <f t="shared" si="28"/>
        <v>0</v>
      </c>
      <c r="BP38" s="25">
        <v>0</v>
      </c>
      <c r="BQ38" s="25">
        <v>0</v>
      </c>
      <c r="BR38" s="25">
        <f t="shared" si="34"/>
        <v>0</v>
      </c>
      <c r="BS38" s="25">
        <v>0</v>
      </c>
      <c r="BT38" s="25">
        <v>0</v>
      </c>
      <c r="BU38" s="25">
        <f t="shared" si="29"/>
        <v>0</v>
      </c>
      <c r="BV38" s="25">
        <v>0</v>
      </c>
      <c r="BW38" s="25">
        <v>0</v>
      </c>
      <c r="BX38" s="25">
        <f t="shared" si="30"/>
        <v>0</v>
      </c>
      <c r="BY38" s="25">
        <v>0</v>
      </c>
      <c r="BZ38" s="25">
        <v>0</v>
      </c>
      <c r="CA38" s="25">
        <f t="shared" si="43"/>
        <v>0</v>
      </c>
      <c r="CB38" s="26">
        <v>0</v>
      </c>
      <c r="CC38" s="25">
        <v>2318</v>
      </c>
      <c r="CD38" s="25">
        <f t="shared" si="31"/>
        <v>231.79999999999998</v>
      </c>
      <c r="CE38" s="25">
        <v>11.05</v>
      </c>
      <c r="CF38" s="25">
        <v>2268</v>
      </c>
      <c r="CG38" s="25">
        <f t="shared" si="32"/>
        <v>226.79999999999998</v>
      </c>
      <c r="CH38" s="25">
        <v>6.05</v>
      </c>
      <c r="CI38" s="25">
        <v>0</v>
      </c>
      <c r="CJ38" s="25">
        <f t="shared" si="37"/>
        <v>0</v>
      </c>
      <c r="CK38" s="25">
        <v>545.48</v>
      </c>
      <c r="CL38" s="25">
        <v>0</v>
      </c>
      <c r="CM38" s="25">
        <v>0</v>
      </c>
      <c r="CN38" s="25">
        <v>0</v>
      </c>
      <c r="CO38" s="25">
        <v>0</v>
      </c>
      <c r="CP38" s="25">
        <v>0</v>
      </c>
      <c r="CQ38" s="25">
        <v>0</v>
      </c>
      <c r="CR38" s="25">
        <v>370</v>
      </c>
      <c r="CS38" s="25">
        <v>37</v>
      </c>
      <c r="CT38" s="25">
        <v>2376.2159999999999</v>
      </c>
      <c r="CU38" s="25">
        <v>0</v>
      </c>
      <c r="CV38" s="25">
        <f t="shared" si="12"/>
        <v>42510</v>
      </c>
      <c r="CW38" s="25">
        <f t="shared" si="13"/>
        <v>4645.9766666666674</v>
      </c>
      <c r="CX38" s="25">
        <f t="shared" si="14"/>
        <v>12418.132000000001</v>
      </c>
      <c r="CY38" s="25">
        <v>0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5">
        <v>0</v>
      </c>
      <c r="DI38" s="25">
        <v>0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f t="shared" si="46"/>
        <v>0</v>
      </c>
      <c r="DP38" s="25">
        <v>0</v>
      </c>
      <c r="DQ38" s="25">
        <v>0</v>
      </c>
      <c r="DR38" s="25">
        <f t="shared" si="45"/>
        <v>0</v>
      </c>
      <c r="DS38" s="25">
        <f t="shared" si="44"/>
        <v>0</v>
      </c>
      <c r="DT38" s="25">
        <f t="shared" si="47"/>
        <v>0</v>
      </c>
    </row>
    <row r="39" spans="1:124" s="32" customFormat="1" ht="18.75" customHeight="1" x14ac:dyDescent="0.2">
      <c r="A39" s="21">
        <v>30</v>
      </c>
      <c r="B39" s="31">
        <v>4</v>
      </c>
      <c r="C39" s="28" t="s">
        <v>81</v>
      </c>
      <c r="D39" s="24">
        <v>104.21040000000001</v>
      </c>
      <c r="E39" s="24">
        <v>71392.364400000006</v>
      </c>
      <c r="F39" s="25">
        <f t="shared" si="0"/>
        <v>656240</v>
      </c>
      <c r="G39" s="25">
        <f t="shared" si="1"/>
        <v>89176.569999999992</v>
      </c>
      <c r="H39" s="25">
        <f t="shared" si="2"/>
        <v>101826.6467</v>
      </c>
      <c r="I39" s="25">
        <f t="shared" si="17"/>
        <v>15.516677846519565</v>
      </c>
      <c r="J39" s="25">
        <f t="shared" si="3"/>
        <v>297386.7</v>
      </c>
      <c r="K39" s="25">
        <f t="shared" si="4"/>
        <v>29911.52</v>
      </c>
      <c r="L39" s="25">
        <f t="shared" si="5"/>
        <v>43065.246700000003</v>
      </c>
      <c r="M39" s="25">
        <f t="shared" si="18"/>
        <v>14.481228212290596</v>
      </c>
      <c r="N39" s="25">
        <f t="shared" si="6"/>
        <v>106431</v>
      </c>
      <c r="O39" s="25">
        <f t="shared" si="7"/>
        <v>10643.099999999999</v>
      </c>
      <c r="P39" s="25">
        <f t="shared" si="8"/>
        <v>18556.909</v>
      </c>
      <c r="Q39" s="25">
        <f t="shared" si="19"/>
        <v>17.435624019317679</v>
      </c>
      <c r="R39" s="25">
        <v>41207</v>
      </c>
      <c r="S39" s="25">
        <f t="shared" si="33"/>
        <v>4120.7</v>
      </c>
      <c r="T39" s="25">
        <v>4104.1499999999996</v>
      </c>
      <c r="U39" s="25">
        <f t="shared" si="20"/>
        <v>9.9598369209114939</v>
      </c>
      <c r="V39" s="25">
        <v>56300</v>
      </c>
      <c r="W39" s="25">
        <f t="shared" si="38"/>
        <v>5630</v>
      </c>
      <c r="X39" s="25">
        <v>5964.6827999999996</v>
      </c>
      <c r="Y39" s="25">
        <f t="shared" si="21"/>
        <v>10.59446323268206</v>
      </c>
      <c r="Z39" s="25">
        <v>65224</v>
      </c>
      <c r="AA39" s="25">
        <f t="shared" si="39"/>
        <v>6522.4</v>
      </c>
      <c r="AB39" s="25">
        <v>14452.759</v>
      </c>
      <c r="AC39" s="25">
        <f t="shared" si="22"/>
        <v>22.158651723292039</v>
      </c>
      <c r="AD39" s="25">
        <v>9434</v>
      </c>
      <c r="AE39" s="25">
        <f t="shared" si="40"/>
        <v>943.39999999999986</v>
      </c>
      <c r="AF39" s="25">
        <v>2957.48</v>
      </c>
      <c r="AG39" s="25">
        <f t="shared" si="23"/>
        <v>31.349162603349587</v>
      </c>
      <c r="AH39" s="25">
        <v>6450</v>
      </c>
      <c r="AI39" s="25">
        <f t="shared" si="24"/>
        <v>645</v>
      </c>
      <c r="AJ39" s="25">
        <v>1212.4000000000001</v>
      </c>
      <c r="AK39" s="25">
        <f t="shared" si="42"/>
        <v>18.796899224806204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350695.8</v>
      </c>
      <c r="AS39" s="25">
        <f t="shared" si="25"/>
        <v>58449.299999999996</v>
      </c>
      <c r="AT39" s="25">
        <v>58449.4</v>
      </c>
      <c r="AU39" s="25">
        <v>2800.5</v>
      </c>
      <c r="AV39" s="25">
        <f t="shared" si="26"/>
        <v>280.05</v>
      </c>
      <c r="AW39" s="24">
        <v>312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f t="shared" si="9"/>
        <v>28231.7</v>
      </c>
      <c r="BE39" s="25">
        <f t="shared" si="10"/>
        <v>2996.02</v>
      </c>
      <c r="BF39" s="25">
        <f t="shared" si="11"/>
        <v>2366.0249999999996</v>
      </c>
      <c r="BG39" s="25">
        <f t="shared" si="27"/>
        <v>8.3807386731936067</v>
      </c>
      <c r="BH39" s="25">
        <v>20742</v>
      </c>
      <c r="BI39" s="25">
        <f t="shared" si="36"/>
        <v>2247.0500000000002</v>
      </c>
      <c r="BJ39" s="25">
        <v>1278.06</v>
      </c>
      <c r="BK39" s="25">
        <v>0</v>
      </c>
      <c r="BL39" s="25">
        <f t="shared" si="41"/>
        <v>0</v>
      </c>
      <c r="BM39" s="25">
        <v>0</v>
      </c>
      <c r="BN39" s="25">
        <v>0</v>
      </c>
      <c r="BO39" s="25">
        <f t="shared" si="28"/>
        <v>0</v>
      </c>
      <c r="BP39" s="25">
        <v>0</v>
      </c>
      <c r="BQ39" s="25">
        <v>7489.7</v>
      </c>
      <c r="BR39" s="25">
        <f t="shared" si="34"/>
        <v>748.96999999999991</v>
      </c>
      <c r="BS39" s="25">
        <v>1087.9649999999999</v>
      </c>
      <c r="BT39" s="25">
        <v>0</v>
      </c>
      <c r="BU39" s="25">
        <f t="shared" si="29"/>
        <v>0</v>
      </c>
      <c r="BV39" s="25">
        <v>0</v>
      </c>
      <c r="BW39" s="25">
        <v>5357</v>
      </c>
      <c r="BX39" s="25">
        <f t="shared" si="30"/>
        <v>535.70000000000005</v>
      </c>
      <c r="BY39" s="25">
        <v>0</v>
      </c>
      <c r="BZ39" s="25">
        <v>0</v>
      </c>
      <c r="CA39" s="25">
        <f t="shared" si="43"/>
        <v>0</v>
      </c>
      <c r="CB39" s="26">
        <v>0</v>
      </c>
      <c r="CC39" s="25">
        <v>84510</v>
      </c>
      <c r="CD39" s="25">
        <f t="shared" si="31"/>
        <v>8451</v>
      </c>
      <c r="CE39" s="25">
        <v>9106.8749000000007</v>
      </c>
      <c r="CF39" s="25">
        <v>35540</v>
      </c>
      <c r="CG39" s="25">
        <f t="shared" si="32"/>
        <v>3553.9999999999995</v>
      </c>
      <c r="CH39" s="25">
        <v>5022.2148999999999</v>
      </c>
      <c r="CI39" s="25">
        <v>6000</v>
      </c>
      <c r="CJ39" s="25">
        <f t="shared" si="37"/>
        <v>600</v>
      </c>
      <c r="CK39" s="25">
        <v>2657.875</v>
      </c>
      <c r="CL39" s="25">
        <v>0</v>
      </c>
      <c r="CM39" s="25">
        <v>0</v>
      </c>
      <c r="CN39" s="25">
        <v>0</v>
      </c>
      <c r="CO39" s="25">
        <v>0</v>
      </c>
      <c r="CP39" s="25">
        <v>0</v>
      </c>
      <c r="CQ39" s="25">
        <v>0</v>
      </c>
      <c r="CR39" s="25">
        <v>30</v>
      </c>
      <c r="CS39" s="25">
        <v>3</v>
      </c>
      <c r="CT39" s="25">
        <v>243</v>
      </c>
      <c r="CU39" s="25">
        <v>0</v>
      </c>
      <c r="CV39" s="25">
        <f t="shared" si="12"/>
        <v>656240</v>
      </c>
      <c r="CW39" s="25">
        <f t="shared" si="13"/>
        <v>89176.569999999992</v>
      </c>
      <c r="CX39" s="25">
        <f t="shared" si="14"/>
        <v>101826.6467</v>
      </c>
      <c r="CY39" s="2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5">
        <v>0</v>
      </c>
      <c r="DI39" s="25">
        <v>0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f t="shared" si="46"/>
        <v>0</v>
      </c>
      <c r="DP39" s="25">
        <v>0</v>
      </c>
      <c r="DQ39" s="25">
        <v>0</v>
      </c>
      <c r="DR39" s="25">
        <f t="shared" si="45"/>
        <v>0</v>
      </c>
      <c r="DS39" s="25">
        <f t="shared" si="44"/>
        <v>0</v>
      </c>
      <c r="DT39" s="25">
        <f t="shared" si="47"/>
        <v>0</v>
      </c>
    </row>
    <row r="40" spans="1:124" s="32" customFormat="1" ht="18.75" customHeight="1" x14ac:dyDescent="0.2">
      <c r="A40" s="21">
        <v>31</v>
      </c>
      <c r="B40" s="35">
        <v>14</v>
      </c>
      <c r="C40" s="28" t="s">
        <v>82</v>
      </c>
      <c r="D40" s="24">
        <v>46.735700000000001</v>
      </c>
      <c r="E40" s="24">
        <v>662.07920000000001</v>
      </c>
      <c r="F40" s="25">
        <f t="shared" si="0"/>
        <v>79968.999999999985</v>
      </c>
      <c r="G40" s="25">
        <f t="shared" si="1"/>
        <v>11748.995833333332</v>
      </c>
      <c r="H40" s="25">
        <f t="shared" si="2"/>
        <v>11801.835999999999</v>
      </c>
      <c r="I40" s="25">
        <f t="shared" si="17"/>
        <v>14.758013730320501</v>
      </c>
      <c r="J40" s="25">
        <f t="shared" si="3"/>
        <v>23959.4</v>
      </c>
      <c r="K40" s="25">
        <f t="shared" si="4"/>
        <v>2414.0624999999995</v>
      </c>
      <c r="L40" s="25">
        <f t="shared" si="5"/>
        <v>2467.0360000000001</v>
      </c>
      <c r="M40" s="25">
        <f t="shared" si="18"/>
        <v>10.296735310567042</v>
      </c>
      <c r="N40" s="25">
        <f t="shared" si="6"/>
        <v>11612.5</v>
      </c>
      <c r="O40" s="25">
        <f t="shared" si="7"/>
        <v>1161.25</v>
      </c>
      <c r="P40" s="25">
        <f t="shared" si="8"/>
        <v>1818.556</v>
      </c>
      <c r="Q40" s="25">
        <f t="shared" si="19"/>
        <v>15.66033153928956</v>
      </c>
      <c r="R40" s="25">
        <v>3545</v>
      </c>
      <c r="S40" s="25">
        <f t="shared" si="33"/>
        <v>354.5</v>
      </c>
      <c r="T40" s="25">
        <v>200.66399999999999</v>
      </c>
      <c r="U40" s="25">
        <f t="shared" si="20"/>
        <v>5.6604795486600841</v>
      </c>
      <c r="V40" s="25">
        <v>1697.8</v>
      </c>
      <c r="W40" s="25">
        <f t="shared" si="38"/>
        <v>169.77999999999997</v>
      </c>
      <c r="X40" s="25">
        <v>217.18</v>
      </c>
      <c r="Y40" s="25">
        <f t="shared" si="21"/>
        <v>12.791848274237248</v>
      </c>
      <c r="Z40" s="25">
        <v>8067.5</v>
      </c>
      <c r="AA40" s="25">
        <f t="shared" si="39"/>
        <v>806.74999999999989</v>
      </c>
      <c r="AB40" s="25">
        <v>1617.8920000000001</v>
      </c>
      <c r="AC40" s="25">
        <f t="shared" si="22"/>
        <v>20.054440656956928</v>
      </c>
      <c r="AD40" s="25">
        <v>414</v>
      </c>
      <c r="AE40" s="25">
        <f t="shared" si="40"/>
        <v>41.4</v>
      </c>
      <c r="AF40" s="25">
        <v>47</v>
      </c>
      <c r="AG40" s="25">
        <f t="shared" si="23"/>
        <v>11.352657004830919</v>
      </c>
      <c r="AH40" s="25">
        <v>0</v>
      </c>
      <c r="AI40" s="25">
        <f t="shared" si="24"/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56009.599999999999</v>
      </c>
      <c r="AS40" s="25">
        <f t="shared" si="25"/>
        <v>9334.9333333333325</v>
      </c>
      <c r="AT40" s="25">
        <v>9334.7999999999993</v>
      </c>
      <c r="AU40" s="25">
        <v>0</v>
      </c>
      <c r="AV40" s="25">
        <f t="shared" si="26"/>
        <v>0</v>
      </c>
      <c r="AW40" s="24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25">
        <f t="shared" si="9"/>
        <v>2174.6999999999998</v>
      </c>
      <c r="BE40" s="25">
        <f t="shared" si="10"/>
        <v>235.5925</v>
      </c>
      <c r="BF40" s="25">
        <f t="shared" si="11"/>
        <v>65.5</v>
      </c>
      <c r="BG40" s="25">
        <f t="shared" si="27"/>
        <v>3.0119096886926937</v>
      </c>
      <c r="BH40" s="25">
        <v>2174.6999999999998</v>
      </c>
      <c r="BI40" s="25">
        <f t="shared" si="36"/>
        <v>235.5925</v>
      </c>
      <c r="BJ40" s="25">
        <v>65.5</v>
      </c>
      <c r="BK40" s="25">
        <v>0</v>
      </c>
      <c r="BL40" s="25">
        <f t="shared" si="41"/>
        <v>0</v>
      </c>
      <c r="BM40" s="25">
        <v>0</v>
      </c>
      <c r="BN40" s="25">
        <v>0</v>
      </c>
      <c r="BO40" s="25">
        <f t="shared" si="28"/>
        <v>0</v>
      </c>
      <c r="BP40" s="25">
        <v>0</v>
      </c>
      <c r="BQ40" s="25">
        <v>0</v>
      </c>
      <c r="BR40" s="25">
        <f t="shared" si="34"/>
        <v>0</v>
      </c>
      <c r="BS40" s="25">
        <v>0</v>
      </c>
      <c r="BT40" s="25">
        <v>0</v>
      </c>
      <c r="BU40" s="25">
        <f t="shared" si="29"/>
        <v>0</v>
      </c>
      <c r="BV40" s="25">
        <v>0</v>
      </c>
      <c r="BW40" s="25">
        <v>0</v>
      </c>
      <c r="BX40" s="25">
        <f t="shared" si="30"/>
        <v>0</v>
      </c>
      <c r="BY40" s="25">
        <v>0</v>
      </c>
      <c r="BZ40" s="25">
        <v>0</v>
      </c>
      <c r="CA40" s="25">
        <f t="shared" si="43"/>
        <v>0</v>
      </c>
      <c r="CB40" s="26">
        <v>0</v>
      </c>
      <c r="CC40" s="25">
        <v>8060.4</v>
      </c>
      <c r="CD40" s="25">
        <f t="shared" si="31"/>
        <v>806.03999999999985</v>
      </c>
      <c r="CE40" s="25">
        <v>318.8</v>
      </c>
      <c r="CF40" s="25">
        <v>2890.4</v>
      </c>
      <c r="CG40" s="25">
        <f t="shared" si="32"/>
        <v>289.04000000000002</v>
      </c>
      <c r="CH40" s="25">
        <v>312.8</v>
      </c>
      <c r="CI40" s="25">
        <v>0</v>
      </c>
      <c r="CJ40" s="25">
        <f t="shared" si="37"/>
        <v>0</v>
      </c>
      <c r="CK40" s="25">
        <v>0</v>
      </c>
      <c r="CL40" s="25">
        <v>0</v>
      </c>
      <c r="CM40" s="25">
        <v>0</v>
      </c>
      <c r="CN40" s="25">
        <v>0</v>
      </c>
      <c r="CO40" s="25">
        <v>0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f t="shared" si="12"/>
        <v>79968.999999999985</v>
      </c>
      <c r="CW40" s="25">
        <f t="shared" si="13"/>
        <v>11748.995833333332</v>
      </c>
      <c r="CX40" s="25">
        <f t="shared" si="14"/>
        <v>11801.835999999999</v>
      </c>
      <c r="CY40" s="2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v>0</v>
      </c>
      <c r="DH40" s="25">
        <v>0</v>
      </c>
      <c r="DI40" s="25">
        <v>0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f t="shared" si="46"/>
        <v>0</v>
      </c>
      <c r="DP40" s="25">
        <v>0</v>
      </c>
      <c r="DQ40" s="25">
        <v>0</v>
      </c>
      <c r="DR40" s="25">
        <f t="shared" si="45"/>
        <v>0</v>
      </c>
      <c r="DS40" s="25">
        <f t="shared" si="44"/>
        <v>0</v>
      </c>
      <c r="DT40" s="25">
        <f t="shared" si="47"/>
        <v>0</v>
      </c>
    </row>
    <row r="41" spans="1:124" s="32" customFormat="1" ht="18.75" customHeight="1" x14ac:dyDescent="0.2">
      <c r="A41" s="21">
        <v>32</v>
      </c>
      <c r="B41" s="35">
        <v>25</v>
      </c>
      <c r="C41" s="28" t="s">
        <v>83</v>
      </c>
      <c r="D41" s="33">
        <v>18902.330699999999</v>
      </c>
      <c r="E41" s="33">
        <v>3</v>
      </c>
      <c r="F41" s="25">
        <f t="shared" si="0"/>
        <v>26222</v>
      </c>
      <c r="G41" s="25">
        <f t="shared" si="1"/>
        <v>3326.9349999999999</v>
      </c>
      <c r="H41" s="25">
        <f t="shared" si="2"/>
        <v>2795.2919999999999</v>
      </c>
      <c r="I41" s="25">
        <f t="shared" si="17"/>
        <v>10.660102204255969</v>
      </c>
      <c r="J41" s="25">
        <f t="shared" si="3"/>
        <v>15789.300000000001</v>
      </c>
      <c r="K41" s="25">
        <f t="shared" si="4"/>
        <v>1588.1516666666666</v>
      </c>
      <c r="L41" s="25">
        <f t="shared" si="5"/>
        <v>1056.4920000000002</v>
      </c>
      <c r="M41" s="25">
        <f t="shared" si="18"/>
        <v>6.6911896030856344</v>
      </c>
      <c r="N41" s="25">
        <f t="shared" si="6"/>
        <v>8525.7000000000007</v>
      </c>
      <c r="O41" s="25">
        <f t="shared" si="7"/>
        <v>852.56999999999994</v>
      </c>
      <c r="P41" s="25">
        <f t="shared" si="8"/>
        <v>148.303</v>
      </c>
      <c r="Q41" s="25">
        <f t="shared" si="19"/>
        <v>1.7394818020807674</v>
      </c>
      <c r="R41" s="25">
        <v>2025.7</v>
      </c>
      <c r="S41" s="25">
        <f t="shared" si="33"/>
        <v>202.57</v>
      </c>
      <c r="T41" s="25">
        <v>42.350999999999999</v>
      </c>
      <c r="U41" s="25">
        <f t="shared" si="20"/>
        <v>2.0906847015846375</v>
      </c>
      <c r="V41" s="25">
        <v>4807</v>
      </c>
      <c r="W41" s="25">
        <f t="shared" si="38"/>
        <v>480.69999999999993</v>
      </c>
      <c r="X41" s="25">
        <v>355.339</v>
      </c>
      <c r="Y41" s="25">
        <f t="shared" si="21"/>
        <v>7.3921156646557105</v>
      </c>
      <c r="Z41" s="25">
        <v>6500</v>
      </c>
      <c r="AA41" s="25">
        <f t="shared" si="39"/>
        <v>649.99999999999989</v>
      </c>
      <c r="AB41" s="25">
        <v>105.952</v>
      </c>
      <c r="AC41" s="25">
        <f t="shared" si="22"/>
        <v>1.6300307692307694</v>
      </c>
      <c r="AD41" s="25">
        <v>330</v>
      </c>
      <c r="AE41" s="25">
        <f t="shared" si="40"/>
        <v>33</v>
      </c>
      <c r="AF41" s="25">
        <v>200</v>
      </c>
      <c r="AG41" s="25">
        <f t="shared" si="23"/>
        <v>60.606060606060609</v>
      </c>
      <c r="AH41" s="25">
        <v>0</v>
      </c>
      <c r="AI41" s="25">
        <f t="shared" si="24"/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10432.700000000001</v>
      </c>
      <c r="AS41" s="25">
        <f t="shared" si="25"/>
        <v>1738.7833333333335</v>
      </c>
      <c r="AT41" s="25">
        <v>1738.8</v>
      </c>
      <c r="AU41" s="25">
        <v>0</v>
      </c>
      <c r="AV41" s="25">
        <f t="shared" si="26"/>
        <v>0</v>
      </c>
      <c r="AW41" s="24">
        <v>0</v>
      </c>
      <c r="AX41" s="25">
        <v>0</v>
      </c>
      <c r="AY41" s="25"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f t="shared" si="9"/>
        <v>1106.5999999999999</v>
      </c>
      <c r="BE41" s="25">
        <f t="shared" si="10"/>
        <v>119.88166666666666</v>
      </c>
      <c r="BF41" s="25">
        <f t="shared" si="11"/>
        <v>90</v>
      </c>
      <c r="BG41" s="25">
        <f t="shared" si="27"/>
        <v>8.1330200614494856</v>
      </c>
      <c r="BH41" s="25">
        <v>1106.5999999999999</v>
      </c>
      <c r="BI41" s="25">
        <f t="shared" si="36"/>
        <v>119.88166666666666</v>
      </c>
      <c r="BJ41" s="25">
        <v>90</v>
      </c>
      <c r="BK41" s="25">
        <v>0</v>
      </c>
      <c r="BL41" s="25">
        <f t="shared" si="41"/>
        <v>0</v>
      </c>
      <c r="BM41" s="25">
        <v>0</v>
      </c>
      <c r="BN41" s="25">
        <v>0</v>
      </c>
      <c r="BO41" s="25">
        <f t="shared" si="28"/>
        <v>0</v>
      </c>
      <c r="BP41" s="25">
        <v>0</v>
      </c>
      <c r="BQ41" s="25">
        <v>0</v>
      </c>
      <c r="BR41" s="25">
        <f t="shared" si="34"/>
        <v>0</v>
      </c>
      <c r="BS41" s="25">
        <v>0</v>
      </c>
      <c r="BT41" s="25">
        <v>0</v>
      </c>
      <c r="BU41" s="25">
        <f t="shared" si="29"/>
        <v>0</v>
      </c>
      <c r="BV41" s="25">
        <v>0</v>
      </c>
      <c r="BW41" s="25">
        <v>0</v>
      </c>
      <c r="BX41" s="25">
        <f t="shared" si="30"/>
        <v>0</v>
      </c>
      <c r="BY41" s="25">
        <v>0</v>
      </c>
      <c r="BZ41" s="25">
        <v>0</v>
      </c>
      <c r="CA41" s="25">
        <f t="shared" si="43"/>
        <v>0</v>
      </c>
      <c r="CB41" s="34">
        <v>0</v>
      </c>
      <c r="CC41" s="25">
        <v>720</v>
      </c>
      <c r="CD41" s="25">
        <f t="shared" si="31"/>
        <v>72</v>
      </c>
      <c r="CE41" s="25">
        <v>166.85</v>
      </c>
      <c r="CF41" s="25">
        <v>700</v>
      </c>
      <c r="CG41" s="25">
        <f t="shared" si="32"/>
        <v>70</v>
      </c>
      <c r="CH41" s="25">
        <v>102.37</v>
      </c>
      <c r="CI41" s="25">
        <v>0</v>
      </c>
      <c r="CJ41" s="25">
        <f t="shared" si="37"/>
        <v>0</v>
      </c>
      <c r="CK41" s="25">
        <v>0</v>
      </c>
      <c r="CL41" s="25">
        <v>0</v>
      </c>
      <c r="CM41" s="25">
        <v>0</v>
      </c>
      <c r="CN41" s="25">
        <v>0</v>
      </c>
      <c r="CO41" s="25">
        <v>0</v>
      </c>
      <c r="CP41" s="25">
        <v>0</v>
      </c>
      <c r="CQ41" s="25">
        <v>0</v>
      </c>
      <c r="CR41" s="25">
        <v>300</v>
      </c>
      <c r="CS41" s="25">
        <v>30</v>
      </c>
      <c r="CT41" s="25">
        <v>96</v>
      </c>
      <c r="CU41" s="25">
        <v>0</v>
      </c>
      <c r="CV41" s="25">
        <f t="shared" si="12"/>
        <v>26222</v>
      </c>
      <c r="CW41" s="25">
        <f t="shared" si="13"/>
        <v>3326.9349999999999</v>
      </c>
      <c r="CX41" s="25">
        <f t="shared" si="14"/>
        <v>2795.2919999999999</v>
      </c>
      <c r="CY41" s="25">
        <v>0</v>
      </c>
      <c r="CZ41" s="25">
        <v>0</v>
      </c>
      <c r="DA41" s="25">
        <v>0</v>
      </c>
      <c r="DB41" s="25">
        <v>0</v>
      </c>
      <c r="DC41" s="25">
        <v>0</v>
      </c>
      <c r="DD41" s="25">
        <v>0</v>
      </c>
      <c r="DE41" s="25">
        <v>0</v>
      </c>
      <c r="DF41" s="25">
        <v>0</v>
      </c>
      <c r="DG41" s="25">
        <v>0</v>
      </c>
      <c r="DH41" s="25">
        <v>0</v>
      </c>
      <c r="DI41" s="25">
        <v>0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f t="shared" si="46"/>
        <v>0</v>
      </c>
      <c r="DP41" s="25">
        <v>0</v>
      </c>
      <c r="DQ41" s="25">
        <v>0</v>
      </c>
      <c r="DR41" s="25">
        <f t="shared" si="45"/>
        <v>0</v>
      </c>
      <c r="DS41" s="25">
        <f t="shared" si="44"/>
        <v>0</v>
      </c>
      <c r="DT41" s="25">
        <f t="shared" si="47"/>
        <v>0</v>
      </c>
    </row>
    <row r="42" spans="1:124" s="32" customFormat="1" ht="18.75" customHeight="1" x14ac:dyDescent="0.2">
      <c r="A42" s="21">
        <v>33</v>
      </c>
      <c r="B42" s="35">
        <v>32</v>
      </c>
      <c r="C42" s="28" t="s">
        <v>84</v>
      </c>
      <c r="D42" s="24">
        <v>225.61619999999999</v>
      </c>
      <c r="E42" s="24">
        <v>2.4737</v>
      </c>
      <c r="F42" s="25">
        <f t="shared" si="0"/>
        <v>15936</v>
      </c>
      <c r="G42" s="25">
        <f t="shared" si="1"/>
        <v>2336.3733333333339</v>
      </c>
      <c r="H42" s="25">
        <f t="shared" si="2"/>
        <v>2732.299</v>
      </c>
      <c r="I42" s="25">
        <f t="shared" si="17"/>
        <v>17.145450552208835</v>
      </c>
      <c r="J42" s="25">
        <f t="shared" si="3"/>
        <v>4844.3999999999996</v>
      </c>
      <c r="K42" s="25">
        <f t="shared" si="4"/>
        <v>487.77333333333331</v>
      </c>
      <c r="L42" s="25">
        <f t="shared" si="5"/>
        <v>883.69900000000007</v>
      </c>
      <c r="M42" s="25">
        <f t="shared" si="18"/>
        <v>18.241660473949306</v>
      </c>
      <c r="N42" s="25">
        <f t="shared" si="6"/>
        <v>1610</v>
      </c>
      <c r="O42" s="25">
        <f t="shared" si="7"/>
        <v>161</v>
      </c>
      <c r="P42" s="25">
        <f t="shared" si="8"/>
        <v>624.49900000000002</v>
      </c>
      <c r="Q42" s="25">
        <f t="shared" si="19"/>
        <v>38.788757763975156</v>
      </c>
      <c r="R42" s="25">
        <v>260</v>
      </c>
      <c r="S42" s="25">
        <f t="shared" si="33"/>
        <v>26</v>
      </c>
      <c r="T42" s="25">
        <v>58.712000000000003</v>
      </c>
      <c r="U42" s="25">
        <f t="shared" si="20"/>
        <v>22.581538461538464</v>
      </c>
      <c r="V42" s="25">
        <v>1400</v>
      </c>
      <c r="W42" s="25">
        <f t="shared" si="38"/>
        <v>140</v>
      </c>
      <c r="X42" s="25">
        <v>164.5</v>
      </c>
      <c r="Y42" s="25">
        <f t="shared" si="21"/>
        <v>11.75</v>
      </c>
      <c r="Z42" s="25">
        <v>1350</v>
      </c>
      <c r="AA42" s="25">
        <f t="shared" si="39"/>
        <v>135</v>
      </c>
      <c r="AB42" s="25">
        <v>565.78700000000003</v>
      </c>
      <c r="AC42" s="25">
        <f t="shared" si="22"/>
        <v>41.910148148148153</v>
      </c>
      <c r="AD42" s="25">
        <v>300</v>
      </c>
      <c r="AE42" s="25">
        <f t="shared" si="40"/>
        <v>30</v>
      </c>
      <c r="AF42" s="25">
        <v>25</v>
      </c>
      <c r="AG42" s="25">
        <f t="shared" si="23"/>
        <v>8.3333333333333339</v>
      </c>
      <c r="AH42" s="25">
        <v>0</v>
      </c>
      <c r="AI42" s="25">
        <f t="shared" si="24"/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11091.6</v>
      </c>
      <c r="AS42" s="25">
        <f t="shared" si="25"/>
        <v>1848.6000000000001</v>
      </c>
      <c r="AT42" s="25">
        <v>1848.6</v>
      </c>
      <c r="AU42" s="25">
        <v>0</v>
      </c>
      <c r="AV42" s="25">
        <f t="shared" si="26"/>
        <v>0</v>
      </c>
      <c r="AW42" s="24">
        <v>0</v>
      </c>
      <c r="AX42" s="25">
        <v>0</v>
      </c>
      <c r="AY42" s="25">
        <v>0</v>
      </c>
      <c r="AZ42" s="25">
        <v>0</v>
      </c>
      <c r="BA42" s="25">
        <v>0</v>
      </c>
      <c r="BB42" s="25">
        <v>0</v>
      </c>
      <c r="BC42" s="25">
        <v>0</v>
      </c>
      <c r="BD42" s="25">
        <f t="shared" si="9"/>
        <v>400</v>
      </c>
      <c r="BE42" s="25">
        <f t="shared" si="10"/>
        <v>43.333333333333336</v>
      </c>
      <c r="BF42" s="25">
        <f t="shared" si="11"/>
        <v>22.2</v>
      </c>
      <c r="BG42" s="25">
        <f t="shared" si="27"/>
        <v>5.55</v>
      </c>
      <c r="BH42" s="25">
        <v>400</v>
      </c>
      <c r="BI42" s="25">
        <f t="shared" si="36"/>
        <v>43.333333333333336</v>
      </c>
      <c r="BJ42" s="25">
        <v>22.2</v>
      </c>
      <c r="BK42" s="25">
        <v>0</v>
      </c>
      <c r="BL42" s="25">
        <f t="shared" si="41"/>
        <v>0</v>
      </c>
      <c r="BM42" s="25">
        <v>0</v>
      </c>
      <c r="BN42" s="25">
        <v>0</v>
      </c>
      <c r="BO42" s="25">
        <f t="shared" si="28"/>
        <v>0</v>
      </c>
      <c r="BP42" s="25">
        <v>0</v>
      </c>
      <c r="BQ42" s="25">
        <v>0</v>
      </c>
      <c r="BR42" s="25">
        <f t="shared" si="34"/>
        <v>0</v>
      </c>
      <c r="BS42" s="25">
        <v>0</v>
      </c>
      <c r="BT42" s="25">
        <v>0</v>
      </c>
      <c r="BU42" s="25">
        <f t="shared" si="29"/>
        <v>0</v>
      </c>
      <c r="BV42" s="25">
        <v>0</v>
      </c>
      <c r="BW42" s="25">
        <v>0</v>
      </c>
      <c r="BX42" s="25">
        <f t="shared" si="30"/>
        <v>0</v>
      </c>
      <c r="BY42" s="25">
        <v>0</v>
      </c>
      <c r="BZ42" s="25">
        <v>0</v>
      </c>
      <c r="CA42" s="25">
        <f t="shared" si="43"/>
        <v>0</v>
      </c>
      <c r="CB42" s="26">
        <v>0</v>
      </c>
      <c r="CC42" s="25">
        <v>300</v>
      </c>
      <c r="CD42" s="25">
        <f t="shared" si="31"/>
        <v>30</v>
      </c>
      <c r="CE42" s="25">
        <v>47.5</v>
      </c>
      <c r="CF42" s="25">
        <v>300</v>
      </c>
      <c r="CG42" s="25">
        <f t="shared" si="32"/>
        <v>30</v>
      </c>
      <c r="CH42" s="25">
        <v>47.5</v>
      </c>
      <c r="CI42" s="25">
        <v>0</v>
      </c>
      <c r="CJ42" s="25">
        <f t="shared" si="37"/>
        <v>0</v>
      </c>
      <c r="CK42" s="25">
        <v>0</v>
      </c>
      <c r="CL42" s="25">
        <v>0</v>
      </c>
      <c r="CM42" s="25">
        <v>0</v>
      </c>
      <c r="CN42" s="25">
        <v>0</v>
      </c>
      <c r="CO42" s="25">
        <v>0</v>
      </c>
      <c r="CP42" s="25">
        <v>0</v>
      </c>
      <c r="CQ42" s="25">
        <v>0</v>
      </c>
      <c r="CR42" s="25">
        <v>834.4</v>
      </c>
      <c r="CS42" s="25">
        <v>83.44</v>
      </c>
      <c r="CT42" s="25">
        <v>0</v>
      </c>
      <c r="CU42" s="25">
        <v>0</v>
      </c>
      <c r="CV42" s="25">
        <f t="shared" si="12"/>
        <v>15936</v>
      </c>
      <c r="CW42" s="25">
        <f t="shared" si="13"/>
        <v>2336.3733333333339</v>
      </c>
      <c r="CX42" s="25">
        <f t="shared" si="14"/>
        <v>2732.299</v>
      </c>
      <c r="CY42" s="25">
        <v>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25">
        <v>0</v>
      </c>
      <c r="DH42" s="25">
        <v>0</v>
      </c>
      <c r="DI42" s="25">
        <v>0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f t="shared" si="46"/>
        <v>0</v>
      </c>
      <c r="DP42" s="25">
        <v>0</v>
      </c>
      <c r="DQ42" s="25">
        <v>0</v>
      </c>
      <c r="DR42" s="25">
        <f t="shared" si="45"/>
        <v>0</v>
      </c>
      <c r="DS42" s="25">
        <f t="shared" si="44"/>
        <v>0</v>
      </c>
      <c r="DT42" s="25">
        <f t="shared" si="47"/>
        <v>0</v>
      </c>
    </row>
    <row r="43" spans="1:124" s="32" customFormat="1" ht="18.75" customHeight="1" x14ac:dyDescent="0.2">
      <c r="A43" s="21">
        <v>34</v>
      </c>
      <c r="B43" s="35">
        <v>46</v>
      </c>
      <c r="C43" s="28" t="s">
        <v>85</v>
      </c>
      <c r="D43" s="24">
        <v>0.73499999999999999</v>
      </c>
      <c r="E43" s="24">
        <v>7420.3522000000003</v>
      </c>
      <c r="F43" s="25">
        <f t="shared" si="0"/>
        <v>61634.600000000006</v>
      </c>
      <c r="G43" s="25">
        <f t="shared" si="1"/>
        <v>9001.7724999999991</v>
      </c>
      <c r="H43" s="25">
        <f t="shared" si="2"/>
        <v>9872.094000000001</v>
      </c>
      <c r="I43" s="25">
        <f t="shared" si="17"/>
        <v>16.017129988675194</v>
      </c>
      <c r="J43" s="25">
        <f t="shared" si="3"/>
        <v>19080.699999999997</v>
      </c>
      <c r="K43" s="25">
        <f t="shared" si="4"/>
        <v>1909.4558333333334</v>
      </c>
      <c r="L43" s="25">
        <f t="shared" si="5"/>
        <v>2779.694</v>
      </c>
      <c r="M43" s="25">
        <f t="shared" si="18"/>
        <v>14.568092365584075</v>
      </c>
      <c r="N43" s="25">
        <f t="shared" si="6"/>
        <v>4350</v>
      </c>
      <c r="O43" s="25">
        <f t="shared" si="7"/>
        <v>434.99999999999994</v>
      </c>
      <c r="P43" s="25">
        <f t="shared" si="8"/>
        <v>1259.5630000000001</v>
      </c>
      <c r="Q43" s="25">
        <f t="shared" si="19"/>
        <v>28.955471264367819</v>
      </c>
      <c r="R43" s="25">
        <v>350</v>
      </c>
      <c r="S43" s="25">
        <f t="shared" si="33"/>
        <v>35</v>
      </c>
      <c r="T43" s="25">
        <v>77.210999999999999</v>
      </c>
      <c r="U43" s="25">
        <f t="shared" si="20"/>
        <v>22.060285714285712</v>
      </c>
      <c r="V43" s="25">
        <v>4200</v>
      </c>
      <c r="W43" s="25">
        <f t="shared" si="38"/>
        <v>420</v>
      </c>
      <c r="X43" s="25">
        <v>748.18200000000002</v>
      </c>
      <c r="Y43" s="25">
        <f t="shared" si="21"/>
        <v>17.813857142857142</v>
      </c>
      <c r="Z43" s="25">
        <v>4000</v>
      </c>
      <c r="AA43" s="25">
        <f t="shared" si="39"/>
        <v>399.99999999999994</v>
      </c>
      <c r="AB43" s="25">
        <v>1182.3520000000001</v>
      </c>
      <c r="AC43" s="25">
        <f t="shared" si="22"/>
        <v>29.558800000000002</v>
      </c>
      <c r="AD43" s="25">
        <v>464.4</v>
      </c>
      <c r="AE43" s="25">
        <f t="shared" si="40"/>
        <v>46.439999999999991</v>
      </c>
      <c r="AF43" s="25">
        <v>166</v>
      </c>
      <c r="AG43" s="25">
        <f t="shared" si="23"/>
        <v>35.745047372954353</v>
      </c>
      <c r="AH43" s="25">
        <v>0</v>
      </c>
      <c r="AI43" s="25">
        <f t="shared" si="24"/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42553.9</v>
      </c>
      <c r="AS43" s="25">
        <f t="shared" si="25"/>
        <v>7092.3166666666666</v>
      </c>
      <c r="AT43" s="25">
        <v>7092.4</v>
      </c>
      <c r="AU43" s="25">
        <v>0</v>
      </c>
      <c r="AV43" s="25">
        <f t="shared" si="26"/>
        <v>0</v>
      </c>
      <c r="AW43" s="24">
        <v>0</v>
      </c>
      <c r="AX43" s="25">
        <v>0</v>
      </c>
      <c r="AY43" s="25">
        <v>0</v>
      </c>
      <c r="AZ43" s="25">
        <v>0</v>
      </c>
      <c r="BA43" s="25">
        <v>0</v>
      </c>
      <c r="BB43" s="25">
        <v>0</v>
      </c>
      <c r="BC43" s="25">
        <v>0</v>
      </c>
      <c r="BD43" s="25">
        <f t="shared" si="9"/>
        <v>166.3</v>
      </c>
      <c r="BE43" s="25">
        <f t="shared" si="10"/>
        <v>18.015833333333337</v>
      </c>
      <c r="BF43" s="25">
        <f t="shared" si="11"/>
        <v>132.751</v>
      </c>
      <c r="BG43" s="25">
        <f t="shared" si="27"/>
        <v>79.826217678893556</v>
      </c>
      <c r="BH43" s="25">
        <v>166.3</v>
      </c>
      <c r="BI43" s="25">
        <f t="shared" si="36"/>
        <v>18.015833333333337</v>
      </c>
      <c r="BJ43" s="25">
        <v>132.751</v>
      </c>
      <c r="BK43" s="25">
        <v>0</v>
      </c>
      <c r="BL43" s="25">
        <f t="shared" si="41"/>
        <v>0</v>
      </c>
      <c r="BM43" s="25">
        <v>0</v>
      </c>
      <c r="BN43" s="25">
        <v>0</v>
      </c>
      <c r="BO43" s="25">
        <f t="shared" si="28"/>
        <v>0</v>
      </c>
      <c r="BP43" s="25">
        <v>0</v>
      </c>
      <c r="BQ43" s="25">
        <v>0</v>
      </c>
      <c r="BR43" s="25">
        <f t="shared" si="34"/>
        <v>0</v>
      </c>
      <c r="BS43" s="25">
        <v>0</v>
      </c>
      <c r="BT43" s="25">
        <v>0</v>
      </c>
      <c r="BU43" s="25">
        <f t="shared" si="29"/>
        <v>0</v>
      </c>
      <c r="BV43" s="25">
        <v>0</v>
      </c>
      <c r="BW43" s="25">
        <v>0</v>
      </c>
      <c r="BX43" s="25">
        <f t="shared" si="30"/>
        <v>0</v>
      </c>
      <c r="BY43" s="25">
        <v>0</v>
      </c>
      <c r="BZ43" s="25">
        <v>0</v>
      </c>
      <c r="CA43" s="25">
        <f t="shared" si="43"/>
        <v>0</v>
      </c>
      <c r="CB43" s="26">
        <v>0</v>
      </c>
      <c r="CC43" s="25">
        <v>8700</v>
      </c>
      <c r="CD43" s="25">
        <f t="shared" si="31"/>
        <v>870</v>
      </c>
      <c r="CE43" s="25">
        <v>456.43900000000002</v>
      </c>
      <c r="CF43" s="25">
        <v>4020</v>
      </c>
      <c r="CG43" s="25">
        <f t="shared" si="32"/>
        <v>402</v>
      </c>
      <c r="CH43" s="25">
        <v>456.43900000000002</v>
      </c>
      <c r="CI43" s="25">
        <v>1000</v>
      </c>
      <c r="CJ43" s="25">
        <f t="shared" si="37"/>
        <v>99.999999999999986</v>
      </c>
      <c r="CK43" s="25">
        <v>16.759</v>
      </c>
      <c r="CL43" s="25">
        <v>0</v>
      </c>
      <c r="CM43" s="25">
        <v>0</v>
      </c>
      <c r="CN43" s="25">
        <v>0</v>
      </c>
      <c r="CO43" s="25">
        <v>0</v>
      </c>
      <c r="CP43" s="25">
        <v>0</v>
      </c>
      <c r="CQ43" s="25">
        <v>0</v>
      </c>
      <c r="CR43" s="25">
        <v>200</v>
      </c>
      <c r="CS43" s="25">
        <v>20</v>
      </c>
      <c r="CT43" s="25">
        <v>0</v>
      </c>
      <c r="CU43" s="25">
        <v>0</v>
      </c>
      <c r="CV43" s="25">
        <f t="shared" si="12"/>
        <v>61634.600000000006</v>
      </c>
      <c r="CW43" s="25">
        <f t="shared" si="13"/>
        <v>9001.7724999999991</v>
      </c>
      <c r="CX43" s="25">
        <f t="shared" si="14"/>
        <v>9872.094000000001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5">
        <v>0</v>
      </c>
      <c r="DI43" s="25">
        <v>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f t="shared" si="46"/>
        <v>0</v>
      </c>
      <c r="DP43" s="25">
        <v>0</v>
      </c>
      <c r="DQ43" s="25">
        <v>0</v>
      </c>
      <c r="DR43" s="25">
        <f t="shared" si="45"/>
        <v>0</v>
      </c>
      <c r="DS43" s="25">
        <f t="shared" si="44"/>
        <v>0</v>
      </c>
      <c r="DT43" s="25">
        <f t="shared" si="47"/>
        <v>0</v>
      </c>
    </row>
    <row r="44" spans="1:124" s="32" customFormat="1" ht="18.75" customHeight="1" x14ac:dyDescent="0.2">
      <c r="A44" s="21">
        <v>35</v>
      </c>
      <c r="B44" s="35">
        <v>47</v>
      </c>
      <c r="C44" s="28" t="s">
        <v>86</v>
      </c>
      <c r="D44" s="24">
        <v>6227.6886999999997</v>
      </c>
      <c r="E44" s="24">
        <v>4713.8491999999997</v>
      </c>
      <c r="F44" s="25">
        <f t="shared" si="0"/>
        <v>31607</v>
      </c>
      <c r="G44" s="25">
        <f t="shared" si="1"/>
        <v>5047.45</v>
      </c>
      <c r="H44" s="25">
        <f t="shared" si="2"/>
        <v>5079.4929999999995</v>
      </c>
      <c r="I44" s="25">
        <f t="shared" si="17"/>
        <v>16.07078495270035</v>
      </c>
      <c r="J44" s="25">
        <f t="shared" si="3"/>
        <v>9084.2000000000007</v>
      </c>
      <c r="K44" s="25">
        <f t="shared" si="4"/>
        <v>1293.6500000000001</v>
      </c>
      <c r="L44" s="25">
        <f t="shared" si="5"/>
        <v>1325.693</v>
      </c>
      <c r="M44" s="25">
        <f t="shared" si="18"/>
        <v>14.593392923977893</v>
      </c>
      <c r="N44" s="25">
        <f t="shared" si="6"/>
        <v>3074.2</v>
      </c>
      <c r="O44" s="25">
        <f t="shared" si="7"/>
        <v>500.40000000000003</v>
      </c>
      <c r="P44" s="25">
        <f t="shared" si="8"/>
        <v>607.12</v>
      </c>
      <c r="Q44" s="25">
        <f t="shared" si="19"/>
        <v>19.748877756814782</v>
      </c>
      <c r="R44" s="25">
        <v>63</v>
      </c>
      <c r="S44" s="25">
        <f t="shared" si="33"/>
        <v>6.3</v>
      </c>
      <c r="T44" s="25">
        <v>0.11799999999999999</v>
      </c>
      <c r="U44" s="25">
        <f t="shared" si="20"/>
        <v>0.18730158730158727</v>
      </c>
      <c r="V44" s="25">
        <v>3100</v>
      </c>
      <c r="W44" s="25">
        <v>500</v>
      </c>
      <c r="X44" s="25">
        <v>306.95</v>
      </c>
      <c r="Y44" s="25">
        <f t="shared" si="21"/>
        <v>9.9016129032258071</v>
      </c>
      <c r="Z44" s="25">
        <v>3011.2</v>
      </c>
      <c r="AA44" s="25">
        <v>494.1</v>
      </c>
      <c r="AB44" s="25">
        <v>607.00199999999995</v>
      </c>
      <c r="AC44" s="25">
        <f t="shared" si="22"/>
        <v>20.158142933049948</v>
      </c>
      <c r="AD44" s="25">
        <v>340</v>
      </c>
      <c r="AE44" s="25">
        <f t="shared" si="40"/>
        <v>34</v>
      </c>
      <c r="AF44" s="25">
        <v>80</v>
      </c>
      <c r="AG44" s="25">
        <f t="shared" si="23"/>
        <v>23.529411764705884</v>
      </c>
      <c r="AH44" s="25">
        <v>0</v>
      </c>
      <c r="AI44" s="25">
        <f t="shared" si="24"/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22522.799999999999</v>
      </c>
      <c r="AS44" s="25">
        <f t="shared" si="25"/>
        <v>3753.7999999999997</v>
      </c>
      <c r="AT44" s="25">
        <v>3753.8</v>
      </c>
      <c r="AU44" s="25">
        <v>0</v>
      </c>
      <c r="AV44" s="25">
        <f t="shared" si="26"/>
        <v>0</v>
      </c>
      <c r="AW44" s="24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0</v>
      </c>
      <c r="BC44" s="25">
        <v>0</v>
      </c>
      <c r="BD44" s="25">
        <f t="shared" si="9"/>
        <v>270</v>
      </c>
      <c r="BE44" s="25">
        <f t="shared" si="10"/>
        <v>29.25</v>
      </c>
      <c r="BF44" s="25">
        <f t="shared" si="11"/>
        <v>1.5</v>
      </c>
      <c r="BG44" s="25">
        <f t="shared" si="27"/>
        <v>0.55555555555555558</v>
      </c>
      <c r="BH44" s="25">
        <v>270</v>
      </c>
      <c r="BI44" s="25">
        <f t="shared" si="36"/>
        <v>29.25</v>
      </c>
      <c r="BJ44" s="25">
        <v>1.5</v>
      </c>
      <c r="BK44" s="25">
        <v>0</v>
      </c>
      <c r="BL44" s="25">
        <f t="shared" si="41"/>
        <v>0</v>
      </c>
      <c r="BM44" s="25">
        <v>0</v>
      </c>
      <c r="BN44" s="25">
        <v>0</v>
      </c>
      <c r="BO44" s="25">
        <f t="shared" si="28"/>
        <v>0</v>
      </c>
      <c r="BP44" s="25">
        <v>0</v>
      </c>
      <c r="BQ44" s="25">
        <v>0</v>
      </c>
      <c r="BR44" s="25">
        <f t="shared" si="34"/>
        <v>0</v>
      </c>
      <c r="BS44" s="25">
        <v>0</v>
      </c>
      <c r="BT44" s="25">
        <v>0</v>
      </c>
      <c r="BU44" s="25">
        <f t="shared" si="29"/>
        <v>0</v>
      </c>
      <c r="BV44" s="25">
        <v>0</v>
      </c>
      <c r="BW44" s="25">
        <v>0</v>
      </c>
      <c r="BX44" s="25">
        <f t="shared" si="30"/>
        <v>0</v>
      </c>
      <c r="BY44" s="25">
        <v>0</v>
      </c>
      <c r="BZ44" s="25">
        <v>0</v>
      </c>
      <c r="CA44" s="25">
        <f t="shared" si="43"/>
        <v>0</v>
      </c>
      <c r="CB44" s="26">
        <v>0</v>
      </c>
      <c r="CC44" s="25">
        <v>2100</v>
      </c>
      <c r="CD44" s="25">
        <f t="shared" si="31"/>
        <v>210</v>
      </c>
      <c r="CE44" s="25">
        <v>90.123000000000005</v>
      </c>
      <c r="CF44" s="25">
        <v>1300</v>
      </c>
      <c r="CG44" s="25">
        <v>200</v>
      </c>
      <c r="CH44" s="25">
        <v>90.123000000000005</v>
      </c>
      <c r="CI44" s="25">
        <v>0</v>
      </c>
      <c r="CJ44" s="25">
        <f t="shared" si="37"/>
        <v>0</v>
      </c>
      <c r="CK44" s="25">
        <v>0</v>
      </c>
      <c r="CL44" s="25">
        <v>0</v>
      </c>
      <c r="CM44" s="25">
        <v>0</v>
      </c>
      <c r="CN44" s="25">
        <v>0</v>
      </c>
      <c r="CO44" s="25">
        <v>0</v>
      </c>
      <c r="CP44" s="25">
        <v>0</v>
      </c>
      <c r="CQ44" s="25">
        <v>0</v>
      </c>
      <c r="CR44" s="25">
        <v>200</v>
      </c>
      <c r="CS44" s="25">
        <v>20</v>
      </c>
      <c r="CT44" s="25">
        <v>240</v>
      </c>
      <c r="CU44" s="25">
        <v>0</v>
      </c>
      <c r="CV44" s="25">
        <f t="shared" si="12"/>
        <v>31607</v>
      </c>
      <c r="CW44" s="25">
        <f t="shared" si="13"/>
        <v>5047.45</v>
      </c>
      <c r="CX44" s="25">
        <f t="shared" si="14"/>
        <v>5079.4929999999995</v>
      </c>
      <c r="CY44" s="25">
        <v>0</v>
      </c>
      <c r="CZ44" s="25">
        <v>0</v>
      </c>
      <c r="DA44" s="25">
        <v>0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25">
        <v>0</v>
      </c>
      <c r="DH44" s="25">
        <v>0</v>
      </c>
      <c r="DI44" s="25">
        <v>0</v>
      </c>
      <c r="DJ44" s="25">
        <v>0</v>
      </c>
      <c r="DK44" s="25">
        <v>0</v>
      </c>
      <c r="DL44" s="25">
        <v>0</v>
      </c>
      <c r="DM44" s="25">
        <v>0</v>
      </c>
      <c r="DN44" s="25">
        <v>0</v>
      </c>
      <c r="DO44" s="25">
        <f t="shared" si="46"/>
        <v>0</v>
      </c>
      <c r="DP44" s="25">
        <v>0</v>
      </c>
      <c r="DQ44" s="25">
        <v>0</v>
      </c>
      <c r="DR44" s="25">
        <f t="shared" si="45"/>
        <v>0</v>
      </c>
      <c r="DS44" s="25">
        <f t="shared" si="44"/>
        <v>0</v>
      </c>
      <c r="DT44" s="25">
        <f t="shared" si="47"/>
        <v>0</v>
      </c>
    </row>
    <row r="45" spans="1:124" s="32" customFormat="1" ht="18.75" customHeight="1" x14ac:dyDescent="0.2">
      <c r="A45" s="21">
        <v>36</v>
      </c>
      <c r="B45" s="35">
        <v>48</v>
      </c>
      <c r="C45" s="28" t="s">
        <v>87</v>
      </c>
      <c r="D45" s="24">
        <v>3112.7800999999999</v>
      </c>
      <c r="E45" s="24">
        <v>2343.0446999999999</v>
      </c>
      <c r="F45" s="25">
        <f t="shared" si="0"/>
        <v>197121</v>
      </c>
      <c r="G45" s="25">
        <f t="shared" si="1"/>
        <v>27529.850000000002</v>
      </c>
      <c r="H45" s="25">
        <f t="shared" si="2"/>
        <v>28744.906000000003</v>
      </c>
      <c r="I45" s="25">
        <f t="shared" si="17"/>
        <v>14.582366160885954</v>
      </c>
      <c r="J45" s="25">
        <f t="shared" si="3"/>
        <v>108678.1</v>
      </c>
      <c r="K45" s="25">
        <f t="shared" si="4"/>
        <v>12896.060000000001</v>
      </c>
      <c r="L45" s="25">
        <f t="shared" si="5"/>
        <v>14271.106</v>
      </c>
      <c r="M45" s="25">
        <f t="shared" si="18"/>
        <v>13.131538000756363</v>
      </c>
      <c r="N45" s="25">
        <f t="shared" si="6"/>
        <v>39981.5</v>
      </c>
      <c r="O45" s="25">
        <f t="shared" si="7"/>
        <v>5500</v>
      </c>
      <c r="P45" s="25">
        <f t="shared" si="8"/>
        <v>6242.7429999999995</v>
      </c>
      <c r="Q45" s="25">
        <f t="shared" si="19"/>
        <v>15.614079011542836</v>
      </c>
      <c r="R45" s="25">
        <v>14781.7</v>
      </c>
      <c r="S45" s="25">
        <v>1500</v>
      </c>
      <c r="T45" s="25">
        <v>1677.4190000000001</v>
      </c>
      <c r="U45" s="25">
        <f t="shared" si="20"/>
        <v>11.347943741247624</v>
      </c>
      <c r="V45" s="25">
        <v>15236</v>
      </c>
      <c r="W45" s="25">
        <v>2000</v>
      </c>
      <c r="X45" s="25">
        <v>1280.4390000000001</v>
      </c>
      <c r="Y45" s="25">
        <f t="shared" si="21"/>
        <v>8.4040364925177222</v>
      </c>
      <c r="Z45" s="25">
        <v>25199.8</v>
      </c>
      <c r="AA45" s="25">
        <v>4000</v>
      </c>
      <c r="AB45" s="25">
        <v>4565.3239999999996</v>
      </c>
      <c r="AC45" s="25">
        <f t="shared" si="22"/>
        <v>18.116508861181437</v>
      </c>
      <c r="AD45" s="25">
        <v>2620.6</v>
      </c>
      <c r="AE45" s="25">
        <f t="shared" si="40"/>
        <v>262.06</v>
      </c>
      <c r="AF45" s="25">
        <v>628</v>
      </c>
      <c r="AG45" s="25">
        <f t="shared" si="23"/>
        <v>23.963977715027095</v>
      </c>
      <c r="AH45" s="25">
        <v>0</v>
      </c>
      <c r="AI45" s="25">
        <f t="shared" si="24"/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86842.5</v>
      </c>
      <c r="AS45" s="25">
        <f t="shared" si="25"/>
        <v>14473.75</v>
      </c>
      <c r="AT45" s="25">
        <v>14473.8</v>
      </c>
      <c r="AU45" s="25">
        <v>1600.4</v>
      </c>
      <c r="AV45" s="25">
        <f t="shared" si="26"/>
        <v>160.04</v>
      </c>
      <c r="AW45" s="24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f t="shared" si="9"/>
        <v>14500</v>
      </c>
      <c r="BE45" s="25">
        <f t="shared" si="10"/>
        <v>1500</v>
      </c>
      <c r="BF45" s="25">
        <f t="shared" si="11"/>
        <v>1202.9340000000002</v>
      </c>
      <c r="BG45" s="25">
        <f t="shared" si="27"/>
        <v>8.2960965517241387</v>
      </c>
      <c r="BH45" s="25">
        <v>13000</v>
      </c>
      <c r="BI45" s="25">
        <v>1350</v>
      </c>
      <c r="BJ45" s="25">
        <v>1066.5340000000001</v>
      </c>
      <c r="BK45" s="25">
        <v>0</v>
      </c>
      <c r="BL45" s="25">
        <f t="shared" si="41"/>
        <v>0</v>
      </c>
      <c r="BM45" s="25">
        <v>0</v>
      </c>
      <c r="BN45" s="25">
        <v>0</v>
      </c>
      <c r="BO45" s="25">
        <f t="shared" si="28"/>
        <v>0</v>
      </c>
      <c r="BP45" s="25">
        <v>0</v>
      </c>
      <c r="BQ45" s="25">
        <v>1500</v>
      </c>
      <c r="BR45" s="25">
        <f t="shared" si="34"/>
        <v>150</v>
      </c>
      <c r="BS45" s="25">
        <v>136.4</v>
      </c>
      <c r="BT45" s="25">
        <v>0</v>
      </c>
      <c r="BU45" s="25">
        <f t="shared" si="29"/>
        <v>0</v>
      </c>
      <c r="BV45" s="25">
        <v>0</v>
      </c>
      <c r="BW45" s="25">
        <v>0</v>
      </c>
      <c r="BX45" s="25">
        <f t="shared" si="30"/>
        <v>0</v>
      </c>
      <c r="BY45" s="25">
        <v>0</v>
      </c>
      <c r="BZ45" s="25">
        <v>0</v>
      </c>
      <c r="CA45" s="25">
        <f t="shared" si="43"/>
        <v>0</v>
      </c>
      <c r="CB45" s="26">
        <v>0</v>
      </c>
      <c r="CC45" s="25">
        <v>35000</v>
      </c>
      <c r="CD45" s="25">
        <f t="shared" si="31"/>
        <v>3499.9999999999995</v>
      </c>
      <c r="CE45" s="25">
        <v>4311.99</v>
      </c>
      <c r="CF45" s="25">
        <v>8000</v>
      </c>
      <c r="CG45" s="25">
        <v>1300</v>
      </c>
      <c r="CH45" s="25">
        <v>1519.05</v>
      </c>
      <c r="CI45" s="25">
        <v>0</v>
      </c>
      <c r="CJ45" s="25">
        <f t="shared" si="37"/>
        <v>0</v>
      </c>
      <c r="CK45" s="25">
        <v>0</v>
      </c>
      <c r="CL45" s="25">
        <v>0</v>
      </c>
      <c r="CM45" s="25">
        <v>0</v>
      </c>
      <c r="CN45" s="25">
        <v>0</v>
      </c>
      <c r="CO45" s="25">
        <v>0</v>
      </c>
      <c r="CP45" s="25">
        <v>0</v>
      </c>
      <c r="CQ45" s="25">
        <v>0</v>
      </c>
      <c r="CR45" s="25">
        <v>1340</v>
      </c>
      <c r="CS45" s="25">
        <v>134</v>
      </c>
      <c r="CT45" s="25">
        <v>605</v>
      </c>
      <c r="CU45" s="25">
        <v>0</v>
      </c>
      <c r="CV45" s="25">
        <f t="shared" si="12"/>
        <v>197121</v>
      </c>
      <c r="CW45" s="25">
        <f t="shared" si="13"/>
        <v>27529.850000000002</v>
      </c>
      <c r="CX45" s="25">
        <f t="shared" si="14"/>
        <v>28744.906000000003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5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f t="shared" si="46"/>
        <v>0</v>
      </c>
      <c r="DP45" s="25">
        <v>0</v>
      </c>
      <c r="DQ45" s="25">
        <v>0</v>
      </c>
      <c r="DR45" s="25">
        <f t="shared" si="45"/>
        <v>0</v>
      </c>
      <c r="DS45" s="25">
        <f t="shared" si="44"/>
        <v>0</v>
      </c>
      <c r="DT45" s="25">
        <f t="shared" si="47"/>
        <v>0</v>
      </c>
    </row>
    <row r="46" spans="1:124" s="32" customFormat="1" ht="18.75" customHeight="1" x14ac:dyDescent="0.2">
      <c r="A46" s="21">
        <v>37</v>
      </c>
      <c r="B46" s="35">
        <v>50</v>
      </c>
      <c r="C46" s="28" t="s">
        <v>88</v>
      </c>
      <c r="D46" s="24">
        <v>28546.667000000001</v>
      </c>
      <c r="E46" s="24">
        <v>3167.8330999999998</v>
      </c>
      <c r="F46" s="25">
        <f t="shared" si="0"/>
        <v>54044.800000000003</v>
      </c>
      <c r="G46" s="25">
        <f t="shared" si="1"/>
        <v>7359.4666666666662</v>
      </c>
      <c r="H46" s="25">
        <f t="shared" si="2"/>
        <v>7372.5349999999999</v>
      </c>
      <c r="I46" s="25">
        <f t="shared" si="17"/>
        <v>13.641525179110664</v>
      </c>
      <c r="J46" s="25">
        <f t="shared" si="3"/>
        <v>22020</v>
      </c>
      <c r="K46" s="25">
        <f t="shared" si="4"/>
        <v>2022</v>
      </c>
      <c r="L46" s="25">
        <f t="shared" si="5"/>
        <v>2035.1349999999998</v>
      </c>
      <c r="M46" s="25">
        <f t="shared" si="18"/>
        <v>9.2422116257947309</v>
      </c>
      <c r="N46" s="25">
        <f t="shared" si="6"/>
        <v>8286</v>
      </c>
      <c r="O46" s="25">
        <f t="shared" si="7"/>
        <v>750</v>
      </c>
      <c r="P46" s="25">
        <f t="shared" si="8"/>
        <v>867.06500000000005</v>
      </c>
      <c r="Q46" s="25">
        <f t="shared" si="19"/>
        <v>10.464216751146513</v>
      </c>
      <c r="R46" s="25">
        <v>1756</v>
      </c>
      <c r="S46" s="25">
        <v>170</v>
      </c>
      <c r="T46" s="25">
        <v>322.21499999999997</v>
      </c>
      <c r="U46" s="25">
        <f t="shared" si="20"/>
        <v>18.349373576309794</v>
      </c>
      <c r="V46" s="25">
        <v>2415</v>
      </c>
      <c r="W46" s="25">
        <v>150</v>
      </c>
      <c r="X46" s="25">
        <v>142.11000000000001</v>
      </c>
      <c r="Y46" s="25">
        <f t="shared" si="21"/>
        <v>5.8844720496894416</v>
      </c>
      <c r="Z46" s="25">
        <v>6530</v>
      </c>
      <c r="AA46" s="25">
        <v>580</v>
      </c>
      <c r="AB46" s="25">
        <v>544.85</v>
      </c>
      <c r="AC46" s="25">
        <f t="shared" si="22"/>
        <v>8.3437978560490045</v>
      </c>
      <c r="AD46" s="25">
        <v>638</v>
      </c>
      <c r="AE46" s="25">
        <v>125</v>
      </c>
      <c r="AF46" s="25">
        <v>103.5</v>
      </c>
      <c r="AG46" s="25">
        <f t="shared" si="23"/>
        <v>16.222570532915359</v>
      </c>
      <c r="AH46" s="25">
        <v>0</v>
      </c>
      <c r="AI46" s="25">
        <f t="shared" si="24"/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32024.799999999999</v>
      </c>
      <c r="AS46" s="25">
        <f t="shared" si="25"/>
        <v>5337.4666666666662</v>
      </c>
      <c r="AT46" s="25">
        <v>5337.4</v>
      </c>
      <c r="AU46" s="25">
        <v>0</v>
      </c>
      <c r="AV46" s="25">
        <f t="shared" si="26"/>
        <v>0</v>
      </c>
      <c r="AW46" s="24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f t="shared" si="9"/>
        <v>1611</v>
      </c>
      <c r="BE46" s="25">
        <f t="shared" si="10"/>
        <v>90</v>
      </c>
      <c r="BF46" s="25">
        <f t="shared" si="11"/>
        <v>134.30000000000001</v>
      </c>
      <c r="BG46" s="25">
        <f t="shared" si="27"/>
        <v>8.3364369956548732</v>
      </c>
      <c r="BH46" s="25">
        <v>1131</v>
      </c>
      <c r="BI46" s="25">
        <v>60</v>
      </c>
      <c r="BJ46" s="25">
        <v>54.3</v>
      </c>
      <c r="BK46" s="25">
        <v>0</v>
      </c>
      <c r="BL46" s="25">
        <f t="shared" si="41"/>
        <v>0</v>
      </c>
      <c r="BM46" s="25">
        <v>0</v>
      </c>
      <c r="BN46" s="25">
        <v>0</v>
      </c>
      <c r="BO46" s="25">
        <f t="shared" si="28"/>
        <v>0</v>
      </c>
      <c r="BP46" s="25">
        <v>0</v>
      </c>
      <c r="BQ46" s="25">
        <v>480</v>
      </c>
      <c r="BR46" s="25">
        <v>30</v>
      </c>
      <c r="BS46" s="25">
        <v>80</v>
      </c>
      <c r="BT46" s="25">
        <v>0</v>
      </c>
      <c r="BU46" s="25">
        <f t="shared" si="29"/>
        <v>0</v>
      </c>
      <c r="BV46" s="25">
        <v>0</v>
      </c>
      <c r="BW46" s="25">
        <v>0</v>
      </c>
      <c r="BX46" s="25">
        <f t="shared" si="30"/>
        <v>0</v>
      </c>
      <c r="BY46" s="25">
        <v>0</v>
      </c>
      <c r="BZ46" s="25">
        <v>1000</v>
      </c>
      <c r="CA46" s="25">
        <f t="shared" si="43"/>
        <v>99.999999999999986</v>
      </c>
      <c r="CB46" s="26">
        <v>95</v>
      </c>
      <c r="CC46" s="25">
        <v>6870</v>
      </c>
      <c r="CD46" s="25">
        <f t="shared" si="31"/>
        <v>687</v>
      </c>
      <c r="CE46" s="25">
        <v>516.54999999999995</v>
      </c>
      <c r="CF46" s="25">
        <v>2810</v>
      </c>
      <c r="CG46" s="25">
        <v>300</v>
      </c>
      <c r="CH46" s="25">
        <v>242.65</v>
      </c>
      <c r="CI46" s="25">
        <v>1000</v>
      </c>
      <c r="CJ46" s="25">
        <f t="shared" si="37"/>
        <v>99.999999999999986</v>
      </c>
      <c r="CK46" s="25">
        <v>166.61</v>
      </c>
      <c r="CL46" s="25">
        <v>0</v>
      </c>
      <c r="CM46" s="25">
        <v>0</v>
      </c>
      <c r="CN46" s="25">
        <v>0</v>
      </c>
      <c r="CO46" s="25">
        <v>0</v>
      </c>
      <c r="CP46" s="25">
        <v>0</v>
      </c>
      <c r="CQ46" s="25">
        <v>0</v>
      </c>
      <c r="CR46" s="25">
        <v>200</v>
      </c>
      <c r="CS46" s="25">
        <v>20</v>
      </c>
      <c r="CT46" s="25">
        <v>10</v>
      </c>
      <c r="CU46" s="25">
        <v>0</v>
      </c>
      <c r="CV46" s="25">
        <f t="shared" si="12"/>
        <v>54044.800000000003</v>
      </c>
      <c r="CW46" s="25">
        <f t="shared" si="13"/>
        <v>7359.4666666666662</v>
      </c>
      <c r="CX46" s="25">
        <f t="shared" si="14"/>
        <v>7372.5349999999999</v>
      </c>
      <c r="CY46" s="2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5">
        <v>0</v>
      </c>
      <c r="DI46" s="25">
        <v>0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f t="shared" si="46"/>
        <v>0</v>
      </c>
      <c r="DP46" s="25">
        <v>0</v>
      </c>
      <c r="DQ46" s="25">
        <v>0</v>
      </c>
      <c r="DR46" s="25">
        <f t="shared" si="45"/>
        <v>0</v>
      </c>
      <c r="DS46" s="25">
        <f t="shared" si="44"/>
        <v>0</v>
      </c>
      <c r="DT46" s="25">
        <f t="shared" si="47"/>
        <v>0</v>
      </c>
    </row>
    <row r="47" spans="1:124" s="32" customFormat="1" ht="18.75" customHeight="1" x14ac:dyDescent="0.2">
      <c r="A47" s="21">
        <v>38</v>
      </c>
      <c r="B47" s="31">
        <v>6</v>
      </c>
      <c r="C47" s="28" t="s">
        <v>89</v>
      </c>
      <c r="D47" s="24">
        <v>98.405799999999999</v>
      </c>
      <c r="E47" s="24">
        <v>9445.7734999999993</v>
      </c>
      <c r="F47" s="25">
        <f t="shared" si="0"/>
        <v>304794.90000000002</v>
      </c>
      <c r="G47" s="25">
        <f t="shared" si="1"/>
        <v>46139.316666666666</v>
      </c>
      <c r="H47" s="25">
        <f t="shared" si="2"/>
        <v>52223.466099999991</v>
      </c>
      <c r="I47" s="25">
        <f t="shared" si="17"/>
        <v>17.133969794114005</v>
      </c>
      <c r="J47" s="25">
        <f t="shared" si="3"/>
        <v>96772</v>
      </c>
      <c r="K47" s="25">
        <f t="shared" si="4"/>
        <v>11780</v>
      </c>
      <c r="L47" s="25">
        <f t="shared" si="5"/>
        <v>17811.866099999999</v>
      </c>
      <c r="M47" s="25">
        <f t="shared" si="18"/>
        <v>18.406012172942585</v>
      </c>
      <c r="N47" s="25">
        <f t="shared" si="6"/>
        <v>38500</v>
      </c>
      <c r="O47" s="25">
        <f t="shared" si="7"/>
        <v>5800</v>
      </c>
      <c r="P47" s="25">
        <f t="shared" si="8"/>
        <v>7979.2129999999997</v>
      </c>
      <c r="Q47" s="25">
        <f t="shared" si="19"/>
        <v>20.72522857142857</v>
      </c>
      <c r="R47" s="25">
        <v>5500</v>
      </c>
      <c r="S47" s="25">
        <v>2500</v>
      </c>
      <c r="T47" s="25">
        <v>1607.172</v>
      </c>
      <c r="U47" s="25">
        <f t="shared" si="20"/>
        <v>29.221309090909092</v>
      </c>
      <c r="V47" s="25">
        <v>2500</v>
      </c>
      <c r="W47" s="25">
        <v>300</v>
      </c>
      <c r="X47" s="25">
        <v>712.40110000000004</v>
      </c>
      <c r="Y47" s="25">
        <f t="shared" si="21"/>
        <v>28.496044000000001</v>
      </c>
      <c r="Z47" s="25">
        <v>33000</v>
      </c>
      <c r="AA47" s="25">
        <f t="shared" si="39"/>
        <v>3300</v>
      </c>
      <c r="AB47" s="25">
        <v>6372.0410000000002</v>
      </c>
      <c r="AC47" s="25">
        <f t="shared" si="22"/>
        <v>19.309215151515151</v>
      </c>
      <c r="AD47" s="25">
        <v>3272</v>
      </c>
      <c r="AE47" s="25">
        <v>300</v>
      </c>
      <c r="AF47" s="25">
        <v>1112.48</v>
      </c>
      <c r="AG47" s="25">
        <f t="shared" si="23"/>
        <v>34</v>
      </c>
      <c r="AH47" s="25">
        <v>3000</v>
      </c>
      <c r="AI47" s="25">
        <v>450</v>
      </c>
      <c r="AJ47" s="25">
        <v>880.3</v>
      </c>
      <c r="AK47" s="25">
        <f t="shared" si="42"/>
        <v>29.343333333333334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203355.4</v>
      </c>
      <c r="AS47" s="25">
        <f t="shared" si="25"/>
        <v>33892.566666666666</v>
      </c>
      <c r="AT47" s="25">
        <v>33892.6</v>
      </c>
      <c r="AU47" s="25">
        <v>4667.5</v>
      </c>
      <c r="AV47" s="25">
        <f t="shared" si="26"/>
        <v>466.74999999999994</v>
      </c>
      <c r="AW47" s="24">
        <v>519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f t="shared" si="9"/>
        <v>2000</v>
      </c>
      <c r="BE47" s="25">
        <f t="shared" si="10"/>
        <v>180</v>
      </c>
      <c r="BF47" s="25">
        <f t="shared" si="11"/>
        <v>339.5</v>
      </c>
      <c r="BG47" s="25">
        <f t="shared" si="27"/>
        <v>16.975000000000001</v>
      </c>
      <c r="BH47" s="25">
        <v>2000</v>
      </c>
      <c r="BI47" s="25">
        <v>180</v>
      </c>
      <c r="BJ47" s="25">
        <v>339.5</v>
      </c>
      <c r="BK47" s="25">
        <v>0</v>
      </c>
      <c r="BL47" s="25">
        <f t="shared" si="41"/>
        <v>0</v>
      </c>
      <c r="BM47" s="25">
        <v>0</v>
      </c>
      <c r="BN47" s="25">
        <v>0</v>
      </c>
      <c r="BO47" s="25">
        <f t="shared" si="28"/>
        <v>0</v>
      </c>
      <c r="BP47" s="25">
        <v>0</v>
      </c>
      <c r="BQ47" s="25">
        <v>0</v>
      </c>
      <c r="BR47" s="25">
        <f t="shared" si="34"/>
        <v>0</v>
      </c>
      <c r="BS47" s="25">
        <v>0</v>
      </c>
      <c r="BT47" s="25">
        <v>0</v>
      </c>
      <c r="BU47" s="25">
        <f t="shared" si="29"/>
        <v>0</v>
      </c>
      <c r="BV47" s="25">
        <v>0</v>
      </c>
      <c r="BW47" s="25">
        <v>0</v>
      </c>
      <c r="BX47" s="25">
        <f t="shared" si="30"/>
        <v>0</v>
      </c>
      <c r="BY47" s="25">
        <v>0</v>
      </c>
      <c r="BZ47" s="25">
        <v>0</v>
      </c>
      <c r="CA47" s="25">
        <f t="shared" si="43"/>
        <v>0</v>
      </c>
      <c r="CB47" s="26">
        <v>0</v>
      </c>
      <c r="CC47" s="25">
        <v>47400</v>
      </c>
      <c r="CD47" s="25">
        <f t="shared" si="31"/>
        <v>4740</v>
      </c>
      <c r="CE47" s="25">
        <v>6756.3819999999996</v>
      </c>
      <c r="CF47" s="25">
        <v>22560</v>
      </c>
      <c r="CG47" s="25">
        <f t="shared" si="32"/>
        <v>2256</v>
      </c>
      <c r="CH47" s="25">
        <v>3169.42</v>
      </c>
      <c r="CI47" s="25">
        <v>0</v>
      </c>
      <c r="CJ47" s="25">
        <f t="shared" si="37"/>
        <v>0</v>
      </c>
      <c r="CK47" s="25">
        <v>0</v>
      </c>
      <c r="CL47" s="25">
        <v>0</v>
      </c>
      <c r="CM47" s="25">
        <v>0</v>
      </c>
      <c r="CN47" s="25">
        <v>0</v>
      </c>
      <c r="CO47" s="25">
        <v>0</v>
      </c>
      <c r="CP47" s="25">
        <v>0</v>
      </c>
      <c r="CQ47" s="25">
        <v>0</v>
      </c>
      <c r="CR47" s="25">
        <v>100</v>
      </c>
      <c r="CS47" s="25">
        <v>10</v>
      </c>
      <c r="CT47" s="25">
        <v>31.59</v>
      </c>
      <c r="CU47" s="25">
        <v>0</v>
      </c>
      <c r="CV47" s="25">
        <f t="shared" si="12"/>
        <v>304794.90000000002</v>
      </c>
      <c r="CW47" s="25">
        <f t="shared" si="13"/>
        <v>46139.316666666666</v>
      </c>
      <c r="CX47" s="25">
        <f t="shared" si="14"/>
        <v>52223.466099999991</v>
      </c>
      <c r="CY47" s="25">
        <v>0</v>
      </c>
      <c r="CZ47" s="25">
        <v>0</v>
      </c>
      <c r="DA47" s="25">
        <v>0</v>
      </c>
      <c r="DB47" s="25">
        <v>0</v>
      </c>
      <c r="DC47" s="25">
        <v>0</v>
      </c>
      <c r="DD47" s="25">
        <v>0</v>
      </c>
      <c r="DE47" s="25">
        <v>0</v>
      </c>
      <c r="DF47" s="25">
        <v>0</v>
      </c>
      <c r="DG47" s="25">
        <v>0</v>
      </c>
      <c r="DH47" s="25">
        <v>0</v>
      </c>
      <c r="DI47" s="25">
        <v>0</v>
      </c>
      <c r="DJ47" s="25">
        <v>0</v>
      </c>
      <c r="DK47" s="25">
        <v>0</v>
      </c>
      <c r="DL47" s="25">
        <v>0</v>
      </c>
      <c r="DM47" s="25">
        <v>0</v>
      </c>
      <c r="DN47" s="25">
        <v>0</v>
      </c>
      <c r="DO47" s="25">
        <f t="shared" si="46"/>
        <v>0</v>
      </c>
      <c r="DP47" s="25">
        <v>0</v>
      </c>
      <c r="DQ47" s="25">
        <v>0</v>
      </c>
      <c r="DR47" s="25">
        <f t="shared" si="45"/>
        <v>0</v>
      </c>
      <c r="DS47" s="25">
        <f t="shared" si="44"/>
        <v>0</v>
      </c>
      <c r="DT47" s="25">
        <f t="shared" si="47"/>
        <v>0</v>
      </c>
    </row>
    <row r="48" spans="1:124" s="32" customFormat="1" ht="18.75" customHeight="1" x14ac:dyDescent="0.2">
      <c r="A48" s="21">
        <v>39</v>
      </c>
      <c r="B48" s="35">
        <v>53</v>
      </c>
      <c r="C48" s="28" t="s">
        <v>90</v>
      </c>
      <c r="D48" s="24">
        <v>1899.8316</v>
      </c>
      <c r="E48" s="24">
        <v>17451.5887</v>
      </c>
      <c r="F48" s="25">
        <f t="shared" si="0"/>
        <v>150781.20000000001</v>
      </c>
      <c r="G48" s="25">
        <f t="shared" si="1"/>
        <v>20777.050000000003</v>
      </c>
      <c r="H48" s="25">
        <f t="shared" si="2"/>
        <v>26876.725399999999</v>
      </c>
      <c r="I48" s="25">
        <f t="shared" si="17"/>
        <v>17.824984414502602</v>
      </c>
      <c r="J48" s="25">
        <f t="shared" si="3"/>
        <v>65567.600000000006</v>
      </c>
      <c r="K48" s="25">
        <f t="shared" si="4"/>
        <v>6574.7833333333328</v>
      </c>
      <c r="L48" s="25">
        <f t="shared" si="5"/>
        <v>12674.5254</v>
      </c>
      <c r="M48" s="25">
        <f t="shared" si="18"/>
        <v>19.330470232248853</v>
      </c>
      <c r="N48" s="25">
        <f t="shared" si="6"/>
        <v>26071.3</v>
      </c>
      <c r="O48" s="25">
        <f t="shared" si="7"/>
        <v>2607.13</v>
      </c>
      <c r="P48" s="25">
        <f t="shared" si="8"/>
        <v>7281.1200000000008</v>
      </c>
      <c r="Q48" s="25">
        <f t="shared" si="19"/>
        <v>27.927721287392654</v>
      </c>
      <c r="R48" s="25">
        <v>10543.5</v>
      </c>
      <c r="S48" s="25">
        <f t="shared" si="33"/>
        <v>1054.3499999999999</v>
      </c>
      <c r="T48" s="25">
        <v>3598.2820000000002</v>
      </c>
      <c r="U48" s="25">
        <f t="shared" si="20"/>
        <v>34.127965096979182</v>
      </c>
      <c r="V48" s="25">
        <v>9615.7000000000007</v>
      </c>
      <c r="W48" s="25">
        <f t="shared" si="38"/>
        <v>961.57</v>
      </c>
      <c r="X48" s="25">
        <v>237.2594</v>
      </c>
      <c r="Y48" s="25">
        <f t="shared" si="21"/>
        <v>2.4674168287280174</v>
      </c>
      <c r="Z48" s="25">
        <v>15527.8</v>
      </c>
      <c r="AA48" s="25">
        <f t="shared" si="39"/>
        <v>1552.78</v>
      </c>
      <c r="AB48" s="25">
        <v>3682.8380000000002</v>
      </c>
      <c r="AC48" s="25">
        <f t="shared" si="22"/>
        <v>23.717706307397059</v>
      </c>
      <c r="AD48" s="25">
        <v>3746.3</v>
      </c>
      <c r="AE48" s="25">
        <f t="shared" si="40"/>
        <v>374.63</v>
      </c>
      <c r="AF48" s="25">
        <v>3007.4749999999999</v>
      </c>
      <c r="AG48" s="25">
        <f t="shared" si="23"/>
        <v>80.27854149427435</v>
      </c>
      <c r="AH48" s="25">
        <v>0</v>
      </c>
      <c r="AI48" s="25">
        <f t="shared" si="24"/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85213.6</v>
      </c>
      <c r="AS48" s="25">
        <f t="shared" si="25"/>
        <v>14202.266666666668</v>
      </c>
      <c r="AT48" s="25">
        <v>14202.2</v>
      </c>
      <c r="AU48" s="25">
        <v>0</v>
      </c>
      <c r="AV48" s="25">
        <f t="shared" si="26"/>
        <v>0</v>
      </c>
      <c r="AW48" s="24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f t="shared" si="9"/>
        <v>2162.8000000000002</v>
      </c>
      <c r="BE48" s="25">
        <f t="shared" si="10"/>
        <v>234.30333333333337</v>
      </c>
      <c r="BF48" s="25">
        <f t="shared" si="11"/>
        <v>217.261</v>
      </c>
      <c r="BG48" s="25">
        <f t="shared" si="27"/>
        <v>10.045357869428518</v>
      </c>
      <c r="BH48" s="25">
        <v>2162.8000000000002</v>
      </c>
      <c r="BI48" s="25">
        <f t="shared" si="36"/>
        <v>234.30333333333337</v>
      </c>
      <c r="BJ48" s="25">
        <v>217.261</v>
      </c>
      <c r="BK48" s="25">
        <v>0</v>
      </c>
      <c r="BL48" s="25">
        <f t="shared" si="41"/>
        <v>0</v>
      </c>
      <c r="BM48" s="25">
        <v>0</v>
      </c>
      <c r="BN48" s="25">
        <v>0</v>
      </c>
      <c r="BO48" s="25">
        <f t="shared" si="28"/>
        <v>0</v>
      </c>
      <c r="BP48" s="25">
        <v>0</v>
      </c>
      <c r="BQ48" s="25">
        <v>0</v>
      </c>
      <c r="BR48" s="25">
        <f t="shared" si="34"/>
        <v>0</v>
      </c>
      <c r="BS48" s="25">
        <v>0</v>
      </c>
      <c r="BT48" s="25">
        <v>0</v>
      </c>
      <c r="BU48" s="25">
        <f t="shared" si="29"/>
        <v>0</v>
      </c>
      <c r="BV48" s="25">
        <v>0</v>
      </c>
      <c r="BW48" s="25">
        <v>0</v>
      </c>
      <c r="BX48" s="25">
        <f t="shared" si="30"/>
        <v>0</v>
      </c>
      <c r="BY48" s="25">
        <v>0</v>
      </c>
      <c r="BZ48" s="25">
        <v>0</v>
      </c>
      <c r="CA48" s="25">
        <f t="shared" si="43"/>
        <v>0</v>
      </c>
      <c r="CB48" s="26">
        <v>0</v>
      </c>
      <c r="CC48" s="25">
        <v>15971.5</v>
      </c>
      <c r="CD48" s="25">
        <f t="shared" si="31"/>
        <v>1597.1499999999999</v>
      </c>
      <c r="CE48" s="25">
        <v>1770.24</v>
      </c>
      <c r="CF48" s="25">
        <v>6676.5</v>
      </c>
      <c r="CG48" s="25">
        <f t="shared" si="32"/>
        <v>667.65</v>
      </c>
      <c r="CH48" s="25">
        <v>540</v>
      </c>
      <c r="CI48" s="25">
        <v>0</v>
      </c>
      <c r="CJ48" s="25">
        <f t="shared" si="37"/>
        <v>0</v>
      </c>
      <c r="CK48" s="25">
        <v>0</v>
      </c>
      <c r="CL48" s="25">
        <v>0</v>
      </c>
      <c r="CM48" s="25">
        <v>0</v>
      </c>
      <c r="CN48" s="25">
        <v>0</v>
      </c>
      <c r="CO48" s="25">
        <v>0</v>
      </c>
      <c r="CP48" s="25">
        <v>0</v>
      </c>
      <c r="CQ48" s="25">
        <v>0</v>
      </c>
      <c r="CR48" s="25">
        <v>8000</v>
      </c>
      <c r="CS48" s="25">
        <v>799.99999999999989</v>
      </c>
      <c r="CT48" s="25">
        <v>161.16999999999999</v>
      </c>
      <c r="CU48" s="25">
        <v>0</v>
      </c>
      <c r="CV48" s="25">
        <f t="shared" si="12"/>
        <v>150781.20000000001</v>
      </c>
      <c r="CW48" s="25">
        <f t="shared" si="13"/>
        <v>20777.050000000003</v>
      </c>
      <c r="CX48" s="25">
        <f t="shared" si="14"/>
        <v>26876.725399999999</v>
      </c>
      <c r="CY48" s="25">
        <v>0</v>
      </c>
      <c r="CZ48" s="25">
        <v>0</v>
      </c>
      <c r="DA48" s="25">
        <v>0</v>
      </c>
      <c r="DB48" s="25">
        <v>0</v>
      </c>
      <c r="DC48" s="25">
        <v>0</v>
      </c>
      <c r="DD48" s="25">
        <v>0</v>
      </c>
      <c r="DE48" s="25">
        <v>0</v>
      </c>
      <c r="DF48" s="25">
        <v>0</v>
      </c>
      <c r="DG48" s="25">
        <v>0</v>
      </c>
      <c r="DH48" s="25">
        <v>0</v>
      </c>
      <c r="DI48" s="25">
        <v>0</v>
      </c>
      <c r="DJ48" s="25">
        <v>0</v>
      </c>
      <c r="DK48" s="25">
        <v>0</v>
      </c>
      <c r="DL48" s="25">
        <v>0</v>
      </c>
      <c r="DM48" s="25">
        <v>0</v>
      </c>
      <c r="DN48" s="25">
        <v>0</v>
      </c>
      <c r="DO48" s="25">
        <f t="shared" si="46"/>
        <v>0</v>
      </c>
      <c r="DP48" s="25">
        <v>0</v>
      </c>
      <c r="DQ48" s="25">
        <v>0</v>
      </c>
      <c r="DR48" s="25">
        <f t="shared" si="45"/>
        <v>0</v>
      </c>
      <c r="DS48" s="25">
        <f t="shared" si="44"/>
        <v>0</v>
      </c>
      <c r="DT48" s="25">
        <f t="shared" si="47"/>
        <v>0</v>
      </c>
    </row>
    <row r="49" spans="1:124" s="32" customFormat="1" ht="18.75" customHeight="1" x14ac:dyDescent="0.2">
      <c r="A49" s="21">
        <v>40</v>
      </c>
      <c r="B49" s="35">
        <v>64</v>
      </c>
      <c r="C49" s="28" t="s">
        <v>91</v>
      </c>
      <c r="D49" s="33">
        <v>3632.1401999999998</v>
      </c>
      <c r="E49" s="33">
        <v>13915.6664</v>
      </c>
      <c r="F49" s="25">
        <f t="shared" si="0"/>
        <v>131299.5</v>
      </c>
      <c r="G49" s="25">
        <f t="shared" si="1"/>
        <v>17657.596666666668</v>
      </c>
      <c r="H49" s="25">
        <f t="shared" si="2"/>
        <v>21502.384300000002</v>
      </c>
      <c r="I49" s="25">
        <f t="shared" si="17"/>
        <v>16.376592675524279</v>
      </c>
      <c r="J49" s="25">
        <f t="shared" si="3"/>
        <v>51258</v>
      </c>
      <c r="K49" s="25">
        <f t="shared" si="4"/>
        <v>4706.3</v>
      </c>
      <c r="L49" s="25">
        <f t="shared" si="5"/>
        <v>9092.5843000000004</v>
      </c>
      <c r="M49" s="25">
        <f t="shared" si="18"/>
        <v>17.738858909828711</v>
      </c>
      <c r="N49" s="25">
        <f t="shared" si="6"/>
        <v>13600</v>
      </c>
      <c r="O49" s="25">
        <f t="shared" si="7"/>
        <v>840</v>
      </c>
      <c r="P49" s="25">
        <f t="shared" si="8"/>
        <v>1941.8389999999999</v>
      </c>
      <c r="Q49" s="25">
        <f t="shared" si="19"/>
        <v>14.278227941176469</v>
      </c>
      <c r="R49" s="25">
        <v>2600</v>
      </c>
      <c r="S49" s="25">
        <f t="shared" si="33"/>
        <v>260</v>
      </c>
      <c r="T49" s="25">
        <v>831.08900000000006</v>
      </c>
      <c r="U49" s="25">
        <f t="shared" si="20"/>
        <v>31.964961538461541</v>
      </c>
      <c r="V49" s="25">
        <v>7250</v>
      </c>
      <c r="W49" s="25">
        <v>370</v>
      </c>
      <c r="X49" s="25">
        <v>635.75030000000004</v>
      </c>
      <c r="Y49" s="25">
        <f t="shared" si="21"/>
        <v>8.7689696551724143</v>
      </c>
      <c r="Z49" s="25">
        <v>11000</v>
      </c>
      <c r="AA49" s="25">
        <v>580</v>
      </c>
      <c r="AB49" s="25">
        <v>1110.75</v>
      </c>
      <c r="AC49" s="25">
        <f t="shared" si="22"/>
        <v>10.097727272727273</v>
      </c>
      <c r="AD49" s="25">
        <v>1015</v>
      </c>
      <c r="AE49" s="25">
        <v>707</v>
      </c>
      <c r="AF49" s="25">
        <v>393.75</v>
      </c>
      <c r="AG49" s="25">
        <f t="shared" si="23"/>
        <v>38.793103448275865</v>
      </c>
      <c r="AH49" s="25">
        <v>0</v>
      </c>
      <c r="AI49" s="25">
        <f t="shared" si="24"/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74207.199999999997</v>
      </c>
      <c r="AS49" s="25">
        <f t="shared" si="25"/>
        <v>12367.866666666667</v>
      </c>
      <c r="AT49" s="25">
        <v>12367.8</v>
      </c>
      <c r="AU49" s="25">
        <v>5134.3</v>
      </c>
      <c r="AV49" s="25">
        <f t="shared" si="26"/>
        <v>513.42999999999995</v>
      </c>
      <c r="AW49" s="24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f t="shared" si="9"/>
        <v>3500</v>
      </c>
      <c r="BE49" s="25">
        <f t="shared" si="10"/>
        <v>200</v>
      </c>
      <c r="BF49" s="25">
        <f t="shared" si="11"/>
        <v>398.45400000000001</v>
      </c>
      <c r="BG49" s="25">
        <f t="shared" si="27"/>
        <v>11.384400000000001</v>
      </c>
      <c r="BH49" s="25">
        <v>3500</v>
      </c>
      <c r="BI49" s="25">
        <v>200</v>
      </c>
      <c r="BJ49" s="25">
        <v>398.45400000000001</v>
      </c>
      <c r="BK49" s="25">
        <v>0</v>
      </c>
      <c r="BL49" s="25">
        <f t="shared" si="41"/>
        <v>0</v>
      </c>
      <c r="BM49" s="25">
        <v>0</v>
      </c>
      <c r="BN49" s="25">
        <v>0</v>
      </c>
      <c r="BO49" s="25">
        <f t="shared" si="28"/>
        <v>0</v>
      </c>
      <c r="BP49" s="25">
        <v>0</v>
      </c>
      <c r="BQ49" s="25">
        <v>0</v>
      </c>
      <c r="BR49" s="25">
        <f t="shared" si="34"/>
        <v>0</v>
      </c>
      <c r="BS49" s="25">
        <v>0</v>
      </c>
      <c r="BT49" s="25">
        <v>0</v>
      </c>
      <c r="BU49" s="25">
        <f t="shared" si="29"/>
        <v>0</v>
      </c>
      <c r="BV49" s="25">
        <v>0</v>
      </c>
      <c r="BW49" s="25">
        <v>0</v>
      </c>
      <c r="BX49" s="25">
        <f t="shared" si="30"/>
        <v>0</v>
      </c>
      <c r="BY49" s="25">
        <v>0</v>
      </c>
      <c r="BZ49" s="25">
        <v>0</v>
      </c>
      <c r="CA49" s="25">
        <f t="shared" si="43"/>
        <v>0</v>
      </c>
      <c r="CB49" s="34">
        <v>0</v>
      </c>
      <c r="CC49" s="25">
        <v>11000</v>
      </c>
      <c r="CD49" s="25">
        <f t="shared" si="31"/>
        <v>1100</v>
      </c>
      <c r="CE49" s="25">
        <v>1830.07</v>
      </c>
      <c r="CF49" s="25">
        <v>2500</v>
      </c>
      <c r="CG49" s="25">
        <v>200</v>
      </c>
      <c r="CH49" s="25">
        <v>170.07</v>
      </c>
      <c r="CI49" s="25">
        <v>10000</v>
      </c>
      <c r="CJ49" s="25">
        <f t="shared" si="37"/>
        <v>1000</v>
      </c>
      <c r="CK49" s="25">
        <v>3874.721</v>
      </c>
      <c r="CL49" s="25">
        <v>0</v>
      </c>
      <c r="CM49" s="25">
        <v>0</v>
      </c>
      <c r="CN49" s="25">
        <v>0</v>
      </c>
      <c r="CO49" s="25">
        <v>700</v>
      </c>
      <c r="CP49" s="25">
        <f>CO49/12*1.2</f>
        <v>70</v>
      </c>
      <c r="CQ49" s="25">
        <v>0</v>
      </c>
      <c r="CR49" s="25">
        <v>4893</v>
      </c>
      <c r="CS49" s="25">
        <v>489.29999999999995</v>
      </c>
      <c r="CT49" s="25">
        <v>18</v>
      </c>
      <c r="CU49" s="25">
        <v>0</v>
      </c>
      <c r="CV49" s="25">
        <f t="shared" si="12"/>
        <v>131299.5</v>
      </c>
      <c r="CW49" s="25">
        <f t="shared" si="13"/>
        <v>17657.596666666668</v>
      </c>
      <c r="CX49" s="25">
        <f t="shared" si="14"/>
        <v>21460.384300000002</v>
      </c>
      <c r="CY49" s="25">
        <v>0</v>
      </c>
      <c r="CZ49" s="25">
        <v>0</v>
      </c>
      <c r="DA49" s="25">
        <v>0</v>
      </c>
      <c r="DB49" s="25">
        <v>0</v>
      </c>
      <c r="DC49" s="25">
        <v>0</v>
      </c>
      <c r="DD49" s="25">
        <v>0</v>
      </c>
      <c r="DE49" s="25">
        <v>0</v>
      </c>
      <c r="DF49" s="25">
        <v>0</v>
      </c>
      <c r="DG49" s="25">
        <v>0</v>
      </c>
      <c r="DH49" s="25">
        <v>0</v>
      </c>
      <c r="DI49" s="25">
        <v>0</v>
      </c>
      <c r="DJ49" s="25">
        <v>42</v>
      </c>
      <c r="DK49" s="25">
        <v>0</v>
      </c>
      <c r="DL49" s="25">
        <v>0</v>
      </c>
      <c r="DM49" s="25">
        <v>0</v>
      </c>
      <c r="DN49" s="25">
        <v>0</v>
      </c>
      <c r="DO49" s="25">
        <f t="shared" si="46"/>
        <v>0</v>
      </c>
      <c r="DP49" s="25">
        <v>0</v>
      </c>
      <c r="DQ49" s="25">
        <v>0</v>
      </c>
      <c r="DR49" s="25">
        <f t="shared" si="45"/>
        <v>0</v>
      </c>
      <c r="DS49" s="25">
        <f t="shared" si="44"/>
        <v>0</v>
      </c>
      <c r="DT49" s="25">
        <f t="shared" si="47"/>
        <v>42</v>
      </c>
    </row>
    <row r="50" spans="1:124" s="32" customFormat="1" ht="18.75" customHeight="1" x14ac:dyDescent="0.2">
      <c r="A50" s="21">
        <v>41</v>
      </c>
      <c r="B50" s="35">
        <v>65</v>
      </c>
      <c r="C50" s="28" t="s">
        <v>92</v>
      </c>
      <c r="D50" s="24">
        <v>2914.4450999999999</v>
      </c>
      <c r="E50" s="24">
        <v>1631.3786</v>
      </c>
      <c r="F50" s="25">
        <f t="shared" si="0"/>
        <v>186186</v>
      </c>
      <c r="G50" s="25">
        <f t="shared" si="1"/>
        <v>24864.909999999996</v>
      </c>
      <c r="H50" s="25">
        <f t="shared" si="2"/>
        <v>31524.517000000003</v>
      </c>
      <c r="I50" s="25">
        <f t="shared" si="17"/>
        <v>16.931733320442998</v>
      </c>
      <c r="J50" s="25">
        <f t="shared" si="3"/>
        <v>78198</v>
      </c>
      <c r="K50" s="25">
        <f t="shared" si="4"/>
        <v>6866.9100000000008</v>
      </c>
      <c r="L50" s="25">
        <f t="shared" si="5"/>
        <v>13526.517</v>
      </c>
      <c r="M50" s="25">
        <f t="shared" si="18"/>
        <v>17.297778715568171</v>
      </c>
      <c r="N50" s="25">
        <f t="shared" si="6"/>
        <v>28457</v>
      </c>
      <c r="O50" s="25">
        <f t="shared" si="7"/>
        <v>2845.7</v>
      </c>
      <c r="P50" s="25">
        <f t="shared" si="8"/>
        <v>6907.8989999999994</v>
      </c>
      <c r="Q50" s="25">
        <f t="shared" si="19"/>
        <v>24.274867343711563</v>
      </c>
      <c r="R50" s="25">
        <v>12096</v>
      </c>
      <c r="S50" s="25">
        <f t="shared" si="33"/>
        <v>1209.5999999999999</v>
      </c>
      <c r="T50" s="25">
        <v>3469.4989999999998</v>
      </c>
      <c r="U50" s="25">
        <f t="shared" si="20"/>
        <v>28.683027447089945</v>
      </c>
      <c r="V50" s="25">
        <v>5836.8</v>
      </c>
      <c r="W50" s="25">
        <f t="shared" si="38"/>
        <v>583.68000000000006</v>
      </c>
      <c r="X50" s="25">
        <v>743.14200000000005</v>
      </c>
      <c r="Y50" s="25">
        <f t="shared" si="21"/>
        <v>12.732010690789476</v>
      </c>
      <c r="Z50" s="25">
        <v>16361</v>
      </c>
      <c r="AA50" s="25">
        <f t="shared" si="39"/>
        <v>1636.1000000000001</v>
      </c>
      <c r="AB50" s="25">
        <v>3438.4</v>
      </c>
      <c r="AC50" s="25">
        <f t="shared" si="22"/>
        <v>21.015830328219547</v>
      </c>
      <c r="AD50" s="25">
        <v>3268.5</v>
      </c>
      <c r="AE50" s="25">
        <f t="shared" si="40"/>
        <v>326.84999999999997</v>
      </c>
      <c r="AF50" s="25">
        <v>1420.7</v>
      </c>
      <c r="AG50" s="25">
        <f t="shared" si="23"/>
        <v>43.466421906073123</v>
      </c>
      <c r="AH50" s="25">
        <v>0</v>
      </c>
      <c r="AI50" s="25">
        <f t="shared" si="24"/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107988</v>
      </c>
      <c r="AS50" s="25">
        <f t="shared" si="25"/>
        <v>17998</v>
      </c>
      <c r="AT50" s="25">
        <v>17998</v>
      </c>
      <c r="AU50" s="25">
        <v>0</v>
      </c>
      <c r="AV50" s="25">
        <f t="shared" si="26"/>
        <v>0</v>
      </c>
      <c r="AW50" s="24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f t="shared" si="9"/>
        <v>547.20000000000005</v>
      </c>
      <c r="BE50" s="25">
        <f t="shared" si="10"/>
        <v>56.03</v>
      </c>
      <c r="BF50" s="25">
        <f t="shared" si="11"/>
        <v>32.5</v>
      </c>
      <c r="BG50" s="25">
        <f t="shared" si="27"/>
        <v>5.9393274853801161</v>
      </c>
      <c r="BH50" s="25">
        <v>157.19999999999999</v>
      </c>
      <c r="BI50" s="25">
        <f t="shared" si="36"/>
        <v>17.03</v>
      </c>
      <c r="BJ50" s="25">
        <v>0</v>
      </c>
      <c r="BK50" s="25">
        <v>0</v>
      </c>
      <c r="BL50" s="25">
        <f t="shared" si="41"/>
        <v>0</v>
      </c>
      <c r="BM50" s="25">
        <v>0</v>
      </c>
      <c r="BN50" s="25">
        <v>0</v>
      </c>
      <c r="BO50" s="25">
        <f t="shared" si="28"/>
        <v>0</v>
      </c>
      <c r="BP50" s="25">
        <v>0</v>
      </c>
      <c r="BQ50" s="25">
        <v>390</v>
      </c>
      <c r="BR50" s="25">
        <f t="shared" si="34"/>
        <v>39</v>
      </c>
      <c r="BS50" s="25">
        <v>32.5</v>
      </c>
      <c r="BT50" s="25">
        <v>0</v>
      </c>
      <c r="BU50" s="25">
        <f t="shared" si="29"/>
        <v>0</v>
      </c>
      <c r="BV50" s="25">
        <v>0</v>
      </c>
      <c r="BW50" s="25">
        <v>0</v>
      </c>
      <c r="BX50" s="25">
        <f t="shared" si="30"/>
        <v>0</v>
      </c>
      <c r="BY50" s="25">
        <v>0</v>
      </c>
      <c r="BZ50" s="25">
        <v>0</v>
      </c>
      <c r="CA50" s="25">
        <f t="shared" si="43"/>
        <v>0</v>
      </c>
      <c r="CB50" s="26">
        <v>0</v>
      </c>
      <c r="CC50" s="25">
        <v>25653.5</v>
      </c>
      <c r="CD50" s="25">
        <f t="shared" si="31"/>
        <v>2565.35</v>
      </c>
      <c r="CE50" s="25">
        <v>3362</v>
      </c>
      <c r="CF50" s="25">
        <v>6000</v>
      </c>
      <c r="CG50" s="25">
        <f t="shared" si="32"/>
        <v>600</v>
      </c>
      <c r="CH50" s="25">
        <v>425.4</v>
      </c>
      <c r="CI50" s="25">
        <v>0</v>
      </c>
      <c r="CJ50" s="25">
        <f t="shared" si="37"/>
        <v>0</v>
      </c>
      <c r="CK50" s="25">
        <v>0</v>
      </c>
      <c r="CL50" s="25">
        <v>0</v>
      </c>
      <c r="CM50" s="25">
        <v>0</v>
      </c>
      <c r="CN50" s="25">
        <v>0</v>
      </c>
      <c r="CO50" s="25">
        <v>0</v>
      </c>
      <c r="CP50" s="25">
        <v>0</v>
      </c>
      <c r="CQ50" s="25">
        <v>0</v>
      </c>
      <c r="CR50" s="25">
        <v>14435</v>
      </c>
      <c r="CS50" s="25">
        <v>489.29999999999995</v>
      </c>
      <c r="CT50" s="25">
        <v>1060.2760000000001</v>
      </c>
      <c r="CU50" s="25">
        <v>0</v>
      </c>
      <c r="CV50" s="25">
        <f t="shared" si="12"/>
        <v>186186</v>
      </c>
      <c r="CW50" s="25">
        <f t="shared" si="13"/>
        <v>24864.909999999996</v>
      </c>
      <c r="CX50" s="25">
        <f t="shared" si="14"/>
        <v>31524.517000000003</v>
      </c>
      <c r="CY50" s="25">
        <v>0</v>
      </c>
      <c r="CZ50" s="25">
        <v>0</v>
      </c>
      <c r="DA50" s="25">
        <v>0</v>
      </c>
      <c r="DB50" s="25">
        <v>0</v>
      </c>
      <c r="DC50" s="25">
        <v>0</v>
      </c>
      <c r="DD50" s="25">
        <v>0</v>
      </c>
      <c r="DE50" s="25">
        <v>0</v>
      </c>
      <c r="DF50" s="25">
        <v>0</v>
      </c>
      <c r="DG50" s="25">
        <v>0</v>
      </c>
      <c r="DH50" s="25">
        <v>0</v>
      </c>
      <c r="DI50" s="25">
        <v>0</v>
      </c>
      <c r="DJ50" s="25">
        <v>0</v>
      </c>
      <c r="DK50" s="25">
        <v>0</v>
      </c>
      <c r="DL50" s="25">
        <v>0</v>
      </c>
      <c r="DM50" s="25">
        <v>0</v>
      </c>
      <c r="DN50" s="25">
        <v>0</v>
      </c>
      <c r="DO50" s="25">
        <f t="shared" si="46"/>
        <v>0</v>
      </c>
      <c r="DP50" s="25">
        <v>0</v>
      </c>
      <c r="DQ50" s="25">
        <v>0</v>
      </c>
      <c r="DR50" s="25">
        <f t="shared" si="45"/>
        <v>0</v>
      </c>
      <c r="DS50" s="25">
        <f t="shared" si="44"/>
        <v>0</v>
      </c>
      <c r="DT50" s="25">
        <f t="shared" si="47"/>
        <v>0</v>
      </c>
    </row>
    <row r="51" spans="1:124" s="32" customFormat="1" ht="18.75" customHeight="1" x14ac:dyDescent="0.2">
      <c r="A51" s="21">
        <v>42</v>
      </c>
      <c r="B51" s="35">
        <v>66</v>
      </c>
      <c r="C51" s="28" t="s">
        <v>93</v>
      </c>
      <c r="D51" s="24">
        <v>143.52789999999999</v>
      </c>
      <c r="E51" s="24">
        <v>87.880700000000004</v>
      </c>
      <c r="F51" s="25">
        <f t="shared" si="0"/>
        <v>17398.2</v>
      </c>
      <c r="G51" s="25">
        <f t="shared" si="1"/>
        <v>2418.2608333333333</v>
      </c>
      <c r="H51" s="25">
        <f t="shared" si="2"/>
        <v>3313.9406000000004</v>
      </c>
      <c r="I51" s="25">
        <f t="shared" si="17"/>
        <v>19.047606074191584</v>
      </c>
      <c r="J51" s="25">
        <f t="shared" si="3"/>
        <v>6609.1</v>
      </c>
      <c r="K51" s="25">
        <f t="shared" si="4"/>
        <v>620.0775000000001</v>
      </c>
      <c r="L51" s="25">
        <f t="shared" si="5"/>
        <v>1515.7406000000001</v>
      </c>
      <c r="M51" s="25">
        <f t="shared" si="18"/>
        <v>22.934145345054546</v>
      </c>
      <c r="N51" s="25">
        <f t="shared" si="6"/>
        <v>2265</v>
      </c>
      <c r="O51" s="25">
        <f t="shared" si="7"/>
        <v>199.95000000000002</v>
      </c>
      <c r="P51" s="25">
        <f t="shared" si="8"/>
        <v>335.67899999999997</v>
      </c>
      <c r="Q51" s="25">
        <f t="shared" si="19"/>
        <v>14.820264900662249</v>
      </c>
      <c r="R51" s="25">
        <v>414.5</v>
      </c>
      <c r="S51" s="25">
        <v>14.9</v>
      </c>
      <c r="T51" s="25">
        <v>17.478999999999999</v>
      </c>
      <c r="U51" s="25">
        <f t="shared" si="20"/>
        <v>4.2168878166465618</v>
      </c>
      <c r="V51" s="25">
        <v>2106</v>
      </c>
      <c r="W51" s="25">
        <v>200</v>
      </c>
      <c r="X51" s="25">
        <v>115.35</v>
      </c>
      <c r="Y51" s="25">
        <f t="shared" si="21"/>
        <v>5.4772079772079776</v>
      </c>
      <c r="Z51" s="25">
        <v>1850.5</v>
      </c>
      <c r="AA51" s="25">
        <f t="shared" si="39"/>
        <v>185.05</v>
      </c>
      <c r="AB51" s="25">
        <v>318.2</v>
      </c>
      <c r="AC51" s="25">
        <f t="shared" si="22"/>
        <v>17.195352607403404</v>
      </c>
      <c r="AD51" s="25">
        <v>42</v>
      </c>
      <c r="AE51" s="25">
        <v>0</v>
      </c>
      <c r="AF51" s="25">
        <v>0</v>
      </c>
      <c r="AG51" s="25">
        <f t="shared" si="23"/>
        <v>0</v>
      </c>
      <c r="AH51" s="25">
        <v>0</v>
      </c>
      <c r="AI51" s="25">
        <f t="shared" si="24"/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10789.1</v>
      </c>
      <c r="AS51" s="25">
        <f t="shared" si="25"/>
        <v>1798.1833333333334</v>
      </c>
      <c r="AT51" s="25">
        <v>1798.2</v>
      </c>
      <c r="AU51" s="25">
        <v>0</v>
      </c>
      <c r="AV51" s="25">
        <f t="shared" si="26"/>
        <v>0</v>
      </c>
      <c r="AW51" s="24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f t="shared" si="9"/>
        <v>62.1</v>
      </c>
      <c r="BE51" s="25">
        <f t="shared" si="10"/>
        <v>6.7275</v>
      </c>
      <c r="BF51" s="25">
        <f t="shared" si="11"/>
        <v>77.400000000000006</v>
      </c>
      <c r="BG51" s="25">
        <f t="shared" si="27"/>
        <v>124.6376811594203</v>
      </c>
      <c r="BH51" s="25">
        <v>62.1</v>
      </c>
      <c r="BI51" s="25">
        <f t="shared" si="36"/>
        <v>6.7275</v>
      </c>
      <c r="BJ51" s="25">
        <v>77.400000000000006</v>
      </c>
      <c r="BK51" s="25">
        <v>0</v>
      </c>
      <c r="BL51" s="25">
        <f t="shared" si="41"/>
        <v>0</v>
      </c>
      <c r="BM51" s="25">
        <v>0</v>
      </c>
      <c r="BN51" s="25">
        <v>0</v>
      </c>
      <c r="BO51" s="25">
        <f t="shared" si="28"/>
        <v>0</v>
      </c>
      <c r="BP51" s="25">
        <v>0</v>
      </c>
      <c r="BQ51" s="25">
        <v>0</v>
      </c>
      <c r="BR51" s="25">
        <f t="shared" si="34"/>
        <v>0</v>
      </c>
      <c r="BS51" s="25">
        <v>0</v>
      </c>
      <c r="BT51" s="25">
        <v>0</v>
      </c>
      <c r="BU51" s="25">
        <f t="shared" si="29"/>
        <v>0</v>
      </c>
      <c r="BV51" s="25">
        <v>0</v>
      </c>
      <c r="BW51" s="25">
        <v>0</v>
      </c>
      <c r="BX51" s="25">
        <f t="shared" si="30"/>
        <v>0</v>
      </c>
      <c r="BY51" s="25">
        <v>0</v>
      </c>
      <c r="BZ51" s="25">
        <v>0</v>
      </c>
      <c r="CA51" s="25">
        <f t="shared" si="43"/>
        <v>0</v>
      </c>
      <c r="CB51" s="26">
        <v>0</v>
      </c>
      <c r="CC51" s="25">
        <v>380</v>
      </c>
      <c r="CD51" s="25">
        <f t="shared" si="31"/>
        <v>38</v>
      </c>
      <c r="CE51" s="25">
        <v>51</v>
      </c>
      <c r="CF51" s="25">
        <v>380</v>
      </c>
      <c r="CG51" s="25">
        <v>50</v>
      </c>
      <c r="CH51" s="25">
        <v>51</v>
      </c>
      <c r="CI51" s="25">
        <v>0</v>
      </c>
      <c r="CJ51" s="25">
        <f t="shared" si="37"/>
        <v>0</v>
      </c>
      <c r="CK51" s="25">
        <v>0</v>
      </c>
      <c r="CL51" s="25">
        <v>0</v>
      </c>
      <c r="CM51" s="25">
        <v>0</v>
      </c>
      <c r="CN51" s="25">
        <v>0</v>
      </c>
      <c r="CO51" s="25">
        <v>0</v>
      </c>
      <c r="CP51" s="25">
        <v>0</v>
      </c>
      <c r="CQ51" s="25">
        <v>0</v>
      </c>
      <c r="CR51" s="25">
        <v>1754</v>
      </c>
      <c r="CS51" s="25">
        <v>175.39999999999998</v>
      </c>
      <c r="CT51" s="25">
        <v>936.3116</v>
      </c>
      <c r="CU51" s="25">
        <v>0</v>
      </c>
      <c r="CV51" s="25">
        <f t="shared" si="12"/>
        <v>17398.2</v>
      </c>
      <c r="CW51" s="25">
        <f t="shared" si="13"/>
        <v>2418.2608333333333</v>
      </c>
      <c r="CX51" s="25">
        <f t="shared" si="14"/>
        <v>3313.9406000000004</v>
      </c>
      <c r="CY51" s="25">
        <v>0</v>
      </c>
      <c r="CZ51" s="25">
        <v>0</v>
      </c>
      <c r="DA51" s="25">
        <v>0</v>
      </c>
      <c r="DB51" s="25">
        <v>0</v>
      </c>
      <c r="DC51" s="25">
        <v>0</v>
      </c>
      <c r="DD51" s="25">
        <v>0</v>
      </c>
      <c r="DE51" s="25">
        <v>0</v>
      </c>
      <c r="DF51" s="25">
        <v>0</v>
      </c>
      <c r="DG51" s="25">
        <v>0</v>
      </c>
      <c r="DH51" s="25">
        <v>0</v>
      </c>
      <c r="DI51" s="25">
        <v>0</v>
      </c>
      <c r="DJ51" s="25">
        <v>0</v>
      </c>
      <c r="DK51" s="25">
        <v>0</v>
      </c>
      <c r="DL51" s="25">
        <v>0</v>
      </c>
      <c r="DM51" s="25">
        <v>0</v>
      </c>
      <c r="DN51" s="25">
        <v>0</v>
      </c>
      <c r="DO51" s="25">
        <f t="shared" si="46"/>
        <v>0</v>
      </c>
      <c r="DP51" s="25">
        <v>0</v>
      </c>
      <c r="DQ51" s="25">
        <v>0</v>
      </c>
      <c r="DR51" s="25">
        <f t="shared" si="45"/>
        <v>0</v>
      </c>
      <c r="DS51" s="25">
        <f t="shared" si="44"/>
        <v>0</v>
      </c>
      <c r="DT51" s="25">
        <f t="shared" si="47"/>
        <v>0</v>
      </c>
    </row>
    <row r="52" spans="1:124" s="41" customFormat="1" ht="18.75" customHeight="1" x14ac:dyDescent="0.2">
      <c r="A52" s="38"/>
      <c r="B52" s="39"/>
      <c r="C52" s="38" t="s">
        <v>94</v>
      </c>
      <c r="D52" s="40">
        <f>SUM(D10:D51)</f>
        <v>670483.75600000017</v>
      </c>
      <c r="E52" s="40">
        <f>SUM(E10:E51)</f>
        <v>635708.41720000003</v>
      </c>
      <c r="F52" s="40">
        <f>SUM(F10:F51)</f>
        <v>8353264.7000000002</v>
      </c>
      <c r="G52" s="40">
        <f>SUM(G10:G51)</f>
        <v>1197803.0475000001</v>
      </c>
      <c r="H52" s="40">
        <f>SUM(H10:H51)</f>
        <v>1369205.5918000001</v>
      </c>
      <c r="I52" s="40">
        <f t="shared" si="17"/>
        <v>16.391263068677809</v>
      </c>
      <c r="J52" s="40">
        <f>SUM(J10:J51)</f>
        <v>3798331.6000000006</v>
      </c>
      <c r="K52" s="40">
        <f>SUM(K10:K51)</f>
        <v>449586.82416666666</v>
      </c>
      <c r="L52" s="40">
        <f>SUM(L10:L51)</f>
        <v>615091.39179999998</v>
      </c>
      <c r="M52" s="40">
        <f t="shared" si="18"/>
        <v>16.193725471467523</v>
      </c>
      <c r="N52" s="40">
        <f>SUM(N10:N51)</f>
        <v>1463316.2</v>
      </c>
      <c r="O52" s="40">
        <f>SUM(O10:O51)</f>
        <v>193170.67000000004</v>
      </c>
      <c r="P52" s="40">
        <f>SUM(P10:P51)</f>
        <v>278425.78550000006</v>
      </c>
      <c r="Q52" s="40">
        <f t="shared" si="19"/>
        <v>19.027041831423723</v>
      </c>
      <c r="R52" s="40">
        <f>SUM(R10:R51)</f>
        <v>573799.19999999995</v>
      </c>
      <c r="S52" s="40">
        <f>SUM(S10:S51)</f>
        <v>80457.89</v>
      </c>
      <c r="T52" s="40">
        <f>SUM(T10:T51)</f>
        <v>110994.31149999998</v>
      </c>
      <c r="U52" s="40">
        <f t="shared" si="20"/>
        <v>19.343755010463589</v>
      </c>
      <c r="V52" s="40">
        <f>SUM(V10:V51)</f>
        <v>401634.1</v>
      </c>
      <c r="W52" s="40">
        <f>SUM(W10:W51)</f>
        <v>44023.029999999992</v>
      </c>
      <c r="X52" s="40">
        <f>SUM(X10:X51)</f>
        <v>48690.669600000001</v>
      </c>
      <c r="Y52" s="40">
        <f t="shared" si="21"/>
        <v>12.123141336853619</v>
      </c>
      <c r="Z52" s="40">
        <f>SUM(Z10:Z51)</f>
        <v>889516.99999999988</v>
      </c>
      <c r="AA52" s="40">
        <f>SUM(AA10:AA51)</f>
        <v>112712.78000000001</v>
      </c>
      <c r="AB52" s="40">
        <f>SUM(AB10:AB51)</f>
        <v>167431.47400000002</v>
      </c>
      <c r="AC52" s="40">
        <f t="shared" si="22"/>
        <v>18.822740206201797</v>
      </c>
      <c r="AD52" s="40">
        <f>SUM(AD10:AD51)</f>
        <v>159639.69999999998</v>
      </c>
      <c r="AE52" s="40">
        <f>SUM(AE10:AE51)</f>
        <v>26857.58</v>
      </c>
      <c r="AF52" s="40">
        <f>SUM(AF10:AF51)</f>
        <v>60349.079999999994</v>
      </c>
      <c r="AG52" s="40">
        <f t="shared" si="23"/>
        <v>37.803303313649423</v>
      </c>
      <c r="AH52" s="40">
        <f>SUM(AH10:AH51)</f>
        <v>56950</v>
      </c>
      <c r="AI52" s="40">
        <f>SUM(AI10:AI51)</f>
        <v>8991</v>
      </c>
      <c r="AJ52" s="40">
        <f>SUM(AJ10:AJ51)</f>
        <v>9417.6497999999992</v>
      </c>
      <c r="AK52" s="40">
        <f t="shared" si="42"/>
        <v>16.536698507462685</v>
      </c>
      <c r="AL52" s="40">
        <f t="shared" ref="AL52:AT52" si="48">SUM(AL10:AL51)</f>
        <v>0</v>
      </c>
      <c r="AM52" s="40">
        <f t="shared" si="48"/>
        <v>0</v>
      </c>
      <c r="AN52" s="40">
        <f t="shared" si="48"/>
        <v>0</v>
      </c>
      <c r="AO52" s="40">
        <f t="shared" si="48"/>
        <v>0</v>
      </c>
      <c r="AP52" s="40">
        <f t="shared" si="48"/>
        <v>0</v>
      </c>
      <c r="AQ52" s="40">
        <f t="shared" si="48"/>
        <v>0</v>
      </c>
      <c r="AR52" s="40">
        <f t="shared" si="48"/>
        <v>4390843.6999999993</v>
      </c>
      <c r="AS52" s="40">
        <f t="shared" si="48"/>
        <v>731807.28333333356</v>
      </c>
      <c r="AT52" s="40">
        <f t="shared" si="48"/>
        <v>747928.2000000003</v>
      </c>
      <c r="AU52" s="40">
        <f t="shared" ref="AU52:BF52" si="49">SUM(AU10:AU51)</f>
        <v>141368</v>
      </c>
      <c r="AV52" s="40">
        <f t="shared" si="49"/>
        <v>14136.799999999997</v>
      </c>
      <c r="AW52" s="40">
        <f t="shared" si="49"/>
        <v>5844</v>
      </c>
      <c r="AX52" s="40">
        <f t="shared" si="49"/>
        <v>0</v>
      </c>
      <c r="AY52" s="40">
        <f t="shared" si="49"/>
        <v>0</v>
      </c>
      <c r="AZ52" s="40">
        <f t="shared" si="49"/>
        <v>0</v>
      </c>
      <c r="BA52" s="40">
        <f t="shared" si="49"/>
        <v>0</v>
      </c>
      <c r="BB52" s="40">
        <f t="shared" si="49"/>
        <v>0</v>
      </c>
      <c r="BC52" s="40">
        <f t="shared" si="49"/>
        <v>0</v>
      </c>
      <c r="BD52" s="40">
        <f t="shared" si="49"/>
        <v>242822.30000000002</v>
      </c>
      <c r="BE52" s="40">
        <f t="shared" si="49"/>
        <v>30101.814166666671</v>
      </c>
      <c r="BF52" s="40">
        <f t="shared" si="49"/>
        <v>29117.895400000001</v>
      </c>
      <c r="BG52" s="40">
        <f t="shared" si="27"/>
        <v>11.991442054539471</v>
      </c>
      <c r="BH52" s="40">
        <f t="shared" ref="BH52:BR52" si="50">SUM(BH10:BH51)</f>
        <v>169110.8</v>
      </c>
      <c r="BI52" s="40">
        <f t="shared" si="50"/>
        <v>19746.050833333331</v>
      </c>
      <c r="BJ52" s="40">
        <f t="shared" si="50"/>
        <v>15572.6684</v>
      </c>
      <c r="BK52" s="40">
        <f t="shared" si="50"/>
        <v>30457</v>
      </c>
      <c r="BL52" s="40">
        <f t="shared" si="50"/>
        <v>5216.833333333333</v>
      </c>
      <c r="BM52" s="40">
        <f t="shared" si="50"/>
        <v>8985.9120000000003</v>
      </c>
      <c r="BN52" s="40">
        <f t="shared" si="50"/>
        <v>3000</v>
      </c>
      <c r="BO52" s="40">
        <f t="shared" si="50"/>
        <v>350</v>
      </c>
      <c r="BP52" s="40">
        <f t="shared" si="50"/>
        <v>110</v>
      </c>
      <c r="BQ52" s="40">
        <f t="shared" si="50"/>
        <v>40254.5</v>
      </c>
      <c r="BR52" s="40">
        <f t="shared" si="50"/>
        <v>4788.93</v>
      </c>
      <c r="BS52" s="40">
        <f t="shared" ref="BS52:DT52" si="51">SUM(BS10:BS51)</f>
        <v>4449.3149999999996</v>
      </c>
      <c r="BT52" s="40">
        <f t="shared" si="51"/>
        <v>0</v>
      </c>
      <c r="BU52" s="40">
        <f t="shared" si="51"/>
        <v>0</v>
      </c>
      <c r="BV52" s="40">
        <f t="shared" si="51"/>
        <v>0</v>
      </c>
      <c r="BW52" s="40">
        <f t="shared" si="51"/>
        <v>21422.2</v>
      </c>
      <c r="BX52" s="40">
        <f t="shared" si="51"/>
        <v>2142.2200000000003</v>
      </c>
      <c r="BY52" s="40">
        <f t="shared" si="51"/>
        <v>0</v>
      </c>
      <c r="BZ52" s="40">
        <f t="shared" si="51"/>
        <v>23113</v>
      </c>
      <c r="CA52" s="40">
        <f t="shared" si="51"/>
        <v>2311.2999999999997</v>
      </c>
      <c r="CB52" s="40">
        <f t="shared" si="51"/>
        <v>2986.15</v>
      </c>
      <c r="CC52" s="40">
        <f t="shared" si="51"/>
        <v>1173840.1000000001</v>
      </c>
      <c r="CD52" s="40">
        <f t="shared" si="51"/>
        <v>117384.01000000001</v>
      </c>
      <c r="CE52" s="40">
        <f t="shared" si="51"/>
        <v>127690.32390000002</v>
      </c>
      <c r="CF52" s="40">
        <f t="shared" si="51"/>
        <v>548538.4</v>
      </c>
      <c r="CG52" s="40">
        <f t="shared" si="51"/>
        <v>70591.239999999991</v>
      </c>
      <c r="CH52" s="40">
        <f t="shared" si="51"/>
        <v>73331.773900000015</v>
      </c>
      <c r="CI52" s="40">
        <f t="shared" si="51"/>
        <v>86410</v>
      </c>
      <c r="CJ52" s="40">
        <f t="shared" si="51"/>
        <v>8641</v>
      </c>
      <c r="CK52" s="40">
        <f t="shared" si="51"/>
        <v>38507.933999999994</v>
      </c>
      <c r="CL52" s="40">
        <f t="shared" si="51"/>
        <v>11070</v>
      </c>
      <c r="CM52" s="40">
        <f t="shared" si="51"/>
        <v>1107</v>
      </c>
      <c r="CN52" s="40">
        <f t="shared" si="51"/>
        <v>1400</v>
      </c>
      <c r="CO52" s="40">
        <f t="shared" si="51"/>
        <v>700</v>
      </c>
      <c r="CP52" s="40">
        <f t="shared" si="51"/>
        <v>70</v>
      </c>
      <c r="CQ52" s="40">
        <f t="shared" si="51"/>
        <v>300</v>
      </c>
      <c r="CR52" s="40">
        <f t="shared" si="51"/>
        <v>179536.19999999998</v>
      </c>
      <c r="CS52" s="40">
        <f t="shared" si="51"/>
        <v>16999.420000000002</v>
      </c>
      <c r="CT52" s="40">
        <f t="shared" si="51"/>
        <v>18505.903600000001</v>
      </c>
      <c r="CU52" s="40">
        <f t="shared" si="51"/>
        <v>0</v>
      </c>
      <c r="CV52" s="40">
        <f t="shared" si="51"/>
        <v>8352665.5</v>
      </c>
      <c r="CW52" s="40">
        <f t="shared" si="51"/>
        <v>1197743.1274999999</v>
      </c>
      <c r="CX52" s="40">
        <f t="shared" si="51"/>
        <v>1369163.5918000001</v>
      </c>
      <c r="CY52" s="40">
        <f t="shared" si="51"/>
        <v>0</v>
      </c>
      <c r="CZ52" s="40">
        <f t="shared" si="51"/>
        <v>0</v>
      </c>
      <c r="DA52" s="40">
        <f t="shared" si="51"/>
        <v>0</v>
      </c>
      <c r="DB52" s="40">
        <f t="shared" si="51"/>
        <v>599.20000000000005</v>
      </c>
      <c r="DC52" s="40">
        <f t="shared" si="51"/>
        <v>59.92</v>
      </c>
      <c r="DD52" s="40">
        <f t="shared" si="51"/>
        <v>0</v>
      </c>
      <c r="DE52" s="40">
        <f t="shared" si="51"/>
        <v>0</v>
      </c>
      <c r="DF52" s="40">
        <f t="shared" si="51"/>
        <v>0</v>
      </c>
      <c r="DG52" s="40">
        <f t="shared" si="51"/>
        <v>0</v>
      </c>
      <c r="DH52" s="40">
        <f t="shared" si="51"/>
        <v>0</v>
      </c>
      <c r="DI52" s="40">
        <f t="shared" si="51"/>
        <v>0</v>
      </c>
      <c r="DJ52" s="40">
        <f t="shared" si="51"/>
        <v>42</v>
      </c>
      <c r="DK52" s="40">
        <f t="shared" si="51"/>
        <v>0</v>
      </c>
      <c r="DL52" s="40">
        <f t="shared" si="51"/>
        <v>0</v>
      </c>
      <c r="DM52" s="40">
        <f t="shared" si="51"/>
        <v>0</v>
      </c>
      <c r="DN52" s="40">
        <f t="shared" si="51"/>
        <v>77370.399999999994</v>
      </c>
      <c r="DO52" s="40">
        <f t="shared" si="51"/>
        <v>7737.04</v>
      </c>
      <c r="DP52" s="40">
        <f t="shared" si="51"/>
        <v>5500</v>
      </c>
      <c r="DQ52" s="40">
        <f t="shared" si="51"/>
        <v>0</v>
      </c>
      <c r="DR52" s="40">
        <f t="shared" si="51"/>
        <v>77969.600000000006</v>
      </c>
      <c r="DS52" s="40">
        <f t="shared" si="51"/>
        <v>7796.96</v>
      </c>
      <c r="DT52" s="40">
        <f t="shared" si="51"/>
        <v>5542</v>
      </c>
    </row>
    <row r="53" spans="1:124" s="32" customFormat="1" x14ac:dyDescent="0.2"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</row>
    <row r="54" spans="1:124" s="32" customFormat="1" x14ac:dyDescent="0.2"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</row>
    <row r="55" spans="1:124" s="32" customFormat="1" x14ac:dyDescent="0.2"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</row>
    <row r="56" spans="1:124" s="32" customFormat="1" x14ac:dyDescent="0.2"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</row>
    <row r="57" spans="1:124" s="32" customFormat="1" x14ac:dyDescent="0.2"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</row>
    <row r="58" spans="1:124" s="32" customFormat="1" x14ac:dyDescent="0.2"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</row>
    <row r="59" spans="1:124" s="32" customFormat="1" x14ac:dyDescent="0.2"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</row>
    <row r="60" spans="1:124" s="32" customFormat="1" x14ac:dyDescent="0.2"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</row>
    <row r="61" spans="1:124" s="32" customFormat="1" x14ac:dyDescent="0.2"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</row>
    <row r="62" spans="1:124" s="32" customFormat="1" x14ac:dyDescent="0.2"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</row>
    <row r="63" spans="1:124" s="32" customFormat="1" x14ac:dyDescent="0.2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</row>
    <row r="64" spans="1:124" s="32" customFormat="1" x14ac:dyDescent="0.2"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</row>
    <row r="65" spans="2:124" s="32" customFormat="1" x14ac:dyDescent="0.2"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37"/>
      <c r="CD65" s="37"/>
      <c r="CE65" s="37"/>
      <c r="CF65" s="37"/>
      <c r="CG65" s="37"/>
      <c r="CH65" s="37"/>
      <c r="CI65" s="37"/>
      <c r="CJ65" s="37"/>
      <c r="CK65" s="37"/>
      <c r="CL65" s="37"/>
      <c r="CM65" s="37"/>
      <c r="CN65" s="37"/>
      <c r="CO65" s="37"/>
      <c r="CP65" s="37"/>
      <c r="CQ65" s="37"/>
      <c r="CR65" s="37"/>
      <c r="CS65" s="37"/>
      <c r="CT65" s="37"/>
      <c r="CU65" s="37"/>
      <c r="CV65" s="37"/>
      <c r="CW65" s="37"/>
      <c r="CX65" s="37"/>
      <c r="CY65" s="37"/>
      <c r="CZ65" s="37"/>
      <c r="DA65" s="37"/>
      <c r="DB65" s="37"/>
      <c r="DC65" s="37"/>
      <c r="DD65" s="37"/>
      <c r="DE65" s="37"/>
      <c r="DF65" s="37"/>
      <c r="DG65" s="37"/>
      <c r="DH65" s="37"/>
      <c r="DI65" s="37"/>
      <c r="DJ65" s="37"/>
      <c r="DK65" s="37"/>
      <c r="DL65" s="37"/>
      <c r="DM65" s="37"/>
      <c r="DN65" s="37"/>
      <c r="DO65" s="37"/>
      <c r="DP65" s="37"/>
      <c r="DQ65" s="37"/>
      <c r="DR65" s="37"/>
      <c r="DS65" s="37"/>
      <c r="DT65" s="37"/>
    </row>
    <row r="66" spans="2:124" s="32" customFormat="1" x14ac:dyDescent="0.2"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  <c r="DA66" s="37"/>
      <c r="DB66" s="37"/>
      <c r="DC66" s="37"/>
      <c r="DD66" s="37"/>
      <c r="DE66" s="37"/>
      <c r="DF66" s="37"/>
      <c r="DG66" s="37"/>
      <c r="DH66" s="37"/>
      <c r="DI66" s="37"/>
      <c r="DJ66" s="37"/>
      <c r="DK66" s="37"/>
      <c r="DL66" s="37"/>
      <c r="DM66" s="37"/>
      <c r="DN66" s="37"/>
      <c r="DO66" s="37"/>
      <c r="DP66" s="37"/>
      <c r="DQ66" s="37"/>
      <c r="DR66" s="37"/>
      <c r="DS66" s="37"/>
      <c r="DT66" s="37"/>
    </row>
    <row r="67" spans="2:124" s="32" customFormat="1" x14ac:dyDescent="0.2"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7"/>
      <c r="CY67" s="37"/>
      <c r="CZ67" s="37"/>
      <c r="DA67" s="37"/>
      <c r="DB67" s="37"/>
      <c r="DC67" s="37"/>
      <c r="DD67" s="37"/>
      <c r="DE67" s="37"/>
      <c r="DF67" s="37"/>
      <c r="DG67" s="37"/>
      <c r="DH67" s="37"/>
      <c r="DI67" s="37"/>
      <c r="DJ67" s="37"/>
      <c r="DK67" s="37"/>
      <c r="DL67" s="37"/>
      <c r="DM67" s="37"/>
      <c r="DN67" s="37"/>
      <c r="DO67" s="37"/>
      <c r="DP67" s="37"/>
      <c r="DQ67" s="37"/>
      <c r="DR67" s="37"/>
      <c r="DS67" s="37"/>
      <c r="DT67" s="37"/>
    </row>
    <row r="68" spans="2:124" s="32" customFormat="1" x14ac:dyDescent="0.2"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  <c r="BZ68" s="37"/>
      <c r="CA68" s="37"/>
      <c r="CB68" s="37"/>
      <c r="CC68" s="37"/>
      <c r="CD68" s="37"/>
      <c r="CE68" s="37"/>
      <c r="CF68" s="37"/>
      <c r="CG68" s="37"/>
      <c r="CH68" s="37"/>
      <c r="CI68" s="37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7"/>
      <c r="CY68" s="37"/>
      <c r="CZ68" s="37"/>
      <c r="DA68" s="37"/>
      <c r="DB68" s="37"/>
      <c r="DC68" s="37"/>
      <c r="DD68" s="37"/>
      <c r="DE68" s="37"/>
      <c r="DF68" s="37"/>
      <c r="DG68" s="37"/>
      <c r="DH68" s="37"/>
      <c r="DI68" s="37"/>
      <c r="DJ68" s="37"/>
      <c r="DK68" s="37"/>
      <c r="DL68" s="37"/>
      <c r="DM68" s="37"/>
      <c r="DN68" s="37"/>
      <c r="DO68" s="37"/>
      <c r="DP68" s="37"/>
      <c r="DQ68" s="37"/>
      <c r="DR68" s="37"/>
      <c r="DS68" s="37"/>
      <c r="DT68" s="37"/>
    </row>
    <row r="69" spans="2:124" s="32" customFormat="1" x14ac:dyDescent="0.2"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  <c r="BZ69" s="37"/>
      <c r="CA69" s="37"/>
      <c r="CB69" s="37"/>
      <c r="CC69" s="37"/>
      <c r="CD69" s="37"/>
      <c r="CE69" s="37"/>
      <c r="CF69" s="37"/>
      <c r="CG69" s="37"/>
      <c r="CH69" s="37"/>
      <c r="CI69" s="37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7"/>
      <c r="CY69" s="37"/>
      <c r="CZ69" s="37"/>
      <c r="DA69" s="37"/>
      <c r="DB69" s="37"/>
      <c r="DC69" s="37"/>
      <c r="DD69" s="37"/>
      <c r="DE69" s="37"/>
      <c r="DF69" s="37"/>
      <c r="DG69" s="37"/>
      <c r="DH69" s="37"/>
      <c r="DI69" s="37"/>
      <c r="DJ69" s="37"/>
      <c r="DK69" s="37"/>
      <c r="DL69" s="37"/>
      <c r="DM69" s="37"/>
      <c r="DN69" s="37"/>
      <c r="DO69" s="37"/>
      <c r="DP69" s="37"/>
      <c r="DQ69" s="37"/>
      <c r="DR69" s="37"/>
      <c r="DS69" s="37"/>
      <c r="DT69" s="37"/>
    </row>
    <row r="70" spans="2:124" s="32" customFormat="1" x14ac:dyDescent="0.2"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  <c r="BZ70" s="37"/>
      <c r="CA70" s="37"/>
      <c r="CB70" s="37"/>
      <c r="CC70" s="37"/>
      <c r="CD70" s="37"/>
      <c r="CE70" s="37"/>
      <c r="CF70" s="37"/>
      <c r="CG70" s="37"/>
      <c r="CH70" s="37"/>
      <c r="CI70" s="37"/>
      <c r="CJ70" s="37"/>
      <c r="CK70" s="37"/>
      <c r="CL70" s="37"/>
      <c r="CM70" s="37"/>
      <c r="CN70" s="37"/>
      <c r="CO70" s="37"/>
      <c r="CP70" s="37"/>
      <c r="CQ70" s="37"/>
      <c r="CR70" s="37"/>
      <c r="CS70" s="37"/>
      <c r="CT70" s="37"/>
      <c r="CU70" s="37"/>
      <c r="CV70" s="37"/>
      <c r="CW70" s="37"/>
      <c r="CX70" s="37"/>
      <c r="CY70" s="37"/>
      <c r="CZ70" s="37"/>
      <c r="DA70" s="37"/>
      <c r="DB70" s="37"/>
      <c r="DC70" s="37"/>
      <c r="DD70" s="37"/>
      <c r="DE70" s="37"/>
      <c r="DF70" s="37"/>
      <c r="DG70" s="37"/>
      <c r="DH70" s="37"/>
      <c r="DI70" s="37"/>
      <c r="DJ70" s="37"/>
      <c r="DK70" s="37"/>
      <c r="DL70" s="37"/>
      <c r="DM70" s="37"/>
      <c r="DN70" s="37"/>
      <c r="DO70" s="37"/>
      <c r="DP70" s="37"/>
      <c r="DQ70" s="37"/>
      <c r="DR70" s="37"/>
      <c r="DS70" s="37"/>
      <c r="DT70" s="37"/>
    </row>
    <row r="71" spans="2:124" s="32" customFormat="1" x14ac:dyDescent="0.2"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  <c r="CF71" s="37"/>
      <c r="CG71" s="37"/>
      <c r="CH71" s="37"/>
      <c r="CI71" s="37"/>
      <c r="CJ71" s="37"/>
      <c r="CK71" s="37"/>
      <c r="CL71" s="37"/>
      <c r="CM71" s="37"/>
      <c r="CN71" s="37"/>
      <c r="CO71" s="37"/>
      <c r="CP71" s="37"/>
      <c r="CQ71" s="37"/>
      <c r="CR71" s="37"/>
      <c r="CS71" s="37"/>
      <c r="CT71" s="37"/>
      <c r="CU71" s="37"/>
      <c r="CV71" s="37"/>
      <c r="CW71" s="37"/>
      <c r="CX71" s="37"/>
      <c r="CY71" s="37"/>
      <c r="CZ71" s="37"/>
      <c r="DA71" s="37"/>
      <c r="DB71" s="37"/>
      <c r="DC71" s="37"/>
      <c r="DD71" s="37"/>
      <c r="DE71" s="37"/>
      <c r="DF71" s="37"/>
      <c r="DG71" s="37"/>
      <c r="DH71" s="37"/>
      <c r="DI71" s="37"/>
      <c r="DJ71" s="37"/>
      <c r="DK71" s="37"/>
      <c r="DL71" s="37"/>
      <c r="DM71" s="37"/>
      <c r="DN71" s="37"/>
      <c r="DO71" s="37"/>
      <c r="DP71" s="37"/>
      <c r="DQ71" s="37"/>
      <c r="DR71" s="37"/>
      <c r="DS71" s="37"/>
      <c r="DT71" s="37"/>
    </row>
    <row r="72" spans="2:124" s="32" customFormat="1" x14ac:dyDescent="0.2"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  <c r="CE72" s="37"/>
      <c r="CF72" s="37"/>
      <c r="CG72" s="37"/>
      <c r="CH72" s="37"/>
      <c r="CI72" s="37"/>
      <c r="CJ72" s="37"/>
      <c r="CK72" s="37"/>
      <c r="CL72" s="37"/>
      <c r="CM72" s="37"/>
      <c r="CN72" s="37"/>
      <c r="CO72" s="37"/>
      <c r="CP72" s="37"/>
      <c r="CQ72" s="37"/>
      <c r="CR72" s="37"/>
      <c r="CS72" s="37"/>
      <c r="CT72" s="37"/>
      <c r="CU72" s="37"/>
      <c r="CV72" s="37"/>
      <c r="CW72" s="37"/>
      <c r="CX72" s="37"/>
      <c r="CY72" s="37"/>
      <c r="CZ72" s="37"/>
      <c r="DA72" s="37"/>
      <c r="DB72" s="37"/>
      <c r="DC72" s="37"/>
      <c r="DD72" s="37"/>
      <c r="DE72" s="37"/>
      <c r="DF72" s="37"/>
      <c r="DG72" s="37"/>
      <c r="DH72" s="37"/>
      <c r="DI72" s="37"/>
      <c r="DJ72" s="37"/>
      <c r="DK72" s="37"/>
      <c r="DL72" s="37"/>
      <c r="DM72" s="37"/>
      <c r="DN72" s="37"/>
      <c r="DO72" s="37"/>
      <c r="DP72" s="37"/>
      <c r="DQ72" s="37"/>
      <c r="DR72" s="37"/>
      <c r="DS72" s="37"/>
      <c r="DT72" s="37"/>
    </row>
    <row r="73" spans="2:124" s="32" customFormat="1" x14ac:dyDescent="0.2"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  <c r="BZ73" s="37"/>
      <c r="CA73" s="37"/>
      <c r="CB73" s="37"/>
      <c r="CC73" s="37"/>
      <c r="CD73" s="37"/>
      <c r="CE73" s="37"/>
      <c r="CF73" s="37"/>
      <c r="CG73" s="37"/>
      <c r="CH73" s="37"/>
      <c r="CI73" s="37"/>
      <c r="CJ73" s="37"/>
      <c r="CK73" s="37"/>
      <c r="CL73" s="37"/>
      <c r="CM73" s="37"/>
      <c r="CN73" s="37"/>
      <c r="CO73" s="37"/>
      <c r="CP73" s="37"/>
      <c r="CQ73" s="37"/>
      <c r="CR73" s="37"/>
      <c r="CS73" s="37"/>
      <c r="CT73" s="37"/>
      <c r="CU73" s="37"/>
      <c r="CV73" s="37"/>
      <c r="CW73" s="37"/>
      <c r="CX73" s="37"/>
      <c r="CY73" s="37"/>
      <c r="CZ73" s="37"/>
      <c r="DA73" s="37"/>
      <c r="DB73" s="37"/>
      <c r="DC73" s="37"/>
      <c r="DD73" s="37"/>
      <c r="DE73" s="37"/>
      <c r="DF73" s="37"/>
      <c r="DG73" s="37"/>
      <c r="DH73" s="37"/>
      <c r="DI73" s="37"/>
      <c r="DJ73" s="37"/>
      <c r="DK73" s="37"/>
      <c r="DL73" s="37"/>
      <c r="DM73" s="37"/>
      <c r="DN73" s="37"/>
      <c r="DO73" s="37"/>
      <c r="DP73" s="37"/>
      <c r="DQ73" s="37"/>
      <c r="DR73" s="37"/>
      <c r="DS73" s="37"/>
      <c r="DT73" s="37"/>
    </row>
    <row r="74" spans="2:124" s="32" customFormat="1" x14ac:dyDescent="0.2"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</row>
    <row r="75" spans="2:124" s="32" customFormat="1" x14ac:dyDescent="0.2"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</row>
    <row r="76" spans="2:124" s="32" customFormat="1" x14ac:dyDescent="0.2"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  <c r="BR76" s="37"/>
      <c r="BS76" s="37"/>
      <c r="BT76" s="37"/>
      <c r="BU76" s="37"/>
      <c r="BV76" s="37"/>
      <c r="BW76" s="37"/>
      <c r="BX76" s="37"/>
      <c r="BY76" s="37"/>
      <c r="BZ76" s="37"/>
      <c r="CA76" s="37"/>
      <c r="CB76" s="37"/>
      <c r="CC76" s="37"/>
      <c r="CD76" s="37"/>
      <c r="CE76" s="37"/>
      <c r="CF76" s="37"/>
      <c r="CG76" s="37"/>
      <c r="CH76" s="37"/>
      <c r="CI76" s="37"/>
      <c r="CJ76" s="37"/>
      <c r="CK76" s="37"/>
      <c r="CL76" s="37"/>
      <c r="CM76" s="37"/>
      <c r="CN76" s="37"/>
      <c r="CO76" s="37"/>
      <c r="CP76" s="37"/>
      <c r="CQ76" s="37"/>
      <c r="CR76" s="37"/>
      <c r="CS76" s="37"/>
      <c r="CT76" s="37"/>
      <c r="CU76" s="37"/>
      <c r="CV76" s="37"/>
      <c r="CW76" s="37"/>
      <c r="CX76" s="37"/>
      <c r="CY76" s="37"/>
      <c r="CZ76" s="37"/>
      <c r="DA76" s="37"/>
      <c r="DB76" s="37"/>
      <c r="DC76" s="37"/>
      <c r="DD76" s="37"/>
      <c r="DE76" s="37"/>
      <c r="DF76" s="37"/>
      <c r="DG76" s="37"/>
      <c r="DH76" s="37"/>
      <c r="DI76" s="37"/>
      <c r="DJ76" s="37"/>
      <c r="DK76" s="37"/>
      <c r="DL76" s="37"/>
      <c r="DM76" s="37"/>
      <c r="DN76" s="37"/>
      <c r="DO76" s="37"/>
      <c r="DP76" s="37"/>
      <c r="DQ76" s="37"/>
      <c r="DR76" s="37"/>
      <c r="DS76" s="37"/>
      <c r="DT76" s="37"/>
    </row>
    <row r="77" spans="2:124" s="32" customFormat="1" x14ac:dyDescent="0.2"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  <c r="BN77" s="37"/>
      <c r="BO77" s="37"/>
      <c r="BP77" s="37"/>
      <c r="BQ77" s="37"/>
      <c r="BR77" s="37"/>
      <c r="BS77" s="37"/>
      <c r="BT77" s="37"/>
      <c r="BU77" s="37"/>
      <c r="BV77" s="37"/>
      <c r="BW77" s="37"/>
      <c r="BX77" s="37"/>
      <c r="BY77" s="37"/>
      <c r="BZ77" s="37"/>
      <c r="CA77" s="37"/>
      <c r="CB77" s="37"/>
      <c r="CC77" s="37"/>
      <c r="CD77" s="37"/>
      <c r="CE77" s="37"/>
      <c r="CF77" s="37"/>
      <c r="CG77" s="37"/>
      <c r="CH77" s="37"/>
      <c r="CI77" s="37"/>
      <c r="CJ77" s="37"/>
      <c r="CK77" s="37"/>
      <c r="CL77" s="37"/>
      <c r="CM77" s="37"/>
      <c r="CN77" s="37"/>
      <c r="CO77" s="37"/>
      <c r="CP77" s="37"/>
      <c r="CQ77" s="37"/>
      <c r="CR77" s="37"/>
      <c r="CS77" s="37"/>
      <c r="CT77" s="37"/>
      <c r="CU77" s="37"/>
      <c r="CV77" s="37"/>
      <c r="CW77" s="37"/>
      <c r="CX77" s="37"/>
      <c r="CY77" s="37"/>
      <c r="CZ77" s="37"/>
      <c r="DA77" s="37"/>
      <c r="DB77" s="37"/>
      <c r="DC77" s="37"/>
      <c r="DD77" s="37"/>
      <c r="DE77" s="37"/>
      <c r="DF77" s="37"/>
      <c r="DG77" s="37"/>
      <c r="DH77" s="37"/>
      <c r="DI77" s="37"/>
      <c r="DJ77" s="37"/>
      <c r="DK77" s="37"/>
      <c r="DL77" s="37"/>
      <c r="DM77" s="37"/>
      <c r="DN77" s="37"/>
      <c r="DO77" s="37"/>
      <c r="DP77" s="37"/>
      <c r="DQ77" s="37"/>
      <c r="DR77" s="37"/>
      <c r="DS77" s="37"/>
      <c r="DT77" s="37"/>
    </row>
    <row r="78" spans="2:124" s="32" customFormat="1" x14ac:dyDescent="0.2"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  <c r="CE78" s="37"/>
      <c r="CF78" s="37"/>
      <c r="CG78" s="37"/>
      <c r="CH78" s="37"/>
      <c r="CI78" s="37"/>
      <c r="CJ78" s="37"/>
      <c r="CK78" s="37"/>
      <c r="CL78" s="37"/>
      <c r="CM78" s="37"/>
      <c r="CN78" s="37"/>
      <c r="CO78" s="37"/>
      <c r="CP78" s="37"/>
      <c r="CQ78" s="37"/>
      <c r="CR78" s="37"/>
      <c r="CS78" s="37"/>
      <c r="CT78" s="37"/>
      <c r="CU78" s="37"/>
      <c r="CV78" s="37"/>
      <c r="CW78" s="37"/>
      <c r="CX78" s="37"/>
      <c r="CY78" s="37"/>
      <c r="CZ78" s="37"/>
      <c r="DA78" s="37"/>
      <c r="DB78" s="37"/>
      <c r="DC78" s="37"/>
      <c r="DD78" s="37"/>
      <c r="DE78" s="37"/>
      <c r="DF78" s="37"/>
      <c r="DG78" s="37"/>
      <c r="DH78" s="37"/>
      <c r="DI78" s="37"/>
      <c r="DJ78" s="37"/>
      <c r="DK78" s="37"/>
      <c r="DL78" s="37"/>
      <c r="DM78" s="37"/>
      <c r="DN78" s="37"/>
      <c r="DO78" s="37"/>
      <c r="DP78" s="37"/>
      <c r="DQ78" s="37"/>
      <c r="DR78" s="37"/>
      <c r="DS78" s="37"/>
      <c r="DT78" s="37"/>
    </row>
    <row r="79" spans="2:124" s="32" customFormat="1" x14ac:dyDescent="0.2"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  <c r="BZ79" s="37"/>
      <c r="CA79" s="37"/>
      <c r="CB79" s="37"/>
      <c r="CC79" s="37"/>
      <c r="CD79" s="37"/>
      <c r="CE79" s="37"/>
      <c r="CF79" s="37"/>
      <c r="CG79" s="37"/>
      <c r="CH79" s="37"/>
      <c r="CI79" s="37"/>
      <c r="CJ79" s="37"/>
      <c r="CK79" s="37"/>
      <c r="CL79" s="37"/>
      <c r="CM79" s="37"/>
      <c r="CN79" s="37"/>
      <c r="CO79" s="37"/>
      <c r="CP79" s="37"/>
      <c r="CQ79" s="37"/>
      <c r="CR79" s="37"/>
      <c r="CS79" s="37"/>
      <c r="CT79" s="37"/>
      <c r="CU79" s="37"/>
      <c r="CV79" s="37"/>
      <c r="CW79" s="37"/>
      <c r="CX79" s="37"/>
      <c r="CY79" s="37"/>
      <c r="CZ79" s="37"/>
      <c r="DA79" s="37"/>
      <c r="DB79" s="37"/>
      <c r="DC79" s="37"/>
      <c r="DD79" s="37"/>
      <c r="DE79" s="37"/>
      <c r="DF79" s="37"/>
      <c r="DG79" s="37"/>
      <c r="DH79" s="37"/>
      <c r="DI79" s="37"/>
      <c r="DJ79" s="37"/>
      <c r="DK79" s="37"/>
      <c r="DL79" s="37"/>
      <c r="DM79" s="37"/>
      <c r="DN79" s="37"/>
      <c r="DO79" s="37"/>
      <c r="DP79" s="37"/>
      <c r="DQ79" s="37"/>
      <c r="DR79" s="37"/>
      <c r="DS79" s="37"/>
      <c r="DT79" s="37"/>
    </row>
    <row r="80" spans="2:124" s="32" customFormat="1" x14ac:dyDescent="0.2"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</row>
    <row r="81" spans="2:124" s="32" customFormat="1" x14ac:dyDescent="0.2"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</row>
    <row r="82" spans="2:124" s="19" customFormat="1" x14ac:dyDescent="0.2"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</row>
    <row r="83" spans="2:124" s="19" customFormat="1" x14ac:dyDescent="0.2"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</row>
    <row r="84" spans="2:124" s="19" customFormat="1" x14ac:dyDescent="0.2"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</row>
    <row r="85" spans="2:124" s="19" customFormat="1" x14ac:dyDescent="0.2"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</row>
    <row r="86" spans="2:124" s="19" customFormat="1" x14ac:dyDescent="0.2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</row>
    <row r="87" spans="2:124" x14ac:dyDescent="0.3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</row>
    <row r="88" spans="2:124" x14ac:dyDescent="0.3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</row>
    <row r="89" spans="2:124" x14ac:dyDescent="0.3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</row>
    <row r="90" spans="2:124" x14ac:dyDescent="0.3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</row>
    <row r="91" spans="2:124" x14ac:dyDescent="0.3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</row>
    <row r="92" spans="2:124" x14ac:dyDescent="0.3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</row>
    <row r="93" spans="2:124" x14ac:dyDescent="0.3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</row>
    <row r="94" spans="2:124" x14ac:dyDescent="0.3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</row>
    <row r="95" spans="2:124" x14ac:dyDescent="0.3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</row>
    <row r="96" spans="2:124" x14ac:dyDescent="0.3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</row>
    <row r="97" spans="2:124" x14ac:dyDescent="0.3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</row>
    <row r="98" spans="2:124" x14ac:dyDescent="0.3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</row>
    <row r="99" spans="2:124" x14ac:dyDescent="0.3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</row>
    <row r="100" spans="2:124" x14ac:dyDescent="0.3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</row>
    <row r="101" spans="2:124" x14ac:dyDescent="0.3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</row>
    <row r="102" spans="2:124" x14ac:dyDescent="0.3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</row>
    <row r="103" spans="2:124" x14ac:dyDescent="0.3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</row>
    <row r="104" spans="2:124" x14ac:dyDescent="0.3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</row>
    <row r="105" spans="2:124" x14ac:dyDescent="0.3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</row>
    <row r="106" spans="2:124" x14ac:dyDescent="0.3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</row>
    <row r="107" spans="2:124" x14ac:dyDescent="0.3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</row>
    <row r="108" spans="2:124" x14ac:dyDescent="0.3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</row>
    <row r="109" spans="2:124" x14ac:dyDescent="0.3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</row>
    <row r="110" spans="2:124" x14ac:dyDescent="0.3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</row>
    <row r="111" spans="2:124" x14ac:dyDescent="0.3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</row>
    <row r="112" spans="2:124" x14ac:dyDescent="0.3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</row>
    <row r="113" spans="2:124" x14ac:dyDescent="0.3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</row>
    <row r="114" spans="2:124" x14ac:dyDescent="0.3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</row>
    <row r="115" spans="2:124" x14ac:dyDescent="0.3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</row>
    <row r="116" spans="2:124" x14ac:dyDescent="0.3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</row>
    <row r="117" spans="2:124" x14ac:dyDescent="0.3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</row>
    <row r="118" spans="2:124" x14ac:dyDescent="0.3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</row>
    <row r="119" spans="2:124" x14ac:dyDescent="0.3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</row>
    <row r="120" spans="2:124" x14ac:dyDescent="0.3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</row>
    <row r="121" spans="2:124" x14ac:dyDescent="0.3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</row>
    <row r="122" spans="2:124" x14ac:dyDescent="0.3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</row>
    <row r="123" spans="2:124" x14ac:dyDescent="0.3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</row>
    <row r="124" spans="2:124" x14ac:dyDescent="0.3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</row>
    <row r="125" spans="2:124" x14ac:dyDescent="0.3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</row>
    <row r="126" spans="2:124" x14ac:dyDescent="0.3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</row>
    <row r="127" spans="2:124" x14ac:dyDescent="0.3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</row>
    <row r="128" spans="2:124" x14ac:dyDescent="0.3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</row>
    <row r="129" spans="2:124" x14ac:dyDescent="0.3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</row>
    <row r="130" spans="2:124" x14ac:dyDescent="0.3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</row>
    <row r="131" spans="2:124" x14ac:dyDescent="0.3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</row>
    <row r="132" spans="2:124" x14ac:dyDescent="0.3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</row>
    <row r="133" spans="2:124" x14ac:dyDescent="0.3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</row>
    <row r="134" spans="2:124" x14ac:dyDescent="0.3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</row>
    <row r="135" spans="2:124" x14ac:dyDescent="0.3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</row>
    <row r="136" spans="2:124" x14ac:dyDescent="0.3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</row>
    <row r="137" spans="2:124" x14ac:dyDescent="0.3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</row>
    <row r="138" spans="2:124" x14ac:dyDescent="0.3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</row>
    <row r="139" spans="2:124" x14ac:dyDescent="0.3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</row>
    <row r="140" spans="2:124" x14ac:dyDescent="0.3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</row>
    <row r="141" spans="2:124" x14ac:dyDescent="0.3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</row>
    <row r="142" spans="2:124" x14ac:dyDescent="0.3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</row>
    <row r="143" spans="2:124" x14ac:dyDescent="0.3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</row>
    <row r="144" spans="2:124" x14ac:dyDescent="0.3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</row>
    <row r="145" spans="2:124" x14ac:dyDescent="0.3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</row>
    <row r="146" spans="2:124" x14ac:dyDescent="0.3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</row>
    <row r="147" spans="2:124" x14ac:dyDescent="0.3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</row>
    <row r="148" spans="2:124" x14ac:dyDescent="0.3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</row>
    <row r="149" spans="2:124" x14ac:dyDescent="0.3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</row>
    <row r="150" spans="2:124" x14ac:dyDescent="0.3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</row>
    <row r="151" spans="2:124" x14ac:dyDescent="0.3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</row>
    <row r="152" spans="2:124" x14ac:dyDescent="0.3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</row>
    <row r="153" spans="2:124" x14ac:dyDescent="0.3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</row>
    <row r="154" spans="2:124" x14ac:dyDescent="0.3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</row>
    <row r="155" spans="2:124" x14ac:dyDescent="0.3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</row>
    <row r="156" spans="2:124" x14ac:dyDescent="0.3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</row>
    <row r="157" spans="2:124" x14ac:dyDescent="0.3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</row>
    <row r="158" spans="2:124" x14ac:dyDescent="0.3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</row>
    <row r="159" spans="2:124" x14ac:dyDescent="0.3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</row>
    <row r="160" spans="2:124" x14ac:dyDescent="0.3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</row>
    <row r="161" spans="2:124" x14ac:dyDescent="0.3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</row>
    <row r="162" spans="2:124" x14ac:dyDescent="0.3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</row>
    <row r="163" spans="2:124" x14ac:dyDescent="0.3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</row>
    <row r="164" spans="2:124" x14ac:dyDescent="0.3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</row>
    <row r="165" spans="2:124" x14ac:dyDescent="0.3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</row>
    <row r="166" spans="2:124" x14ac:dyDescent="0.3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</row>
    <row r="167" spans="2:124" x14ac:dyDescent="0.3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/>
      <c r="DR167" s="13"/>
      <c r="DS167" s="13"/>
      <c r="DT167" s="13"/>
    </row>
    <row r="168" spans="2:124" x14ac:dyDescent="0.3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</row>
    <row r="169" spans="2:124" x14ac:dyDescent="0.3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</row>
    <row r="170" spans="2:124" x14ac:dyDescent="0.3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</row>
    <row r="171" spans="2:124" x14ac:dyDescent="0.3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/>
      <c r="DK171" s="13"/>
      <c r="DL171" s="13"/>
      <c r="DM171" s="13"/>
      <c r="DN171" s="13"/>
      <c r="DO171" s="13"/>
      <c r="DP171" s="13"/>
      <c r="DQ171" s="13"/>
      <c r="DR171" s="13"/>
      <c r="DS171" s="13"/>
      <c r="DT171" s="13"/>
    </row>
    <row r="172" spans="2:124" x14ac:dyDescent="0.3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</row>
    <row r="173" spans="2:124" x14ac:dyDescent="0.3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</row>
    <row r="174" spans="2:124" x14ac:dyDescent="0.3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</row>
    <row r="175" spans="2:124" x14ac:dyDescent="0.3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</row>
    <row r="176" spans="2:124" x14ac:dyDescent="0.3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</row>
    <row r="177" spans="2:124" x14ac:dyDescent="0.3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</row>
    <row r="178" spans="2:124" x14ac:dyDescent="0.3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</row>
    <row r="179" spans="2:124" x14ac:dyDescent="0.3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</row>
    <row r="180" spans="2:124" x14ac:dyDescent="0.3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</row>
    <row r="181" spans="2:124" x14ac:dyDescent="0.3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</row>
    <row r="182" spans="2:124" x14ac:dyDescent="0.3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</row>
    <row r="183" spans="2:124" x14ac:dyDescent="0.3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</row>
    <row r="184" spans="2:124" x14ac:dyDescent="0.3"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</row>
    <row r="185" spans="2:124" x14ac:dyDescent="0.3"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</row>
    <row r="186" spans="2:124" x14ac:dyDescent="0.3"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</row>
    <row r="187" spans="2:124" x14ac:dyDescent="0.3"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</row>
    <row r="188" spans="2:124" x14ac:dyDescent="0.3"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</row>
    <row r="189" spans="2:124" x14ac:dyDescent="0.3"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</row>
    <row r="190" spans="2:124" x14ac:dyDescent="0.3"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</row>
    <row r="191" spans="2:124" x14ac:dyDescent="0.3"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</row>
    <row r="192" spans="2:124" x14ac:dyDescent="0.3"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</row>
    <row r="193" spans="2:124" x14ac:dyDescent="0.3"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</row>
    <row r="194" spans="2:124" x14ac:dyDescent="0.3"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  <c r="DH194" s="13"/>
      <c r="DI194" s="13"/>
      <c r="DJ194" s="13"/>
      <c r="DK194" s="13"/>
      <c r="DL194" s="13"/>
      <c r="DM194" s="13"/>
      <c r="DN194" s="13"/>
      <c r="DO194" s="13"/>
      <c r="DP194" s="13"/>
      <c r="DQ194" s="13"/>
      <c r="DR194" s="13"/>
      <c r="DS194" s="13"/>
      <c r="DT194" s="13"/>
    </row>
    <row r="195" spans="2:124" x14ac:dyDescent="0.3"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  <c r="DH195" s="13"/>
      <c r="DI195" s="13"/>
      <c r="DJ195" s="13"/>
      <c r="DK195" s="13"/>
      <c r="DL195" s="13"/>
      <c r="DM195" s="13"/>
      <c r="DN195" s="13"/>
      <c r="DO195" s="13"/>
      <c r="DP195" s="13"/>
      <c r="DQ195" s="13"/>
      <c r="DR195" s="13"/>
      <c r="DS195" s="13"/>
      <c r="DT195" s="13"/>
    </row>
    <row r="196" spans="2:124" x14ac:dyDescent="0.3"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</row>
    <row r="197" spans="2:124" x14ac:dyDescent="0.3"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</row>
    <row r="198" spans="2:124" x14ac:dyDescent="0.3"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</row>
    <row r="199" spans="2:124" x14ac:dyDescent="0.3"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</row>
    <row r="200" spans="2:124" x14ac:dyDescent="0.3"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</row>
    <row r="201" spans="2:124" x14ac:dyDescent="0.3"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</row>
    <row r="202" spans="2:124" x14ac:dyDescent="0.3"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</row>
    <row r="203" spans="2:124" x14ac:dyDescent="0.3"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</row>
    <row r="204" spans="2:124" x14ac:dyDescent="0.3"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</row>
    <row r="205" spans="2:124" x14ac:dyDescent="0.3"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</row>
    <row r="206" spans="2:124" x14ac:dyDescent="0.3"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</row>
    <row r="207" spans="2:124" x14ac:dyDescent="0.3"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</row>
    <row r="208" spans="2:124" x14ac:dyDescent="0.3"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</row>
    <row r="209" spans="2:124" x14ac:dyDescent="0.3"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  <c r="DH209" s="13"/>
      <c r="DI209" s="13"/>
      <c r="DJ209" s="13"/>
      <c r="DK209" s="13"/>
      <c r="DL209" s="13"/>
      <c r="DM209" s="13"/>
      <c r="DN209" s="13"/>
      <c r="DO209" s="13"/>
      <c r="DP209" s="13"/>
      <c r="DQ209" s="13"/>
      <c r="DR209" s="13"/>
      <c r="DS209" s="13"/>
      <c r="DT209" s="13"/>
    </row>
    <row r="210" spans="2:124" x14ac:dyDescent="0.3"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  <c r="DH210" s="13"/>
      <c r="DI210" s="13"/>
      <c r="DJ210" s="13"/>
      <c r="DK210" s="13"/>
      <c r="DL210" s="13"/>
      <c r="DM210" s="13"/>
      <c r="DN210" s="13"/>
      <c r="DO210" s="13"/>
      <c r="DP210" s="13"/>
      <c r="DQ210" s="13"/>
      <c r="DR210" s="13"/>
      <c r="DS210" s="13"/>
      <c r="DT210" s="13"/>
    </row>
    <row r="211" spans="2:124" x14ac:dyDescent="0.3"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  <c r="DH211" s="13"/>
      <c r="DI211" s="13"/>
      <c r="DJ211" s="13"/>
      <c r="DK211" s="13"/>
      <c r="DL211" s="13"/>
      <c r="DM211" s="13"/>
      <c r="DN211" s="13"/>
      <c r="DO211" s="13"/>
      <c r="DP211" s="13"/>
      <c r="DQ211" s="13"/>
      <c r="DR211" s="13"/>
      <c r="DS211" s="13"/>
      <c r="DT211" s="13"/>
    </row>
    <row r="212" spans="2:124" x14ac:dyDescent="0.3"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  <c r="DH212" s="13"/>
      <c r="DI212" s="13"/>
      <c r="DJ212" s="13"/>
      <c r="DK212" s="13"/>
      <c r="DL212" s="13"/>
      <c r="DM212" s="13"/>
      <c r="DN212" s="13"/>
      <c r="DO212" s="13"/>
      <c r="DP212" s="13"/>
      <c r="DQ212" s="13"/>
      <c r="DR212" s="13"/>
      <c r="DS212" s="13"/>
      <c r="DT212" s="13"/>
    </row>
    <row r="213" spans="2:124" x14ac:dyDescent="0.3"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  <c r="DH213" s="13"/>
      <c r="DI213" s="13"/>
      <c r="DJ213" s="13"/>
      <c r="DK213" s="13"/>
      <c r="DL213" s="13"/>
      <c r="DM213" s="13"/>
      <c r="DN213" s="13"/>
      <c r="DO213" s="13"/>
      <c r="DP213" s="13"/>
      <c r="DQ213" s="13"/>
      <c r="DR213" s="13"/>
      <c r="DS213" s="13"/>
      <c r="DT213" s="13"/>
    </row>
    <row r="214" spans="2:124" x14ac:dyDescent="0.3"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  <c r="DH214" s="13"/>
      <c r="DI214" s="13"/>
      <c r="DJ214" s="13"/>
      <c r="DK214" s="13"/>
      <c r="DL214" s="13"/>
      <c r="DM214" s="13"/>
      <c r="DN214" s="13"/>
      <c r="DO214" s="13"/>
      <c r="DP214" s="13"/>
      <c r="DQ214" s="13"/>
      <c r="DR214" s="13"/>
      <c r="DS214" s="13"/>
      <c r="DT214" s="13"/>
    </row>
    <row r="215" spans="2:124" x14ac:dyDescent="0.3"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  <c r="DH215" s="13"/>
      <c r="DI215" s="13"/>
      <c r="DJ215" s="13"/>
      <c r="DK215" s="13"/>
      <c r="DL215" s="13"/>
      <c r="DM215" s="13"/>
      <c r="DN215" s="13"/>
      <c r="DO215" s="13"/>
      <c r="DP215" s="13"/>
      <c r="DQ215" s="13"/>
      <c r="DR215" s="13"/>
      <c r="DS215" s="13"/>
      <c r="DT215" s="13"/>
    </row>
    <row r="216" spans="2:124" x14ac:dyDescent="0.3"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</row>
    <row r="217" spans="2:124" x14ac:dyDescent="0.3"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</row>
    <row r="218" spans="2:124" x14ac:dyDescent="0.3"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</row>
    <row r="219" spans="2:124" x14ac:dyDescent="0.3"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</row>
    <row r="220" spans="2:124" x14ac:dyDescent="0.3"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</row>
    <row r="221" spans="2:124" x14ac:dyDescent="0.3"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</row>
    <row r="222" spans="2:124" x14ac:dyDescent="0.3"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</row>
    <row r="223" spans="2:124" x14ac:dyDescent="0.3"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</row>
    <row r="224" spans="2:124" x14ac:dyDescent="0.3"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</row>
    <row r="225" spans="2:124" x14ac:dyDescent="0.3"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</row>
    <row r="226" spans="2:124" x14ac:dyDescent="0.3"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</row>
    <row r="227" spans="2:124" x14ac:dyDescent="0.3"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</row>
    <row r="228" spans="2:124" x14ac:dyDescent="0.3"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</row>
    <row r="229" spans="2:124" x14ac:dyDescent="0.3"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  <c r="DH229" s="13"/>
      <c r="DI229" s="13"/>
      <c r="DJ229" s="13"/>
      <c r="DK229" s="13"/>
      <c r="DL229" s="13"/>
      <c r="DM229" s="13"/>
      <c r="DN229" s="13"/>
      <c r="DO229" s="13"/>
      <c r="DP229" s="13"/>
      <c r="DQ229" s="13"/>
      <c r="DR229" s="13"/>
      <c r="DS229" s="13"/>
      <c r="DT229" s="13"/>
    </row>
    <row r="230" spans="2:124" x14ac:dyDescent="0.3"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  <c r="DH230" s="13"/>
      <c r="DI230" s="13"/>
      <c r="DJ230" s="13"/>
      <c r="DK230" s="13"/>
      <c r="DL230" s="13"/>
      <c r="DM230" s="13"/>
      <c r="DN230" s="13"/>
      <c r="DO230" s="13"/>
      <c r="DP230" s="13"/>
      <c r="DQ230" s="13"/>
      <c r="DR230" s="13"/>
      <c r="DS230" s="13"/>
      <c r="DT230" s="13"/>
    </row>
    <row r="231" spans="2:124" x14ac:dyDescent="0.3"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  <c r="DH231" s="13"/>
      <c r="DI231" s="13"/>
      <c r="DJ231" s="13"/>
      <c r="DK231" s="13"/>
      <c r="DL231" s="13"/>
      <c r="DM231" s="13"/>
      <c r="DN231" s="13"/>
      <c r="DO231" s="13"/>
      <c r="DP231" s="13"/>
      <c r="DQ231" s="13"/>
      <c r="DR231" s="13"/>
      <c r="DS231" s="13"/>
      <c r="DT231" s="13"/>
    </row>
    <row r="232" spans="2:124" x14ac:dyDescent="0.3"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  <c r="DH232" s="13"/>
      <c r="DI232" s="13"/>
      <c r="DJ232" s="13"/>
      <c r="DK232" s="13"/>
      <c r="DL232" s="13"/>
      <c r="DM232" s="13"/>
      <c r="DN232" s="13"/>
      <c r="DO232" s="13"/>
      <c r="DP232" s="13"/>
      <c r="DQ232" s="13"/>
      <c r="DR232" s="13"/>
      <c r="DS232" s="13"/>
      <c r="DT232" s="13"/>
    </row>
    <row r="233" spans="2:124" x14ac:dyDescent="0.3"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  <c r="DH233" s="13"/>
      <c r="DI233" s="13"/>
      <c r="DJ233" s="13"/>
      <c r="DK233" s="13"/>
      <c r="DL233" s="13"/>
      <c r="DM233" s="13"/>
      <c r="DN233" s="13"/>
      <c r="DO233" s="13"/>
      <c r="DP233" s="13"/>
      <c r="DQ233" s="13"/>
      <c r="DR233" s="13"/>
      <c r="DS233" s="13"/>
      <c r="DT233" s="13"/>
    </row>
    <row r="234" spans="2:124" x14ac:dyDescent="0.3"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  <c r="DH234" s="13"/>
      <c r="DI234" s="13"/>
      <c r="DJ234" s="13"/>
      <c r="DK234" s="13"/>
      <c r="DL234" s="13"/>
      <c r="DM234" s="13"/>
      <c r="DN234" s="13"/>
      <c r="DO234" s="13"/>
      <c r="DP234" s="13"/>
      <c r="DQ234" s="13"/>
      <c r="DR234" s="13"/>
      <c r="DS234" s="13"/>
      <c r="DT234" s="13"/>
    </row>
    <row r="235" spans="2:124" x14ac:dyDescent="0.3"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  <c r="DH235" s="13"/>
      <c r="DI235" s="13"/>
      <c r="DJ235" s="13"/>
      <c r="DK235" s="13"/>
      <c r="DL235" s="13"/>
      <c r="DM235" s="13"/>
      <c r="DN235" s="13"/>
      <c r="DO235" s="13"/>
      <c r="DP235" s="13"/>
      <c r="DQ235" s="13"/>
      <c r="DR235" s="13"/>
      <c r="DS235" s="13"/>
      <c r="DT235" s="13"/>
    </row>
    <row r="236" spans="2:124" x14ac:dyDescent="0.3"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  <c r="DH236" s="13"/>
      <c r="DI236" s="13"/>
      <c r="DJ236" s="13"/>
      <c r="DK236" s="13"/>
      <c r="DL236" s="13"/>
      <c r="DM236" s="13"/>
      <c r="DN236" s="13"/>
      <c r="DO236" s="13"/>
      <c r="DP236" s="13"/>
      <c r="DQ236" s="13"/>
      <c r="DR236" s="13"/>
      <c r="DS236" s="13"/>
      <c r="DT236" s="13"/>
    </row>
    <row r="237" spans="2:124" x14ac:dyDescent="0.3"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  <c r="DH237" s="13"/>
      <c r="DI237" s="13"/>
      <c r="DJ237" s="13"/>
      <c r="DK237" s="13"/>
      <c r="DL237" s="13"/>
      <c r="DM237" s="13"/>
      <c r="DN237" s="13"/>
      <c r="DO237" s="13"/>
      <c r="DP237" s="13"/>
      <c r="DQ237" s="13"/>
      <c r="DR237" s="13"/>
      <c r="DS237" s="13"/>
      <c r="DT237" s="13"/>
    </row>
    <row r="238" spans="2:124" x14ac:dyDescent="0.3"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  <c r="DH238" s="13"/>
      <c r="DI238" s="13"/>
      <c r="DJ238" s="13"/>
      <c r="DK238" s="13"/>
      <c r="DL238" s="13"/>
      <c r="DM238" s="13"/>
      <c r="DN238" s="13"/>
      <c r="DO238" s="13"/>
      <c r="DP238" s="13"/>
      <c r="DQ238" s="13"/>
      <c r="DR238" s="13"/>
      <c r="DS238" s="13"/>
      <c r="DT238" s="13"/>
    </row>
    <row r="239" spans="2:124" x14ac:dyDescent="0.3"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  <c r="DH239" s="13"/>
      <c r="DI239" s="13"/>
      <c r="DJ239" s="13"/>
      <c r="DK239" s="13"/>
      <c r="DL239" s="13"/>
      <c r="DM239" s="13"/>
      <c r="DN239" s="13"/>
      <c r="DO239" s="13"/>
      <c r="DP239" s="13"/>
      <c r="DQ239" s="13"/>
      <c r="DR239" s="13"/>
      <c r="DS239" s="13"/>
      <c r="DT239" s="13"/>
    </row>
    <row r="240" spans="2:124" x14ac:dyDescent="0.3"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  <c r="DH240" s="13"/>
      <c r="DI240" s="13"/>
      <c r="DJ240" s="13"/>
      <c r="DK240" s="13"/>
      <c r="DL240" s="13"/>
      <c r="DM240" s="13"/>
      <c r="DN240" s="13"/>
      <c r="DO240" s="13"/>
      <c r="DP240" s="13"/>
      <c r="DQ240" s="13"/>
      <c r="DR240" s="13"/>
      <c r="DS240" s="13"/>
      <c r="DT240" s="13"/>
    </row>
    <row r="241" spans="2:124" x14ac:dyDescent="0.3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  <c r="DH241" s="13"/>
      <c r="DI241" s="13"/>
      <c r="DJ241" s="13"/>
      <c r="DK241" s="13"/>
      <c r="DL241" s="13"/>
      <c r="DM241" s="13"/>
      <c r="DN241" s="13"/>
      <c r="DO241" s="13"/>
      <c r="DP241" s="13"/>
      <c r="DQ241" s="13"/>
      <c r="DR241" s="13"/>
      <c r="DS241" s="13"/>
      <c r="DT241" s="13"/>
    </row>
    <row r="242" spans="2:124" x14ac:dyDescent="0.3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  <c r="DH242" s="13"/>
      <c r="DI242" s="13"/>
      <c r="DJ242" s="13"/>
      <c r="DK242" s="13"/>
      <c r="DL242" s="13"/>
      <c r="DM242" s="13"/>
      <c r="DN242" s="13"/>
      <c r="DO242" s="13"/>
      <c r="DP242" s="13"/>
      <c r="DQ242" s="13"/>
      <c r="DR242" s="13"/>
      <c r="DS242" s="13"/>
      <c r="DT242" s="13"/>
    </row>
    <row r="243" spans="2:124" x14ac:dyDescent="0.3"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  <c r="DH243" s="13"/>
      <c r="DI243" s="13"/>
      <c r="DJ243" s="13"/>
      <c r="DK243" s="13"/>
      <c r="DL243" s="13"/>
      <c r="DM243" s="13"/>
      <c r="DN243" s="13"/>
      <c r="DO243" s="13"/>
      <c r="DP243" s="13"/>
      <c r="DQ243" s="13"/>
      <c r="DR243" s="13"/>
      <c r="DS243" s="13"/>
      <c r="DT243" s="13"/>
    </row>
    <row r="244" spans="2:124" x14ac:dyDescent="0.3"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  <c r="DH244" s="13"/>
      <c r="DI244" s="13"/>
      <c r="DJ244" s="13"/>
      <c r="DK244" s="13"/>
      <c r="DL244" s="13"/>
      <c r="DM244" s="13"/>
      <c r="DN244" s="13"/>
      <c r="DO244" s="13"/>
      <c r="DP244" s="13"/>
      <c r="DQ244" s="13"/>
      <c r="DR244" s="13"/>
      <c r="DS244" s="13"/>
      <c r="DT244" s="13"/>
    </row>
    <row r="245" spans="2:124" x14ac:dyDescent="0.3"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  <c r="DH245" s="13"/>
      <c r="DI245" s="13"/>
      <c r="DJ245" s="13"/>
      <c r="DK245" s="13"/>
      <c r="DL245" s="13"/>
      <c r="DM245" s="13"/>
      <c r="DN245" s="13"/>
      <c r="DO245" s="13"/>
      <c r="DP245" s="13"/>
      <c r="DQ245" s="13"/>
      <c r="DR245" s="13"/>
      <c r="DS245" s="13"/>
      <c r="DT245" s="13"/>
    </row>
    <row r="246" spans="2:124" x14ac:dyDescent="0.3"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  <c r="DH246" s="13"/>
      <c r="DI246" s="13"/>
      <c r="DJ246" s="13"/>
      <c r="DK246" s="13"/>
      <c r="DL246" s="13"/>
      <c r="DM246" s="13"/>
      <c r="DN246" s="13"/>
      <c r="DO246" s="13"/>
      <c r="DP246" s="13"/>
      <c r="DQ246" s="13"/>
      <c r="DR246" s="13"/>
      <c r="DS246" s="13"/>
      <c r="DT246" s="13"/>
    </row>
    <row r="247" spans="2:124" x14ac:dyDescent="0.3"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  <c r="DH247" s="13"/>
      <c r="DI247" s="13"/>
      <c r="DJ247" s="13"/>
      <c r="DK247" s="13"/>
      <c r="DL247" s="13"/>
      <c r="DM247" s="13"/>
      <c r="DN247" s="13"/>
      <c r="DO247" s="13"/>
      <c r="DP247" s="13"/>
      <c r="DQ247" s="13"/>
      <c r="DR247" s="13"/>
      <c r="DS247" s="13"/>
      <c r="DT247" s="13"/>
    </row>
    <row r="248" spans="2:124" x14ac:dyDescent="0.3"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  <c r="DH248" s="13"/>
      <c r="DI248" s="13"/>
      <c r="DJ248" s="13"/>
      <c r="DK248" s="13"/>
      <c r="DL248" s="13"/>
      <c r="DM248" s="13"/>
      <c r="DN248" s="13"/>
      <c r="DO248" s="13"/>
      <c r="DP248" s="13"/>
      <c r="DQ248" s="13"/>
      <c r="DR248" s="13"/>
      <c r="DS248" s="13"/>
      <c r="DT248" s="13"/>
    </row>
    <row r="249" spans="2:124" x14ac:dyDescent="0.3"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  <c r="DH249" s="13"/>
      <c r="DI249" s="13"/>
      <c r="DJ249" s="13"/>
      <c r="DK249" s="13"/>
      <c r="DL249" s="13"/>
      <c r="DM249" s="13"/>
      <c r="DN249" s="13"/>
      <c r="DO249" s="13"/>
      <c r="DP249" s="13"/>
      <c r="DQ249" s="13"/>
      <c r="DR249" s="13"/>
      <c r="DS249" s="13"/>
      <c r="DT249" s="13"/>
    </row>
    <row r="250" spans="2:124" x14ac:dyDescent="0.3"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  <c r="DH250" s="13"/>
      <c r="DI250" s="13"/>
      <c r="DJ250" s="13"/>
      <c r="DK250" s="13"/>
      <c r="DL250" s="13"/>
      <c r="DM250" s="13"/>
      <c r="DN250" s="13"/>
      <c r="DO250" s="13"/>
      <c r="DP250" s="13"/>
      <c r="DQ250" s="13"/>
      <c r="DR250" s="13"/>
      <c r="DS250" s="13"/>
      <c r="DT250" s="13"/>
    </row>
    <row r="251" spans="2:124" x14ac:dyDescent="0.3"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</row>
    <row r="252" spans="2:124" x14ac:dyDescent="0.3"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</row>
    <row r="253" spans="2:124" x14ac:dyDescent="0.3"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</row>
    <row r="254" spans="2:124" x14ac:dyDescent="0.3"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</row>
    <row r="255" spans="2:124" x14ac:dyDescent="0.3"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</row>
    <row r="256" spans="2:124" x14ac:dyDescent="0.3"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</row>
    <row r="257" spans="2:124" x14ac:dyDescent="0.3"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</row>
    <row r="258" spans="2:124" x14ac:dyDescent="0.3"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</row>
    <row r="259" spans="2:124" x14ac:dyDescent="0.3"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</row>
    <row r="260" spans="2:124" x14ac:dyDescent="0.3"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</row>
    <row r="261" spans="2:124" x14ac:dyDescent="0.3"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</row>
    <row r="262" spans="2:124" x14ac:dyDescent="0.3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</row>
    <row r="263" spans="2:124" x14ac:dyDescent="0.3"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</row>
    <row r="264" spans="2:124" x14ac:dyDescent="0.3"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  <c r="DH264" s="13"/>
      <c r="DI264" s="13"/>
      <c r="DJ264" s="13"/>
      <c r="DK264" s="13"/>
      <c r="DL264" s="13"/>
      <c r="DM264" s="13"/>
      <c r="DN264" s="13"/>
      <c r="DO264" s="13"/>
      <c r="DP264" s="13"/>
      <c r="DQ264" s="13"/>
      <c r="DR264" s="13"/>
      <c r="DS264" s="13"/>
      <c r="DT264" s="13"/>
    </row>
    <row r="265" spans="2:124" x14ac:dyDescent="0.3"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  <c r="DH265" s="13"/>
      <c r="DI265" s="13"/>
      <c r="DJ265" s="13"/>
      <c r="DK265" s="13"/>
      <c r="DL265" s="13"/>
      <c r="DM265" s="13"/>
      <c r="DN265" s="13"/>
      <c r="DO265" s="13"/>
      <c r="DP265" s="13"/>
      <c r="DQ265" s="13"/>
      <c r="DR265" s="13"/>
      <c r="DS265" s="13"/>
      <c r="DT265" s="13"/>
    </row>
    <row r="266" spans="2:124" x14ac:dyDescent="0.3"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  <c r="DH266" s="13"/>
      <c r="DI266" s="13"/>
      <c r="DJ266" s="13"/>
      <c r="DK266" s="13"/>
      <c r="DL266" s="13"/>
      <c r="DM266" s="13"/>
      <c r="DN266" s="13"/>
      <c r="DO266" s="13"/>
      <c r="DP266" s="13"/>
      <c r="DQ266" s="13"/>
      <c r="DR266" s="13"/>
      <c r="DS266" s="13"/>
      <c r="DT266" s="13"/>
    </row>
    <row r="267" spans="2:124" x14ac:dyDescent="0.3"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  <c r="DH267" s="13"/>
      <c r="DI267" s="13"/>
      <c r="DJ267" s="13"/>
      <c r="DK267" s="13"/>
      <c r="DL267" s="13"/>
      <c r="DM267" s="13"/>
      <c r="DN267" s="13"/>
      <c r="DO267" s="13"/>
      <c r="DP267" s="13"/>
      <c r="DQ267" s="13"/>
      <c r="DR267" s="13"/>
      <c r="DS267" s="13"/>
      <c r="DT267" s="13"/>
    </row>
    <row r="268" spans="2:124" x14ac:dyDescent="0.3"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  <c r="DH268" s="13"/>
      <c r="DI268" s="13"/>
      <c r="DJ268" s="13"/>
      <c r="DK268" s="13"/>
      <c r="DL268" s="13"/>
      <c r="DM268" s="13"/>
      <c r="DN268" s="13"/>
      <c r="DO268" s="13"/>
      <c r="DP268" s="13"/>
      <c r="DQ268" s="13"/>
      <c r="DR268" s="13"/>
      <c r="DS268" s="13"/>
      <c r="DT268" s="13"/>
    </row>
    <row r="269" spans="2:124" x14ac:dyDescent="0.3"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  <c r="DH269" s="13"/>
      <c r="DI269" s="13"/>
      <c r="DJ269" s="13"/>
      <c r="DK269" s="13"/>
      <c r="DL269" s="13"/>
      <c r="DM269" s="13"/>
      <c r="DN269" s="13"/>
      <c r="DO269" s="13"/>
      <c r="DP269" s="13"/>
      <c r="DQ269" s="13"/>
      <c r="DR269" s="13"/>
      <c r="DS269" s="13"/>
      <c r="DT269" s="13"/>
    </row>
    <row r="270" spans="2:124" x14ac:dyDescent="0.3"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  <c r="DH270" s="13"/>
      <c r="DI270" s="13"/>
      <c r="DJ270" s="13"/>
      <c r="DK270" s="13"/>
      <c r="DL270" s="13"/>
      <c r="DM270" s="13"/>
      <c r="DN270" s="13"/>
      <c r="DO270" s="13"/>
      <c r="DP270" s="13"/>
      <c r="DQ270" s="13"/>
      <c r="DR270" s="13"/>
      <c r="DS270" s="13"/>
      <c r="DT270" s="13"/>
    </row>
    <row r="271" spans="2:124" x14ac:dyDescent="0.3"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  <c r="DH271" s="13"/>
      <c r="DI271" s="13"/>
      <c r="DJ271" s="13"/>
      <c r="DK271" s="13"/>
      <c r="DL271" s="13"/>
      <c r="DM271" s="13"/>
      <c r="DN271" s="13"/>
      <c r="DO271" s="13"/>
      <c r="DP271" s="13"/>
      <c r="DQ271" s="13"/>
      <c r="DR271" s="13"/>
      <c r="DS271" s="13"/>
      <c r="DT271" s="13"/>
    </row>
    <row r="272" spans="2:124" x14ac:dyDescent="0.3"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  <c r="DH272" s="13"/>
      <c r="DI272" s="13"/>
      <c r="DJ272" s="13"/>
      <c r="DK272" s="13"/>
      <c r="DL272" s="13"/>
      <c r="DM272" s="13"/>
      <c r="DN272" s="13"/>
      <c r="DO272" s="13"/>
      <c r="DP272" s="13"/>
      <c r="DQ272" s="13"/>
      <c r="DR272" s="13"/>
      <c r="DS272" s="13"/>
      <c r="DT272" s="13"/>
    </row>
    <row r="273" spans="2:124" x14ac:dyDescent="0.3"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  <c r="DH273" s="13"/>
      <c r="DI273" s="13"/>
      <c r="DJ273" s="13"/>
      <c r="DK273" s="13"/>
      <c r="DL273" s="13"/>
      <c r="DM273" s="13"/>
      <c r="DN273" s="13"/>
      <c r="DO273" s="13"/>
      <c r="DP273" s="13"/>
      <c r="DQ273" s="13"/>
      <c r="DR273" s="13"/>
      <c r="DS273" s="13"/>
      <c r="DT273" s="13"/>
    </row>
    <row r="274" spans="2:124" x14ac:dyDescent="0.3"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  <c r="DH274" s="13"/>
      <c r="DI274" s="13"/>
      <c r="DJ274" s="13"/>
      <c r="DK274" s="13"/>
      <c r="DL274" s="13"/>
      <c r="DM274" s="13"/>
      <c r="DN274" s="13"/>
      <c r="DO274" s="13"/>
      <c r="DP274" s="13"/>
      <c r="DQ274" s="13"/>
      <c r="DR274" s="13"/>
      <c r="DS274" s="13"/>
      <c r="DT274" s="13"/>
    </row>
    <row r="275" spans="2:124" x14ac:dyDescent="0.3"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  <c r="DH275" s="13"/>
      <c r="DI275" s="13"/>
      <c r="DJ275" s="13"/>
      <c r="DK275" s="13"/>
      <c r="DL275" s="13"/>
      <c r="DM275" s="13"/>
      <c r="DN275" s="13"/>
      <c r="DO275" s="13"/>
      <c r="DP275" s="13"/>
      <c r="DQ275" s="13"/>
      <c r="DR275" s="13"/>
      <c r="DS275" s="13"/>
      <c r="DT275" s="13"/>
    </row>
    <row r="276" spans="2:124" x14ac:dyDescent="0.3"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  <c r="DH276" s="13"/>
      <c r="DI276" s="13"/>
      <c r="DJ276" s="13"/>
      <c r="DK276" s="13"/>
      <c r="DL276" s="13"/>
      <c r="DM276" s="13"/>
      <c r="DN276" s="13"/>
      <c r="DO276" s="13"/>
      <c r="DP276" s="13"/>
      <c r="DQ276" s="13"/>
      <c r="DR276" s="13"/>
      <c r="DS276" s="13"/>
      <c r="DT276" s="13"/>
    </row>
    <row r="277" spans="2:124" x14ac:dyDescent="0.3"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</row>
    <row r="278" spans="2:124" x14ac:dyDescent="0.3"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</row>
    <row r="279" spans="2:124" x14ac:dyDescent="0.3"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</row>
    <row r="280" spans="2:124" x14ac:dyDescent="0.3"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</row>
    <row r="281" spans="2:124" x14ac:dyDescent="0.3"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</row>
    <row r="282" spans="2:124" x14ac:dyDescent="0.3"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</row>
    <row r="283" spans="2:124" x14ac:dyDescent="0.3"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</row>
    <row r="284" spans="2:124" x14ac:dyDescent="0.3"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</row>
    <row r="285" spans="2:124" x14ac:dyDescent="0.3"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</row>
    <row r="286" spans="2:124" x14ac:dyDescent="0.3"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</row>
    <row r="287" spans="2:124" x14ac:dyDescent="0.3"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</row>
    <row r="288" spans="2:124" x14ac:dyDescent="0.3"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</row>
    <row r="289" spans="2:124" x14ac:dyDescent="0.3"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</row>
    <row r="290" spans="2:124" x14ac:dyDescent="0.3"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</row>
    <row r="291" spans="2:124" x14ac:dyDescent="0.3"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</row>
    <row r="292" spans="2:124" x14ac:dyDescent="0.3"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  <c r="DH292" s="13"/>
      <c r="DI292" s="13"/>
      <c r="DJ292" s="13"/>
      <c r="DK292" s="13"/>
      <c r="DL292" s="13"/>
      <c r="DM292" s="13"/>
      <c r="DN292" s="13"/>
      <c r="DO292" s="13"/>
      <c r="DP292" s="13"/>
      <c r="DQ292" s="13"/>
      <c r="DR292" s="13"/>
      <c r="DS292" s="13"/>
      <c r="DT292" s="13"/>
    </row>
    <row r="293" spans="2:124" x14ac:dyDescent="0.3"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  <c r="DH293" s="13"/>
      <c r="DI293" s="13"/>
      <c r="DJ293" s="13"/>
      <c r="DK293" s="13"/>
      <c r="DL293" s="13"/>
      <c r="DM293" s="13"/>
      <c r="DN293" s="13"/>
      <c r="DO293" s="13"/>
      <c r="DP293" s="13"/>
      <c r="DQ293" s="13"/>
      <c r="DR293" s="13"/>
      <c r="DS293" s="13"/>
      <c r="DT293" s="13"/>
    </row>
    <row r="294" spans="2:124" x14ac:dyDescent="0.3"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  <c r="DH294" s="13"/>
      <c r="DI294" s="13"/>
      <c r="DJ294" s="13"/>
      <c r="DK294" s="13"/>
      <c r="DL294" s="13"/>
      <c r="DM294" s="13"/>
      <c r="DN294" s="13"/>
      <c r="DO294" s="13"/>
      <c r="DP294" s="13"/>
      <c r="DQ294" s="13"/>
      <c r="DR294" s="13"/>
      <c r="DS294" s="13"/>
      <c r="DT294" s="13"/>
    </row>
    <row r="295" spans="2:124" x14ac:dyDescent="0.3"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  <c r="DH295" s="13"/>
      <c r="DI295" s="13"/>
      <c r="DJ295" s="13"/>
      <c r="DK295" s="13"/>
      <c r="DL295" s="13"/>
      <c r="DM295" s="13"/>
      <c r="DN295" s="13"/>
      <c r="DO295" s="13"/>
      <c r="DP295" s="13"/>
      <c r="DQ295" s="13"/>
      <c r="DR295" s="13"/>
      <c r="DS295" s="13"/>
      <c r="DT295" s="13"/>
    </row>
    <row r="296" spans="2:124" x14ac:dyDescent="0.3"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  <c r="DH296" s="13"/>
      <c r="DI296" s="13"/>
      <c r="DJ296" s="13"/>
      <c r="DK296" s="13"/>
      <c r="DL296" s="13"/>
      <c r="DM296" s="13"/>
      <c r="DN296" s="13"/>
      <c r="DO296" s="13"/>
      <c r="DP296" s="13"/>
      <c r="DQ296" s="13"/>
      <c r="DR296" s="13"/>
      <c r="DS296" s="13"/>
      <c r="DT296" s="13"/>
    </row>
    <row r="297" spans="2:124" x14ac:dyDescent="0.3"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  <c r="DH297" s="13"/>
      <c r="DI297" s="13"/>
      <c r="DJ297" s="13"/>
      <c r="DK297" s="13"/>
      <c r="DL297" s="13"/>
      <c r="DM297" s="13"/>
      <c r="DN297" s="13"/>
      <c r="DO297" s="13"/>
      <c r="DP297" s="13"/>
      <c r="DQ297" s="13"/>
      <c r="DR297" s="13"/>
      <c r="DS297" s="13"/>
      <c r="DT297" s="13"/>
    </row>
    <row r="298" spans="2:124" x14ac:dyDescent="0.3"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  <c r="DH298" s="13"/>
      <c r="DI298" s="13"/>
      <c r="DJ298" s="13"/>
      <c r="DK298" s="13"/>
      <c r="DL298" s="13"/>
      <c r="DM298" s="13"/>
      <c r="DN298" s="13"/>
      <c r="DO298" s="13"/>
      <c r="DP298" s="13"/>
      <c r="DQ298" s="13"/>
      <c r="DR298" s="13"/>
      <c r="DS298" s="13"/>
      <c r="DT298" s="13"/>
    </row>
    <row r="299" spans="2:124" x14ac:dyDescent="0.3"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  <c r="DH299" s="13"/>
      <c r="DI299" s="13"/>
      <c r="DJ299" s="13"/>
      <c r="DK299" s="13"/>
      <c r="DL299" s="13"/>
      <c r="DM299" s="13"/>
      <c r="DN299" s="13"/>
      <c r="DO299" s="13"/>
      <c r="DP299" s="13"/>
      <c r="DQ299" s="13"/>
      <c r="DR299" s="13"/>
      <c r="DS299" s="13"/>
      <c r="DT299" s="13"/>
    </row>
    <row r="300" spans="2:124" x14ac:dyDescent="0.3"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  <c r="DH300" s="13"/>
      <c r="DI300" s="13"/>
      <c r="DJ300" s="13"/>
      <c r="DK300" s="13"/>
      <c r="DL300" s="13"/>
      <c r="DM300" s="13"/>
      <c r="DN300" s="13"/>
      <c r="DO300" s="13"/>
      <c r="DP300" s="13"/>
      <c r="DQ300" s="13"/>
      <c r="DR300" s="13"/>
      <c r="DS300" s="13"/>
      <c r="DT300" s="13"/>
    </row>
    <row r="301" spans="2:124" x14ac:dyDescent="0.3"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  <c r="DH301" s="13"/>
      <c r="DI301" s="13"/>
      <c r="DJ301" s="13"/>
      <c r="DK301" s="13"/>
      <c r="DL301" s="13"/>
      <c r="DM301" s="13"/>
      <c r="DN301" s="13"/>
      <c r="DO301" s="13"/>
      <c r="DP301" s="13"/>
      <c r="DQ301" s="13"/>
      <c r="DR301" s="13"/>
      <c r="DS301" s="13"/>
      <c r="DT301" s="13"/>
    </row>
    <row r="302" spans="2:124" x14ac:dyDescent="0.3"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  <c r="DH302" s="13"/>
      <c r="DI302" s="13"/>
      <c r="DJ302" s="13"/>
      <c r="DK302" s="13"/>
      <c r="DL302" s="13"/>
      <c r="DM302" s="13"/>
      <c r="DN302" s="13"/>
      <c r="DO302" s="13"/>
      <c r="DP302" s="13"/>
      <c r="DQ302" s="13"/>
      <c r="DR302" s="13"/>
      <c r="DS302" s="13"/>
      <c r="DT302" s="13"/>
    </row>
    <row r="303" spans="2:124" x14ac:dyDescent="0.3"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  <c r="DH303" s="13"/>
      <c r="DI303" s="13"/>
      <c r="DJ303" s="13"/>
      <c r="DK303" s="13"/>
      <c r="DL303" s="13"/>
      <c r="DM303" s="13"/>
      <c r="DN303" s="13"/>
      <c r="DO303" s="13"/>
      <c r="DP303" s="13"/>
      <c r="DQ303" s="13"/>
      <c r="DR303" s="13"/>
      <c r="DS303" s="13"/>
      <c r="DT303" s="13"/>
    </row>
    <row r="304" spans="2:124" x14ac:dyDescent="0.3"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  <c r="DH304" s="13"/>
      <c r="DI304" s="13"/>
      <c r="DJ304" s="13"/>
      <c r="DK304" s="13"/>
      <c r="DL304" s="13"/>
      <c r="DM304" s="13"/>
      <c r="DN304" s="13"/>
      <c r="DO304" s="13"/>
      <c r="DP304" s="13"/>
      <c r="DQ304" s="13"/>
      <c r="DR304" s="13"/>
      <c r="DS304" s="13"/>
      <c r="DT304" s="13"/>
    </row>
    <row r="305" spans="2:124" x14ac:dyDescent="0.3"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  <c r="DH305" s="13"/>
      <c r="DI305" s="13"/>
      <c r="DJ305" s="13"/>
      <c r="DK305" s="13"/>
      <c r="DL305" s="13"/>
      <c r="DM305" s="13"/>
      <c r="DN305" s="13"/>
      <c r="DO305" s="13"/>
      <c r="DP305" s="13"/>
      <c r="DQ305" s="13"/>
      <c r="DR305" s="13"/>
      <c r="DS305" s="13"/>
      <c r="DT305" s="13"/>
    </row>
    <row r="306" spans="2:124" x14ac:dyDescent="0.3"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  <c r="DH306" s="13"/>
      <c r="DI306" s="13"/>
      <c r="DJ306" s="13"/>
      <c r="DK306" s="13"/>
      <c r="DL306" s="13"/>
      <c r="DM306" s="13"/>
      <c r="DN306" s="13"/>
      <c r="DO306" s="13"/>
      <c r="DP306" s="13"/>
      <c r="DQ306" s="13"/>
      <c r="DR306" s="13"/>
      <c r="DS306" s="13"/>
      <c r="DT306" s="13"/>
    </row>
    <row r="307" spans="2:124" x14ac:dyDescent="0.3"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  <c r="DH307" s="13"/>
      <c r="DI307" s="13"/>
      <c r="DJ307" s="13"/>
      <c r="DK307" s="13"/>
      <c r="DL307" s="13"/>
      <c r="DM307" s="13"/>
      <c r="DN307" s="13"/>
      <c r="DO307" s="13"/>
      <c r="DP307" s="13"/>
      <c r="DQ307" s="13"/>
      <c r="DR307" s="13"/>
      <c r="DS307" s="13"/>
      <c r="DT307" s="13"/>
    </row>
    <row r="308" spans="2:124" x14ac:dyDescent="0.3"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</row>
    <row r="309" spans="2:124" x14ac:dyDescent="0.3"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</row>
    <row r="310" spans="2:124" x14ac:dyDescent="0.3"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</row>
    <row r="311" spans="2:124" x14ac:dyDescent="0.3"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</row>
    <row r="312" spans="2:124" x14ac:dyDescent="0.3"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</row>
    <row r="313" spans="2:124" x14ac:dyDescent="0.3"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</row>
    <row r="314" spans="2:124" x14ac:dyDescent="0.3"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</row>
    <row r="315" spans="2:124" x14ac:dyDescent="0.3"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</row>
    <row r="316" spans="2:124" x14ac:dyDescent="0.3"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</row>
    <row r="317" spans="2:124" x14ac:dyDescent="0.3"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</row>
    <row r="318" spans="2:124" x14ac:dyDescent="0.3"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</row>
    <row r="319" spans="2:124" x14ac:dyDescent="0.3"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</row>
    <row r="320" spans="2:124" x14ac:dyDescent="0.3"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</row>
    <row r="321" spans="2:124" x14ac:dyDescent="0.3"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</row>
    <row r="322" spans="2:124" x14ac:dyDescent="0.3"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</row>
    <row r="323" spans="2:124" x14ac:dyDescent="0.3"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</row>
    <row r="324" spans="2:124" x14ac:dyDescent="0.3"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I324" s="13"/>
      <c r="BJ324" s="13"/>
      <c r="BK324" s="13"/>
      <c r="BL324" s="13"/>
      <c r="BM324" s="13"/>
      <c r="BN324" s="13"/>
      <c r="BO324" s="13"/>
      <c r="BP324" s="13"/>
      <c r="BQ324" s="13"/>
      <c r="BR324" s="13"/>
      <c r="BS324" s="13"/>
      <c r="BT324" s="13"/>
      <c r="BU324" s="13"/>
      <c r="BV324" s="13"/>
      <c r="BW324" s="13"/>
      <c r="BX324" s="13"/>
      <c r="BY324" s="13"/>
      <c r="BZ324" s="13"/>
      <c r="CA324" s="13"/>
      <c r="CB324" s="13"/>
      <c r="CC324" s="13"/>
      <c r="CD324" s="13"/>
      <c r="CE324" s="13"/>
      <c r="CF324" s="13"/>
      <c r="CG324" s="13"/>
      <c r="CH324" s="13"/>
      <c r="CI324" s="13"/>
      <c r="CJ324" s="13"/>
      <c r="CK324" s="13"/>
      <c r="CL324" s="13"/>
      <c r="CM324" s="13"/>
      <c r="CN324" s="13"/>
      <c r="CO324" s="13"/>
      <c r="CP324" s="13"/>
      <c r="CQ324" s="13"/>
      <c r="CR324" s="13"/>
      <c r="CS324" s="13"/>
      <c r="CT324" s="13"/>
      <c r="CU324" s="13"/>
      <c r="CV324" s="13"/>
      <c r="CW324" s="13"/>
      <c r="CX324" s="13"/>
      <c r="CY324" s="13"/>
      <c r="CZ324" s="13"/>
      <c r="DA324" s="13"/>
      <c r="DB324" s="13"/>
      <c r="DC324" s="13"/>
      <c r="DD324" s="13"/>
      <c r="DE324" s="13"/>
      <c r="DF324" s="13"/>
      <c r="DG324" s="13"/>
      <c r="DH324" s="13"/>
      <c r="DI324" s="13"/>
      <c r="DJ324" s="13"/>
      <c r="DK324" s="13"/>
      <c r="DL324" s="13"/>
      <c r="DM324" s="13"/>
      <c r="DN324" s="13"/>
      <c r="DO324" s="13"/>
      <c r="DP324" s="13"/>
      <c r="DQ324" s="13"/>
      <c r="DR324" s="13"/>
      <c r="DS324" s="13"/>
      <c r="DT324" s="13"/>
    </row>
    <row r="325" spans="2:124" x14ac:dyDescent="0.3"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  <c r="BG325" s="13"/>
      <c r="BH325" s="13"/>
      <c r="BI325" s="13"/>
      <c r="BJ325" s="13"/>
      <c r="BK325" s="13"/>
      <c r="BL325" s="13"/>
      <c r="BM325" s="13"/>
      <c r="BN325" s="13"/>
      <c r="BO325" s="13"/>
      <c r="BP325" s="13"/>
      <c r="BQ325" s="13"/>
      <c r="BR325" s="13"/>
      <c r="BS325" s="13"/>
      <c r="BT325" s="13"/>
      <c r="BU325" s="13"/>
      <c r="BV325" s="13"/>
      <c r="BW325" s="13"/>
      <c r="BX325" s="13"/>
      <c r="BY325" s="13"/>
      <c r="BZ325" s="13"/>
      <c r="CA325" s="13"/>
      <c r="CB325" s="13"/>
      <c r="CC325" s="13"/>
      <c r="CD325" s="13"/>
      <c r="CE325" s="13"/>
      <c r="CF325" s="13"/>
      <c r="CG325" s="13"/>
      <c r="CH325" s="13"/>
      <c r="CI325" s="13"/>
      <c r="CJ325" s="13"/>
      <c r="CK325" s="13"/>
      <c r="CL325" s="13"/>
      <c r="CM325" s="13"/>
      <c r="CN325" s="13"/>
      <c r="CO325" s="13"/>
      <c r="CP325" s="13"/>
      <c r="CQ325" s="13"/>
      <c r="CR325" s="13"/>
      <c r="CS325" s="13"/>
      <c r="CT325" s="13"/>
      <c r="CU325" s="13"/>
      <c r="CV325" s="13"/>
      <c r="CW325" s="13"/>
      <c r="CX325" s="13"/>
      <c r="CY325" s="13"/>
      <c r="CZ325" s="13"/>
      <c r="DA325" s="13"/>
      <c r="DB325" s="13"/>
      <c r="DC325" s="13"/>
      <c r="DD325" s="13"/>
      <c r="DE325" s="13"/>
      <c r="DF325" s="13"/>
      <c r="DG325" s="13"/>
      <c r="DH325" s="13"/>
      <c r="DI325" s="13"/>
      <c r="DJ325" s="13"/>
      <c r="DK325" s="13"/>
      <c r="DL325" s="13"/>
      <c r="DM325" s="13"/>
      <c r="DN325" s="13"/>
      <c r="DO325" s="13"/>
      <c r="DP325" s="13"/>
      <c r="DQ325" s="13"/>
      <c r="DR325" s="13"/>
      <c r="DS325" s="13"/>
      <c r="DT325" s="13"/>
    </row>
    <row r="326" spans="2:124" x14ac:dyDescent="0.3"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  <c r="BG326" s="13"/>
      <c r="BH326" s="13"/>
      <c r="BI326" s="13"/>
      <c r="BJ326" s="13"/>
      <c r="BK326" s="13"/>
      <c r="BL326" s="13"/>
      <c r="BM326" s="13"/>
      <c r="BN326" s="13"/>
      <c r="BO326" s="13"/>
      <c r="BP326" s="13"/>
      <c r="BQ326" s="13"/>
      <c r="BR326" s="13"/>
      <c r="BS326" s="13"/>
      <c r="BT326" s="13"/>
      <c r="BU326" s="13"/>
      <c r="BV326" s="13"/>
      <c r="BW326" s="13"/>
      <c r="BX326" s="13"/>
      <c r="BY326" s="13"/>
      <c r="BZ326" s="13"/>
      <c r="CA326" s="13"/>
      <c r="CB326" s="13"/>
      <c r="CC326" s="13"/>
      <c r="CD326" s="13"/>
      <c r="CE326" s="13"/>
      <c r="CF326" s="13"/>
      <c r="CG326" s="13"/>
      <c r="CH326" s="13"/>
      <c r="CI326" s="13"/>
      <c r="CJ326" s="13"/>
      <c r="CK326" s="13"/>
      <c r="CL326" s="13"/>
      <c r="CM326" s="13"/>
      <c r="CN326" s="13"/>
      <c r="CO326" s="13"/>
      <c r="CP326" s="13"/>
      <c r="CQ326" s="13"/>
      <c r="CR326" s="13"/>
      <c r="CS326" s="13"/>
      <c r="CT326" s="13"/>
      <c r="CU326" s="13"/>
      <c r="CV326" s="13"/>
      <c r="CW326" s="13"/>
      <c r="CX326" s="13"/>
      <c r="CY326" s="13"/>
      <c r="CZ326" s="13"/>
      <c r="DA326" s="13"/>
      <c r="DB326" s="13"/>
      <c r="DC326" s="13"/>
      <c r="DD326" s="13"/>
      <c r="DE326" s="13"/>
      <c r="DF326" s="13"/>
      <c r="DG326" s="13"/>
      <c r="DH326" s="13"/>
      <c r="DI326" s="13"/>
      <c r="DJ326" s="13"/>
      <c r="DK326" s="13"/>
      <c r="DL326" s="13"/>
      <c r="DM326" s="13"/>
      <c r="DN326" s="13"/>
      <c r="DO326" s="13"/>
      <c r="DP326" s="13"/>
      <c r="DQ326" s="13"/>
      <c r="DR326" s="13"/>
      <c r="DS326" s="13"/>
      <c r="DT326" s="13"/>
    </row>
    <row r="327" spans="2:124" x14ac:dyDescent="0.3"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  <c r="BG327" s="13"/>
      <c r="BH327" s="13"/>
      <c r="BI327" s="13"/>
      <c r="BJ327" s="13"/>
      <c r="BK327" s="13"/>
      <c r="BL327" s="13"/>
      <c r="BM327" s="13"/>
      <c r="BN327" s="13"/>
      <c r="BO327" s="13"/>
      <c r="BP327" s="13"/>
      <c r="BQ327" s="13"/>
      <c r="BR327" s="13"/>
      <c r="BS327" s="13"/>
      <c r="BT327" s="13"/>
      <c r="BU327" s="13"/>
      <c r="BV327" s="13"/>
      <c r="BW327" s="13"/>
      <c r="BX327" s="13"/>
      <c r="BY327" s="13"/>
      <c r="BZ327" s="13"/>
      <c r="CA327" s="13"/>
      <c r="CB327" s="13"/>
      <c r="CC327" s="13"/>
      <c r="CD327" s="13"/>
      <c r="CE327" s="13"/>
      <c r="CF327" s="13"/>
      <c r="CG327" s="13"/>
      <c r="CH327" s="13"/>
      <c r="CI327" s="13"/>
      <c r="CJ327" s="13"/>
      <c r="CK327" s="13"/>
      <c r="CL327" s="13"/>
      <c r="CM327" s="13"/>
      <c r="CN327" s="13"/>
      <c r="CO327" s="13"/>
      <c r="CP327" s="13"/>
      <c r="CQ327" s="13"/>
      <c r="CR327" s="13"/>
      <c r="CS327" s="13"/>
      <c r="CT327" s="13"/>
      <c r="CU327" s="13"/>
      <c r="CV327" s="13"/>
      <c r="CW327" s="13"/>
      <c r="CX327" s="13"/>
      <c r="CY327" s="13"/>
      <c r="CZ327" s="13"/>
      <c r="DA327" s="13"/>
      <c r="DB327" s="13"/>
      <c r="DC327" s="13"/>
      <c r="DD327" s="13"/>
      <c r="DE327" s="13"/>
      <c r="DF327" s="13"/>
      <c r="DG327" s="13"/>
      <c r="DH327" s="13"/>
      <c r="DI327" s="13"/>
      <c r="DJ327" s="13"/>
      <c r="DK327" s="13"/>
      <c r="DL327" s="13"/>
      <c r="DM327" s="13"/>
      <c r="DN327" s="13"/>
      <c r="DO327" s="13"/>
      <c r="DP327" s="13"/>
      <c r="DQ327" s="13"/>
      <c r="DR327" s="13"/>
      <c r="DS327" s="13"/>
      <c r="DT327" s="13"/>
    </row>
    <row r="328" spans="2:124" x14ac:dyDescent="0.3"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  <c r="BG328" s="13"/>
      <c r="BH328" s="13"/>
      <c r="BI328" s="13"/>
      <c r="BJ328" s="13"/>
      <c r="BK328" s="13"/>
      <c r="BL328" s="13"/>
      <c r="BM328" s="13"/>
      <c r="BN328" s="13"/>
      <c r="BO328" s="13"/>
      <c r="BP328" s="13"/>
      <c r="BQ328" s="13"/>
      <c r="BR328" s="13"/>
      <c r="BS328" s="13"/>
      <c r="BT328" s="13"/>
      <c r="BU328" s="13"/>
      <c r="BV328" s="13"/>
      <c r="BW328" s="13"/>
      <c r="BX328" s="13"/>
      <c r="BY328" s="13"/>
      <c r="BZ328" s="13"/>
      <c r="CA328" s="13"/>
      <c r="CB328" s="13"/>
      <c r="CC328" s="13"/>
      <c r="CD328" s="13"/>
      <c r="CE328" s="13"/>
      <c r="CF328" s="13"/>
      <c r="CG328" s="13"/>
      <c r="CH328" s="13"/>
      <c r="CI328" s="13"/>
      <c r="CJ328" s="13"/>
      <c r="CK328" s="13"/>
      <c r="CL328" s="13"/>
      <c r="CM328" s="13"/>
      <c r="CN328" s="13"/>
      <c r="CO328" s="13"/>
      <c r="CP328" s="13"/>
      <c r="CQ328" s="13"/>
      <c r="CR328" s="13"/>
      <c r="CS328" s="13"/>
      <c r="CT328" s="13"/>
      <c r="CU328" s="13"/>
      <c r="CV328" s="13"/>
      <c r="CW328" s="13"/>
      <c r="CX328" s="13"/>
      <c r="CY328" s="13"/>
      <c r="CZ328" s="13"/>
      <c r="DA328" s="13"/>
      <c r="DB328" s="13"/>
      <c r="DC328" s="13"/>
      <c r="DD328" s="13"/>
      <c r="DE328" s="13"/>
      <c r="DF328" s="13"/>
      <c r="DG328" s="13"/>
      <c r="DH328" s="13"/>
      <c r="DI328" s="13"/>
      <c r="DJ328" s="13"/>
      <c r="DK328" s="13"/>
      <c r="DL328" s="13"/>
      <c r="DM328" s="13"/>
      <c r="DN328" s="13"/>
      <c r="DO328" s="13"/>
      <c r="DP328" s="13"/>
      <c r="DQ328" s="13"/>
      <c r="DR328" s="13"/>
      <c r="DS328" s="13"/>
      <c r="DT328" s="13"/>
    </row>
    <row r="329" spans="2:124" x14ac:dyDescent="0.3"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  <c r="BG329" s="13"/>
      <c r="BH329" s="13"/>
      <c r="BI329" s="13"/>
      <c r="BJ329" s="13"/>
      <c r="BK329" s="13"/>
      <c r="BL329" s="13"/>
      <c r="BM329" s="13"/>
      <c r="BN329" s="13"/>
      <c r="BO329" s="13"/>
      <c r="BP329" s="13"/>
      <c r="BQ329" s="13"/>
      <c r="BR329" s="13"/>
      <c r="BS329" s="13"/>
      <c r="BT329" s="13"/>
      <c r="BU329" s="13"/>
      <c r="BV329" s="13"/>
      <c r="BW329" s="13"/>
      <c r="BX329" s="13"/>
      <c r="BY329" s="13"/>
      <c r="BZ329" s="13"/>
      <c r="CA329" s="13"/>
      <c r="CB329" s="13"/>
      <c r="CC329" s="13"/>
      <c r="CD329" s="13"/>
      <c r="CE329" s="13"/>
      <c r="CF329" s="13"/>
      <c r="CG329" s="13"/>
      <c r="CH329" s="13"/>
      <c r="CI329" s="13"/>
      <c r="CJ329" s="13"/>
      <c r="CK329" s="13"/>
      <c r="CL329" s="13"/>
      <c r="CM329" s="13"/>
      <c r="CN329" s="13"/>
      <c r="CO329" s="13"/>
      <c r="CP329" s="13"/>
      <c r="CQ329" s="13"/>
      <c r="CR329" s="13"/>
      <c r="CS329" s="13"/>
      <c r="CT329" s="13"/>
      <c r="CU329" s="13"/>
      <c r="CV329" s="13"/>
      <c r="CW329" s="13"/>
      <c r="CX329" s="13"/>
      <c r="CY329" s="13"/>
      <c r="CZ329" s="13"/>
      <c r="DA329" s="13"/>
      <c r="DB329" s="13"/>
      <c r="DC329" s="13"/>
      <c r="DD329" s="13"/>
      <c r="DE329" s="13"/>
      <c r="DF329" s="13"/>
      <c r="DG329" s="13"/>
      <c r="DH329" s="13"/>
      <c r="DI329" s="13"/>
      <c r="DJ329" s="13"/>
      <c r="DK329" s="13"/>
      <c r="DL329" s="13"/>
      <c r="DM329" s="13"/>
      <c r="DN329" s="13"/>
      <c r="DO329" s="13"/>
      <c r="DP329" s="13"/>
      <c r="DQ329" s="13"/>
      <c r="DR329" s="13"/>
      <c r="DS329" s="13"/>
      <c r="DT329" s="13"/>
    </row>
    <row r="330" spans="2:124" x14ac:dyDescent="0.3"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  <c r="BG330" s="13"/>
      <c r="BH330" s="13"/>
      <c r="BI330" s="13"/>
      <c r="BJ330" s="13"/>
      <c r="BK330" s="13"/>
      <c r="BL330" s="13"/>
      <c r="BM330" s="13"/>
      <c r="BN330" s="13"/>
      <c r="BO330" s="13"/>
      <c r="BP330" s="13"/>
      <c r="BQ330" s="13"/>
      <c r="BR330" s="13"/>
      <c r="BS330" s="13"/>
      <c r="BT330" s="13"/>
      <c r="BU330" s="13"/>
      <c r="BV330" s="13"/>
      <c r="BW330" s="13"/>
      <c r="BX330" s="13"/>
      <c r="BY330" s="13"/>
      <c r="BZ330" s="13"/>
      <c r="CA330" s="13"/>
      <c r="CB330" s="13"/>
      <c r="CC330" s="13"/>
      <c r="CD330" s="13"/>
      <c r="CE330" s="13"/>
      <c r="CF330" s="13"/>
      <c r="CG330" s="13"/>
      <c r="CH330" s="13"/>
      <c r="CI330" s="13"/>
      <c r="CJ330" s="13"/>
      <c r="CK330" s="13"/>
      <c r="CL330" s="13"/>
      <c r="CM330" s="13"/>
      <c r="CN330" s="13"/>
      <c r="CO330" s="13"/>
      <c r="CP330" s="13"/>
      <c r="CQ330" s="13"/>
      <c r="CR330" s="13"/>
      <c r="CS330" s="13"/>
      <c r="CT330" s="13"/>
      <c r="CU330" s="13"/>
      <c r="CV330" s="13"/>
      <c r="CW330" s="13"/>
      <c r="CX330" s="13"/>
      <c r="CY330" s="13"/>
      <c r="CZ330" s="13"/>
      <c r="DA330" s="13"/>
      <c r="DB330" s="13"/>
      <c r="DC330" s="13"/>
      <c r="DD330" s="13"/>
      <c r="DE330" s="13"/>
      <c r="DF330" s="13"/>
      <c r="DG330" s="13"/>
      <c r="DH330" s="13"/>
      <c r="DI330" s="13"/>
      <c r="DJ330" s="13"/>
      <c r="DK330" s="13"/>
      <c r="DL330" s="13"/>
      <c r="DM330" s="13"/>
      <c r="DN330" s="13"/>
      <c r="DO330" s="13"/>
      <c r="DP330" s="13"/>
      <c r="DQ330" s="13"/>
      <c r="DR330" s="13"/>
      <c r="DS330" s="13"/>
      <c r="DT330" s="13"/>
    </row>
    <row r="331" spans="2:124" x14ac:dyDescent="0.3"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  <c r="BG331" s="13"/>
      <c r="BH331" s="13"/>
      <c r="BI331" s="13"/>
      <c r="BJ331" s="13"/>
      <c r="BK331" s="13"/>
      <c r="BL331" s="13"/>
      <c r="BM331" s="13"/>
      <c r="BN331" s="13"/>
      <c r="BO331" s="13"/>
      <c r="BP331" s="13"/>
      <c r="BQ331" s="13"/>
      <c r="BR331" s="13"/>
      <c r="BS331" s="13"/>
      <c r="BT331" s="13"/>
      <c r="BU331" s="13"/>
      <c r="BV331" s="13"/>
      <c r="BW331" s="13"/>
      <c r="BX331" s="13"/>
      <c r="BY331" s="13"/>
      <c r="BZ331" s="13"/>
      <c r="CA331" s="13"/>
      <c r="CB331" s="13"/>
      <c r="CC331" s="13"/>
      <c r="CD331" s="13"/>
      <c r="CE331" s="13"/>
      <c r="CF331" s="13"/>
      <c r="CG331" s="13"/>
      <c r="CH331" s="13"/>
      <c r="CI331" s="13"/>
      <c r="CJ331" s="13"/>
      <c r="CK331" s="13"/>
      <c r="CL331" s="13"/>
      <c r="CM331" s="13"/>
      <c r="CN331" s="13"/>
      <c r="CO331" s="13"/>
      <c r="CP331" s="13"/>
      <c r="CQ331" s="13"/>
      <c r="CR331" s="13"/>
      <c r="CS331" s="13"/>
      <c r="CT331" s="13"/>
      <c r="CU331" s="13"/>
      <c r="CV331" s="13"/>
      <c r="CW331" s="13"/>
      <c r="CX331" s="13"/>
      <c r="CY331" s="13"/>
      <c r="CZ331" s="13"/>
      <c r="DA331" s="13"/>
      <c r="DB331" s="13"/>
      <c r="DC331" s="13"/>
      <c r="DD331" s="13"/>
      <c r="DE331" s="13"/>
      <c r="DF331" s="13"/>
      <c r="DG331" s="13"/>
      <c r="DH331" s="13"/>
      <c r="DI331" s="13"/>
      <c r="DJ331" s="13"/>
      <c r="DK331" s="13"/>
      <c r="DL331" s="13"/>
      <c r="DM331" s="13"/>
      <c r="DN331" s="13"/>
      <c r="DO331" s="13"/>
      <c r="DP331" s="13"/>
      <c r="DQ331" s="13"/>
      <c r="DR331" s="13"/>
      <c r="DS331" s="13"/>
      <c r="DT331" s="13"/>
    </row>
    <row r="332" spans="2:124" x14ac:dyDescent="0.3"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  <c r="BG332" s="13"/>
      <c r="BH332" s="13"/>
      <c r="BI332" s="13"/>
      <c r="BJ332" s="13"/>
      <c r="BK332" s="13"/>
      <c r="BL332" s="13"/>
      <c r="BM332" s="13"/>
      <c r="BN332" s="13"/>
      <c r="BO332" s="13"/>
      <c r="BP332" s="13"/>
      <c r="BQ332" s="13"/>
      <c r="BR332" s="13"/>
      <c r="BS332" s="13"/>
      <c r="BT332" s="13"/>
      <c r="BU332" s="13"/>
      <c r="BV332" s="13"/>
      <c r="BW332" s="13"/>
      <c r="BX332" s="13"/>
      <c r="BY332" s="13"/>
      <c r="BZ332" s="13"/>
      <c r="CA332" s="13"/>
      <c r="CB332" s="13"/>
      <c r="CC332" s="13"/>
      <c r="CD332" s="13"/>
      <c r="CE332" s="13"/>
      <c r="CF332" s="13"/>
      <c r="CG332" s="13"/>
      <c r="CH332" s="13"/>
      <c r="CI332" s="13"/>
      <c r="CJ332" s="13"/>
      <c r="CK332" s="13"/>
      <c r="CL332" s="13"/>
      <c r="CM332" s="13"/>
      <c r="CN332" s="13"/>
      <c r="CO332" s="13"/>
      <c r="CP332" s="13"/>
      <c r="CQ332" s="13"/>
      <c r="CR332" s="13"/>
      <c r="CS332" s="13"/>
      <c r="CT332" s="13"/>
      <c r="CU332" s="13"/>
      <c r="CV332" s="13"/>
      <c r="CW332" s="13"/>
      <c r="CX332" s="13"/>
      <c r="CY332" s="13"/>
      <c r="CZ332" s="13"/>
      <c r="DA332" s="13"/>
      <c r="DB332" s="13"/>
      <c r="DC332" s="13"/>
      <c r="DD332" s="13"/>
      <c r="DE332" s="13"/>
      <c r="DF332" s="13"/>
      <c r="DG332" s="13"/>
      <c r="DH332" s="13"/>
      <c r="DI332" s="13"/>
      <c r="DJ332" s="13"/>
      <c r="DK332" s="13"/>
      <c r="DL332" s="13"/>
      <c r="DM332" s="13"/>
      <c r="DN332" s="13"/>
      <c r="DO332" s="13"/>
      <c r="DP332" s="13"/>
      <c r="DQ332" s="13"/>
      <c r="DR332" s="13"/>
      <c r="DS332" s="13"/>
      <c r="DT332" s="13"/>
    </row>
    <row r="333" spans="2:124" x14ac:dyDescent="0.3"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  <c r="BG333" s="13"/>
      <c r="BH333" s="13"/>
      <c r="BI333" s="13"/>
      <c r="BJ333" s="13"/>
      <c r="BK333" s="13"/>
      <c r="BL333" s="13"/>
      <c r="BM333" s="13"/>
      <c r="BN333" s="13"/>
      <c r="BO333" s="13"/>
      <c r="BP333" s="13"/>
      <c r="BQ333" s="13"/>
      <c r="BR333" s="13"/>
      <c r="BS333" s="13"/>
      <c r="BT333" s="13"/>
      <c r="BU333" s="13"/>
      <c r="BV333" s="13"/>
      <c r="BW333" s="13"/>
      <c r="BX333" s="13"/>
      <c r="BY333" s="13"/>
      <c r="BZ333" s="13"/>
      <c r="CA333" s="13"/>
      <c r="CB333" s="13"/>
      <c r="CC333" s="13"/>
      <c r="CD333" s="13"/>
      <c r="CE333" s="13"/>
      <c r="CF333" s="13"/>
      <c r="CG333" s="13"/>
      <c r="CH333" s="13"/>
      <c r="CI333" s="13"/>
      <c r="CJ333" s="13"/>
      <c r="CK333" s="13"/>
      <c r="CL333" s="13"/>
      <c r="CM333" s="13"/>
      <c r="CN333" s="13"/>
      <c r="CO333" s="13"/>
      <c r="CP333" s="13"/>
      <c r="CQ333" s="13"/>
      <c r="CR333" s="13"/>
      <c r="CS333" s="13"/>
      <c r="CT333" s="13"/>
      <c r="CU333" s="13"/>
      <c r="CV333" s="13"/>
      <c r="CW333" s="13"/>
      <c r="CX333" s="13"/>
      <c r="CY333" s="13"/>
      <c r="CZ333" s="13"/>
      <c r="DA333" s="13"/>
      <c r="DB333" s="13"/>
      <c r="DC333" s="13"/>
      <c r="DD333" s="13"/>
      <c r="DE333" s="13"/>
      <c r="DF333" s="13"/>
      <c r="DG333" s="13"/>
      <c r="DH333" s="13"/>
      <c r="DI333" s="13"/>
      <c r="DJ333" s="13"/>
      <c r="DK333" s="13"/>
      <c r="DL333" s="13"/>
      <c r="DM333" s="13"/>
      <c r="DN333" s="13"/>
      <c r="DO333" s="13"/>
      <c r="DP333" s="13"/>
      <c r="DQ333" s="13"/>
      <c r="DR333" s="13"/>
      <c r="DS333" s="13"/>
      <c r="DT333" s="13"/>
    </row>
    <row r="334" spans="2:124" x14ac:dyDescent="0.3"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</row>
    <row r="335" spans="2:124" x14ac:dyDescent="0.3"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</row>
    <row r="336" spans="2:124" x14ac:dyDescent="0.3"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</row>
    <row r="337" spans="2:124" x14ac:dyDescent="0.3"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</row>
    <row r="338" spans="2:124" x14ac:dyDescent="0.3"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</row>
    <row r="339" spans="2:124" x14ac:dyDescent="0.3"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</row>
    <row r="340" spans="2:124" x14ac:dyDescent="0.3"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</row>
    <row r="341" spans="2:124" x14ac:dyDescent="0.3"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</row>
    <row r="342" spans="2:124" x14ac:dyDescent="0.3"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</row>
    <row r="343" spans="2:124" x14ac:dyDescent="0.3"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</row>
    <row r="344" spans="2:124" x14ac:dyDescent="0.3"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</row>
    <row r="345" spans="2:124" x14ac:dyDescent="0.3"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</row>
    <row r="346" spans="2:124" x14ac:dyDescent="0.3"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</row>
    <row r="347" spans="2:124" x14ac:dyDescent="0.3"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</row>
    <row r="348" spans="2:124" x14ac:dyDescent="0.3"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</row>
    <row r="349" spans="2:124" x14ac:dyDescent="0.3"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</row>
    <row r="350" spans="2:124" x14ac:dyDescent="0.3"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</row>
    <row r="351" spans="2:124" x14ac:dyDescent="0.3"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</row>
    <row r="352" spans="2:124" x14ac:dyDescent="0.3"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</row>
    <row r="353" spans="2:124" x14ac:dyDescent="0.3"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  <c r="BD353" s="13"/>
      <c r="BE353" s="13"/>
      <c r="BF353" s="13"/>
      <c r="BG353" s="13"/>
      <c r="BH353" s="13"/>
      <c r="BI353" s="13"/>
      <c r="BJ353" s="13"/>
      <c r="BK353" s="13"/>
      <c r="BL353" s="13"/>
      <c r="BM353" s="13"/>
      <c r="BN353" s="13"/>
      <c r="BO353" s="13"/>
      <c r="BP353" s="13"/>
      <c r="BQ353" s="13"/>
      <c r="BR353" s="13"/>
      <c r="BS353" s="13"/>
      <c r="BT353" s="13"/>
      <c r="BU353" s="13"/>
      <c r="BV353" s="13"/>
      <c r="BW353" s="13"/>
      <c r="BX353" s="13"/>
      <c r="BY353" s="13"/>
      <c r="BZ353" s="13"/>
      <c r="CA353" s="13"/>
      <c r="CB353" s="13"/>
      <c r="CC353" s="13"/>
      <c r="CD353" s="13"/>
      <c r="CE353" s="13"/>
      <c r="CF353" s="13"/>
      <c r="CG353" s="13"/>
      <c r="CH353" s="13"/>
      <c r="CI353" s="13"/>
      <c r="CJ353" s="13"/>
      <c r="CK353" s="13"/>
      <c r="CL353" s="13"/>
      <c r="CM353" s="13"/>
      <c r="CN353" s="13"/>
      <c r="CO353" s="13"/>
      <c r="CP353" s="13"/>
      <c r="CQ353" s="13"/>
      <c r="CR353" s="13"/>
      <c r="CS353" s="13"/>
      <c r="CT353" s="13"/>
      <c r="CU353" s="13"/>
      <c r="CV353" s="13"/>
      <c r="CW353" s="13"/>
      <c r="CX353" s="13"/>
      <c r="CY353" s="13"/>
      <c r="CZ353" s="13"/>
      <c r="DA353" s="13"/>
      <c r="DB353" s="13"/>
      <c r="DC353" s="13"/>
      <c r="DD353" s="13"/>
      <c r="DE353" s="13"/>
      <c r="DF353" s="13"/>
      <c r="DG353" s="13"/>
      <c r="DH353" s="13"/>
      <c r="DI353" s="13"/>
      <c r="DJ353" s="13"/>
      <c r="DK353" s="13"/>
      <c r="DL353" s="13"/>
      <c r="DM353" s="13"/>
      <c r="DN353" s="13"/>
      <c r="DO353" s="13"/>
      <c r="DP353" s="13"/>
      <c r="DQ353" s="13"/>
      <c r="DR353" s="13"/>
      <c r="DS353" s="13"/>
      <c r="DT353" s="13"/>
    </row>
    <row r="354" spans="2:124" x14ac:dyDescent="0.3"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  <c r="BD354" s="13"/>
      <c r="BE354" s="13"/>
      <c r="BF354" s="13"/>
      <c r="BG354" s="13"/>
      <c r="BH354" s="13"/>
      <c r="BI354" s="13"/>
      <c r="BJ354" s="13"/>
      <c r="BK354" s="13"/>
      <c r="BL354" s="13"/>
      <c r="BM354" s="13"/>
      <c r="BN354" s="13"/>
      <c r="BO354" s="13"/>
      <c r="BP354" s="13"/>
      <c r="BQ354" s="13"/>
      <c r="BR354" s="13"/>
      <c r="BS354" s="13"/>
      <c r="BT354" s="13"/>
      <c r="BU354" s="13"/>
      <c r="BV354" s="13"/>
      <c r="BW354" s="13"/>
      <c r="BX354" s="13"/>
      <c r="BY354" s="13"/>
      <c r="BZ354" s="13"/>
      <c r="CA354" s="13"/>
      <c r="CB354" s="13"/>
      <c r="CC354" s="13"/>
      <c r="CD354" s="13"/>
      <c r="CE354" s="13"/>
      <c r="CF354" s="13"/>
      <c r="CG354" s="13"/>
      <c r="CH354" s="13"/>
      <c r="CI354" s="13"/>
      <c r="CJ354" s="13"/>
      <c r="CK354" s="13"/>
      <c r="CL354" s="13"/>
      <c r="CM354" s="13"/>
      <c r="CN354" s="13"/>
      <c r="CO354" s="13"/>
      <c r="CP354" s="13"/>
      <c r="CQ354" s="13"/>
      <c r="CR354" s="13"/>
      <c r="CS354" s="13"/>
      <c r="CT354" s="13"/>
      <c r="CU354" s="13"/>
      <c r="CV354" s="13"/>
      <c r="CW354" s="13"/>
      <c r="CX354" s="13"/>
      <c r="CY354" s="13"/>
      <c r="CZ354" s="13"/>
      <c r="DA354" s="13"/>
      <c r="DB354" s="13"/>
      <c r="DC354" s="13"/>
      <c r="DD354" s="13"/>
      <c r="DE354" s="13"/>
      <c r="DF354" s="13"/>
      <c r="DG354" s="13"/>
      <c r="DH354" s="13"/>
      <c r="DI354" s="13"/>
      <c r="DJ354" s="13"/>
      <c r="DK354" s="13"/>
      <c r="DL354" s="13"/>
      <c r="DM354" s="13"/>
      <c r="DN354" s="13"/>
      <c r="DO354" s="13"/>
      <c r="DP354" s="13"/>
      <c r="DQ354" s="13"/>
      <c r="DR354" s="13"/>
      <c r="DS354" s="13"/>
      <c r="DT354" s="13"/>
    </row>
    <row r="355" spans="2:124" x14ac:dyDescent="0.3"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  <c r="BG355" s="13"/>
      <c r="BH355" s="13"/>
      <c r="BI355" s="13"/>
      <c r="BJ355" s="13"/>
      <c r="BK355" s="13"/>
      <c r="BL355" s="13"/>
      <c r="BM355" s="13"/>
      <c r="BN355" s="13"/>
      <c r="BO355" s="13"/>
      <c r="BP355" s="13"/>
      <c r="BQ355" s="13"/>
      <c r="BR355" s="13"/>
      <c r="BS355" s="13"/>
      <c r="BT355" s="13"/>
      <c r="BU355" s="13"/>
      <c r="BV355" s="13"/>
      <c r="BW355" s="13"/>
      <c r="BX355" s="13"/>
      <c r="BY355" s="13"/>
      <c r="BZ355" s="13"/>
      <c r="CA355" s="13"/>
      <c r="CB355" s="13"/>
      <c r="CC355" s="13"/>
      <c r="CD355" s="13"/>
      <c r="CE355" s="13"/>
      <c r="CF355" s="13"/>
      <c r="CG355" s="13"/>
      <c r="CH355" s="13"/>
      <c r="CI355" s="13"/>
      <c r="CJ355" s="13"/>
      <c r="CK355" s="13"/>
      <c r="CL355" s="13"/>
      <c r="CM355" s="13"/>
      <c r="CN355" s="13"/>
      <c r="CO355" s="13"/>
      <c r="CP355" s="13"/>
      <c r="CQ355" s="13"/>
      <c r="CR355" s="13"/>
      <c r="CS355" s="13"/>
      <c r="CT355" s="13"/>
      <c r="CU355" s="13"/>
      <c r="CV355" s="13"/>
      <c r="CW355" s="13"/>
      <c r="CX355" s="13"/>
      <c r="CY355" s="13"/>
      <c r="CZ355" s="13"/>
      <c r="DA355" s="13"/>
      <c r="DB355" s="13"/>
      <c r="DC355" s="13"/>
      <c r="DD355" s="13"/>
      <c r="DE355" s="13"/>
      <c r="DF355" s="13"/>
      <c r="DG355" s="13"/>
      <c r="DH355" s="13"/>
      <c r="DI355" s="13"/>
      <c r="DJ355" s="13"/>
      <c r="DK355" s="13"/>
      <c r="DL355" s="13"/>
      <c r="DM355" s="13"/>
      <c r="DN355" s="13"/>
      <c r="DO355" s="13"/>
      <c r="DP355" s="13"/>
      <c r="DQ355" s="13"/>
      <c r="DR355" s="13"/>
      <c r="DS355" s="13"/>
      <c r="DT355" s="13"/>
    </row>
    <row r="356" spans="2:124" x14ac:dyDescent="0.3"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  <c r="BD356" s="13"/>
      <c r="BE356" s="13"/>
      <c r="BF356" s="13"/>
      <c r="BG356" s="13"/>
      <c r="BH356" s="13"/>
      <c r="BI356" s="13"/>
      <c r="BJ356" s="13"/>
      <c r="BK356" s="13"/>
      <c r="BL356" s="13"/>
      <c r="BM356" s="13"/>
      <c r="BN356" s="13"/>
      <c r="BO356" s="13"/>
      <c r="BP356" s="13"/>
      <c r="BQ356" s="13"/>
      <c r="BR356" s="13"/>
      <c r="BS356" s="13"/>
      <c r="BT356" s="13"/>
      <c r="BU356" s="13"/>
      <c r="BV356" s="13"/>
      <c r="BW356" s="13"/>
      <c r="BX356" s="13"/>
      <c r="BY356" s="13"/>
      <c r="BZ356" s="13"/>
      <c r="CA356" s="13"/>
      <c r="CB356" s="13"/>
      <c r="CC356" s="13"/>
      <c r="CD356" s="13"/>
      <c r="CE356" s="13"/>
      <c r="CF356" s="13"/>
      <c r="CG356" s="13"/>
      <c r="CH356" s="13"/>
      <c r="CI356" s="13"/>
      <c r="CJ356" s="13"/>
      <c r="CK356" s="13"/>
      <c r="CL356" s="13"/>
      <c r="CM356" s="13"/>
      <c r="CN356" s="13"/>
      <c r="CO356" s="13"/>
      <c r="CP356" s="13"/>
      <c r="CQ356" s="13"/>
      <c r="CR356" s="13"/>
      <c r="CS356" s="13"/>
      <c r="CT356" s="13"/>
      <c r="CU356" s="13"/>
      <c r="CV356" s="13"/>
      <c r="CW356" s="13"/>
      <c r="CX356" s="13"/>
      <c r="CY356" s="13"/>
      <c r="CZ356" s="13"/>
      <c r="DA356" s="13"/>
      <c r="DB356" s="13"/>
      <c r="DC356" s="13"/>
      <c r="DD356" s="13"/>
      <c r="DE356" s="13"/>
      <c r="DF356" s="13"/>
      <c r="DG356" s="13"/>
      <c r="DH356" s="13"/>
      <c r="DI356" s="13"/>
      <c r="DJ356" s="13"/>
      <c r="DK356" s="13"/>
      <c r="DL356" s="13"/>
      <c r="DM356" s="13"/>
      <c r="DN356" s="13"/>
      <c r="DO356" s="13"/>
      <c r="DP356" s="13"/>
      <c r="DQ356" s="13"/>
      <c r="DR356" s="13"/>
      <c r="DS356" s="13"/>
      <c r="DT356" s="13"/>
    </row>
    <row r="357" spans="2:124" x14ac:dyDescent="0.3"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  <c r="BG357" s="13"/>
      <c r="BH357" s="13"/>
      <c r="BI357" s="13"/>
      <c r="BJ357" s="13"/>
      <c r="BK357" s="13"/>
      <c r="BL357" s="13"/>
      <c r="BM357" s="13"/>
      <c r="BN357" s="13"/>
      <c r="BO357" s="13"/>
      <c r="BP357" s="13"/>
      <c r="BQ357" s="13"/>
      <c r="BR357" s="13"/>
      <c r="BS357" s="13"/>
      <c r="BT357" s="13"/>
      <c r="BU357" s="13"/>
      <c r="BV357" s="13"/>
      <c r="BW357" s="13"/>
      <c r="BX357" s="13"/>
      <c r="BY357" s="13"/>
      <c r="BZ357" s="13"/>
      <c r="CA357" s="13"/>
      <c r="CB357" s="13"/>
      <c r="CC357" s="13"/>
      <c r="CD357" s="13"/>
      <c r="CE357" s="13"/>
      <c r="CF357" s="13"/>
      <c r="CG357" s="13"/>
      <c r="CH357" s="13"/>
      <c r="CI357" s="13"/>
      <c r="CJ357" s="13"/>
      <c r="CK357" s="13"/>
      <c r="CL357" s="13"/>
      <c r="CM357" s="13"/>
      <c r="CN357" s="13"/>
      <c r="CO357" s="13"/>
      <c r="CP357" s="13"/>
      <c r="CQ357" s="13"/>
      <c r="CR357" s="13"/>
      <c r="CS357" s="13"/>
      <c r="CT357" s="13"/>
      <c r="CU357" s="13"/>
      <c r="CV357" s="13"/>
      <c r="CW357" s="13"/>
      <c r="CX357" s="13"/>
      <c r="CY357" s="13"/>
      <c r="CZ357" s="13"/>
      <c r="DA357" s="13"/>
      <c r="DB357" s="13"/>
      <c r="DC357" s="13"/>
      <c r="DD357" s="13"/>
      <c r="DE357" s="13"/>
      <c r="DF357" s="13"/>
      <c r="DG357" s="13"/>
      <c r="DH357" s="13"/>
      <c r="DI357" s="13"/>
      <c r="DJ357" s="13"/>
      <c r="DK357" s="13"/>
      <c r="DL357" s="13"/>
      <c r="DM357" s="13"/>
      <c r="DN357" s="13"/>
      <c r="DO357" s="13"/>
      <c r="DP357" s="13"/>
      <c r="DQ357" s="13"/>
      <c r="DR357" s="13"/>
      <c r="DS357" s="13"/>
      <c r="DT357" s="13"/>
    </row>
    <row r="358" spans="2:124" x14ac:dyDescent="0.3"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  <c r="BD358" s="13"/>
      <c r="BE358" s="13"/>
      <c r="BF358" s="13"/>
      <c r="BG358" s="13"/>
      <c r="BH358" s="13"/>
      <c r="BI358" s="13"/>
      <c r="BJ358" s="13"/>
      <c r="BK358" s="13"/>
      <c r="BL358" s="13"/>
      <c r="BM358" s="13"/>
      <c r="BN358" s="13"/>
      <c r="BO358" s="13"/>
      <c r="BP358" s="13"/>
      <c r="BQ358" s="13"/>
      <c r="BR358" s="13"/>
      <c r="BS358" s="13"/>
      <c r="BT358" s="13"/>
      <c r="BU358" s="13"/>
      <c r="BV358" s="13"/>
      <c r="BW358" s="13"/>
      <c r="BX358" s="13"/>
      <c r="BY358" s="13"/>
      <c r="BZ358" s="13"/>
      <c r="CA358" s="13"/>
      <c r="CB358" s="13"/>
      <c r="CC358" s="13"/>
      <c r="CD358" s="13"/>
      <c r="CE358" s="13"/>
      <c r="CF358" s="13"/>
      <c r="CG358" s="13"/>
      <c r="CH358" s="13"/>
      <c r="CI358" s="13"/>
      <c r="CJ358" s="13"/>
      <c r="CK358" s="13"/>
      <c r="CL358" s="13"/>
      <c r="CM358" s="13"/>
      <c r="CN358" s="13"/>
      <c r="CO358" s="13"/>
      <c r="CP358" s="13"/>
      <c r="CQ358" s="13"/>
      <c r="CR358" s="13"/>
      <c r="CS358" s="13"/>
      <c r="CT358" s="13"/>
      <c r="CU358" s="13"/>
      <c r="CV358" s="13"/>
      <c r="CW358" s="13"/>
      <c r="CX358" s="13"/>
      <c r="CY358" s="13"/>
      <c r="CZ358" s="13"/>
      <c r="DA358" s="13"/>
      <c r="DB358" s="13"/>
      <c r="DC358" s="13"/>
      <c r="DD358" s="13"/>
      <c r="DE358" s="13"/>
      <c r="DF358" s="13"/>
      <c r="DG358" s="13"/>
      <c r="DH358" s="13"/>
      <c r="DI358" s="13"/>
      <c r="DJ358" s="13"/>
      <c r="DK358" s="13"/>
      <c r="DL358" s="13"/>
      <c r="DM358" s="13"/>
      <c r="DN358" s="13"/>
      <c r="DO358" s="13"/>
      <c r="DP358" s="13"/>
      <c r="DQ358" s="13"/>
      <c r="DR358" s="13"/>
      <c r="DS358" s="13"/>
      <c r="DT358" s="13"/>
    </row>
    <row r="359" spans="2:124" x14ac:dyDescent="0.3"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</row>
    <row r="360" spans="2:124" x14ac:dyDescent="0.3"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</row>
    <row r="361" spans="2:124" x14ac:dyDescent="0.3"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</row>
    <row r="362" spans="2:124" x14ac:dyDescent="0.3"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</row>
    <row r="363" spans="2:124" x14ac:dyDescent="0.3"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</row>
    <row r="364" spans="2:124" x14ac:dyDescent="0.3"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</row>
    <row r="365" spans="2:124" x14ac:dyDescent="0.3"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</row>
    <row r="366" spans="2:124" x14ac:dyDescent="0.3"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</row>
    <row r="367" spans="2:124" x14ac:dyDescent="0.3"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</row>
    <row r="368" spans="2:124" x14ac:dyDescent="0.3"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</row>
    <row r="369" spans="2:124" x14ac:dyDescent="0.3"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  <c r="BA369" s="13"/>
      <c r="BB369" s="13"/>
      <c r="BC369" s="13"/>
      <c r="BD369" s="13"/>
      <c r="BE369" s="13"/>
      <c r="BF369" s="13"/>
      <c r="BG369" s="13"/>
      <c r="BH369" s="13"/>
      <c r="BI369" s="13"/>
      <c r="BJ369" s="13"/>
      <c r="BK369" s="13"/>
      <c r="BL369" s="13"/>
      <c r="BM369" s="13"/>
      <c r="BN369" s="13"/>
      <c r="BO369" s="13"/>
      <c r="BP369" s="13"/>
      <c r="BQ369" s="13"/>
      <c r="BR369" s="13"/>
      <c r="BS369" s="13"/>
      <c r="BT369" s="13"/>
      <c r="BU369" s="13"/>
      <c r="BV369" s="13"/>
      <c r="BW369" s="13"/>
      <c r="BX369" s="13"/>
      <c r="BY369" s="13"/>
      <c r="BZ369" s="13"/>
      <c r="CA369" s="13"/>
      <c r="CB369" s="13"/>
      <c r="CC369" s="13"/>
      <c r="CD369" s="13"/>
      <c r="CE369" s="13"/>
      <c r="CF369" s="13"/>
      <c r="CG369" s="13"/>
      <c r="CH369" s="13"/>
      <c r="CI369" s="13"/>
      <c r="CJ369" s="13"/>
      <c r="CK369" s="13"/>
      <c r="CL369" s="13"/>
      <c r="CM369" s="13"/>
      <c r="CN369" s="13"/>
      <c r="CO369" s="13"/>
      <c r="CP369" s="13"/>
      <c r="CQ369" s="13"/>
      <c r="CR369" s="13"/>
      <c r="CS369" s="13"/>
      <c r="CT369" s="13"/>
      <c r="CU369" s="13"/>
      <c r="CV369" s="13"/>
      <c r="CW369" s="13"/>
      <c r="CX369" s="13"/>
      <c r="CY369" s="13"/>
      <c r="CZ369" s="13"/>
      <c r="DA369" s="13"/>
      <c r="DB369" s="13"/>
      <c r="DC369" s="13"/>
      <c r="DD369" s="13"/>
      <c r="DE369" s="13"/>
      <c r="DF369" s="13"/>
      <c r="DG369" s="13"/>
      <c r="DH369" s="13"/>
      <c r="DI369" s="13"/>
      <c r="DJ369" s="13"/>
      <c r="DK369" s="13"/>
      <c r="DL369" s="13"/>
      <c r="DM369" s="13"/>
      <c r="DN369" s="13"/>
      <c r="DO369" s="13"/>
      <c r="DP369" s="13"/>
      <c r="DQ369" s="13"/>
      <c r="DR369" s="13"/>
      <c r="DS369" s="13"/>
      <c r="DT369" s="13"/>
    </row>
    <row r="370" spans="2:124" x14ac:dyDescent="0.3"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</row>
    <row r="371" spans="2:124" x14ac:dyDescent="0.3"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</row>
    <row r="372" spans="2:124" x14ac:dyDescent="0.3"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</row>
    <row r="373" spans="2:124" x14ac:dyDescent="0.3"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</row>
    <row r="374" spans="2:124" x14ac:dyDescent="0.3"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</row>
    <row r="375" spans="2:124" x14ac:dyDescent="0.3"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</row>
    <row r="376" spans="2:124" x14ac:dyDescent="0.3"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</row>
    <row r="377" spans="2:124" x14ac:dyDescent="0.3"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</row>
    <row r="378" spans="2:124" x14ac:dyDescent="0.3"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</row>
    <row r="379" spans="2:124" x14ac:dyDescent="0.3"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</row>
    <row r="380" spans="2:124" x14ac:dyDescent="0.3"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</row>
    <row r="381" spans="2:124" x14ac:dyDescent="0.3"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</row>
    <row r="382" spans="2:124" x14ac:dyDescent="0.3"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  <c r="BG382" s="13"/>
      <c r="BH382" s="13"/>
      <c r="BI382" s="13"/>
      <c r="BJ382" s="13"/>
      <c r="BK382" s="13"/>
      <c r="BL382" s="13"/>
      <c r="BM382" s="13"/>
      <c r="BN382" s="13"/>
      <c r="BO382" s="13"/>
      <c r="BP382" s="13"/>
      <c r="BQ382" s="13"/>
      <c r="BR382" s="13"/>
      <c r="BS382" s="13"/>
      <c r="BT382" s="13"/>
      <c r="BU382" s="13"/>
      <c r="BV382" s="13"/>
      <c r="BW382" s="13"/>
      <c r="BX382" s="13"/>
      <c r="BY382" s="13"/>
      <c r="BZ382" s="13"/>
      <c r="CA382" s="13"/>
      <c r="CB382" s="13"/>
      <c r="CC382" s="13"/>
      <c r="CD382" s="13"/>
      <c r="CE382" s="13"/>
      <c r="CF382" s="13"/>
      <c r="CG382" s="13"/>
      <c r="CH382" s="13"/>
      <c r="CI382" s="13"/>
      <c r="CJ382" s="13"/>
      <c r="CK382" s="13"/>
      <c r="CL382" s="13"/>
      <c r="CM382" s="13"/>
      <c r="CN382" s="13"/>
      <c r="CO382" s="13"/>
      <c r="CP382" s="13"/>
      <c r="CQ382" s="13"/>
      <c r="CR382" s="13"/>
      <c r="CS382" s="13"/>
      <c r="CT382" s="13"/>
      <c r="CU382" s="13"/>
      <c r="CV382" s="13"/>
      <c r="CW382" s="13"/>
      <c r="CX382" s="13"/>
      <c r="CY382" s="13"/>
      <c r="CZ382" s="13"/>
      <c r="DA382" s="13"/>
      <c r="DB382" s="13"/>
      <c r="DC382" s="13"/>
      <c r="DD382" s="13"/>
      <c r="DE382" s="13"/>
      <c r="DF382" s="13"/>
      <c r="DG382" s="13"/>
      <c r="DH382" s="13"/>
      <c r="DI382" s="13"/>
      <c r="DJ382" s="13"/>
      <c r="DK382" s="13"/>
      <c r="DL382" s="13"/>
      <c r="DM382" s="13"/>
      <c r="DN382" s="13"/>
      <c r="DO382" s="13"/>
      <c r="DP382" s="13"/>
      <c r="DQ382" s="13"/>
      <c r="DR382" s="13"/>
      <c r="DS382" s="13"/>
      <c r="DT382" s="13"/>
    </row>
    <row r="383" spans="2:124" x14ac:dyDescent="0.3"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  <c r="BA383" s="13"/>
      <c r="BB383" s="13"/>
      <c r="BC383" s="13"/>
      <c r="BD383" s="13"/>
      <c r="BE383" s="13"/>
      <c r="BF383" s="13"/>
      <c r="BG383" s="13"/>
      <c r="BH383" s="13"/>
      <c r="BI383" s="13"/>
      <c r="BJ383" s="13"/>
      <c r="BK383" s="13"/>
      <c r="BL383" s="13"/>
      <c r="BM383" s="13"/>
      <c r="BN383" s="13"/>
      <c r="BO383" s="13"/>
      <c r="BP383" s="13"/>
      <c r="BQ383" s="13"/>
      <c r="BR383" s="13"/>
      <c r="BS383" s="13"/>
      <c r="BT383" s="13"/>
      <c r="BU383" s="13"/>
      <c r="BV383" s="13"/>
      <c r="BW383" s="13"/>
      <c r="BX383" s="13"/>
      <c r="BY383" s="13"/>
      <c r="BZ383" s="13"/>
      <c r="CA383" s="13"/>
      <c r="CB383" s="13"/>
      <c r="CC383" s="13"/>
      <c r="CD383" s="13"/>
      <c r="CE383" s="13"/>
      <c r="CF383" s="13"/>
      <c r="CG383" s="13"/>
      <c r="CH383" s="13"/>
      <c r="CI383" s="13"/>
      <c r="CJ383" s="13"/>
      <c r="CK383" s="13"/>
      <c r="CL383" s="13"/>
      <c r="CM383" s="13"/>
      <c r="CN383" s="13"/>
      <c r="CO383" s="13"/>
      <c r="CP383" s="13"/>
      <c r="CQ383" s="13"/>
      <c r="CR383" s="13"/>
      <c r="CS383" s="13"/>
      <c r="CT383" s="13"/>
      <c r="CU383" s="13"/>
      <c r="CV383" s="13"/>
      <c r="CW383" s="13"/>
      <c r="CX383" s="13"/>
      <c r="CY383" s="13"/>
      <c r="CZ383" s="13"/>
      <c r="DA383" s="13"/>
      <c r="DB383" s="13"/>
      <c r="DC383" s="13"/>
      <c r="DD383" s="13"/>
      <c r="DE383" s="13"/>
      <c r="DF383" s="13"/>
      <c r="DG383" s="13"/>
      <c r="DH383" s="13"/>
      <c r="DI383" s="13"/>
      <c r="DJ383" s="13"/>
      <c r="DK383" s="13"/>
      <c r="DL383" s="13"/>
      <c r="DM383" s="13"/>
      <c r="DN383" s="13"/>
      <c r="DO383" s="13"/>
      <c r="DP383" s="13"/>
      <c r="DQ383" s="13"/>
      <c r="DR383" s="13"/>
      <c r="DS383" s="13"/>
      <c r="DT383" s="13"/>
    </row>
    <row r="384" spans="2:124" x14ac:dyDescent="0.3"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  <c r="BA384" s="13"/>
      <c r="BB384" s="13"/>
      <c r="BC384" s="13"/>
      <c r="BD384" s="13"/>
      <c r="BE384" s="13"/>
      <c r="BF384" s="13"/>
      <c r="BG384" s="13"/>
      <c r="BH384" s="13"/>
      <c r="BI384" s="13"/>
      <c r="BJ384" s="13"/>
      <c r="BK384" s="13"/>
      <c r="BL384" s="13"/>
      <c r="BM384" s="13"/>
      <c r="BN384" s="13"/>
      <c r="BO384" s="13"/>
      <c r="BP384" s="13"/>
      <c r="BQ384" s="13"/>
      <c r="BR384" s="13"/>
      <c r="BS384" s="13"/>
      <c r="BT384" s="13"/>
      <c r="BU384" s="13"/>
      <c r="BV384" s="13"/>
      <c r="BW384" s="13"/>
      <c r="BX384" s="13"/>
      <c r="BY384" s="13"/>
      <c r="BZ384" s="13"/>
      <c r="CA384" s="13"/>
      <c r="CB384" s="13"/>
      <c r="CC384" s="13"/>
      <c r="CD384" s="13"/>
      <c r="CE384" s="13"/>
      <c r="CF384" s="13"/>
      <c r="CG384" s="13"/>
      <c r="CH384" s="13"/>
      <c r="CI384" s="13"/>
      <c r="CJ384" s="13"/>
      <c r="CK384" s="13"/>
      <c r="CL384" s="13"/>
      <c r="CM384" s="13"/>
      <c r="CN384" s="13"/>
      <c r="CO384" s="13"/>
      <c r="CP384" s="13"/>
      <c r="CQ384" s="13"/>
      <c r="CR384" s="13"/>
      <c r="CS384" s="13"/>
      <c r="CT384" s="13"/>
      <c r="CU384" s="13"/>
      <c r="CV384" s="13"/>
      <c r="CW384" s="13"/>
      <c r="CX384" s="13"/>
      <c r="CY384" s="13"/>
      <c r="CZ384" s="13"/>
      <c r="DA384" s="13"/>
      <c r="DB384" s="13"/>
      <c r="DC384" s="13"/>
      <c r="DD384" s="13"/>
      <c r="DE384" s="13"/>
      <c r="DF384" s="13"/>
      <c r="DG384" s="13"/>
      <c r="DH384" s="13"/>
      <c r="DI384" s="13"/>
      <c r="DJ384" s="13"/>
      <c r="DK384" s="13"/>
      <c r="DL384" s="13"/>
      <c r="DM384" s="13"/>
      <c r="DN384" s="13"/>
      <c r="DO384" s="13"/>
      <c r="DP384" s="13"/>
      <c r="DQ384" s="13"/>
      <c r="DR384" s="13"/>
      <c r="DS384" s="13"/>
      <c r="DT384" s="13"/>
    </row>
    <row r="385" spans="2:124" x14ac:dyDescent="0.3"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  <c r="BA385" s="13"/>
      <c r="BB385" s="13"/>
      <c r="BC385" s="13"/>
      <c r="BD385" s="13"/>
      <c r="BE385" s="13"/>
      <c r="BF385" s="13"/>
      <c r="BG385" s="13"/>
      <c r="BH385" s="13"/>
      <c r="BI385" s="13"/>
      <c r="BJ385" s="13"/>
      <c r="BK385" s="13"/>
      <c r="BL385" s="13"/>
      <c r="BM385" s="13"/>
      <c r="BN385" s="13"/>
      <c r="BO385" s="13"/>
      <c r="BP385" s="13"/>
      <c r="BQ385" s="13"/>
      <c r="BR385" s="13"/>
      <c r="BS385" s="13"/>
      <c r="BT385" s="13"/>
      <c r="BU385" s="13"/>
      <c r="BV385" s="13"/>
      <c r="BW385" s="13"/>
      <c r="BX385" s="13"/>
      <c r="BY385" s="13"/>
      <c r="BZ385" s="13"/>
      <c r="CA385" s="13"/>
      <c r="CB385" s="13"/>
      <c r="CC385" s="13"/>
      <c r="CD385" s="13"/>
      <c r="CE385" s="13"/>
      <c r="CF385" s="13"/>
      <c r="CG385" s="13"/>
      <c r="CH385" s="13"/>
      <c r="CI385" s="13"/>
      <c r="CJ385" s="13"/>
      <c r="CK385" s="13"/>
      <c r="CL385" s="13"/>
      <c r="CM385" s="13"/>
      <c r="CN385" s="13"/>
      <c r="CO385" s="13"/>
      <c r="CP385" s="13"/>
      <c r="CQ385" s="13"/>
      <c r="CR385" s="13"/>
      <c r="CS385" s="13"/>
      <c r="CT385" s="13"/>
      <c r="CU385" s="13"/>
      <c r="CV385" s="13"/>
      <c r="CW385" s="13"/>
      <c r="CX385" s="13"/>
      <c r="CY385" s="13"/>
      <c r="CZ385" s="13"/>
      <c r="DA385" s="13"/>
      <c r="DB385" s="13"/>
      <c r="DC385" s="13"/>
      <c r="DD385" s="13"/>
      <c r="DE385" s="13"/>
      <c r="DF385" s="13"/>
      <c r="DG385" s="13"/>
      <c r="DH385" s="13"/>
      <c r="DI385" s="13"/>
      <c r="DJ385" s="13"/>
      <c r="DK385" s="13"/>
      <c r="DL385" s="13"/>
      <c r="DM385" s="13"/>
      <c r="DN385" s="13"/>
      <c r="DO385" s="13"/>
      <c r="DP385" s="13"/>
      <c r="DQ385" s="13"/>
      <c r="DR385" s="13"/>
      <c r="DS385" s="13"/>
      <c r="DT385" s="13"/>
    </row>
    <row r="386" spans="2:124" x14ac:dyDescent="0.3"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  <c r="BA386" s="13"/>
      <c r="BB386" s="13"/>
      <c r="BC386" s="13"/>
      <c r="BD386" s="13"/>
      <c r="BE386" s="13"/>
      <c r="BF386" s="13"/>
      <c r="BG386" s="13"/>
      <c r="BH386" s="13"/>
      <c r="BI386" s="13"/>
      <c r="BJ386" s="13"/>
      <c r="BK386" s="13"/>
      <c r="BL386" s="13"/>
      <c r="BM386" s="13"/>
      <c r="BN386" s="13"/>
      <c r="BO386" s="13"/>
      <c r="BP386" s="13"/>
      <c r="BQ386" s="13"/>
      <c r="BR386" s="13"/>
      <c r="BS386" s="13"/>
      <c r="BT386" s="13"/>
      <c r="BU386" s="13"/>
      <c r="BV386" s="13"/>
      <c r="BW386" s="13"/>
      <c r="BX386" s="13"/>
      <c r="BY386" s="13"/>
      <c r="BZ386" s="13"/>
      <c r="CA386" s="13"/>
      <c r="CB386" s="13"/>
      <c r="CC386" s="13"/>
      <c r="CD386" s="13"/>
      <c r="CE386" s="13"/>
      <c r="CF386" s="13"/>
      <c r="CG386" s="13"/>
      <c r="CH386" s="13"/>
      <c r="CI386" s="13"/>
      <c r="CJ386" s="13"/>
      <c r="CK386" s="13"/>
      <c r="CL386" s="13"/>
      <c r="CM386" s="13"/>
      <c r="CN386" s="13"/>
      <c r="CO386" s="13"/>
      <c r="CP386" s="13"/>
      <c r="CQ386" s="13"/>
      <c r="CR386" s="13"/>
      <c r="CS386" s="13"/>
      <c r="CT386" s="13"/>
      <c r="CU386" s="13"/>
      <c r="CV386" s="13"/>
      <c r="CW386" s="13"/>
      <c r="CX386" s="13"/>
      <c r="CY386" s="13"/>
      <c r="CZ386" s="13"/>
      <c r="DA386" s="13"/>
      <c r="DB386" s="13"/>
      <c r="DC386" s="13"/>
      <c r="DD386" s="13"/>
      <c r="DE386" s="13"/>
      <c r="DF386" s="13"/>
      <c r="DG386" s="13"/>
      <c r="DH386" s="13"/>
      <c r="DI386" s="13"/>
      <c r="DJ386" s="13"/>
      <c r="DK386" s="13"/>
      <c r="DL386" s="13"/>
      <c r="DM386" s="13"/>
      <c r="DN386" s="13"/>
      <c r="DO386" s="13"/>
      <c r="DP386" s="13"/>
      <c r="DQ386" s="13"/>
      <c r="DR386" s="13"/>
      <c r="DS386" s="13"/>
      <c r="DT386" s="13"/>
    </row>
    <row r="387" spans="2:124" x14ac:dyDescent="0.3"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  <c r="BA387" s="13"/>
      <c r="BB387" s="13"/>
      <c r="BC387" s="13"/>
      <c r="BD387" s="13"/>
      <c r="BE387" s="13"/>
      <c r="BF387" s="13"/>
      <c r="BG387" s="13"/>
      <c r="BH387" s="13"/>
      <c r="BI387" s="13"/>
      <c r="BJ387" s="13"/>
      <c r="BK387" s="13"/>
      <c r="BL387" s="13"/>
      <c r="BM387" s="13"/>
      <c r="BN387" s="13"/>
      <c r="BO387" s="13"/>
      <c r="BP387" s="13"/>
      <c r="BQ387" s="13"/>
      <c r="BR387" s="13"/>
      <c r="BS387" s="13"/>
      <c r="BT387" s="13"/>
      <c r="BU387" s="13"/>
      <c r="BV387" s="13"/>
      <c r="BW387" s="13"/>
      <c r="BX387" s="13"/>
      <c r="BY387" s="13"/>
      <c r="BZ387" s="13"/>
      <c r="CA387" s="13"/>
      <c r="CB387" s="13"/>
      <c r="CC387" s="13"/>
      <c r="CD387" s="13"/>
      <c r="CE387" s="13"/>
      <c r="CF387" s="13"/>
      <c r="CG387" s="13"/>
      <c r="CH387" s="13"/>
      <c r="CI387" s="13"/>
      <c r="CJ387" s="13"/>
      <c r="CK387" s="13"/>
      <c r="CL387" s="13"/>
      <c r="CM387" s="13"/>
      <c r="CN387" s="13"/>
      <c r="CO387" s="13"/>
      <c r="CP387" s="13"/>
      <c r="CQ387" s="13"/>
      <c r="CR387" s="13"/>
      <c r="CS387" s="13"/>
      <c r="CT387" s="13"/>
      <c r="CU387" s="13"/>
      <c r="CV387" s="13"/>
      <c r="CW387" s="13"/>
      <c r="CX387" s="13"/>
      <c r="CY387" s="13"/>
      <c r="CZ387" s="13"/>
      <c r="DA387" s="13"/>
      <c r="DB387" s="13"/>
      <c r="DC387" s="13"/>
      <c r="DD387" s="13"/>
      <c r="DE387" s="13"/>
      <c r="DF387" s="13"/>
      <c r="DG387" s="13"/>
      <c r="DH387" s="13"/>
      <c r="DI387" s="13"/>
      <c r="DJ387" s="13"/>
      <c r="DK387" s="13"/>
      <c r="DL387" s="13"/>
      <c r="DM387" s="13"/>
      <c r="DN387" s="13"/>
      <c r="DO387" s="13"/>
      <c r="DP387" s="13"/>
      <c r="DQ387" s="13"/>
      <c r="DR387" s="13"/>
      <c r="DS387" s="13"/>
      <c r="DT387" s="13"/>
    </row>
    <row r="388" spans="2:124" x14ac:dyDescent="0.3"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  <c r="BA388" s="13"/>
      <c r="BB388" s="13"/>
      <c r="BC388" s="13"/>
      <c r="BD388" s="13"/>
      <c r="BE388" s="13"/>
      <c r="BF388" s="13"/>
      <c r="BG388" s="13"/>
      <c r="BH388" s="13"/>
      <c r="BI388" s="13"/>
      <c r="BJ388" s="13"/>
      <c r="BK388" s="13"/>
      <c r="BL388" s="13"/>
      <c r="BM388" s="13"/>
      <c r="BN388" s="13"/>
      <c r="BO388" s="13"/>
      <c r="BP388" s="13"/>
      <c r="BQ388" s="13"/>
      <c r="BR388" s="13"/>
      <c r="BS388" s="13"/>
      <c r="BT388" s="13"/>
      <c r="BU388" s="13"/>
      <c r="BV388" s="13"/>
      <c r="BW388" s="13"/>
      <c r="BX388" s="13"/>
      <c r="BY388" s="13"/>
      <c r="BZ388" s="13"/>
      <c r="CA388" s="13"/>
      <c r="CB388" s="13"/>
      <c r="CC388" s="13"/>
      <c r="CD388" s="13"/>
      <c r="CE388" s="13"/>
      <c r="CF388" s="13"/>
      <c r="CG388" s="13"/>
      <c r="CH388" s="13"/>
      <c r="CI388" s="13"/>
      <c r="CJ388" s="13"/>
      <c r="CK388" s="13"/>
      <c r="CL388" s="13"/>
      <c r="CM388" s="13"/>
      <c r="CN388" s="13"/>
      <c r="CO388" s="13"/>
      <c r="CP388" s="13"/>
      <c r="CQ388" s="13"/>
      <c r="CR388" s="13"/>
      <c r="CS388" s="13"/>
      <c r="CT388" s="13"/>
      <c r="CU388" s="13"/>
      <c r="CV388" s="13"/>
      <c r="CW388" s="13"/>
      <c r="CX388" s="13"/>
      <c r="CY388" s="13"/>
      <c r="CZ388" s="13"/>
      <c r="DA388" s="13"/>
      <c r="DB388" s="13"/>
      <c r="DC388" s="13"/>
      <c r="DD388" s="13"/>
      <c r="DE388" s="13"/>
      <c r="DF388" s="13"/>
      <c r="DG388" s="13"/>
      <c r="DH388" s="13"/>
      <c r="DI388" s="13"/>
      <c r="DJ388" s="13"/>
      <c r="DK388" s="13"/>
      <c r="DL388" s="13"/>
      <c r="DM388" s="13"/>
      <c r="DN388" s="13"/>
      <c r="DO388" s="13"/>
      <c r="DP388" s="13"/>
      <c r="DQ388" s="13"/>
      <c r="DR388" s="13"/>
      <c r="DS388" s="13"/>
      <c r="DT388" s="13"/>
    </row>
    <row r="389" spans="2:124" x14ac:dyDescent="0.3"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  <c r="BA389" s="13"/>
      <c r="BB389" s="13"/>
      <c r="BC389" s="13"/>
      <c r="BD389" s="13"/>
      <c r="BE389" s="13"/>
      <c r="BF389" s="13"/>
      <c r="BG389" s="13"/>
      <c r="BH389" s="13"/>
      <c r="BI389" s="13"/>
      <c r="BJ389" s="13"/>
      <c r="BK389" s="13"/>
      <c r="BL389" s="13"/>
      <c r="BM389" s="13"/>
      <c r="BN389" s="13"/>
      <c r="BO389" s="13"/>
      <c r="BP389" s="13"/>
      <c r="BQ389" s="13"/>
      <c r="BR389" s="13"/>
      <c r="BS389" s="13"/>
      <c r="BT389" s="13"/>
      <c r="BU389" s="13"/>
      <c r="BV389" s="13"/>
      <c r="BW389" s="13"/>
      <c r="BX389" s="13"/>
      <c r="BY389" s="13"/>
      <c r="BZ389" s="13"/>
      <c r="CA389" s="13"/>
      <c r="CB389" s="13"/>
      <c r="CC389" s="13"/>
      <c r="CD389" s="13"/>
      <c r="CE389" s="13"/>
      <c r="CF389" s="13"/>
      <c r="CG389" s="13"/>
      <c r="CH389" s="13"/>
      <c r="CI389" s="13"/>
      <c r="CJ389" s="13"/>
      <c r="CK389" s="13"/>
      <c r="CL389" s="13"/>
      <c r="CM389" s="13"/>
      <c r="CN389" s="13"/>
      <c r="CO389" s="13"/>
      <c r="CP389" s="13"/>
      <c r="CQ389" s="13"/>
      <c r="CR389" s="13"/>
      <c r="CS389" s="13"/>
      <c r="CT389" s="13"/>
      <c r="CU389" s="13"/>
      <c r="CV389" s="13"/>
      <c r="CW389" s="13"/>
      <c r="CX389" s="13"/>
      <c r="CY389" s="13"/>
      <c r="CZ389" s="13"/>
      <c r="DA389" s="13"/>
      <c r="DB389" s="13"/>
      <c r="DC389" s="13"/>
      <c r="DD389" s="13"/>
      <c r="DE389" s="13"/>
      <c r="DF389" s="13"/>
      <c r="DG389" s="13"/>
      <c r="DH389" s="13"/>
      <c r="DI389" s="13"/>
      <c r="DJ389" s="13"/>
      <c r="DK389" s="13"/>
      <c r="DL389" s="13"/>
      <c r="DM389" s="13"/>
      <c r="DN389" s="13"/>
      <c r="DO389" s="13"/>
      <c r="DP389" s="13"/>
      <c r="DQ389" s="13"/>
      <c r="DR389" s="13"/>
      <c r="DS389" s="13"/>
      <c r="DT389" s="13"/>
    </row>
    <row r="390" spans="2:124" x14ac:dyDescent="0.3"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  <c r="BA390" s="13"/>
      <c r="BB390" s="13"/>
      <c r="BC390" s="13"/>
      <c r="BD390" s="13"/>
      <c r="BE390" s="13"/>
      <c r="BF390" s="13"/>
      <c r="BG390" s="13"/>
      <c r="BH390" s="13"/>
      <c r="BI390" s="13"/>
      <c r="BJ390" s="13"/>
      <c r="BK390" s="13"/>
      <c r="BL390" s="13"/>
      <c r="BM390" s="13"/>
      <c r="BN390" s="13"/>
      <c r="BO390" s="13"/>
      <c r="BP390" s="13"/>
      <c r="BQ390" s="13"/>
      <c r="BR390" s="13"/>
      <c r="BS390" s="13"/>
      <c r="BT390" s="13"/>
      <c r="BU390" s="13"/>
      <c r="BV390" s="13"/>
      <c r="BW390" s="13"/>
      <c r="BX390" s="13"/>
      <c r="BY390" s="13"/>
      <c r="BZ390" s="13"/>
      <c r="CA390" s="13"/>
      <c r="CB390" s="13"/>
      <c r="CC390" s="13"/>
      <c r="CD390" s="13"/>
      <c r="CE390" s="13"/>
      <c r="CF390" s="13"/>
      <c r="CG390" s="13"/>
      <c r="CH390" s="13"/>
      <c r="CI390" s="13"/>
      <c r="CJ390" s="13"/>
      <c r="CK390" s="13"/>
      <c r="CL390" s="13"/>
      <c r="CM390" s="13"/>
      <c r="CN390" s="13"/>
      <c r="CO390" s="13"/>
      <c r="CP390" s="13"/>
      <c r="CQ390" s="13"/>
      <c r="CR390" s="13"/>
      <c r="CS390" s="13"/>
      <c r="CT390" s="13"/>
      <c r="CU390" s="13"/>
      <c r="CV390" s="13"/>
      <c r="CW390" s="13"/>
      <c r="CX390" s="13"/>
      <c r="CY390" s="13"/>
      <c r="CZ390" s="13"/>
      <c r="DA390" s="13"/>
      <c r="DB390" s="13"/>
      <c r="DC390" s="13"/>
      <c r="DD390" s="13"/>
      <c r="DE390" s="13"/>
      <c r="DF390" s="13"/>
      <c r="DG390" s="13"/>
      <c r="DH390" s="13"/>
      <c r="DI390" s="13"/>
      <c r="DJ390" s="13"/>
      <c r="DK390" s="13"/>
      <c r="DL390" s="13"/>
      <c r="DM390" s="13"/>
      <c r="DN390" s="13"/>
      <c r="DO390" s="13"/>
      <c r="DP390" s="13"/>
      <c r="DQ390" s="13"/>
      <c r="DR390" s="13"/>
      <c r="DS390" s="13"/>
      <c r="DT390" s="13"/>
    </row>
    <row r="391" spans="2:124" x14ac:dyDescent="0.3"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  <c r="BG391" s="13"/>
      <c r="BH391" s="13"/>
      <c r="BI391" s="13"/>
      <c r="BJ391" s="13"/>
      <c r="BK391" s="13"/>
      <c r="BL391" s="13"/>
      <c r="BM391" s="13"/>
      <c r="BN391" s="13"/>
      <c r="BO391" s="13"/>
      <c r="BP391" s="13"/>
      <c r="BQ391" s="13"/>
      <c r="BR391" s="13"/>
      <c r="BS391" s="13"/>
      <c r="BT391" s="13"/>
      <c r="BU391" s="13"/>
      <c r="BV391" s="13"/>
      <c r="BW391" s="13"/>
      <c r="BX391" s="13"/>
      <c r="BY391" s="13"/>
      <c r="BZ391" s="13"/>
      <c r="CA391" s="13"/>
      <c r="CB391" s="13"/>
      <c r="CC391" s="13"/>
      <c r="CD391" s="13"/>
      <c r="CE391" s="13"/>
      <c r="CF391" s="13"/>
      <c r="CG391" s="13"/>
      <c r="CH391" s="13"/>
      <c r="CI391" s="13"/>
      <c r="CJ391" s="13"/>
      <c r="CK391" s="13"/>
      <c r="CL391" s="13"/>
      <c r="CM391" s="13"/>
      <c r="CN391" s="13"/>
      <c r="CO391" s="13"/>
      <c r="CP391" s="13"/>
      <c r="CQ391" s="13"/>
      <c r="CR391" s="13"/>
      <c r="CS391" s="13"/>
      <c r="CT391" s="13"/>
      <c r="CU391" s="13"/>
      <c r="CV391" s="13"/>
      <c r="CW391" s="13"/>
      <c r="CX391" s="13"/>
      <c r="CY391" s="13"/>
      <c r="CZ391" s="13"/>
      <c r="DA391" s="13"/>
      <c r="DB391" s="13"/>
      <c r="DC391" s="13"/>
      <c r="DD391" s="13"/>
      <c r="DE391" s="13"/>
      <c r="DF391" s="13"/>
      <c r="DG391" s="13"/>
      <c r="DH391" s="13"/>
      <c r="DI391" s="13"/>
      <c r="DJ391" s="13"/>
      <c r="DK391" s="13"/>
      <c r="DL391" s="13"/>
      <c r="DM391" s="13"/>
      <c r="DN391" s="13"/>
      <c r="DO391" s="13"/>
      <c r="DP391" s="13"/>
      <c r="DQ391" s="13"/>
      <c r="DR391" s="13"/>
      <c r="DS391" s="13"/>
      <c r="DT391" s="13"/>
    </row>
    <row r="392" spans="2:124" x14ac:dyDescent="0.3"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  <c r="BG392" s="13"/>
      <c r="BH392" s="13"/>
      <c r="BI392" s="13"/>
      <c r="BJ392" s="13"/>
      <c r="BK392" s="13"/>
      <c r="BL392" s="13"/>
      <c r="BM392" s="13"/>
      <c r="BN392" s="13"/>
      <c r="BO392" s="13"/>
      <c r="BP392" s="13"/>
      <c r="BQ392" s="13"/>
      <c r="BR392" s="13"/>
      <c r="BS392" s="13"/>
      <c r="BT392" s="13"/>
      <c r="BU392" s="13"/>
      <c r="BV392" s="13"/>
      <c r="BW392" s="13"/>
      <c r="BX392" s="13"/>
      <c r="BY392" s="13"/>
      <c r="BZ392" s="13"/>
      <c r="CA392" s="13"/>
      <c r="CB392" s="13"/>
      <c r="CC392" s="13"/>
      <c r="CD392" s="13"/>
      <c r="CE392" s="13"/>
      <c r="CF392" s="13"/>
      <c r="CG392" s="13"/>
      <c r="CH392" s="13"/>
      <c r="CI392" s="13"/>
      <c r="CJ392" s="13"/>
      <c r="CK392" s="13"/>
      <c r="CL392" s="13"/>
      <c r="CM392" s="13"/>
      <c r="CN392" s="13"/>
      <c r="CO392" s="13"/>
      <c r="CP392" s="13"/>
      <c r="CQ392" s="13"/>
      <c r="CR392" s="13"/>
      <c r="CS392" s="13"/>
      <c r="CT392" s="13"/>
      <c r="CU392" s="13"/>
      <c r="CV392" s="13"/>
      <c r="CW392" s="13"/>
      <c r="CX392" s="13"/>
      <c r="CY392" s="13"/>
      <c r="CZ392" s="13"/>
      <c r="DA392" s="13"/>
      <c r="DB392" s="13"/>
      <c r="DC392" s="13"/>
      <c r="DD392" s="13"/>
      <c r="DE392" s="13"/>
      <c r="DF392" s="13"/>
      <c r="DG392" s="13"/>
      <c r="DH392" s="13"/>
      <c r="DI392" s="13"/>
      <c r="DJ392" s="13"/>
      <c r="DK392" s="13"/>
      <c r="DL392" s="13"/>
      <c r="DM392" s="13"/>
      <c r="DN392" s="13"/>
      <c r="DO392" s="13"/>
      <c r="DP392" s="13"/>
      <c r="DQ392" s="13"/>
      <c r="DR392" s="13"/>
      <c r="DS392" s="13"/>
      <c r="DT392" s="13"/>
    </row>
    <row r="393" spans="2:124" x14ac:dyDescent="0.3"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  <c r="BA393" s="13"/>
      <c r="BB393" s="13"/>
      <c r="BC393" s="13"/>
      <c r="BD393" s="13"/>
      <c r="BE393" s="13"/>
      <c r="BF393" s="13"/>
      <c r="BG393" s="13"/>
      <c r="BH393" s="13"/>
      <c r="BI393" s="13"/>
      <c r="BJ393" s="13"/>
      <c r="BK393" s="13"/>
      <c r="BL393" s="13"/>
      <c r="BM393" s="13"/>
      <c r="BN393" s="13"/>
      <c r="BO393" s="13"/>
      <c r="BP393" s="13"/>
      <c r="BQ393" s="13"/>
      <c r="BR393" s="13"/>
      <c r="BS393" s="13"/>
      <c r="BT393" s="13"/>
      <c r="BU393" s="13"/>
      <c r="BV393" s="13"/>
      <c r="BW393" s="13"/>
      <c r="BX393" s="13"/>
      <c r="BY393" s="13"/>
      <c r="BZ393" s="13"/>
      <c r="CA393" s="13"/>
      <c r="CB393" s="13"/>
      <c r="CC393" s="13"/>
      <c r="CD393" s="13"/>
      <c r="CE393" s="13"/>
      <c r="CF393" s="13"/>
      <c r="CG393" s="13"/>
      <c r="CH393" s="13"/>
      <c r="CI393" s="13"/>
      <c r="CJ393" s="13"/>
      <c r="CK393" s="13"/>
      <c r="CL393" s="13"/>
      <c r="CM393" s="13"/>
      <c r="CN393" s="13"/>
      <c r="CO393" s="13"/>
      <c r="CP393" s="13"/>
      <c r="CQ393" s="13"/>
      <c r="CR393" s="13"/>
      <c r="CS393" s="13"/>
      <c r="CT393" s="13"/>
      <c r="CU393" s="13"/>
      <c r="CV393" s="13"/>
      <c r="CW393" s="13"/>
      <c r="CX393" s="13"/>
      <c r="CY393" s="13"/>
      <c r="CZ393" s="13"/>
      <c r="DA393" s="13"/>
      <c r="DB393" s="13"/>
      <c r="DC393" s="13"/>
      <c r="DD393" s="13"/>
      <c r="DE393" s="13"/>
      <c r="DF393" s="13"/>
      <c r="DG393" s="13"/>
      <c r="DH393" s="13"/>
      <c r="DI393" s="13"/>
      <c r="DJ393" s="13"/>
      <c r="DK393" s="13"/>
      <c r="DL393" s="13"/>
      <c r="DM393" s="13"/>
      <c r="DN393" s="13"/>
      <c r="DO393" s="13"/>
      <c r="DP393" s="13"/>
      <c r="DQ393" s="13"/>
      <c r="DR393" s="13"/>
      <c r="DS393" s="13"/>
      <c r="DT393" s="13"/>
    </row>
    <row r="394" spans="2:124" x14ac:dyDescent="0.3"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  <c r="BA394" s="13"/>
      <c r="BB394" s="13"/>
      <c r="BC394" s="13"/>
      <c r="BD394" s="13"/>
      <c r="BE394" s="13"/>
      <c r="BF394" s="13"/>
      <c r="BG394" s="13"/>
      <c r="BH394" s="13"/>
      <c r="BI394" s="13"/>
      <c r="BJ394" s="13"/>
      <c r="BK394" s="13"/>
      <c r="BL394" s="13"/>
      <c r="BM394" s="13"/>
      <c r="BN394" s="13"/>
      <c r="BO394" s="13"/>
      <c r="BP394" s="13"/>
      <c r="BQ394" s="13"/>
      <c r="BR394" s="13"/>
      <c r="BS394" s="13"/>
      <c r="BT394" s="13"/>
      <c r="BU394" s="13"/>
      <c r="BV394" s="13"/>
      <c r="BW394" s="13"/>
      <c r="BX394" s="13"/>
      <c r="BY394" s="13"/>
      <c r="BZ394" s="13"/>
      <c r="CA394" s="13"/>
      <c r="CB394" s="13"/>
      <c r="CC394" s="13"/>
      <c r="CD394" s="13"/>
      <c r="CE394" s="13"/>
      <c r="CF394" s="13"/>
      <c r="CG394" s="13"/>
      <c r="CH394" s="13"/>
      <c r="CI394" s="13"/>
      <c r="CJ394" s="13"/>
      <c r="CK394" s="13"/>
      <c r="CL394" s="13"/>
      <c r="CM394" s="13"/>
      <c r="CN394" s="13"/>
      <c r="CO394" s="13"/>
      <c r="CP394" s="13"/>
      <c r="CQ394" s="13"/>
      <c r="CR394" s="13"/>
      <c r="CS394" s="13"/>
      <c r="CT394" s="13"/>
      <c r="CU394" s="13"/>
      <c r="CV394" s="13"/>
      <c r="CW394" s="13"/>
      <c r="CX394" s="13"/>
      <c r="CY394" s="13"/>
      <c r="CZ394" s="13"/>
      <c r="DA394" s="13"/>
      <c r="DB394" s="13"/>
      <c r="DC394" s="13"/>
      <c r="DD394" s="13"/>
      <c r="DE394" s="13"/>
      <c r="DF394" s="13"/>
      <c r="DG394" s="13"/>
      <c r="DH394" s="13"/>
      <c r="DI394" s="13"/>
      <c r="DJ394" s="13"/>
      <c r="DK394" s="13"/>
      <c r="DL394" s="13"/>
      <c r="DM394" s="13"/>
      <c r="DN394" s="13"/>
      <c r="DO394" s="13"/>
      <c r="DP394" s="13"/>
      <c r="DQ394" s="13"/>
      <c r="DR394" s="13"/>
      <c r="DS394" s="13"/>
      <c r="DT394" s="13"/>
    </row>
    <row r="395" spans="2:124" x14ac:dyDescent="0.3"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  <c r="BA395" s="13"/>
      <c r="BB395" s="13"/>
      <c r="BC395" s="13"/>
      <c r="BD395" s="13"/>
      <c r="BE395" s="13"/>
      <c r="BF395" s="13"/>
      <c r="BG395" s="13"/>
      <c r="BH395" s="13"/>
      <c r="BI395" s="13"/>
      <c r="BJ395" s="13"/>
      <c r="BK395" s="13"/>
      <c r="BL395" s="13"/>
      <c r="BM395" s="13"/>
      <c r="BN395" s="13"/>
      <c r="BO395" s="13"/>
      <c r="BP395" s="13"/>
      <c r="BQ395" s="13"/>
      <c r="BR395" s="13"/>
      <c r="BS395" s="13"/>
      <c r="BT395" s="13"/>
      <c r="BU395" s="13"/>
      <c r="BV395" s="13"/>
      <c r="BW395" s="13"/>
      <c r="BX395" s="13"/>
      <c r="BY395" s="13"/>
      <c r="BZ395" s="13"/>
      <c r="CA395" s="13"/>
      <c r="CB395" s="13"/>
      <c r="CC395" s="13"/>
      <c r="CD395" s="13"/>
      <c r="CE395" s="13"/>
      <c r="CF395" s="13"/>
      <c r="CG395" s="13"/>
      <c r="CH395" s="13"/>
      <c r="CI395" s="13"/>
      <c r="CJ395" s="13"/>
      <c r="CK395" s="13"/>
      <c r="CL395" s="13"/>
      <c r="CM395" s="13"/>
      <c r="CN395" s="13"/>
      <c r="CO395" s="13"/>
      <c r="CP395" s="13"/>
      <c r="CQ395" s="13"/>
      <c r="CR395" s="13"/>
      <c r="CS395" s="13"/>
      <c r="CT395" s="13"/>
      <c r="CU395" s="13"/>
      <c r="CV395" s="13"/>
      <c r="CW395" s="13"/>
      <c r="CX395" s="13"/>
      <c r="CY395" s="13"/>
      <c r="CZ395" s="13"/>
      <c r="DA395" s="13"/>
      <c r="DB395" s="13"/>
      <c r="DC395" s="13"/>
      <c r="DD395" s="13"/>
      <c r="DE395" s="13"/>
      <c r="DF395" s="13"/>
      <c r="DG395" s="13"/>
      <c r="DH395" s="13"/>
      <c r="DI395" s="13"/>
      <c r="DJ395" s="13"/>
      <c r="DK395" s="13"/>
      <c r="DL395" s="13"/>
      <c r="DM395" s="13"/>
      <c r="DN395" s="13"/>
      <c r="DO395" s="13"/>
      <c r="DP395" s="13"/>
      <c r="DQ395" s="13"/>
      <c r="DR395" s="13"/>
      <c r="DS395" s="13"/>
      <c r="DT395" s="13"/>
    </row>
    <row r="396" spans="2:124" x14ac:dyDescent="0.3"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  <c r="BA396" s="13"/>
      <c r="BB396" s="13"/>
      <c r="BC396" s="13"/>
      <c r="BD396" s="13"/>
      <c r="BE396" s="13"/>
      <c r="BF396" s="13"/>
      <c r="BG396" s="13"/>
      <c r="BH396" s="13"/>
      <c r="BI396" s="13"/>
      <c r="BJ396" s="13"/>
      <c r="BK396" s="13"/>
      <c r="BL396" s="13"/>
      <c r="BM396" s="13"/>
      <c r="BN396" s="13"/>
      <c r="BO396" s="13"/>
      <c r="BP396" s="13"/>
      <c r="BQ396" s="13"/>
      <c r="BR396" s="13"/>
      <c r="BS396" s="13"/>
      <c r="BT396" s="13"/>
      <c r="BU396" s="13"/>
      <c r="BV396" s="13"/>
      <c r="BW396" s="13"/>
      <c r="BX396" s="13"/>
      <c r="BY396" s="13"/>
      <c r="BZ396" s="13"/>
      <c r="CA396" s="13"/>
      <c r="CB396" s="13"/>
      <c r="CC396" s="13"/>
      <c r="CD396" s="13"/>
      <c r="CE396" s="13"/>
      <c r="CF396" s="13"/>
      <c r="CG396" s="13"/>
      <c r="CH396" s="13"/>
      <c r="CI396" s="13"/>
      <c r="CJ396" s="13"/>
      <c r="CK396" s="13"/>
      <c r="CL396" s="13"/>
      <c r="CM396" s="13"/>
      <c r="CN396" s="13"/>
      <c r="CO396" s="13"/>
      <c r="CP396" s="13"/>
      <c r="CQ396" s="13"/>
      <c r="CR396" s="13"/>
      <c r="CS396" s="13"/>
      <c r="CT396" s="13"/>
      <c r="CU396" s="13"/>
      <c r="CV396" s="13"/>
      <c r="CW396" s="13"/>
      <c r="CX396" s="13"/>
      <c r="CY396" s="13"/>
      <c r="CZ396" s="13"/>
      <c r="DA396" s="13"/>
      <c r="DB396" s="13"/>
      <c r="DC396" s="13"/>
      <c r="DD396" s="13"/>
      <c r="DE396" s="13"/>
      <c r="DF396" s="13"/>
      <c r="DG396" s="13"/>
      <c r="DH396" s="13"/>
      <c r="DI396" s="13"/>
      <c r="DJ396" s="13"/>
      <c r="DK396" s="13"/>
      <c r="DL396" s="13"/>
      <c r="DM396" s="13"/>
      <c r="DN396" s="13"/>
      <c r="DO396" s="13"/>
      <c r="DP396" s="13"/>
      <c r="DQ396" s="13"/>
      <c r="DR396" s="13"/>
      <c r="DS396" s="13"/>
      <c r="DT396" s="13"/>
    </row>
    <row r="397" spans="2:124" x14ac:dyDescent="0.3"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  <c r="BA397" s="13"/>
      <c r="BB397" s="13"/>
      <c r="BC397" s="13"/>
      <c r="BD397" s="13"/>
      <c r="BE397" s="13"/>
      <c r="BF397" s="13"/>
      <c r="BG397" s="13"/>
      <c r="BH397" s="13"/>
      <c r="BI397" s="13"/>
      <c r="BJ397" s="13"/>
      <c r="BK397" s="13"/>
      <c r="BL397" s="13"/>
      <c r="BM397" s="13"/>
      <c r="BN397" s="13"/>
      <c r="BO397" s="13"/>
      <c r="BP397" s="13"/>
      <c r="BQ397" s="13"/>
      <c r="BR397" s="13"/>
      <c r="BS397" s="13"/>
      <c r="BT397" s="13"/>
      <c r="BU397" s="13"/>
      <c r="BV397" s="13"/>
      <c r="BW397" s="13"/>
      <c r="BX397" s="13"/>
      <c r="BY397" s="13"/>
      <c r="BZ397" s="13"/>
      <c r="CA397" s="13"/>
      <c r="CB397" s="13"/>
      <c r="CC397" s="13"/>
      <c r="CD397" s="13"/>
      <c r="CE397" s="13"/>
      <c r="CF397" s="13"/>
      <c r="CG397" s="13"/>
      <c r="CH397" s="13"/>
      <c r="CI397" s="13"/>
      <c r="CJ397" s="13"/>
      <c r="CK397" s="13"/>
      <c r="CL397" s="13"/>
      <c r="CM397" s="13"/>
      <c r="CN397" s="13"/>
      <c r="CO397" s="13"/>
      <c r="CP397" s="13"/>
      <c r="CQ397" s="13"/>
      <c r="CR397" s="13"/>
      <c r="CS397" s="13"/>
      <c r="CT397" s="13"/>
      <c r="CU397" s="13"/>
      <c r="CV397" s="13"/>
      <c r="CW397" s="13"/>
      <c r="CX397" s="13"/>
      <c r="CY397" s="13"/>
      <c r="CZ397" s="13"/>
      <c r="DA397" s="13"/>
      <c r="DB397" s="13"/>
      <c r="DC397" s="13"/>
      <c r="DD397" s="13"/>
      <c r="DE397" s="13"/>
      <c r="DF397" s="13"/>
      <c r="DG397" s="13"/>
      <c r="DH397" s="13"/>
      <c r="DI397" s="13"/>
      <c r="DJ397" s="13"/>
      <c r="DK397" s="13"/>
      <c r="DL397" s="13"/>
      <c r="DM397" s="13"/>
      <c r="DN397" s="13"/>
      <c r="DO397" s="13"/>
      <c r="DP397" s="13"/>
      <c r="DQ397" s="13"/>
      <c r="DR397" s="13"/>
      <c r="DS397" s="13"/>
      <c r="DT397" s="13"/>
    </row>
    <row r="398" spans="2:124" x14ac:dyDescent="0.3"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  <c r="BA398" s="13"/>
      <c r="BB398" s="13"/>
      <c r="BC398" s="13"/>
      <c r="BD398" s="13"/>
      <c r="BE398" s="13"/>
      <c r="BF398" s="13"/>
      <c r="BG398" s="13"/>
      <c r="BH398" s="13"/>
      <c r="BI398" s="13"/>
      <c r="BJ398" s="13"/>
      <c r="BK398" s="13"/>
      <c r="BL398" s="13"/>
      <c r="BM398" s="13"/>
      <c r="BN398" s="13"/>
      <c r="BO398" s="13"/>
      <c r="BP398" s="13"/>
      <c r="BQ398" s="13"/>
      <c r="BR398" s="13"/>
      <c r="BS398" s="13"/>
      <c r="BT398" s="13"/>
      <c r="BU398" s="13"/>
      <c r="BV398" s="13"/>
      <c r="BW398" s="13"/>
      <c r="BX398" s="13"/>
      <c r="BY398" s="13"/>
      <c r="BZ398" s="13"/>
      <c r="CA398" s="13"/>
      <c r="CB398" s="13"/>
      <c r="CC398" s="13"/>
      <c r="CD398" s="13"/>
      <c r="CE398" s="13"/>
      <c r="CF398" s="13"/>
      <c r="CG398" s="13"/>
      <c r="CH398" s="13"/>
      <c r="CI398" s="13"/>
      <c r="CJ398" s="13"/>
      <c r="CK398" s="13"/>
      <c r="CL398" s="13"/>
      <c r="CM398" s="13"/>
      <c r="CN398" s="13"/>
      <c r="CO398" s="13"/>
      <c r="CP398" s="13"/>
      <c r="CQ398" s="13"/>
      <c r="CR398" s="13"/>
      <c r="CS398" s="13"/>
      <c r="CT398" s="13"/>
      <c r="CU398" s="13"/>
      <c r="CV398" s="13"/>
      <c r="CW398" s="13"/>
      <c r="CX398" s="13"/>
      <c r="CY398" s="13"/>
      <c r="CZ398" s="13"/>
      <c r="DA398" s="13"/>
      <c r="DB398" s="13"/>
      <c r="DC398" s="13"/>
      <c r="DD398" s="13"/>
      <c r="DE398" s="13"/>
      <c r="DF398" s="13"/>
      <c r="DG398" s="13"/>
      <c r="DH398" s="13"/>
      <c r="DI398" s="13"/>
      <c r="DJ398" s="13"/>
      <c r="DK398" s="13"/>
      <c r="DL398" s="13"/>
      <c r="DM398" s="13"/>
      <c r="DN398" s="13"/>
      <c r="DO398" s="13"/>
      <c r="DP398" s="13"/>
      <c r="DQ398" s="13"/>
      <c r="DR398" s="13"/>
      <c r="DS398" s="13"/>
      <c r="DT398" s="13"/>
    </row>
    <row r="399" spans="2:124" x14ac:dyDescent="0.3"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</row>
    <row r="400" spans="2:124" x14ac:dyDescent="0.3"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</row>
    <row r="401" spans="2:124" x14ac:dyDescent="0.3"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</row>
    <row r="402" spans="2:124" x14ac:dyDescent="0.3"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</row>
    <row r="403" spans="2:124" x14ac:dyDescent="0.3"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</row>
    <row r="404" spans="2:124" x14ac:dyDescent="0.3"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</row>
    <row r="405" spans="2:124" x14ac:dyDescent="0.3"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</row>
    <row r="406" spans="2:124" x14ac:dyDescent="0.3"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</row>
    <row r="407" spans="2:124" x14ac:dyDescent="0.3"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</row>
    <row r="408" spans="2:124" x14ac:dyDescent="0.3"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</row>
    <row r="409" spans="2:124" x14ac:dyDescent="0.3"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</row>
    <row r="410" spans="2:124" x14ac:dyDescent="0.3"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</row>
    <row r="411" spans="2:124" x14ac:dyDescent="0.3"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  <c r="BG411" s="13"/>
      <c r="BH411" s="13"/>
      <c r="BI411" s="13"/>
      <c r="BJ411" s="13"/>
      <c r="BK411" s="13"/>
      <c r="BL411" s="13"/>
      <c r="BM411" s="13"/>
      <c r="BN411" s="13"/>
      <c r="BO411" s="13"/>
      <c r="BP411" s="13"/>
      <c r="BQ411" s="13"/>
      <c r="BR411" s="13"/>
      <c r="BS411" s="13"/>
      <c r="BT411" s="13"/>
      <c r="BU411" s="13"/>
      <c r="BV411" s="13"/>
      <c r="BW411" s="13"/>
      <c r="BX411" s="13"/>
      <c r="BY411" s="13"/>
      <c r="BZ411" s="13"/>
      <c r="CA411" s="13"/>
      <c r="CB411" s="13"/>
      <c r="CC411" s="13"/>
      <c r="CD411" s="13"/>
      <c r="CE411" s="13"/>
      <c r="CF411" s="13"/>
      <c r="CG411" s="13"/>
      <c r="CH411" s="13"/>
      <c r="CI411" s="13"/>
      <c r="CJ411" s="13"/>
      <c r="CK411" s="13"/>
      <c r="CL411" s="13"/>
      <c r="CM411" s="13"/>
      <c r="CN411" s="13"/>
      <c r="CO411" s="13"/>
      <c r="CP411" s="13"/>
      <c r="CQ411" s="13"/>
      <c r="CR411" s="13"/>
      <c r="CS411" s="13"/>
      <c r="CT411" s="13"/>
      <c r="CU411" s="13"/>
      <c r="CV411" s="13"/>
      <c r="CW411" s="13"/>
      <c r="CX411" s="13"/>
      <c r="CY411" s="13"/>
      <c r="CZ411" s="13"/>
      <c r="DA411" s="13"/>
      <c r="DB411" s="13"/>
      <c r="DC411" s="13"/>
      <c r="DD411" s="13"/>
      <c r="DE411" s="13"/>
      <c r="DF411" s="13"/>
      <c r="DG411" s="13"/>
      <c r="DH411" s="13"/>
      <c r="DI411" s="13"/>
      <c r="DJ411" s="13"/>
      <c r="DK411" s="13"/>
      <c r="DL411" s="13"/>
      <c r="DM411" s="13"/>
      <c r="DN411" s="13"/>
      <c r="DO411" s="13"/>
      <c r="DP411" s="13"/>
      <c r="DQ411" s="13"/>
      <c r="DR411" s="13"/>
      <c r="DS411" s="13"/>
      <c r="DT411" s="13"/>
    </row>
    <row r="412" spans="2:124" x14ac:dyDescent="0.3"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  <c r="BG412" s="13"/>
      <c r="BH412" s="13"/>
      <c r="BI412" s="13"/>
      <c r="BJ412" s="13"/>
      <c r="BK412" s="13"/>
      <c r="BL412" s="13"/>
      <c r="BM412" s="13"/>
      <c r="BN412" s="13"/>
      <c r="BO412" s="13"/>
      <c r="BP412" s="13"/>
      <c r="BQ412" s="13"/>
      <c r="BR412" s="13"/>
      <c r="BS412" s="13"/>
      <c r="BT412" s="13"/>
      <c r="BU412" s="13"/>
      <c r="BV412" s="13"/>
      <c r="BW412" s="13"/>
      <c r="BX412" s="13"/>
      <c r="BY412" s="13"/>
      <c r="BZ412" s="13"/>
      <c r="CA412" s="13"/>
      <c r="CB412" s="13"/>
      <c r="CC412" s="13"/>
      <c r="CD412" s="13"/>
      <c r="CE412" s="13"/>
      <c r="CF412" s="13"/>
      <c r="CG412" s="13"/>
      <c r="CH412" s="13"/>
      <c r="CI412" s="13"/>
      <c r="CJ412" s="13"/>
      <c r="CK412" s="13"/>
      <c r="CL412" s="13"/>
      <c r="CM412" s="13"/>
      <c r="CN412" s="13"/>
      <c r="CO412" s="13"/>
      <c r="CP412" s="13"/>
      <c r="CQ412" s="13"/>
      <c r="CR412" s="13"/>
      <c r="CS412" s="13"/>
      <c r="CT412" s="13"/>
      <c r="CU412" s="13"/>
      <c r="CV412" s="13"/>
      <c r="CW412" s="13"/>
      <c r="CX412" s="13"/>
      <c r="CY412" s="13"/>
      <c r="CZ412" s="13"/>
      <c r="DA412" s="13"/>
      <c r="DB412" s="13"/>
      <c r="DC412" s="13"/>
      <c r="DD412" s="13"/>
      <c r="DE412" s="13"/>
      <c r="DF412" s="13"/>
      <c r="DG412" s="13"/>
      <c r="DH412" s="13"/>
      <c r="DI412" s="13"/>
      <c r="DJ412" s="13"/>
      <c r="DK412" s="13"/>
      <c r="DL412" s="13"/>
      <c r="DM412" s="13"/>
      <c r="DN412" s="13"/>
      <c r="DO412" s="13"/>
      <c r="DP412" s="13"/>
      <c r="DQ412" s="13"/>
      <c r="DR412" s="13"/>
      <c r="DS412" s="13"/>
      <c r="DT412" s="13"/>
    </row>
    <row r="413" spans="2:124" x14ac:dyDescent="0.3"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C413" s="13"/>
      <c r="BD413" s="13"/>
      <c r="BE413" s="13"/>
      <c r="BF413" s="13"/>
      <c r="BG413" s="13"/>
      <c r="BH413" s="13"/>
      <c r="BI413" s="13"/>
      <c r="BJ413" s="13"/>
      <c r="BK413" s="13"/>
      <c r="BL413" s="13"/>
      <c r="BM413" s="13"/>
      <c r="BN413" s="13"/>
      <c r="BO413" s="13"/>
      <c r="BP413" s="13"/>
      <c r="BQ413" s="13"/>
      <c r="BR413" s="13"/>
      <c r="BS413" s="13"/>
      <c r="BT413" s="13"/>
      <c r="BU413" s="13"/>
      <c r="BV413" s="13"/>
      <c r="BW413" s="13"/>
      <c r="BX413" s="13"/>
      <c r="BY413" s="13"/>
      <c r="BZ413" s="13"/>
      <c r="CA413" s="13"/>
      <c r="CB413" s="13"/>
      <c r="CC413" s="13"/>
      <c r="CD413" s="13"/>
      <c r="CE413" s="13"/>
      <c r="CF413" s="13"/>
      <c r="CG413" s="13"/>
      <c r="CH413" s="13"/>
      <c r="CI413" s="13"/>
      <c r="CJ413" s="13"/>
      <c r="CK413" s="13"/>
      <c r="CL413" s="13"/>
      <c r="CM413" s="13"/>
      <c r="CN413" s="13"/>
      <c r="CO413" s="13"/>
      <c r="CP413" s="13"/>
      <c r="CQ413" s="13"/>
      <c r="CR413" s="13"/>
      <c r="CS413" s="13"/>
      <c r="CT413" s="13"/>
      <c r="CU413" s="13"/>
      <c r="CV413" s="13"/>
      <c r="CW413" s="13"/>
      <c r="CX413" s="13"/>
      <c r="CY413" s="13"/>
      <c r="CZ413" s="13"/>
      <c r="DA413" s="13"/>
      <c r="DB413" s="13"/>
      <c r="DC413" s="13"/>
      <c r="DD413" s="13"/>
      <c r="DE413" s="13"/>
      <c r="DF413" s="13"/>
      <c r="DG413" s="13"/>
      <c r="DH413" s="13"/>
      <c r="DI413" s="13"/>
      <c r="DJ413" s="13"/>
      <c r="DK413" s="13"/>
      <c r="DL413" s="13"/>
      <c r="DM413" s="13"/>
      <c r="DN413" s="13"/>
      <c r="DO413" s="13"/>
      <c r="DP413" s="13"/>
      <c r="DQ413" s="13"/>
      <c r="DR413" s="13"/>
      <c r="DS413" s="13"/>
      <c r="DT413" s="13"/>
    </row>
    <row r="414" spans="2:124" x14ac:dyDescent="0.3"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  <c r="BA414" s="13"/>
      <c r="BB414" s="13"/>
      <c r="BC414" s="13"/>
      <c r="BD414" s="13"/>
      <c r="BE414" s="13"/>
      <c r="BF414" s="13"/>
      <c r="BG414" s="13"/>
      <c r="BH414" s="13"/>
      <c r="BI414" s="13"/>
      <c r="BJ414" s="13"/>
      <c r="BK414" s="13"/>
      <c r="BL414" s="13"/>
      <c r="BM414" s="13"/>
      <c r="BN414" s="13"/>
      <c r="BO414" s="13"/>
      <c r="BP414" s="13"/>
      <c r="BQ414" s="13"/>
      <c r="BR414" s="13"/>
      <c r="BS414" s="13"/>
      <c r="BT414" s="13"/>
      <c r="BU414" s="13"/>
      <c r="BV414" s="13"/>
      <c r="BW414" s="13"/>
      <c r="BX414" s="13"/>
      <c r="BY414" s="13"/>
      <c r="BZ414" s="13"/>
      <c r="CA414" s="13"/>
      <c r="CB414" s="13"/>
      <c r="CC414" s="13"/>
      <c r="CD414" s="13"/>
      <c r="CE414" s="13"/>
      <c r="CF414" s="13"/>
      <c r="CG414" s="13"/>
      <c r="CH414" s="13"/>
      <c r="CI414" s="13"/>
      <c r="CJ414" s="13"/>
      <c r="CK414" s="13"/>
      <c r="CL414" s="13"/>
      <c r="CM414" s="13"/>
      <c r="CN414" s="13"/>
      <c r="CO414" s="13"/>
      <c r="CP414" s="13"/>
      <c r="CQ414" s="13"/>
      <c r="CR414" s="13"/>
      <c r="CS414" s="13"/>
      <c r="CT414" s="13"/>
      <c r="CU414" s="13"/>
      <c r="CV414" s="13"/>
      <c r="CW414" s="13"/>
      <c r="CX414" s="13"/>
      <c r="CY414" s="13"/>
      <c r="CZ414" s="13"/>
      <c r="DA414" s="13"/>
      <c r="DB414" s="13"/>
      <c r="DC414" s="13"/>
      <c r="DD414" s="13"/>
      <c r="DE414" s="13"/>
      <c r="DF414" s="13"/>
      <c r="DG414" s="13"/>
      <c r="DH414" s="13"/>
      <c r="DI414" s="13"/>
      <c r="DJ414" s="13"/>
      <c r="DK414" s="13"/>
      <c r="DL414" s="13"/>
      <c r="DM414" s="13"/>
      <c r="DN414" s="13"/>
      <c r="DO414" s="13"/>
      <c r="DP414" s="13"/>
      <c r="DQ414" s="13"/>
      <c r="DR414" s="13"/>
      <c r="DS414" s="13"/>
      <c r="DT414" s="13"/>
    </row>
    <row r="415" spans="2:124" x14ac:dyDescent="0.3"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  <c r="BA415" s="13"/>
      <c r="BB415" s="13"/>
      <c r="BC415" s="13"/>
      <c r="BD415" s="13"/>
      <c r="BE415" s="13"/>
      <c r="BF415" s="13"/>
      <c r="BG415" s="13"/>
      <c r="BH415" s="13"/>
      <c r="BI415" s="13"/>
      <c r="BJ415" s="13"/>
      <c r="BK415" s="13"/>
      <c r="BL415" s="13"/>
      <c r="BM415" s="13"/>
      <c r="BN415" s="13"/>
      <c r="BO415" s="13"/>
      <c r="BP415" s="13"/>
      <c r="BQ415" s="13"/>
      <c r="BR415" s="13"/>
      <c r="BS415" s="13"/>
      <c r="BT415" s="13"/>
      <c r="BU415" s="13"/>
      <c r="BV415" s="13"/>
      <c r="BW415" s="13"/>
      <c r="BX415" s="13"/>
      <c r="BY415" s="13"/>
      <c r="BZ415" s="13"/>
      <c r="CA415" s="13"/>
      <c r="CB415" s="13"/>
      <c r="CC415" s="13"/>
      <c r="CD415" s="13"/>
      <c r="CE415" s="13"/>
      <c r="CF415" s="13"/>
      <c r="CG415" s="13"/>
      <c r="CH415" s="13"/>
      <c r="CI415" s="13"/>
      <c r="CJ415" s="13"/>
      <c r="CK415" s="13"/>
      <c r="CL415" s="13"/>
      <c r="CM415" s="13"/>
      <c r="CN415" s="13"/>
      <c r="CO415" s="13"/>
      <c r="CP415" s="13"/>
      <c r="CQ415" s="13"/>
      <c r="CR415" s="13"/>
      <c r="CS415" s="13"/>
      <c r="CT415" s="13"/>
      <c r="CU415" s="13"/>
      <c r="CV415" s="13"/>
      <c r="CW415" s="13"/>
      <c r="CX415" s="13"/>
      <c r="CY415" s="13"/>
      <c r="CZ415" s="13"/>
      <c r="DA415" s="13"/>
      <c r="DB415" s="13"/>
      <c r="DC415" s="13"/>
      <c r="DD415" s="13"/>
      <c r="DE415" s="13"/>
      <c r="DF415" s="13"/>
      <c r="DG415" s="13"/>
      <c r="DH415" s="13"/>
      <c r="DI415" s="13"/>
      <c r="DJ415" s="13"/>
      <c r="DK415" s="13"/>
      <c r="DL415" s="13"/>
      <c r="DM415" s="13"/>
      <c r="DN415" s="13"/>
      <c r="DO415" s="13"/>
      <c r="DP415" s="13"/>
      <c r="DQ415" s="13"/>
      <c r="DR415" s="13"/>
      <c r="DS415" s="13"/>
      <c r="DT415" s="13"/>
    </row>
    <row r="416" spans="2:124" x14ac:dyDescent="0.3"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  <c r="BG416" s="13"/>
      <c r="BH416" s="13"/>
      <c r="BI416" s="13"/>
      <c r="BJ416" s="13"/>
      <c r="BK416" s="13"/>
      <c r="BL416" s="13"/>
      <c r="BM416" s="13"/>
      <c r="BN416" s="13"/>
      <c r="BO416" s="13"/>
      <c r="BP416" s="13"/>
      <c r="BQ416" s="13"/>
      <c r="BR416" s="13"/>
      <c r="BS416" s="13"/>
      <c r="BT416" s="13"/>
      <c r="BU416" s="13"/>
      <c r="BV416" s="13"/>
      <c r="BW416" s="13"/>
      <c r="BX416" s="13"/>
      <c r="BY416" s="13"/>
      <c r="BZ416" s="13"/>
      <c r="CA416" s="13"/>
      <c r="CB416" s="13"/>
      <c r="CC416" s="13"/>
      <c r="CD416" s="13"/>
      <c r="CE416" s="13"/>
      <c r="CF416" s="13"/>
      <c r="CG416" s="13"/>
      <c r="CH416" s="13"/>
      <c r="CI416" s="13"/>
      <c r="CJ416" s="13"/>
      <c r="CK416" s="13"/>
      <c r="CL416" s="13"/>
      <c r="CM416" s="13"/>
      <c r="CN416" s="13"/>
      <c r="CO416" s="13"/>
      <c r="CP416" s="13"/>
      <c r="CQ416" s="13"/>
      <c r="CR416" s="13"/>
      <c r="CS416" s="13"/>
      <c r="CT416" s="13"/>
      <c r="CU416" s="13"/>
      <c r="CV416" s="13"/>
      <c r="CW416" s="13"/>
      <c r="CX416" s="13"/>
      <c r="CY416" s="13"/>
      <c r="CZ416" s="13"/>
      <c r="DA416" s="13"/>
      <c r="DB416" s="13"/>
      <c r="DC416" s="13"/>
      <c r="DD416" s="13"/>
      <c r="DE416" s="13"/>
      <c r="DF416" s="13"/>
      <c r="DG416" s="13"/>
      <c r="DH416" s="13"/>
      <c r="DI416" s="13"/>
      <c r="DJ416" s="13"/>
      <c r="DK416" s="13"/>
      <c r="DL416" s="13"/>
      <c r="DM416" s="13"/>
      <c r="DN416" s="13"/>
      <c r="DO416" s="13"/>
      <c r="DP416" s="13"/>
      <c r="DQ416" s="13"/>
      <c r="DR416" s="13"/>
      <c r="DS416" s="13"/>
      <c r="DT416" s="13"/>
    </row>
    <row r="417" spans="2:124" x14ac:dyDescent="0.3"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  <c r="BA417" s="13"/>
      <c r="BB417" s="13"/>
      <c r="BC417" s="13"/>
      <c r="BD417" s="13"/>
      <c r="BE417" s="13"/>
      <c r="BF417" s="13"/>
      <c r="BG417" s="13"/>
      <c r="BH417" s="13"/>
      <c r="BI417" s="13"/>
      <c r="BJ417" s="13"/>
      <c r="BK417" s="13"/>
      <c r="BL417" s="13"/>
      <c r="BM417" s="13"/>
      <c r="BN417" s="13"/>
      <c r="BO417" s="13"/>
      <c r="BP417" s="13"/>
      <c r="BQ417" s="13"/>
      <c r="BR417" s="13"/>
      <c r="BS417" s="13"/>
      <c r="BT417" s="13"/>
      <c r="BU417" s="13"/>
      <c r="BV417" s="13"/>
      <c r="BW417" s="13"/>
      <c r="BX417" s="13"/>
      <c r="BY417" s="13"/>
      <c r="BZ417" s="13"/>
      <c r="CA417" s="13"/>
      <c r="CB417" s="13"/>
      <c r="CC417" s="13"/>
      <c r="CD417" s="13"/>
      <c r="CE417" s="13"/>
      <c r="CF417" s="13"/>
      <c r="CG417" s="13"/>
      <c r="CH417" s="13"/>
      <c r="CI417" s="13"/>
      <c r="CJ417" s="13"/>
      <c r="CK417" s="13"/>
      <c r="CL417" s="13"/>
      <c r="CM417" s="13"/>
      <c r="CN417" s="13"/>
      <c r="CO417" s="13"/>
      <c r="CP417" s="13"/>
      <c r="CQ417" s="13"/>
      <c r="CR417" s="13"/>
      <c r="CS417" s="13"/>
      <c r="CT417" s="13"/>
      <c r="CU417" s="13"/>
      <c r="CV417" s="13"/>
      <c r="CW417" s="13"/>
      <c r="CX417" s="13"/>
      <c r="CY417" s="13"/>
      <c r="CZ417" s="13"/>
      <c r="DA417" s="13"/>
      <c r="DB417" s="13"/>
      <c r="DC417" s="13"/>
      <c r="DD417" s="13"/>
      <c r="DE417" s="13"/>
      <c r="DF417" s="13"/>
      <c r="DG417" s="13"/>
      <c r="DH417" s="13"/>
      <c r="DI417" s="13"/>
      <c r="DJ417" s="13"/>
      <c r="DK417" s="13"/>
      <c r="DL417" s="13"/>
      <c r="DM417" s="13"/>
      <c r="DN417" s="13"/>
      <c r="DO417" s="13"/>
      <c r="DP417" s="13"/>
      <c r="DQ417" s="13"/>
      <c r="DR417" s="13"/>
      <c r="DS417" s="13"/>
      <c r="DT417" s="13"/>
    </row>
    <row r="418" spans="2:124" x14ac:dyDescent="0.3"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  <c r="BA418" s="13"/>
      <c r="BB418" s="13"/>
      <c r="BC418" s="13"/>
      <c r="BD418" s="13"/>
      <c r="BE418" s="13"/>
      <c r="BF418" s="13"/>
      <c r="BG418" s="13"/>
      <c r="BH418" s="13"/>
      <c r="BI418" s="13"/>
      <c r="BJ418" s="13"/>
      <c r="BK418" s="13"/>
      <c r="BL418" s="13"/>
      <c r="BM418" s="13"/>
      <c r="BN418" s="13"/>
      <c r="BO418" s="13"/>
      <c r="BP418" s="13"/>
      <c r="BQ418" s="13"/>
      <c r="BR418" s="13"/>
      <c r="BS418" s="13"/>
      <c r="BT418" s="13"/>
      <c r="BU418" s="13"/>
      <c r="BV418" s="13"/>
      <c r="BW418" s="13"/>
      <c r="BX418" s="13"/>
      <c r="BY418" s="13"/>
      <c r="BZ418" s="13"/>
      <c r="CA418" s="13"/>
      <c r="CB418" s="13"/>
      <c r="CC418" s="13"/>
      <c r="CD418" s="13"/>
      <c r="CE418" s="13"/>
      <c r="CF418" s="13"/>
      <c r="CG418" s="13"/>
      <c r="CH418" s="13"/>
      <c r="CI418" s="13"/>
      <c r="CJ418" s="13"/>
      <c r="CK418" s="13"/>
      <c r="CL418" s="13"/>
      <c r="CM418" s="13"/>
      <c r="CN418" s="13"/>
      <c r="CO418" s="13"/>
      <c r="CP418" s="13"/>
      <c r="CQ418" s="13"/>
      <c r="CR418" s="13"/>
      <c r="CS418" s="13"/>
      <c r="CT418" s="13"/>
      <c r="CU418" s="13"/>
      <c r="CV418" s="13"/>
      <c r="CW418" s="13"/>
      <c r="CX418" s="13"/>
      <c r="CY418" s="13"/>
      <c r="CZ418" s="13"/>
      <c r="DA418" s="13"/>
      <c r="DB418" s="13"/>
      <c r="DC418" s="13"/>
      <c r="DD418" s="13"/>
      <c r="DE418" s="13"/>
      <c r="DF418" s="13"/>
      <c r="DG418" s="13"/>
      <c r="DH418" s="13"/>
      <c r="DI418" s="13"/>
      <c r="DJ418" s="13"/>
      <c r="DK418" s="13"/>
      <c r="DL418" s="13"/>
      <c r="DM418" s="13"/>
      <c r="DN418" s="13"/>
      <c r="DO418" s="13"/>
      <c r="DP418" s="13"/>
      <c r="DQ418" s="13"/>
      <c r="DR418" s="13"/>
      <c r="DS418" s="13"/>
      <c r="DT418" s="13"/>
    </row>
    <row r="419" spans="2:124" x14ac:dyDescent="0.3"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  <c r="BA419" s="13"/>
      <c r="BB419" s="13"/>
      <c r="BC419" s="13"/>
      <c r="BD419" s="13"/>
      <c r="BE419" s="13"/>
      <c r="BF419" s="13"/>
      <c r="BG419" s="13"/>
      <c r="BH419" s="13"/>
      <c r="BI419" s="13"/>
      <c r="BJ419" s="13"/>
      <c r="BK419" s="13"/>
      <c r="BL419" s="13"/>
      <c r="BM419" s="13"/>
      <c r="BN419" s="13"/>
      <c r="BO419" s="13"/>
      <c r="BP419" s="13"/>
      <c r="BQ419" s="13"/>
      <c r="BR419" s="13"/>
      <c r="BS419" s="13"/>
      <c r="BT419" s="13"/>
      <c r="BU419" s="13"/>
      <c r="BV419" s="13"/>
      <c r="BW419" s="13"/>
      <c r="BX419" s="13"/>
      <c r="BY419" s="13"/>
      <c r="BZ419" s="13"/>
      <c r="CA419" s="13"/>
      <c r="CB419" s="13"/>
      <c r="CC419" s="13"/>
      <c r="CD419" s="13"/>
      <c r="CE419" s="13"/>
      <c r="CF419" s="13"/>
      <c r="CG419" s="13"/>
      <c r="CH419" s="13"/>
      <c r="CI419" s="13"/>
      <c r="CJ419" s="13"/>
      <c r="CK419" s="13"/>
      <c r="CL419" s="13"/>
      <c r="CM419" s="13"/>
      <c r="CN419" s="13"/>
      <c r="CO419" s="13"/>
      <c r="CP419" s="13"/>
      <c r="CQ419" s="13"/>
      <c r="CR419" s="13"/>
      <c r="CS419" s="13"/>
      <c r="CT419" s="13"/>
      <c r="CU419" s="13"/>
      <c r="CV419" s="13"/>
      <c r="CW419" s="13"/>
      <c r="CX419" s="13"/>
      <c r="CY419" s="13"/>
      <c r="CZ419" s="13"/>
      <c r="DA419" s="13"/>
      <c r="DB419" s="13"/>
      <c r="DC419" s="13"/>
      <c r="DD419" s="13"/>
      <c r="DE419" s="13"/>
      <c r="DF419" s="13"/>
      <c r="DG419" s="13"/>
      <c r="DH419" s="13"/>
      <c r="DI419" s="13"/>
      <c r="DJ419" s="13"/>
      <c r="DK419" s="13"/>
      <c r="DL419" s="13"/>
      <c r="DM419" s="13"/>
      <c r="DN419" s="13"/>
      <c r="DO419" s="13"/>
      <c r="DP419" s="13"/>
      <c r="DQ419" s="13"/>
      <c r="DR419" s="13"/>
      <c r="DS419" s="13"/>
      <c r="DT419" s="13"/>
    </row>
    <row r="420" spans="2:124" x14ac:dyDescent="0.3"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  <c r="BA420" s="13"/>
      <c r="BB420" s="13"/>
      <c r="BC420" s="13"/>
      <c r="BD420" s="13"/>
      <c r="BE420" s="13"/>
      <c r="BF420" s="13"/>
      <c r="BG420" s="13"/>
      <c r="BH420" s="13"/>
      <c r="BI420" s="13"/>
      <c r="BJ420" s="13"/>
      <c r="BK420" s="13"/>
      <c r="BL420" s="13"/>
      <c r="BM420" s="13"/>
      <c r="BN420" s="13"/>
      <c r="BO420" s="13"/>
      <c r="BP420" s="13"/>
      <c r="BQ420" s="13"/>
      <c r="BR420" s="13"/>
      <c r="BS420" s="13"/>
      <c r="BT420" s="13"/>
      <c r="BU420" s="13"/>
      <c r="BV420" s="13"/>
      <c r="BW420" s="13"/>
      <c r="BX420" s="13"/>
      <c r="BY420" s="13"/>
      <c r="BZ420" s="13"/>
      <c r="CA420" s="13"/>
      <c r="CB420" s="13"/>
      <c r="CC420" s="13"/>
      <c r="CD420" s="13"/>
      <c r="CE420" s="13"/>
      <c r="CF420" s="13"/>
      <c r="CG420" s="13"/>
      <c r="CH420" s="13"/>
      <c r="CI420" s="13"/>
      <c r="CJ420" s="13"/>
      <c r="CK420" s="13"/>
      <c r="CL420" s="13"/>
      <c r="CM420" s="13"/>
      <c r="CN420" s="13"/>
      <c r="CO420" s="13"/>
      <c r="CP420" s="13"/>
      <c r="CQ420" s="13"/>
      <c r="CR420" s="13"/>
      <c r="CS420" s="13"/>
      <c r="CT420" s="13"/>
      <c r="CU420" s="13"/>
      <c r="CV420" s="13"/>
      <c r="CW420" s="13"/>
      <c r="CX420" s="13"/>
      <c r="CY420" s="13"/>
      <c r="CZ420" s="13"/>
      <c r="DA420" s="13"/>
      <c r="DB420" s="13"/>
      <c r="DC420" s="13"/>
      <c r="DD420" s="13"/>
      <c r="DE420" s="13"/>
      <c r="DF420" s="13"/>
      <c r="DG420" s="13"/>
      <c r="DH420" s="13"/>
      <c r="DI420" s="13"/>
      <c r="DJ420" s="13"/>
      <c r="DK420" s="13"/>
      <c r="DL420" s="13"/>
      <c r="DM420" s="13"/>
      <c r="DN420" s="13"/>
      <c r="DO420" s="13"/>
      <c r="DP420" s="13"/>
      <c r="DQ420" s="13"/>
      <c r="DR420" s="13"/>
      <c r="DS420" s="13"/>
      <c r="DT420" s="13"/>
    </row>
    <row r="421" spans="2:124" x14ac:dyDescent="0.3"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  <c r="BA421" s="13"/>
      <c r="BB421" s="13"/>
      <c r="BC421" s="13"/>
      <c r="BD421" s="13"/>
      <c r="BE421" s="13"/>
      <c r="BF421" s="13"/>
      <c r="BG421" s="13"/>
      <c r="BH421" s="13"/>
      <c r="BI421" s="13"/>
      <c r="BJ421" s="13"/>
      <c r="BK421" s="13"/>
      <c r="BL421" s="13"/>
      <c r="BM421" s="13"/>
      <c r="BN421" s="13"/>
      <c r="BO421" s="13"/>
      <c r="BP421" s="13"/>
      <c r="BQ421" s="13"/>
      <c r="BR421" s="13"/>
      <c r="BS421" s="13"/>
      <c r="BT421" s="13"/>
      <c r="BU421" s="13"/>
      <c r="BV421" s="13"/>
      <c r="BW421" s="13"/>
      <c r="BX421" s="13"/>
      <c r="BY421" s="13"/>
      <c r="BZ421" s="13"/>
      <c r="CA421" s="13"/>
      <c r="CB421" s="13"/>
      <c r="CC421" s="13"/>
      <c r="CD421" s="13"/>
      <c r="CE421" s="13"/>
      <c r="CF421" s="13"/>
      <c r="CG421" s="13"/>
      <c r="CH421" s="13"/>
      <c r="CI421" s="13"/>
      <c r="CJ421" s="13"/>
      <c r="CK421" s="13"/>
      <c r="CL421" s="13"/>
      <c r="CM421" s="13"/>
      <c r="CN421" s="13"/>
      <c r="CO421" s="13"/>
      <c r="CP421" s="13"/>
      <c r="CQ421" s="13"/>
      <c r="CR421" s="13"/>
      <c r="CS421" s="13"/>
      <c r="CT421" s="13"/>
      <c r="CU421" s="13"/>
      <c r="CV421" s="13"/>
      <c r="CW421" s="13"/>
      <c r="CX421" s="13"/>
      <c r="CY421" s="13"/>
      <c r="CZ421" s="13"/>
      <c r="DA421" s="13"/>
      <c r="DB421" s="13"/>
      <c r="DC421" s="13"/>
      <c r="DD421" s="13"/>
      <c r="DE421" s="13"/>
      <c r="DF421" s="13"/>
      <c r="DG421" s="13"/>
      <c r="DH421" s="13"/>
      <c r="DI421" s="13"/>
      <c r="DJ421" s="13"/>
      <c r="DK421" s="13"/>
      <c r="DL421" s="13"/>
      <c r="DM421" s="13"/>
      <c r="DN421" s="13"/>
      <c r="DO421" s="13"/>
      <c r="DP421" s="13"/>
      <c r="DQ421" s="13"/>
      <c r="DR421" s="13"/>
      <c r="DS421" s="13"/>
      <c r="DT421" s="13"/>
    </row>
    <row r="422" spans="2:124" x14ac:dyDescent="0.3"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C422" s="13"/>
      <c r="BD422" s="13"/>
      <c r="BE422" s="13"/>
      <c r="BF422" s="13"/>
      <c r="BG422" s="13"/>
      <c r="BH422" s="13"/>
      <c r="BI422" s="13"/>
      <c r="BJ422" s="13"/>
      <c r="BK422" s="13"/>
      <c r="BL422" s="13"/>
      <c r="BM422" s="13"/>
      <c r="BN422" s="13"/>
      <c r="BO422" s="13"/>
      <c r="BP422" s="13"/>
      <c r="BQ422" s="13"/>
      <c r="BR422" s="13"/>
      <c r="BS422" s="13"/>
      <c r="BT422" s="13"/>
      <c r="BU422" s="13"/>
      <c r="BV422" s="13"/>
      <c r="BW422" s="13"/>
      <c r="BX422" s="13"/>
      <c r="BY422" s="13"/>
      <c r="BZ422" s="13"/>
      <c r="CA422" s="13"/>
      <c r="CB422" s="13"/>
      <c r="CC422" s="13"/>
      <c r="CD422" s="13"/>
      <c r="CE422" s="13"/>
      <c r="CF422" s="13"/>
      <c r="CG422" s="13"/>
      <c r="CH422" s="13"/>
      <c r="CI422" s="13"/>
      <c r="CJ422" s="13"/>
      <c r="CK422" s="13"/>
      <c r="CL422" s="13"/>
      <c r="CM422" s="13"/>
      <c r="CN422" s="13"/>
      <c r="CO422" s="13"/>
      <c r="CP422" s="13"/>
      <c r="CQ422" s="13"/>
      <c r="CR422" s="13"/>
      <c r="CS422" s="13"/>
      <c r="CT422" s="13"/>
      <c r="CU422" s="13"/>
      <c r="CV422" s="13"/>
      <c r="CW422" s="13"/>
      <c r="CX422" s="13"/>
      <c r="CY422" s="13"/>
      <c r="CZ422" s="13"/>
      <c r="DA422" s="13"/>
      <c r="DB422" s="13"/>
      <c r="DC422" s="13"/>
      <c r="DD422" s="13"/>
      <c r="DE422" s="13"/>
      <c r="DF422" s="13"/>
      <c r="DG422" s="13"/>
      <c r="DH422" s="13"/>
      <c r="DI422" s="13"/>
      <c r="DJ422" s="13"/>
      <c r="DK422" s="13"/>
      <c r="DL422" s="13"/>
      <c r="DM422" s="13"/>
      <c r="DN422" s="13"/>
      <c r="DO422" s="13"/>
      <c r="DP422" s="13"/>
      <c r="DQ422" s="13"/>
      <c r="DR422" s="13"/>
      <c r="DS422" s="13"/>
      <c r="DT422" s="13"/>
    </row>
    <row r="423" spans="2:124" x14ac:dyDescent="0.3"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C423" s="13"/>
      <c r="BD423" s="13"/>
      <c r="BE423" s="13"/>
      <c r="BF423" s="13"/>
      <c r="BG423" s="13"/>
      <c r="BH423" s="13"/>
      <c r="BI423" s="13"/>
      <c r="BJ423" s="13"/>
      <c r="BK423" s="13"/>
      <c r="BL423" s="13"/>
      <c r="BM423" s="13"/>
      <c r="BN423" s="13"/>
      <c r="BO423" s="13"/>
      <c r="BP423" s="13"/>
      <c r="BQ423" s="13"/>
      <c r="BR423" s="13"/>
      <c r="BS423" s="13"/>
      <c r="BT423" s="13"/>
      <c r="BU423" s="13"/>
      <c r="BV423" s="13"/>
      <c r="BW423" s="13"/>
      <c r="BX423" s="13"/>
      <c r="BY423" s="13"/>
      <c r="BZ423" s="13"/>
      <c r="CA423" s="13"/>
      <c r="CB423" s="13"/>
      <c r="CC423" s="13"/>
      <c r="CD423" s="13"/>
      <c r="CE423" s="13"/>
      <c r="CF423" s="13"/>
      <c r="CG423" s="13"/>
      <c r="CH423" s="13"/>
      <c r="CI423" s="13"/>
      <c r="CJ423" s="13"/>
      <c r="CK423" s="13"/>
      <c r="CL423" s="13"/>
      <c r="CM423" s="13"/>
      <c r="CN423" s="13"/>
      <c r="CO423" s="13"/>
      <c r="CP423" s="13"/>
      <c r="CQ423" s="13"/>
      <c r="CR423" s="13"/>
      <c r="CS423" s="13"/>
      <c r="CT423" s="13"/>
      <c r="CU423" s="13"/>
      <c r="CV423" s="13"/>
      <c r="CW423" s="13"/>
      <c r="CX423" s="13"/>
      <c r="CY423" s="13"/>
      <c r="CZ423" s="13"/>
      <c r="DA423" s="13"/>
      <c r="DB423" s="13"/>
      <c r="DC423" s="13"/>
      <c r="DD423" s="13"/>
      <c r="DE423" s="13"/>
      <c r="DF423" s="13"/>
      <c r="DG423" s="13"/>
      <c r="DH423" s="13"/>
      <c r="DI423" s="13"/>
      <c r="DJ423" s="13"/>
      <c r="DK423" s="13"/>
      <c r="DL423" s="13"/>
      <c r="DM423" s="13"/>
      <c r="DN423" s="13"/>
      <c r="DO423" s="13"/>
      <c r="DP423" s="13"/>
      <c r="DQ423" s="13"/>
      <c r="DR423" s="13"/>
      <c r="DS423" s="13"/>
      <c r="DT423" s="13"/>
    </row>
    <row r="424" spans="2:124" x14ac:dyDescent="0.3"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  <c r="BG424" s="13"/>
      <c r="BH424" s="13"/>
      <c r="BI424" s="13"/>
      <c r="BJ424" s="13"/>
      <c r="BK424" s="13"/>
      <c r="BL424" s="13"/>
      <c r="BM424" s="13"/>
      <c r="BN424" s="13"/>
      <c r="BO424" s="13"/>
      <c r="BP424" s="13"/>
      <c r="BQ424" s="13"/>
      <c r="BR424" s="13"/>
      <c r="BS424" s="13"/>
      <c r="BT424" s="13"/>
      <c r="BU424" s="13"/>
      <c r="BV424" s="13"/>
      <c r="BW424" s="13"/>
      <c r="BX424" s="13"/>
      <c r="BY424" s="13"/>
      <c r="BZ424" s="13"/>
      <c r="CA424" s="13"/>
      <c r="CB424" s="13"/>
      <c r="CC424" s="13"/>
      <c r="CD424" s="13"/>
      <c r="CE424" s="13"/>
      <c r="CF424" s="13"/>
      <c r="CG424" s="13"/>
      <c r="CH424" s="13"/>
      <c r="CI424" s="13"/>
      <c r="CJ424" s="13"/>
      <c r="CK424" s="13"/>
      <c r="CL424" s="13"/>
      <c r="CM424" s="13"/>
      <c r="CN424" s="13"/>
      <c r="CO424" s="13"/>
      <c r="CP424" s="13"/>
      <c r="CQ424" s="13"/>
      <c r="CR424" s="13"/>
      <c r="CS424" s="13"/>
      <c r="CT424" s="13"/>
      <c r="CU424" s="13"/>
      <c r="CV424" s="13"/>
      <c r="CW424" s="13"/>
      <c r="CX424" s="13"/>
      <c r="CY424" s="13"/>
      <c r="CZ424" s="13"/>
      <c r="DA424" s="13"/>
      <c r="DB424" s="13"/>
      <c r="DC424" s="13"/>
      <c r="DD424" s="13"/>
      <c r="DE424" s="13"/>
      <c r="DF424" s="13"/>
      <c r="DG424" s="13"/>
      <c r="DH424" s="13"/>
      <c r="DI424" s="13"/>
      <c r="DJ424" s="13"/>
      <c r="DK424" s="13"/>
      <c r="DL424" s="13"/>
      <c r="DM424" s="13"/>
      <c r="DN424" s="13"/>
      <c r="DO424" s="13"/>
      <c r="DP424" s="13"/>
      <c r="DQ424" s="13"/>
      <c r="DR424" s="13"/>
      <c r="DS424" s="13"/>
      <c r="DT424" s="13"/>
    </row>
    <row r="425" spans="2:124" x14ac:dyDescent="0.3"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  <c r="BG425" s="13"/>
      <c r="BH425" s="13"/>
      <c r="BI425" s="13"/>
      <c r="BJ425" s="13"/>
      <c r="BK425" s="13"/>
      <c r="BL425" s="13"/>
      <c r="BM425" s="13"/>
      <c r="BN425" s="13"/>
      <c r="BO425" s="13"/>
      <c r="BP425" s="13"/>
      <c r="BQ425" s="13"/>
      <c r="BR425" s="13"/>
      <c r="BS425" s="13"/>
      <c r="BT425" s="13"/>
      <c r="BU425" s="13"/>
      <c r="BV425" s="13"/>
      <c r="BW425" s="13"/>
      <c r="BX425" s="13"/>
      <c r="BY425" s="13"/>
      <c r="BZ425" s="13"/>
      <c r="CA425" s="13"/>
      <c r="CB425" s="13"/>
      <c r="CC425" s="13"/>
      <c r="CD425" s="13"/>
      <c r="CE425" s="13"/>
      <c r="CF425" s="13"/>
      <c r="CG425" s="13"/>
      <c r="CH425" s="13"/>
      <c r="CI425" s="13"/>
      <c r="CJ425" s="13"/>
      <c r="CK425" s="13"/>
      <c r="CL425" s="13"/>
      <c r="CM425" s="13"/>
      <c r="CN425" s="13"/>
      <c r="CO425" s="13"/>
      <c r="CP425" s="13"/>
      <c r="CQ425" s="13"/>
      <c r="CR425" s="13"/>
      <c r="CS425" s="13"/>
      <c r="CT425" s="13"/>
      <c r="CU425" s="13"/>
      <c r="CV425" s="13"/>
      <c r="CW425" s="13"/>
      <c r="CX425" s="13"/>
      <c r="CY425" s="13"/>
      <c r="CZ425" s="13"/>
      <c r="DA425" s="13"/>
      <c r="DB425" s="13"/>
      <c r="DC425" s="13"/>
      <c r="DD425" s="13"/>
      <c r="DE425" s="13"/>
      <c r="DF425" s="13"/>
      <c r="DG425" s="13"/>
      <c r="DH425" s="13"/>
      <c r="DI425" s="13"/>
      <c r="DJ425" s="13"/>
      <c r="DK425" s="13"/>
      <c r="DL425" s="13"/>
      <c r="DM425" s="13"/>
      <c r="DN425" s="13"/>
      <c r="DO425" s="13"/>
      <c r="DP425" s="13"/>
      <c r="DQ425" s="13"/>
      <c r="DR425" s="13"/>
      <c r="DS425" s="13"/>
      <c r="DT425" s="13"/>
    </row>
    <row r="426" spans="2:124" x14ac:dyDescent="0.3"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  <c r="BG426" s="13"/>
      <c r="BH426" s="13"/>
      <c r="BI426" s="13"/>
      <c r="BJ426" s="13"/>
      <c r="BK426" s="13"/>
      <c r="BL426" s="13"/>
      <c r="BM426" s="13"/>
      <c r="BN426" s="13"/>
      <c r="BO426" s="13"/>
      <c r="BP426" s="13"/>
      <c r="BQ426" s="13"/>
      <c r="BR426" s="13"/>
      <c r="BS426" s="13"/>
      <c r="BT426" s="13"/>
      <c r="BU426" s="13"/>
      <c r="BV426" s="13"/>
      <c r="BW426" s="13"/>
      <c r="BX426" s="13"/>
      <c r="BY426" s="13"/>
      <c r="BZ426" s="13"/>
      <c r="CA426" s="13"/>
      <c r="CB426" s="13"/>
      <c r="CC426" s="13"/>
      <c r="CD426" s="13"/>
      <c r="CE426" s="13"/>
      <c r="CF426" s="13"/>
      <c r="CG426" s="13"/>
      <c r="CH426" s="13"/>
      <c r="CI426" s="13"/>
      <c r="CJ426" s="13"/>
      <c r="CK426" s="13"/>
      <c r="CL426" s="13"/>
      <c r="CM426" s="13"/>
      <c r="CN426" s="13"/>
      <c r="CO426" s="13"/>
      <c r="CP426" s="13"/>
      <c r="CQ426" s="13"/>
      <c r="CR426" s="13"/>
      <c r="CS426" s="13"/>
      <c r="CT426" s="13"/>
      <c r="CU426" s="13"/>
      <c r="CV426" s="13"/>
      <c r="CW426" s="13"/>
      <c r="CX426" s="13"/>
      <c r="CY426" s="13"/>
      <c r="CZ426" s="13"/>
      <c r="DA426" s="13"/>
      <c r="DB426" s="13"/>
      <c r="DC426" s="13"/>
      <c r="DD426" s="13"/>
      <c r="DE426" s="13"/>
      <c r="DF426" s="13"/>
      <c r="DG426" s="13"/>
      <c r="DH426" s="13"/>
      <c r="DI426" s="13"/>
      <c r="DJ426" s="13"/>
      <c r="DK426" s="13"/>
      <c r="DL426" s="13"/>
      <c r="DM426" s="13"/>
      <c r="DN426" s="13"/>
      <c r="DO426" s="13"/>
      <c r="DP426" s="13"/>
      <c r="DQ426" s="13"/>
      <c r="DR426" s="13"/>
      <c r="DS426" s="13"/>
      <c r="DT426" s="13"/>
    </row>
    <row r="427" spans="2:124" x14ac:dyDescent="0.3"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  <c r="BA427" s="13"/>
      <c r="BB427" s="13"/>
      <c r="BC427" s="13"/>
      <c r="BD427" s="13"/>
      <c r="BE427" s="13"/>
      <c r="BF427" s="13"/>
      <c r="BG427" s="13"/>
      <c r="BH427" s="13"/>
      <c r="BI427" s="13"/>
      <c r="BJ427" s="13"/>
      <c r="BK427" s="13"/>
      <c r="BL427" s="13"/>
      <c r="BM427" s="13"/>
      <c r="BN427" s="13"/>
      <c r="BO427" s="13"/>
      <c r="BP427" s="13"/>
      <c r="BQ427" s="13"/>
      <c r="BR427" s="13"/>
      <c r="BS427" s="13"/>
      <c r="BT427" s="13"/>
      <c r="BU427" s="13"/>
      <c r="BV427" s="13"/>
      <c r="BW427" s="13"/>
      <c r="BX427" s="13"/>
      <c r="BY427" s="13"/>
      <c r="BZ427" s="13"/>
      <c r="CA427" s="13"/>
      <c r="CB427" s="13"/>
      <c r="CC427" s="13"/>
      <c r="CD427" s="13"/>
      <c r="CE427" s="13"/>
      <c r="CF427" s="13"/>
      <c r="CG427" s="13"/>
      <c r="CH427" s="13"/>
      <c r="CI427" s="13"/>
      <c r="CJ427" s="13"/>
      <c r="CK427" s="13"/>
      <c r="CL427" s="13"/>
      <c r="CM427" s="13"/>
      <c r="CN427" s="13"/>
      <c r="CO427" s="13"/>
      <c r="CP427" s="13"/>
      <c r="CQ427" s="13"/>
      <c r="CR427" s="13"/>
      <c r="CS427" s="13"/>
      <c r="CT427" s="13"/>
      <c r="CU427" s="13"/>
      <c r="CV427" s="13"/>
      <c r="CW427" s="13"/>
      <c r="CX427" s="13"/>
      <c r="CY427" s="13"/>
      <c r="CZ427" s="13"/>
      <c r="DA427" s="13"/>
      <c r="DB427" s="13"/>
      <c r="DC427" s="13"/>
      <c r="DD427" s="13"/>
      <c r="DE427" s="13"/>
      <c r="DF427" s="13"/>
      <c r="DG427" s="13"/>
      <c r="DH427" s="13"/>
      <c r="DI427" s="13"/>
      <c r="DJ427" s="13"/>
      <c r="DK427" s="13"/>
      <c r="DL427" s="13"/>
      <c r="DM427" s="13"/>
      <c r="DN427" s="13"/>
      <c r="DO427" s="13"/>
      <c r="DP427" s="13"/>
      <c r="DQ427" s="13"/>
      <c r="DR427" s="13"/>
      <c r="DS427" s="13"/>
      <c r="DT427" s="13"/>
    </row>
    <row r="428" spans="2:124" x14ac:dyDescent="0.3"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</row>
    <row r="429" spans="2:124" x14ac:dyDescent="0.3"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</row>
    <row r="430" spans="2:124" x14ac:dyDescent="0.3"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</row>
    <row r="431" spans="2:124" x14ac:dyDescent="0.3"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</row>
    <row r="432" spans="2:124" x14ac:dyDescent="0.3"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</row>
    <row r="433" spans="2:124" x14ac:dyDescent="0.3"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</row>
    <row r="434" spans="2:124" x14ac:dyDescent="0.3"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</row>
    <row r="435" spans="2:124" x14ac:dyDescent="0.3"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</row>
    <row r="436" spans="2:124" x14ac:dyDescent="0.3"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</row>
    <row r="437" spans="2:124" x14ac:dyDescent="0.3"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</row>
    <row r="438" spans="2:124" x14ac:dyDescent="0.3"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</row>
    <row r="439" spans="2:124" x14ac:dyDescent="0.3"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</row>
    <row r="440" spans="2:124" x14ac:dyDescent="0.3"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C440" s="13"/>
      <c r="BD440" s="13"/>
      <c r="BE440" s="13"/>
      <c r="BF440" s="13"/>
      <c r="BG440" s="13"/>
      <c r="BH440" s="13"/>
      <c r="BI440" s="13"/>
      <c r="BJ440" s="13"/>
      <c r="BK440" s="13"/>
      <c r="BL440" s="13"/>
      <c r="BM440" s="13"/>
      <c r="BN440" s="13"/>
      <c r="BO440" s="13"/>
      <c r="BP440" s="13"/>
      <c r="BQ440" s="13"/>
      <c r="BR440" s="13"/>
      <c r="BS440" s="13"/>
      <c r="BT440" s="13"/>
      <c r="BU440" s="13"/>
      <c r="BV440" s="13"/>
      <c r="BW440" s="13"/>
      <c r="BX440" s="13"/>
      <c r="BY440" s="13"/>
      <c r="BZ440" s="13"/>
      <c r="CA440" s="13"/>
      <c r="CB440" s="13"/>
      <c r="CC440" s="13"/>
      <c r="CD440" s="13"/>
      <c r="CE440" s="13"/>
      <c r="CF440" s="13"/>
      <c r="CG440" s="13"/>
      <c r="CH440" s="13"/>
      <c r="CI440" s="13"/>
      <c r="CJ440" s="13"/>
      <c r="CK440" s="13"/>
      <c r="CL440" s="13"/>
      <c r="CM440" s="13"/>
      <c r="CN440" s="13"/>
      <c r="CO440" s="13"/>
      <c r="CP440" s="13"/>
      <c r="CQ440" s="13"/>
      <c r="CR440" s="13"/>
      <c r="CS440" s="13"/>
      <c r="CT440" s="13"/>
      <c r="CU440" s="13"/>
      <c r="CV440" s="13"/>
      <c r="CW440" s="13"/>
      <c r="CX440" s="13"/>
      <c r="CY440" s="13"/>
      <c r="CZ440" s="13"/>
      <c r="DA440" s="13"/>
      <c r="DB440" s="13"/>
      <c r="DC440" s="13"/>
      <c r="DD440" s="13"/>
      <c r="DE440" s="13"/>
      <c r="DF440" s="13"/>
      <c r="DG440" s="13"/>
      <c r="DH440" s="13"/>
      <c r="DI440" s="13"/>
      <c r="DJ440" s="13"/>
      <c r="DK440" s="13"/>
      <c r="DL440" s="13"/>
      <c r="DM440" s="13"/>
      <c r="DN440" s="13"/>
      <c r="DO440" s="13"/>
      <c r="DP440" s="13"/>
      <c r="DQ440" s="13"/>
      <c r="DR440" s="13"/>
      <c r="DS440" s="13"/>
      <c r="DT440" s="13"/>
    </row>
    <row r="441" spans="2:124" x14ac:dyDescent="0.3"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C441" s="13"/>
      <c r="BD441" s="13"/>
      <c r="BE441" s="13"/>
      <c r="BF441" s="13"/>
      <c r="BG441" s="13"/>
      <c r="BH441" s="13"/>
      <c r="BI441" s="13"/>
      <c r="BJ441" s="13"/>
      <c r="BK441" s="13"/>
      <c r="BL441" s="13"/>
      <c r="BM441" s="13"/>
      <c r="BN441" s="13"/>
      <c r="BO441" s="13"/>
      <c r="BP441" s="13"/>
      <c r="BQ441" s="13"/>
      <c r="BR441" s="13"/>
      <c r="BS441" s="13"/>
      <c r="BT441" s="13"/>
      <c r="BU441" s="13"/>
      <c r="BV441" s="13"/>
      <c r="BW441" s="13"/>
      <c r="BX441" s="13"/>
      <c r="BY441" s="13"/>
      <c r="BZ441" s="13"/>
      <c r="CA441" s="13"/>
      <c r="CB441" s="13"/>
      <c r="CC441" s="13"/>
      <c r="CD441" s="13"/>
      <c r="CE441" s="13"/>
      <c r="CF441" s="13"/>
      <c r="CG441" s="13"/>
      <c r="CH441" s="13"/>
      <c r="CI441" s="13"/>
      <c r="CJ441" s="13"/>
      <c r="CK441" s="13"/>
      <c r="CL441" s="13"/>
      <c r="CM441" s="13"/>
      <c r="CN441" s="13"/>
      <c r="CO441" s="13"/>
      <c r="CP441" s="13"/>
      <c r="CQ441" s="13"/>
      <c r="CR441" s="13"/>
      <c r="CS441" s="13"/>
      <c r="CT441" s="13"/>
      <c r="CU441" s="13"/>
      <c r="CV441" s="13"/>
      <c r="CW441" s="13"/>
      <c r="CX441" s="13"/>
      <c r="CY441" s="13"/>
      <c r="CZ441" s="13"/>
      <c r="DA441" s="13"/>
      <c r="DB441" s="13"/>
      <c r="DC441" s="13"/>
      <c r="DD441" s="13"/>
      <c r="DE441" s="13"/>
      <c r="DF441" s="13"/>
      <c r="DG441" s="13"/>
      <c r="DH441" s="13"/>
      <c r="DI441" s="13"/>
      <c r="DJ441" s="13"/>
      <c r="DK441" s="13"/>
      <c r="DL441" s="13"/>
      <c r="DM441" s="13"/>
      <c r="DN441" s="13"/>
      <c r="DO441" s="13"/>
      <c r="DP441" s="13"/>
      <c r="DQ441" s="13"/>
      <c r="DR441" s="13"/>
      <c r="DS441" s="13"/>
      <c r="DT441" s="13"/>
    </row>
    <row r="442" spans="2:124" x14ac:dyDescent="0.3"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C442" s="13"/>
      <c r="BD442" s="13"/>
      <c r="BE442" s="13"/>
      <c r="BF442" s="13"/>
      <c r="BG442" s="13"/>
      <c r="BH442" s="13"/>
      <c r="BI442" s="13"/>
      <c r="BJ442" s="13"/>
      <c r="BK442" s="13"/>
      <c r="BL442" s="13"/>
      <c r="BM442" s="13"/>
      <c r="BN442" s="13"/>
      <c r="BO442" s="13"/>
      <c r="BP442" s="13"/>
      <c r="BQ442" s="13"/>
      <c r="BR442" s="13"/>
      <c r="BS442" s="13"/>
      <c r="BT442" s="13"/>
      <c r="BU442" s="13"/>
      <c r="BV442" s="13"/>
      <c r="BW442" s="13"/>
      <c r="BX442" s="13"/>
      <c r="BY442" s="13"/>
      <c r="BZ442" s="13"/>
      <c r="CA442" s="13"/>
      <c r="CB442" s="13"/>
      <c r="CC442" s="13"/>
      <c r="CD442" s="13"/>
      <c r="CE442" s="13"/>
      <c r="CF442" s="13"/>
      <c r="CG442" s="13"/>
      <c r="CH442" s="13"/>
      <c r="CI442" s="13"/>
      <c r="CJ442" s="13"/>
      <c r="CK442" s="13"/>
      <c r="CL442" s="13"/>
      <c r="CM442" s="13"/>
      <c r="CN442" s="13"/>
      <c r="CO442" s="13"/>
      <c r="CP442" s="13"/>
      <c r="CQ442" s="13"/>
      <c r="CR442" s="13"/>
      <c r="CS442" s="13"/>
      <c r="CT442" s="13"/>
      <c r="CU442" s="13"/>
      <c r="CV442" s="13"/>
      <c r="CW442" s="13"/>
      <c r="CX442" s="13"/>
      <c r="CY442" s="13"/>
      <c r="CZ442" s="13"/>
      <c r="DA442" s="13"/>
      <c r="DB442" s="13"/>
      <c r="DC442" s="13"/>
      <c r="DD442" s="13"/>
      <c r="DE442" s="13"/>
      <c r="DF442" s="13"/>
      <c r="DG442" s="13"/>
      <c r="DH442" s="13"/>
      <c r="DI442" s="13"/>
      <c r="DJ442" s="13"/>
      <c r="DK442" s="13"/>
      <c r="DL442" s="13"/>
      <c r="DM442" s="13"/>
      <c r="DN442" s="13"/>
      <c r="DO442" s="13"/>
      <c r="DP442" s="13"/>
      <c r="DQ442" s="13"/>
      <c r="DR442" s="13"/>
      <c r="DS442" s="13"/>
      <c r="DT442" s="13"/>
    </row>
    <row r="443" spans="2:124" x14ac:dyDescent="0.3"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C443" s="13"/>
      <c r="BD443" s="13"/>
      <c r="BE443" s="13"/>
      <c r="BF443" s="13"/>
      <c r="BG443" s="13"/>
      <c r="BH443" s="13"/>
      <c r="BI443" s="13"/>
      <c r="BJ443" s="13"/>
      <c r="BK443" s="13"/>
      <c r="BL443" s="13"/>
      <c r="BM443" s="13"/>
      <c r="BN443" s="13"/>
      <c r="BO443" s="13"/>
      <c r="BP443" s="13"/>
      <c r="BQ443" s="13"/>
      <c r="BR443" s="13"/>
      <c r="BS443" s="13"/>
      <c r="BT443" s="13"/>
      <c r="BU443" s="13"/>
      <c r="BV443" s="13"/>
      <c r="BW443" s="13"/>
      <c r="BX443" s="13"/>
      <c r="BY443" s="13"/>
      <c r="BZ443" s="13"/>
      <c r="CA443" s="13"/>
      <c r="CB443" s="13"/>
      <c r="CC443" s="13"/>
      <c r="CD443" s="13"/>
      <c r="CE443" s="13"/>
      <c r="CF443" s="13"/>
      <c r="CG443" s="13"/>
      <c r="CH443" s="13"/>
      <c r="CI443" s="13"/>
      <c r="CJ443" s="13"/>
      <c r="CK443" s="13"/>
      <c r="CL443" s="13"/>
      <c r="CM443" s="13"/>
      <c r="CN443" s="13"/>
      <c r="CO443" s="13"/>
      <c r="CP443" s="13"/>
      <c r="CQ443" s="13"/>
      <c r="CR443" s="13"/>
      <c r="CS443" s="13"/>
      <c r="CT443" s="13"/>
      <c r="CU443" s="13"/>
      <c r="CV443" s="13"/>
      <c r="CW443" s="13"/>
      <c r="CX443" s="13"/>
      <c r="CY443" s="13"/>
      <c r="CZ443" s="13"/>
      <c r="DA443" s="13"/>
      <c r="DB443" s="13"/>
      <c r="DC443" s="13"/>
      <c r="DD443" s="13"/>
      <c r="DE443" s="13"/>
      <c r="DF443" s="13"/>
      <c r="DG443" s="13"/>
      <c r="DH443" s="13"/>
      <c r="DI443" s="13"/>
      <c r="DJ443" s="13"/>
      <c r="DK443" s="13"/>
      <c r="DL443" s="13"/>
      <c r="DM443" s="13"/>
      <c r="DN443" s="13"/>
      <c r="DO443" s="13"/>
      <c r="DP443" s="13"/>
      <c r="DQ443" s="13"/>
      <c r="DR443" s="13"/>
      <c r="DS443" s="13"/>
      <c r="DT443" s="13"/>
    </row>
    <row r="444" spans="2:124" x14ac:dyDescent="0.3"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  <c r="BA444" s="13"/>
      <c r="BB444" s="13"/>
      <c r="BC444" s="13"/>
      <c r="BD444" s="13"/>
      <c r="BE444" s="13"/>
      <c r="BF444" s="13"/>
      <c r="BG444" s="13"/>
      <c r="BH444" s="13"/>
      <c r="BI444" s="13"/>
      <c r="BJ444" s="13"/>
      <c r="BK444" s="13"/>
      <c r="BL444" s="13"/>
      <c r="BM444" s="13"/>
      <c r="BN444" s="13"/>
      <c r="BO444" s="13"/>
      <c r="BP444" s="13"/>
      <c r="BQ444" s="13"/>
      <c r="BR444" s="13"/>
      <c r="BS444" s="13"/>
      <c r="BT444" s="13"/>
      <c r="BU444" s="13"/>
      <c r="BV444" s="13"/>
      <c r="BW444" s="13"/>
      <c r="BX444" s="13"/>
      <c r="BY444" s="13"/>
      <c r="BZ444" s="13"/>
      <c r="CA444" s="13"/>
      <c r="CB444" s="13"/>
      <c r="CC444" s="13"/>
      <c r="CD444" s="13"/>
      <c r="CE444" s="13"/>
      <c r="CF444" s="13"/>
      <c r="CG444" s="13"/>
      <c r="CH444" s="13"/>
      <c r="CI444" s="13"/>
      <c r="CJ444" s="13"/>
      <c r="CK444" s="13"/>
      <c r="CL444" s="13"/>
      <c r="CM444" s="13"/>
      <c r="CN444" s="13"/>
      <c r="CO444" s="13"/>
      <c r="CP444" s="13"/>
      <c r="CQ444" s="13"/>
      <c r="CR444" s="13"/>
      <c r="CS444" s="13"/>
      <c r="CT444" s="13"/>
      <c r="CU444" s="13"/>
      <c r="CV444" s="13"/>
      <c r="CW444" s="13"/>
      <c r="CX444" s="13"/>
      <c r="CY444" s="13"/>
      <c r="CZ444" s="13"/>
      <c r="DA444" s="13"/>
      <c r="DB444" s="13"/>
      <c r="DC444" s="13"/>
      <c r="DD444" s="13"/>
      <c r="DE444" s="13"/>
      <c r="DF444" s="13"/>
      <c r="DG444" s="13"/>
      <c r="DH444" s="13"/>
      <c r="DI444" s="13"/>
      <c r="DJ444" s="13"/>
      <c r="DK444" s="13"/>
      <c r="DL444" s="13"/>
      <c r="DM444" s="13"/>
      <c r="DN444" s="13"/>
      <c r="DO444" s="13"/>
      <c r="DP444" s="13"/>
      <c r="DQ444" s="13"/>
      <c r="DR444" s="13"/>
      <c r="DS444" s="13"/>
      <c r="DT444" s="13"/>
    </row>
    <row r="445" spans="2:124" x14ac:dyDescent="0.3"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  <c r="AW445" s="13"/>
      <c r="AX445" s="13"/>
      <c r="AY445" s="13"/>
      <c r="AZ445" s="13"/>
      <c r="BA445" s="13"/>
      <c r="BB445" s="13"/>
      <c r="BC445" s="13"/>
      <c r="BD445" s="13"/>
      <c r="BE445" s="13"/>
      <c r="BF445" s="13"/>
      <c r="BG445" s="13"/>
      <c r="BH445" s="13"/>
      <c r="BI445" s="13"/>
      <c r="BJ445" s="13"/>
      <c r="BK445" s="13"/>
      <c r="BL445" s="13"/>
      <c r="BM445" s="13"/>
      <c r="BN445" s="13"/>
      <c r="BO445" s="13"/>
      <c r="BP445" s="13"/>
      <c r="BQ445" s="13"/>
      <c r="BR445" s="13"/>
      <c r="BS445" s="13"/>
      <c r="BT445" s="13"/>
      <c r="BU445" s="13"/>
      <c r="BV445" s="13"/>
      <c r="BW445" s="13"/>
      <c r="BX445" s="13"/>
      <c r="BY445" s="13"/>
      <c r="BZ445" s="13"/>
      <c r="CA445" s="13"/>
      <c r="CB445" s="13"/>
      <c r="CC445" s="13"/>
      <c r="CD445" s="13"/>
      <c r="CE445" s="13"/>
      <c r="CF445" s="13"/>
      <c r="CG445" s="13"/>
      <c r="CH445" s="13"/>
      <c r="CI445" s="13"/>
      <c r="CJ445" s="13"/>
      <c r="CK445" s="13"/>
      <c r="CL445" s="13"/>
      <c r="CM445" s="13"/>
      <c r="CN445" s="13"/>
      <c r="CO445" s="13"/>
      <c r="CP445" s="13"/>
      <c r="CQ445" s="13"/>
      <c r="CR445" s="13"/>
      <c r="CS445" s="13"/>
      <c r="CT445" s="13"/>
      <c r="CU445" s="13"/>
      <c r="CV445" s="13"/>
      <c r="CW445" s="13"/>
      <c r="CX445" s="13"/>
      <c r="CY445" s="13"/>
      <c r="CZ445" s="13"/>
      <c r="DA445" s="13"/>
      <c r="DB445" s="13"/>
      <c r="DC445" s="13"/>
      <c r="DD445" s="13"/>
      <c r="DE445" s="13"/>
      <c r="DF445" s="13"/>
      <c r="DG445" s="13"/>
      <c r="DH445" s="13"/>
      <c r="DI445" s="13"/>
      <c r="DJ445" s="13"/>
      <c r="DK445" s="13"/>
      <c r="DL445" s="13"/>
      <c r="DM445" s="13"/>
      <c r="DN445" s="13"/>
      <c r="DO445" s="13"/>
      <c r="DP445" s="13"/>
      <c r="DQ445" s="13"/>
      <c r="DR445" s="13"/>
      <c r="DS445" s="13"/>
      <c r="DT445" s="13"/>
    </row>
    <row r="446" spans="2:124" x14ac:dyDescent="0.3"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  <c r="BA446" s="13"/>
      <c r="BB446" s="13"/>
      <c r="BC446" s="13"/>
      <c r="BD446" s="13"/>
      <c r="BE446" s="13"/>
      <c r="BF446" s="13"/>
      <c r="BG446" s="13"/>
      <c r="BH446" s="13"/>
      <c r="BI446" s="13"/>
      <c r="BJ446" s="13"/>
      <c r="BK446" s="13"/>
      <c r="BL446" s="13"/>
      <c r="BM446" s="13"/>
      <c r="BN446" s="13"/>
      <c r="BO446" s="13"/>
      <c r="BP446" s="13"/>
      <c r="BQ446" s="13"/>
      <c r="BR446" s="13"/>
      <c r="BS446" s="13"/>
      <c r="BT446" s="13"/>
      <c r="BU446" s="13"/>
      <c r="BV446" s="13"/>
      <c r="BW446" s="13"/>
      <c r="BX446" s="13"/>
      <c r="BY446" s="13"/>
      <c r="BZ446" s="13"/>
      <c r="CA446" s="13"/>
      <c r="CB446" s="13"/>
      <c r="CC446" s="13"/>
      <c r="CD446" s="13"/>
      <c r="CE446" s="13"/>
      <c r="CF446" s="13"/>
      <c r="CG446" s="13"/>
      <c r="CH446" s="13"/>
      <c r="CI446" s="13"/>
      <c r="CJ446" s="13"/>
      <c r="CK446" s="13"/>
      <c r="CL446" s="13"/>
      <c r="CM446" s="13"/>
      <c r="CN446" s="13"/>
      <c r="CO446" s="13"/>
      <c r="CP446" s="13"/>
      <c r="CQ446" s="13"/>
      <c r="CR446" s="13"/>
      <c r="CS446" s="13"/>
      <c r="CT446" s="13"/>
      <c r="CU446" s="13"/>
      <c r="CV446" s="13"/>
      <c r="CW446" s="13"/>
      <c r="CX446" s="13"/>
      <c r="CY446" s="13"/>
      <c r="CZ446" s="13"/>
      <c r="DA446" s="13"/>
      <c r="DB446" s="13"/>
      <c r="DC446" s="13"/>
      <c r="DD446" s="13"/>
      <c r="DE446" s="13"/>
      <c r="DF446" s="13"/>
      <c r="DG446" s="13"/>
      <c r="DH446" s="13"/>
      <c r="DI446" s="13"/>
      <c r="DJ446" s="13"/>
      <c r="DK446" s="13"/>
      <c r="DL446" s="13"/>
      <c r="DM446" s="13"/>
      <c r="DN446" s="13"/>
      <c r="DO446" s="13"/>
      <c r="DP446" s="13"/>
      <c r="DQ446" s="13"/>
      <c r="DR446" s="13"/>
      <c r="DS446" s="13"/>
      <c r="DT446" s="13"/>
    </row>
    <row r="447" spans="2:124" x14ac:dyDescent="0.3"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B447" s="13"/>
      <c r="BC447" s="13"/>
      <c r="BD447" s="13"/>
      <c r="BE447" s="13"/>
      <c r="BF447" s="13"/>
      <c r="BG447" s="13"/>
      <c r="BH447" s="13"/>
      <c r="BI447" s="13"/>
      <c r="BJ447" s="13"/>
      <c r="BK447" s="13"/>
      <c r="BL447" s="13"/>
      <c r="BM447" s="13"/>
      <c r="BN447" s="13"/>
      <c r="BO447" s="13"/>
      <c r="BP447" s="13"/>
      <c r="BQ447" s="13"/>
      <c r="BR447" s="13"/>
      <c r="BS447" s="13"/>
      <c r="BT447" s="13"/>
      <c r="BU447" s="13"/>
      <c r="BV447" s="13"/>
      <c r="BW447" s="13"/>
      <c r="BX447" s="13"/>
      <c r="BY447" s="13"/>
      <c r="BZ447" s="13"/>
      <c r="CA447" s="13"/>
      <c r="CB447" s="13"/>
      <c r="CC447" s="13"/>
      <c r="CD447" s="13"/>
      <c r="CE447" s="13"/>
      <c r="CF447" s="13"/>
      <c r="CG447" s="13"/>
      <c r="CH447" s="13"/>
      <c r="CI447" s="13"/>
      <c r="CJ447" s="13"/>
      <c r="CK447" s="13"/>
      <c r="CL447" s="13"/>
      <c r="CM447" s="13"/>
      <c r="CN447" s="13"/>
      <c r="CO447" s="13"/>
      <c r="CP447" s="13"/>
      <c r="CQ447" s="13"/>
      <c r="CR447" s="13"/>
      <c r="CS447" s="13"/>
      <c r="CT447" s="13"/>
      <c r="CU447" s="13"/>
      <c r="CV447" s="13"/>
      <c r="CW447" s="13"/>
      <c r="CX447" s="13"/>
      <c r="CY447" s="13"/>
      <c r="CZ447" s="13"/>
      <c r="DA447" s="13"/>
      <c r="DB447" s="13"/>
      <c r="DC447" s="13"/>
      <c r="DD447" s="13"/>
      <c r="DE447" s="13"/>
      <c r="DF447" s="13"/>
      <c r="DG447" s="13"/>
      <c r="DH447" s="13"/>
      <c r="DI447" s="13"/>
      <c r="DJ447" s="13"/>
      <c r="DK447" s="13"/>
      <c r="DL447" s="13"/>
      <c r="DM447" s="13"/>
      <c r="DN447" s="13"/>
      <c r="DO447" s="13"/>
      <c r="DP447" s="13"/>
      <c r="DQ447" s="13"/>
      <c r="DR447" s="13"/>
      <c r="DS447" s="13"/>
      <c r="DT447" s="13"/>
    </row>
    <row r="448" spans="2:124" x14ac:dyDescent="0.3"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  <c r="BA448" s="13"/>
      <c r="BB448" s="13"/>
      <c r="BC448" s="13"/>
      <c r="BD448" s="13"/>
      <c r="BE448" s="13"/>
      <c r="BF448" s="13"/>
      <c r="BG448" s="13"/>
      <c r="BH448" s="13"/>
      <c r="BI448" s="13"/>
      <c r="BJ448" s="13"/>
      <c r="BK448" s="13"/>
      <c r="BL448" s="13"/>
      <c r="BM448" s="13"/>
      <c r="BN448" s="13"/>
      <c r="BO448" s="13"/>
      <c r="BP448" s="13"/>
      <c r="BQ448" s="13"/>
      <c r="BR448" s="13"/>
      <c r="BS448" s="13"/>
      <c r="BT448" s="13"/>
      <c r="BU448" s="13"/>
      <c r="BV448" s="13"/>
      <c r="BW448" s="13"/>
      <c r="BX448" s="13"/>
      <c r="BY448" s="13"/>
      <c r="BZ448" s="13"/>
      <c r="CA448" s="13"/>
      <c r="CB448" s="13"/>
      <c r="CC448" s="13"/>
      <c r="CD448" s="13"/>
      <c r="CE448" s="13"/>
      <c r="CF448" s="13"/>
      <c r="CG448" s="13"/>
      <c r="CH448" s="13"/>
      <c r="CI448" s="13"/>
      <c r="CJ448" s="13"/>
      <c r="CK448" s="13"/>
      <c r="CL448" s="13"/>
      <c r="CM448" s="13"/>
      <c r="CN448" s="13"/>
      <c r="CO448" s="13"/>
      <c r="CP448" s="13"/>
      <c r="CQ448" s="13"/>
      <c r="CR448" s="13"/>
      <c r="CS448" s="13"/>
      <c r="CT448" s="13"/>
      <c r="CU448" s="13"/>
      <c r="CV448" s="13"/>
      <c r="CW448" s="13"/>
      <c r="CX448" s="13"/>
      <c r="CY448" s="13"/>
      <c r="CZ448" s="13"/>
      <c r="DA448" s="13"/>
      <c r="DB448" s="13"/>
      <c r="DC448" s="13"/>
      <c r="DD448" s="13"/>
      <c r="DE448" s="13"/>
      <c r="DF448" s="13"/>
      <c r="DG448" s="13"/>
      <c r="DH448" s="13"/>
      <c r="DI448" s="13"/>
      <c r="DJ448" s="13"/>
      <c r="DK448" s="13"/>
      <c r="DL448" s="13"/>
      <c r="DM448" s="13"/>
      <c r="DN448" s="13"/>
      <c r="DO448" s="13"/>
      <c r="DP448" s="13"/>
      <c r="DQ448" s="13"/>
      <c r="DR448" s="13"/>
      <c r="DS448" s="13"/>
      <c r="DT448" s="13"/>
    </row>
    <row r="449" spans="2:124" x14ac:dyDescent="0.3"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  <c r="BA449" s="13"/>
      <c r="BB449" s="13"/>
      <c r="BC449" s="13"/>
      <c r="BD449" s="13"/>
      <c r="BE449" s="13"/>
      <c r="BF449" s="13"/>
      <c r="BG449" s="13"/>
      <c r="BH449" s="13"/>
      <c r="BI449" s="13"/>
      <c r="BJ449" s="13"/>
      <c r="BK449" s="13"/>
      <c r="BL449" s="13"/>
      <c r="BM449" s="13"/>
      <c r="BN449" s="13"/>
      <c r="BO449" s="13"/>
      <c r="BP449" s="13"/>
      <c r="BQ449" s="13"/>
      <c r="BR449" s="13"/>
      <c r="BS449" s="13"/>
      <c r="BT449" s="13"/>
      <c r="BU449" s="13"/>
      <c r="BV449" s="13"/>
      <c r="BW449" s="13"/>
      <c r="BX449" s="13"/>
      <c r="BY449" s="13"/>
      <c r="BZ449" s="13"/>
      <c r="CA449" s="13"/>
      <c r="CB449" s="13"/>
      <c r="CC449" s="13"/>
      <c r="CD449" s="13"/>
      <c r="CE449" s="13"/>
      <c r="CF449" s="13"/>
      <c r="CG449" s="13"/>
      <c r="CH449" s="13"/>
      <c r="CI449" s="13"/>
      <c r="CJ449" s="13"/>
      <c r="CK449" s="13"/>
      <c r="CL449" s="13"/>
      <c r="CM449" s="13"/>
      <c r="CN449" s="13"/>
      <c r="CO449" s="13"/>
      <c r="CP449" s="13"/>
      <c r="CQ449" s="13"/>
      <c r="CR449" s="13"/>
      <c r="CS449" s="13"/>
      <c r="CT449" s="13"/>
      <c r="CU449" s="13"/>
      <c r="CV449" s="13"/>
      <c r="CW449" s="13"/>
      <c r="CX449" s="13"/>
      <c r="CY449" s="13"/>
      <c r="CZ449" s="13"/>
      <c r="DA449" s="13"/>
      <c r="DB449" s="13"/>
      <c r="DC449" s="13"/>
      <c r="DD449" s="13"/>
      <c r="DE449" s="13"/>
      <c r="DF449" s="13"/>
      <c r="DG449" s="13"/>
      <c r="DH449" s="13"/>
      <c r="DI449" s="13"/>
      <c r="DJ449" s="13"/>
      <c r="DK449" s="13"/>
      <c r="DL449" s="13"/>
      <c r="DM449" s="13"/>
      <c r="DN449" s="13"/>
      <c r="DO449" s="13"/>
      <c r="DP449" s="13"/>
      <c r="DQ449" s="13"/>
      <c r="DR449" s="13"/>
      <c r="DS449" s="13"/>
      <c r="DT449" s="13"/>
    </row>
    <row r="450" spans="2:124" x14ac:dyDescent="0.3"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  <c r="AW450" s="13"/>
      <c r="AX450" s="13"/>
      <c r="AY450" s="13"/>
      <c r="AZ450" s="13"/>
      <c r="BA450" s="13"/>
      <c r="BB450" s="13"/>
      <c r="BC450" s="13"/>
      <c r="BD450" s="13"/>
      <c r="BE450" s="13"/>
      <c r="BF450" s="13"/>
      <c r="BG450" s="13"/>
      <c r="BH450" s="13"/>
      <c r="BI450" s="13"/>
      <c r="BJ450" s="13"/>
      <c r="BK450" s="13"/>
      <c r="BL450" s="13"/>
      <c r="BM450" s="13"/>
      <c r="BN450" s="13"/>
      <c r="BO450" s="13"/>
      <c r="BP450" s="13"/>
      <c r="BQ450" s="13"/>
      <c r="BR450" s="13"/>
      <c r="BS450" s="13"/>
      <c r="BT450" s="13"/>
      <c r="BU450" s="13"/>
      <c r="BV450" s="13"/>
      <c r="BW450" s="13"/>
      <c r="BX450" s="13"/>
      <c r="BY450" s="13"/>
      <c r="BZ450" s="13"/>
      <c r="CA450" s="13"/>
      <c r="CB450" s="13"/>
      <c r="CC450" s="13"/>
      <c r="CD450" s="13"/>
      <c r="CE450" s="13"/>
      <c r="CF450" s="13"/>
      <c r="CG450" s="13"/>
      <c r="CH450" s="13"/>
      <c r="CI450" s="13"/>
      <c r="CJ450" s="13"/>
      <c r="CK450" s="13"/>
      <c r="CL450" s="13"/>
      <c r="CM450" s="13"/>
      <c r="CN450" s="13"/>
      <c r="CO450" s="13"/>
      <c r="CP450" s="13"/>
      <c r="CQ450" s="13"/>
      <c r="CR450" s="13"/>
      <c r="CS450" s="13"/>
      <c r="CT450" s="13"/>
      <c r="CU450" s="13"/>
      <c r="CV450" s="13"/>
      <c r="CW450" s="13"/>
      <c r="CX450" s="13"/>
      <c r="CY450" s="13"/>
      <c r="CZ450" s="13"/>
      <c r="DA450" s="13"/>
      <c r="DB450" s="13"/>
      <c r="DC450" s="13"/>
      <c r="DD450" s="13"/>
      <c r="DE450" s="13"/>
      <c r="DF450" s="13"/>
      <c r="DG450" s="13"/>
      <c r="DH450" s="13"/>
      <c r="DI450" s="13"/>
      <c r="DJ450" s="13"/>
      <c r="DK450" s="13"/>
      <c r="DL450" s="13"/>
      <c r="DM450" s="13"/>
      <c r="DN450" s="13"/>
      <c r="DO450" s="13"/>
      <c r="DP450" s="13"/>
      <c r="DQ450" s="13"/>
      <c r="DR450" s="13"/>
      <c r="DS450" s="13"/>
      <c r="DT450" s="13"/>
    </row>
    <row r="451" spans="2:124" x14ac:dyDescent="0.3"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  <c r="AW451" s="13"/>
      <c r="AX451" s="13"/>
      <c r="AY451" s="13"/>
      <c r="AZ451" s="13"/>
      <c r="BA451" s="13"/>
      <c r="BB451" s="13"/>
      <c r="BC451" s="13"/>
      <c r="BD451" s="13"/>
      <c r="BE451" s="13"/>
      <c r="BF451" s="13"/>
      <c r="BG451" s="13"/>
      <c r="BH451" s="13"/>
      <c r="BI451" s="13"/>
      <c r="BJ451" s="13"/>
      <c r="BK451" s="13"/>
      <c r="BL451" s="13"/>
      <c r="BM451" s="13"/>
      <c r="BN451" s="13"/>
      <c r="BO451" s="13"/>
      <c r="BP451" s="13"/>
      <c r="BQ451" s="13"/>
      <c r="BR451" s="13"/>
      <c r="BS451" s="13"/>
      <c r="BT451" s="13"/>
      <c r="BU451" s="13"/>
      <c r="BV451" s="13"/>
      <c r="BW451" s="13"/>
      <c r="BX451" s="13"/>
      <c r="BY451" s="13"/>
      <c r="BZ451" s="13"/>
      <c r="CA451" s="13"/>
      <c r="CB451" s="13"/>
      <c r="CC451" s="13"/>
      <c r="CD451" s="13"/>
      <c r="CE451" s="13"/>
      <c r="CF451" s="13"/>
      <c r="CG451" s="13"/>
      <c r="CH451" s="13"/>
      <c r="CI451" s="13"/>
      <c r="CJ451" s="13"/>
      <c r="CK451" s="13"/>
      <c r="CL451" s="13"/>
      <c r="CM451" s="13"/>
      <c r="CN451" s="13"/>
      <c r="CO451" s="13"/>
      <c r="CP451" s="13"/>
      <c r="CQ451" s="13"/>
      <c r="CR451" s="13"/>
      <c r="CS451" s="13"/>
      <c r="CT451" s="13"/>
      <c r="CU451" s="13"/>
      <c r="CV451" s="13"/>
      <c r="CW451" s="13"/>
      <c r="CX451" s="13"/>
      <c r="CY451" s="13"/>
      <c r="CZ451" s="13"/>
      <c r="DA451" s="13"/>
      <c r="DB451" s="13"/>
      <c r="DC451" s="13"/>
      <c r="DD451" s="13"/>
      <c r="DE451" s="13"/>
      <c r="DF451" s="13"/>
      <c r="DG451" s="13"/>
      <c r="DH451" s="13"/>
      <c r="DI451" s="13"/>
      <c r="DJ451" s="13"/>
      <c r="DK451" s="13"/>
      <c r="DL451" s="13"/>
      <c r="DM451" s="13"/>
      <c r="DN451" s="13"/>
      <c r="DO451" s="13"/>
      <c r="DP451" s="13"/>
      <c r="DQ451" s="13"/>
      <c r="DR451" s="13"/>
      <c r="DS451" s="13"/>
      <c r="DT451" s="13"/>
    </row>
    <row r="452" spans="2:124" x14ac:dyDescent="0.3"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  <c r="AW452" s="13"/>
      <c r="AX452" s="13"/>
      <c r="AY452" s="13"/>
      <c r="AZ452" s="13"/>
      <c r="BA452" s="13"/>
      <c r="BB452" s="13"/>
      <c r="BC452" s="13"/>
      <c r="BD452" s="13"/>
      <c r="BE452" s="13"/>
      <c r="BF452" s="13"/>
      <c r="BG452" s="13"/>
      <c r="BH452" s="13"/>
      <c r="BI452" s="13"/>
      <c r="BJ452" s="13"/>
      <c r="BK452" s="13"/>
      <c r="BL452" s="13"/>
      <c r="BM452" s="13"/>
      <c r="BN452" s="13"/>
      <c r="BO452" s="13"/>
      <c r="BP452" s="13"/>
      <c r="BQ452" s="13"/>
      <c r="BR452" s="13"/>
      <c r="BS452" s="13"/>
      <c r="BT452" s="13"/>
      <c r="BU452" s="13"/>
      <c r="BV452" s="13"/>
      <c r="BW452" s="13"/>
      <c r="BX452" s="13"/>
      <c r="BY452" s="13"/>
      <c r="BZ452" s="13"/>
      <c r="CA452" s="13"/>
      <c r="CB452" s="13"/>
      <c r="CC452" s="13"/>
      <c r="CD452" s="13"/>
      <c r="CE452" s="13"/>
      <c r="CF452" s="13"/>
      <c r="CG452" s="13"/>
      <c r="CH452" s="13"/>
      <c r="CI452" s="13"/>
      <c r="CJ452" s="13"/>
      <c r="CK452" s="13"/>
      <c r="CL452" s="13"/>
      <c r="CM452" s="13"/>
      <c r="CN452" s="13"/>
      <c r="CO452" s="13"/>
      <c r="CP452" s="13"/>
      <c r="CQ452" s="13"/>
      <c r="CR452" s="13"/>
      <c r="CS452" s="13"/>
      <c r="CT452" s="13"/>
      <c r="CU452" s="13"/>
      <c r="CV452" s="13"/>
      <c r="CW452" s="13"/>
      <c r="CX452" s="13"/>
      <c r="CY452" s="13"/>
      <c r="CZ452" s="13"/>
      <c r="DA452" s="13"/>
      <c r="DB452" s="13"/>
      <c r="DC452" s="13"/>
      <c r="DD452" s="13"/>
      <c r="DE452" s="13"/>
      <c r="DF452" s="13"/>
      <c r="DG452" s="13"/>
      <c r="DH452" s="13"/>
      <c r="DI452" s="13"/>
      <c r="DJ452" s="13"/>
      <c r="DK452" s="13"/>
      <c r="DL452" s="13"/>
      <c r="DM452" s="13"/>
      <c r="DN452" s="13"/>
      <c r="DO452" s="13"/>
      <c r="DP452" s="13"/>
      <c r="DQ452" s="13"/>
      <c r="DR452" s="13"/>
      <c r="DS452" s="13"/>
      <c r="DT452" s="13"/>
    </row>
    <row r="453" spans="2:124" x14ac:dyDescent="0.3"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  <c r="AW453" s="13"/>
      <c r="AX453" s="13"/>
      <c r="AY453" s="13"/>
      <c r="AZ453" s="13"/>
      <c r="BA453" s="13"/>
      <c r="BB453" s="13"/>
      <c r="BC453" s="13"/>
      <c r="BD453" s="13"/>
      <c r="BE453" s="13"/>
      <c r="BF453" s="13"/>
      <c r="BG453" s="13"/>
      <c r="BH453" s="13"/>
      <c r="BI453" s="13"/>
      <c r="BJ453" s="13"/>
      <c r="BK453" s="13"/>
      <c r="BL453" s="13"/>
      <c r="BM453" s="13"/>
      <c r="BN453" s="13"/>
      <c r="BO453" s="13"/>
      <c r="BP453" s="13"/>
      <c r="BQ453" s="13"/>
      <c r="BR453" s="13"/>
      <c r="BS453" s="13"/>
      <c r="BT453" s="13"/>
      <c r="BU453" s="13"/>
      <c r="BV453" s="13"/>
      <c r="BW453" s="13"/>
      <c r="BX453" s="13"/>
      <c r="BY453" s="13"/>
      <c r="BZ453" s="13"/>
      <c r="CA453" s="13"/>
      <c r="CB453" s="13"/>
      <c r="CC453" s="13"/>
      <c r="CD453" s="13"/>
      <c r="CE453" s="13"/>
      <c r="CF453" s="13"/>
      <c r="CG453" s="13"/>
      <c r="CH453" s="13"/>
      <c r="CI453" s="13"/>
      <c r="CJ453" s="13"/>
      <c r="CK453" s="13"/>
      <c r="CL453" s="13"/>
      <c r="CM453" s="13"/>
      <c r="CN453" s="13"/>
      <c r="CO453" s="13"/>
      <c r="CP453" s="13"/>
      <c r="CQ453" s="13"/>
      <c r="CR453" s="13"/>
      <c r="CS453" s="13"/>
      <c r="CT453" s="13"/>
      <c r="CU453" s="13"/>
      <c r="CV453" s="13"/>
      <c r="CW453" s="13"/>
      <c r="CX453" s="13"/>
      <c r="CY453" s="13"/>
      <c r="CZ453" s="13"/>
      <c r="DA453" s="13"/>
      <c r="DB453" s="13"/>
      <c r="DC453" s="13"/>
      <c r="DD453" s="13"/>
      <c r="DE453" s="13"/>
      <c r="DF453" s="13"/>
      <c r="DG453" s="13"/>
      <c r="DH453" s="13"/>
      <c r="DI453" s="13"/>
      <c r="DJ453" s="13"/>
      <c r="DK453" s="13"/>
      <c r="DL453" s="13"/>
      <c r="DM453" s="13"/>
      <c r="DN453" s="13"/>
      <c r="DO453" s="13"/>
      <c r="DP453" s="13"/>
      <c r="DQ453" s="13"/>
      <c r="DR453" s="13"/>
      <c r="DS453" s="13"/>
      <c r="DT453" s="13"/>
    </row>
    <row r="454" spans="2:124" x14ac:dyDescent="0.3"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  <c r="AW454" s="13"/>
      <c r="AX454" s="13"/>
      <c r="AY454" s="13"/>
      <c r="AZ454" s="13"/>
      <c r="BA454" s="13"/>
      <c r="BB454" s="13"/>
      <c r="BC454" s="13"/>
      <c r="BD454" s="13"/>
      <c r="BE454" s="13"/>
      <c r="BF454" s="13"/>
      <c r="BG454" s="13"/>
      <c r="BH454" s="13"/>
      <c r="BI454" s="13"/>
      <c r="BJ454" s="13"/>
      <c r="BK454" s="13"/>
      <c r="BL454" s="13"/>
      <c r="BM454" s="13"/>
      <c r="BN454" s="13"/>
      <c r="BO454" s="13"/>
      <c r="BP454" s="13"/>
      <c r="BQ454" s="13"/>
      <c r="BR454" s="13"/>
      <c r="BS454" s="13"/>
      <c r="BT454" s="13"/>
      <c r="BU454" s="13"/>
      <c r="BV454" s="13"/>
      <c r="BW454" s="13"/>
      <c r="BX454" s="13"/>
      <c r="BY454" s="13"/>
      <c r="BZ454" s="13"/>
      <c r="CA454" s="13"/>
      <c r="CB454" s="13"/>
      <c r="CC454" s="13"/>
      <c r="CD454" s="13"/>
      <c r="CE454" s="13"/>
      <c r="CF454" s="13"/>
      <c r="CG454" s="13"/>
      <c r="CH454" s="13"/>
      <c r="CI454" s="13"/>
      <c r="CJ454" s="13"/>
      <c r="CK454" s="13"/>
      <c r="CL454" s="13"/>
      <c r="CM454" s="13"/>
      <c r="CN454" s="13"/>
      <c r="CO454" s="13"/>
      <c r="CP454" s="13"/>
      <c r="CQ454" s="13"/>
      <c r="CR454" s="13"/>
      <c r="CS454" s="13"/>
      <c r="CT454" s="13"/>
      <c r="CU454" s="13"/>
      <c r="CV454" s="13"/>
      <c r="CW454" s="13"/>
      <c r="CX454" s="13"/>
      <c r="CY454" s="13"/>
      <c r="CZ454" s="13"/>
      <c r="DA454" s="13"/>
      <c r="DB454" s="13"/>
      <c r="DC454" s="13"/>
      <c r="DD454" s="13"/>
      <c r="DE454" s="13"/>
      <c r="DF454" s="13"/>
      <c r="DG454" s="13"/>
      <c r="DH454" s="13"/>
      <c r="DI454" s="13"/>
      <c r="DJ454" s="13"/>
      <c r="DK454" s="13"/>
      <c r="DL454" s="13"/>
      <c r="DM454" s="13"/>
      <c r="DN454" s="13"/>
      <c r="DO454" s="13"/>
      <c r="DP454" s="13"/>
      <c r="DQ454" s="13"/>
      <c r="DR454" s="13"/>
      <c r="DS454" s="13"/>
      <c r="DT454" s="13"/>
    </row>
    <row r="455" spans="2:124" x14ac:dyDescent="0.3"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B455" s="13"/>
      <c r="BC455" s="13"/>
      <c r="BD455" s="13"/>
      <c r="BE455" s="13"/>
      <c r="BF455" s="13"/>
      <c r="BG455" s="13"/>
      <c r="BH455" s="13"/>
      <c r="BI455" s="13"/>
      <c r="BJ455" s="13"/>
      <c r="BK455" s="13"/>
      <c r="BL455" s="13"/>
      <c r="BM455" s="13"/>
      <c r="BN455" s="13"/>
      <c r="BO455" s="13"/>
      <c r="BP455" s="13"/>
      <c r="BQ455" s="13"/>
      <c r="BR455" s="13"/>
      <c r="BS455" s="13"/>
      <c r="BT455" s="13"/>
      <c r="BU455" s="13"/>
      <c r="BV455" s="13"/>
      <c r="BW455" s="13"/>
      <c r="BX455" s="13"/>
      <c r="BY455" s="13"/>
      <c r="BZ455" s="13"/>
      <c r="CA455" s="13"/>
      <c r="CB455" s="13"/>
      <c r="CC455" s="13"/>
      <c r="CD455" s="13"/>
      <c r="CE455" s="13"/>
      <c r="CF455" s="13"/>
      <c r="CG455" s="13"/>
      <c r="CH455" s="13"/>
      <c r="CI455" s="13"/>
      <c r="CJ455" s="13"/>
      <c r="CK455" s="13"/>
      <c r="CL455" s="13"/>
      <c r="CM455" s="13"/>
      <c r="CN455" s="13"/>
      <c r="CO455" s="13"/>
      <c r="CP455" s="13"/>
      <c r="CQ455" s="13"/>
      <c r="CR455" s="13"/>
      <c r="CS455" s="13"/>
      <c r="CT455" s="13"/>
      <c r="CU455" s="13"/>
      <c r="CV455" s="13"/>
      <c r="CW455" s="13"/>
      <c r="CX455" s="13"/>
      <c r="CY455" s="13"/>
      <c r="CZ455" s="13"/>
      <c r="DA455" s="13"/>
      <c r="DB455" s="13"/>
      <c r="DC455" s="13"/>
      <c r="DD455" s="13"/>
      <c r="DE455" s="13"/>
      <c r="DF455" s="13"/>
      <c r="DG455" s="13"/>
      <c r="DH455" s="13"/>
      <c r="DI455" s="13"/>
      <c r="DJ455" s="13"/>
      <c r="DK455" s="13"/>
      <c r="DL455" s="13"/>
      <c r="DM455" s="13"/>
      <c r="DN455" s="13"/>
      <c r="DO455" s="13"/>
      <c r="DP455" s="13"/>
      <c r="DQ455" s="13"/>
      <c r="DR455" s="13"/>
      <c r="DS455" s="13"/>
      <c r="DT455" s="13"/>
    </row>
    <row r="456" spans="2:124" x14ac:dyDescent="0.3"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B456" s="13"/>
      <c r="BC456" s="13"/>
      <c r="BD456" s="13"/>
      <c r="BE456" s="13"/>
      <c r="BF456" s="13"/>
      <c r="BG456" s="13"/>
      <c r="BH456" s="13"/>
      <c r="BI456" s="13"/>
      <c r="BJ456" s="13"/>
      <c r="BK456" s="13"/>
      <c r="BL456" s="13"/>
      <c r="BM456" s="13"/>
      <c r="BN456" s="13"/>
      <c r="BO456" s="13"/>
      <c r="BP456" s="13"/>
      <c r="BQ456" s="13"/>
      <c r="BR456" s="13"/>
      <c r="BS456" s="13"/>
      <c r="BT456" s="13"/>
      <c r="BU456" s="13"/>
      <c r="BV456" s="13"/>
      <c r="BW456" s="13"/>
      <c r="BX456" s="13"/>
      <c r="BY456" s="13"/>
      <c r="BZ456" s="13"/>
      <c r="CA456" s="13"/>
      <c r="CB456" s="13"/>
      <c r="CC456" s="13"/>
      <c r="CD456" s="13"/>
      <c r="CE456" s="13"/>
      <c r="CF456" s="13"/>
      <c r="CG456" s="13"/>
      <c r="CH456" s="13"/>
      <c r="CI456" s="13"/>
      <c r="CJ456" s="13"/>
      <c r="CK456" s="13"/>
      <c r="CL456" s="13"/>
      <c r="CM456" s="13"/>
      <c r="CN456" s="13"/>
      <c r="CO456" s="13"/>
      <c r="CP456" s="13"/>
      <c r="CQ456" s="13"/>
      <c r="CR456" s="13"/>
      <c r="CS456" s="13"/>
      <c r="CT456" s="13"/>
      <c r="CU456" s="13"/>
      <c r="CV456" s="13"/>
      <c r="CW456" s="13"/>
      <c r="CX456" s="13"/>
      <c r="CY456" s="13"/>
      <c r="CZ456" s="13"/>
      <c r="DA456" s="13"/>
      <c r="DB456" s="13"/>
      <c r="DC456" s="13"/>
      <c r="DD456" s="13"/>
      <c r="DE456" s="13"/>
      <c r="DF456" s="13"/>
      <c r="DG456" s="13"/>
      <c r="DH456" s="13"/>
      <c r="DI456" s="13"/>
      <c r="DJ456" s="13"/>
      <c r="DK456" s="13"/>
      <c r="DL456" s="13"/>
      <c r="DM456" s="13"/>
      <c r="DN456" s="13"/>
      <c r="DO456" s="13"/>
      <c r="DP456" s="13"/>
      <c r="DQ456" s="13"/>
      <c r="DR456" s="13"/>
      <c r="DS456" s="13"/>
      <c r="DT456" s="13"/>
    </row>
    <row r="457" spans="2:124" x14ac:dyDescent="0.3"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B457" s="13"/>
      <c r="BC457" s="13"/>
      <c r="BD457" s="13"/>
      <c r="BE457" s="13"/>
      <c r="BF457" s="13"/>
      <c r="BG457" s="13"/>
      <c r="BH457" s="13"/>
      <c r="BI457" s="13"/>
      <c r="BJ457" s="13"/>
      <c r="BK457" s="13"/>
      <c r="BL457" s="13"/>
      <c r="BM457" s="13"/>
      <c r="BN457" s="13"/>
      <c r="BO457" s="13"/>
      <c r="BP457" s="13"/>
      <c r="BQ457" s="13"/>
      <c r="BR457" s="13"/>
      <c r="BS457" s="13"/>
      <c r="BT457" s="13"/>
      <c r="BU457" s="13"/>
      <c r="BV457" s="13"/>
      <c r="BW457" s="13"/>
      <c r="BX457" s="13"/>
      <c r="BY457" s="13"/>
      <c r="BZ457" s="13"/>
      <c r="CA457" s="13"/>
      <c r="CB457" s="13"/>
      <c r="CC457" s="13"/>
      <c r="CD457" s="13"/>
      <c r="CE457" s="13"/>
      <c r="CF457" s="13"/>
      <c r="CG457" s="13"/>
      <c r="CH457" s="13"/>
      <c r="CI457" s="13"/>
      <c r="CJ457" s="13"/>
      <c r="CK457" s="13"/>
      <c r="CL457" s="13"/>
      <c r="CM457" s="13"/>
      <c r="CN457" s="13"/>
      <c r="CO457" s="13"/>
      <c r="CP457" s="13"/>
      <c r="CQ457" s="13"/>
      <c r="CR457" s="13"/>
      <c r="CS457" s="13"/>
      <c r="CT457" s="13"/>
      <c r="CU457" s="13"/>
      <c r="CV457" s="13"/>
      <c r="CW457" s="13"/>
      <c r="CX457" s="13"/>
      <c r="CY457" s="13"/>
      <c r="CZ457" s="13"/>
      <c r="DA457" s="13"/>
      <c r="DB457" s="13"/>
      <c r="DC457" s="13"/>
      <c r="DD457" s="13"/>
      <c r="DE457" s="13"/>
      <c r="DF457" s="13"/>
      <c r="DG457" s="13"/>
      <c r="DH457" s="13"/>
      <c r="DI457" s="13"/>
      <c r="DJ457" s="13"/>
      <c r="DK457" s="13"/>
      <c r="DL457" s="13"/>
      <c r="DM457" s="13"/>
      <c r="DN457" s="13"/>
      <c r="DO457" s="13"/>
      <c r="DP457" s="13"/>
      <c r="DQ457" s="13"/>
      <c r="DR457" s="13"/>
      <c r="DS457" s="13"/>
      <c r="DT457" s="13"/>
    </row>
    <row r="458" spans="2:124" x14ac:dyDescent="0.3"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  <c r="AW458" s="13"/>
      <c r="AX458" s="13"/>
      <c r="AY458" s="13"/>
      <c r="AZ458" s="13"/>
      <c r="BA458" s="13"/>
      <c r="BB458" s="13"/>
      <c r="BC458" s="13"/>
      <c r="BD458" s="13"/>
      <c r="BE458" s="13"/>
      <c r="BF458" s="13"/>
      <c r="BG458" s="13"/>
      <c r="BH458" s="13"/>
      <c r="BI458" s="13"/>
      <c r="BJ458" s="13"/>
      <c r="BK458" s="13"/>
      <c r="BL458" s="13"/>
      <c r="BM458" s="13"/>
      <c r="BN458" s="13"/>
      <c r="BO458" s="13"/>
      <c r="BP458" s="13"/>
      <c r="BQ458" s="13"/>
      <c r="BR458" s="13"/>
      <c r="BS458" s="13"/>
      <c r="BT458" s="13"/>
      <c r="BU458" s="13"/>
      <c r="BV458" s="13"/>
      <c r="BW458" s="13"/>
      <c r="BX458" s="13"/>
      <c r="BY458" s="13"/>
      <c r="BZ458" s="13"/>
      <c r="CA458" s="13"/>
      <c r="CB458" s="13"/>
      <c r="CC458" s="13"/>
      <c r="CD458" s="13"/>
      <c r="CE458" s="13"/>
      <c r="CF458" s="13"/>
      <c r="CG458" s="13"/>
      <c r="CH458" s="13"/>
      <c r="CI458" s="13"/>
      <c r="CJ458" s="13"/>
      <c r="CK458" s="13"/>
      <c r="CL458" s="13"/>
      <c r="CM458" s="13"/>
      <c r="CN458" s="13"/>
      <c r="CO458" s="13"/>
      <c r="CP458" s="13"/>
      <c r="CQ458" s="13"/>
      <c r="CR458" s="13"/>
      <c r="CS458" s="13"/>
      <c r="CT458" s="13"/>
      <c r="CU458" s="13"/>
      <c r="CV458" s="13"/>
      <c r="CW458" s="13"/>
      <c r="CX458" s="13"/>
      <c r="CY458" s="13"/>
      <c r="CZ458" s="13"/>
      <c r="DA458" s="13"/>
      <c r="DB458" s="13"/>
      <c r="DC458" s="13"/>
      <c r="DD458" s="13"/>
      <c r="DE458" s="13"/>
      <c r="DF458" s="13"/>
      <c r="DG458" s="13"/>
      <c r="DH458" s="13"/>
      <c r="DI458" s="13"/>
      <c r="DJ458" s="13"/>
      <c r="DK458" s="13"/>
      <c r="DL458" s="13"/>
      <c r="DM458" s="13"/>
      <c r="DN458" s="13"/>
      <c r="DO458" s="13"/>
      <c r="DP458" s="13"/>
      <c r="DQ458" s="13"/>
      <c r="DR458" s="13"/>
      <c r="DS458" s="13"/>
      <c r="DT458" s="13"/>
    </row>
    <row r="459" spans="2:124" x14ac:dyDescent="0.3"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B459" s="13"/>
      <c r="BC459" s="13"/>
      <c r="BD459" s="13"/>
      <c r="BE459" s="13"/>
      <c r="BF459" s="13"/>
      <c r="BG459" s="13"/>
      <c r="BH459" s="13"/>
      <c r="BI459" s="13"/>
      <c r="BJ459" s="13"/>
      <c r="BK459" s="13"/>
      <c r="BL459" s="13"/>
      <c r="BM459" s="13"/>
      <c r="BN459" s="13"/>
      <c r="BO459" s="13"/>
      <c r="BP459" s="13"/>
      <c r="BQ459" s="13"/>
      <c r="BR459" s="13"/>
      <c r="BS459" s="13"/>
      <c r="BT459" s="13"/>
      <c r="BU459" s="13"/>
      <c r="BV459" s="13"/>
      <c r="BW459" s="13"/>
      <c r="BX459" s="13"/>
      <c r="BY459" s="13"/>
      <c r="BZ459" s="13"/>
      <c r="CA459" s="13"/>
      <c r="CB459" s="13"/>
      <c r="CC459" s="13"/>
      <c r="CD459" s="13"/>
      <c r="CE459" s="13"/>
      <c r="CF459" s="13"/>
      <c r="CG459" s="13"/>
      <c r="CH459" s="13"/>
      <c r="CI459" s="13"/>
      <c r="CJ459" s="13"/>
      <c r="CK459" s="13"/>
      <c r="CL459" s="13"/>
      <c r="CM459" s="13"/>
      <c r="CN459" s="13"/>
      <c r="CO459" s="13"/>
      <c r="CP459" s="13"/>
      <c r="CQ459" s="13"/>
      <c r="CR459" s="13"/>
      <c r="CS459" s="13"/>
      <c r="CT459" s="13"/>
      <c r="CU459" s="13"/>
      <c r="CV459" s="13"/>
      <c r="CW459" s="13"/>
      <c r="CX459" s="13"/>
      <c r="CY459" s="13"/>
      <c r="CZ459" s="13"/>
      <c r="DA459" s="13"/>
      <c r="DB459" s="13"/>
      <c r="DC459" s="13"/>
      <c r="DD459" s="13"/>
      <c r="DE459" s="13"/>
      <c r="DF459" s="13"/>
      <c r="DG459" s="13"/>
      <c r="DH459" s="13"/>
      <c r="DI459" s="13"/>
      <c r="DJ459" s="13"/>
      <c r="DK459" s="13"/>
      <c r="DL459" s="13"/>
      <c r="DM459" s="13"/>
      <c r="DN459" s="13"/>
      <c r="DO459" s="13"/>
      <c r="DP459" s="13"/>
      <c r="DQ459" s="13"/>
      <c r="DR459" s="13"/>
      <c r="DS459" s="13"/>
      <c r="DT459" s="13"/>
    </row>
    <row r="460" spans="2:124" x14ac:dyDescent="0.3"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  <c r="AW460" s="13"/>
      <c r="AX460" s="13"/>
      <c r="AY460" s="13"/>
      <c r="AZ460" s="13"/>
      <c r="BA460" s="13"/>
      <c r="BB460" s="13"/>
      <c r="BC460" s="13"/>
      <c r="BD460" s="13"/>
      <c r="BE460" s="13"/>
      <c r="BF460" s="13"/>
      <c r="BG460" s="13"/>
      <c r="BH460" s="13"/>
      <c r="BI460" s="13"/>
      <c r="BJ460" s="13"/>
      <c r="BK460" s="13"/>
      <c r="BL460" s="13"/>
      <c r="BM460" s="13"/>
      <c r="BN460" s="13"/>
      <c r="BO460" s="13"/>
      <c r="BP460" s="13"/>
      <c r="BQ460" s="13"/>
      <c r="BR460" s="13"/>
      <c r="BS460" s="13"/>
      <c r="BT460" s="13"/>
      <c r="BU460" s="13"/>
      <c r="BV460" s="13"/>
      <c r="BW460" s="13"/>
      <c r="BX460" s="13"/>
      <c r="BY460" s="13"/>
      <c r="BZ460" s="13"/>
      <c r="CA460" s="13"/>
      <c r="CB460" s="13"/>
      <c r="CC460" s="13"/>
      <c r="CD460" s="13"/>
      <c r="CE460" s="13"/>
      <c r="CF460" s="13"/>
      <c r="CG460" s="13"/>
      <c r="CH460" s="13"/>
      <c r="CI460" s="13"/>
      <c r="CJ460" s="13"/>
      <c r="CK460" s="13"/>
      <c r="CL460" s="13"/>
      <c r="CM460" s="13"/>
      <c r="CN460" s="13"/>
      <c r="CO460" s="13"/>
      <c r="CP460" s="13"/>
      <c r="CQ460" s="13"/>
      <c r="CR460" s="13"/>
      <c r="CS460" s="13"/>
      <c r="CT460" s="13"/>
      <c r="CU460" s="13"/>
      <c r="CV460" s="13"/>
      <c r="CW460" s="13"/>
      <c r="CX460" s="13"/>
      <c r="CY460" s="13"/>
      <c r="CZ460" s="13"/>
      <c r="DA460" s="13"/>
      <c r="DB460" s="13"/>
      <c r="DC460" s="13"/>
      <c r="DD460" s="13"/>
      <c r="DE460" s="13"/>
      <c r="DF460" s="13"/>
      <c r="DG460" s="13"/>
      <c r="DH460" s="13"/>
      <c r="DI460" s="13"/>
      <c r="DJ460" s="13"/>
      <c r="DK460" s="13"/>
      <c r="DL460" s="13"/>
      <c r="DM460" s="13"/>
      <c r="DN460" s="13"/>
      <c r="DO460" s="13"/>
      <c r="DP460" s="13"/>
      <c r="DQ460" s="13"/>
      <c r="DR460" s="13"/>
      <c r="DS460" s="13"/>
      <c r="DT460" s="13"/>
    </row>
    <row r="461" spans="2:124" x14ac:dyDescent="0.3"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  <c r="AW461" s="13"/>
      <c r="AX461" s="13"/>
      <c r="AY461" s="13"/>
      <c r="AZ461" s="13"/>
      <c r="BA461" s="13"/>
      <c r="BB461" s="13"/>
      <c r="BC461" s="13"/>
      <c r="BD461" s="13"/>
      <c r="BE461" s="13"/>
      <c r="BF461" s="13"/>
      <c r="BG461" s="13"/>
      <c r="BH461" s="13"/>
      <c r="BI461" s="13"/>
      <c r="BJ461" s="13"/>
      <c r="BK461" s="13"/>
      <c r="BL461" s="13"/>
      <c r="BM461" s="13"/>
      <c r="BN461" s="13"/>
      <c r="BO461" s="13"/>
      <c r="BP461" s="13"/>
      <c r="BQ461" s="13"/>
      <c r="BR461" s="13"/>
      <c r="BS461" s="13"/>
      <c r="BT461" s="13"/>
      <c r="BU461" s="13"/>
      <c r="BV461" s="13"/>
      <c r="BW461" s="13"/>
      <c r="BX461" s="13"/>
      <c r="BY461" s="13"/>
      <c r="BZ461" s="13"/>
      <c r="CA461" s="13"/>
      <c r="CB461" s="13"/>
      <c r="CC461" s="13"/>
      <c r="CD461" s="13"/>
      <c r="CE461" s="13"/>
      <c r="CF461" s="13"/>
      <c r="CG461" s="13"/>
      <c r="CH461" s="13"/>
      <c r="CI461" s="13"/>
      <c r="CJ461" s="13"/>
      <c r="CK461" s="13"/>
      <c r="CL461" s="13"/>
      <c r="CM461" s="13"/>
      <c r="CN461" s="13"/>
      <c r="CO461" s="13"/>
      <c r="CP461" s="13"/>
      <c r="CQ461" s="13"/>
      <c r="CR461" s="13"/>
      <c r="CS461" s="13"/>
      <c r="CT461" s="13"/>
      <c r="CU461" s="13"/>
      <c r="CV461" s="13"/>
      <c r="CW461" s="13"/>
      <c r="CX461" s="13"/>
      <c r="CY461" s="13"/>
      <c r="CZ461" s="13"/>
      <c r="DA461" s="13"/>
      <c r="DB461" s="13"/>
      <c r="DC461" s="13"/>
      <c r="DD461" s="13"/>
      <c r="DE461" s="13"/>
      <c r="DF461" s="13"/>
      <c r="DG461" s="13"/>
      <c r="DH461" s="13"/>
      <c r="DI461" s="13"/>
      <c r="DJ461" s="13"/>
      <c r="DK461" s="13"/>
      <c r="DL461" s="13"/>
      <c r="DM461" s="13"/>
      <c r="DN461" s="13"/>
      <c r="DO461" s="13"/>
      <c r="DP461" s="13"/>
      <c r="DQ461" s="13"/>
      <c r="DR461" s="13"/>
      <c r="DS461" s="13"/>
      <c r="DT461" s="13"/>
    </row>
    <row r="462" spans="2:124" x14ac:dyDescent="0.3"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  <c r="AW462" s="13"/>
      <c r="AX462" s="13"/>
      <c r="AY462" s="13"/>
      <c r="AZ462" s="13"/>
      <c r="BA462" s="13"/>
      <c r="BB462" s="13"/>
      <c r="BC462" s="13"/>
      <c r="BD462" s="13"/>
      <c r="BE462" s="13"/>
      <c r="BF462" s="13"/>
      <c r="BG462" s="13"/>
      <c r="BH462" s="13"/>
      <c r="BI462" s="13"/>
      <c r="BJ462" s="13"/>
      <c r="BK462" s="13"/>
      <c r="BL462" s="13"/>
      <c r="BM462" s="13"/>
      <c r="BN462" s="13"/>
      <c r="BO462" s="13"/>
      <c r="BP462" s="13"/>
      <c r="BQ462" s="13"/>
      <c r="BR462" s="13"/>
      <c r="BS462" s="13"/>
      <c r="BT462" s="13"/>
      <c r="BU462" s="13"/>
      <c r="BV462" s="13"/>
      <c r="BW462" s="13"/>
      <c r="BX462" s="13"/>
      <c r="BY462" s="13"/>
      <c r="BZ462" s="13"/>
      <c r="CA462" s="13"/>
      <c r="CB462" s="13"/>
      <c r="CC462" s="13"/>
      <c r="CD462" s="13"/>
      <c r="CE462" s="13"/>
      <c r="CF462" s="13"/>
      <c r="CG462" s="13"/>
      <c r="CH462" s="13"/>
      <c r="CI462" s="13"/>
      <c r="CJ462" s="13"/>
      <c r="CK462" s="13"/>
      <c r="CL462" s="13"/>
      <c r="CM462" s="13"/>
      <c r="CN462" s="13"/>
      <c r="CO462" s="13"/>
      <c r="CP462" s="13"/>
      <c r="CQ462" s="13"/>
      <c r="CR462" s="13"/>
      <c r="CS462" s="13"/>
      <c r="CT462" s="13"/>
      <c r="CU462" s="13"/>
      <c r="CV462" s="13"/>
      <c r="CW462" s="13"/>
      <c r="CX462" s="13"/>
      <c r="CY462" s="13"/>
      <c r="CZ462" s="13"/>
      <c r="DA462" s="13"/>
      <c r="DB462" s="13"/>
      <c r="DC462" s="13"/>
      <c r="DD462" s="13"/>
      <c r="DE462" s="13"/>
      <c r="DF462" s="13"/>
      <c r="DG462" s="13"/>
      <c r="DH462" s="13"/>
      <c r="DI462" s="13"/>
      <c r="DJ462" s="13"/>
      <c r="DK462" s="13"/>
      <c r="DL462" s="13"/>
      <c r="DM462" s="13"/>
      <c r="DN462" s="13"/>
      <c r="DO462" s="13"/>
      <c r="DP462" s="13"/>
      <c r="DQ462" s="13"/>
      <c r="DR462" s="13"/>
      <c r="DS462" s="13"/>
      <c r="DT462" s="13"/>
    </row>
    <row r="463" spans="2:124" x14ac:dyDescent="0.3"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  <c r="AW463" s="13"/>
      <c r="AX463" s="13"/>
      <c r="AY463" s="13"/>
      <c r="AZ463" s="13"/>
      <c r="BA463" s="13"/>
      <c r="BB463" s="13"/>
      <c r="BC463" s="13"/>
      <c r="BD463" s="13"/>
      <c r="BE463" s="13"/>
      <c r="BF463" s="13"/>
      <c r="BG463" s="13"/>
      <c r="BH463" s="13"/>
      <c r="BI463" s="13"/>
      <c r="BJ463" s="13"/>
      <c r="BK463" s="13"/>
      <c r="BL463" s="13"/>
      <c r="BM463" s="13"/>
      <c r="BN463" s="13"/>
      <c r="BO463" s="13"/>
      <c r="BP463" s="13"/>
      <c r="BQ463" s="13"/>
      <c r="BR463" s="13"/>
      <c r="BS463" s="13"/>
      <c r="BT463" s="13"/>
      <c r="BU463" s="13"/>
      <c r="BV463" s="13"/>
      <c r="BW463" s="13"/>
      <c r="BX463" s="13"/>
      <c r="BY463" s="13"/>
      <c r="BZ463" s="13"/>
      <c r="CA463" s="13"/>
      <c r="CB463" s="13"/>
      <c r="CC463" s="13"/>
      <c r="CD463" s="13"/>
      <c r="CE463" s="13"/>
      <c r="CF463" s="13"/>
      <c r="CG463" s="13"/>
      <c r="CH463" s="13"/>
      <c r="CI463" s="13"/>
      <c r="CJ463" s="13"/>
      <c r="CK463" s="13"/>
      <c r="CL463" s="13"/>
      <c r="CM463" s="13"/>
      <c r="CN463" s="13"/>
      <c r="CO463" s="13"/>
      <c r="CP463" s="13"/>
      <c r="CQ463" s="13"/>
      <c r="CR463" s="13"/>
      <c r="CS463" s="13"/>
      <c r="CT463" s="13"/>
      <c r="CU463" s="13"/>
      <c r="CV463" s="13"/>
      <c r="CW463" s="13"/>
      <c r="CX463" s="13"/>
      <c r="CY463" s="13"/>
      <c r="CZ463" s="13"/>
      <c r="DA463" s="13"/>
      <c r="DB463" s="13"/>
      <c r="DC463" s="13"/>
      <c r="DD463" s="13"/>
      <c r="DE463" s="13"/>
      <c r="DF463" s="13"/>
      <c r="DG463" s="13"/>
      <c r="DH463" s="13"/>
      <c r="DI463" s="13"/>
      <c r="DJ463" s="13"/>
      <c r="DK463" s="13"/>
      <c r="DL463" s="13"/>
      <c r="DM463" s="13"/>
      <c r="DN463" s="13"/>
      <c r="DO463" s="13"/>
      <c r="DP463" s="13"/>
      <c r="DQ463" s="13"/>
      <c r="DR463" s="13"/>
      <c r="DS463" s="13"/>
      <c r="DT463" s="13"/>
    </row>
    <row r="464" spans="2:124" x14ac:dyDescent="0.3"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  <c r="AW464" s="13"/>
      <c r="AX464" s="13"/>
      <c r="AY464" s="13"/>
      <c r="AZ464" s="13"/>
      <c r="BA464" s="13"/>
      <c r="BB464" s="13"/>
      <c r="BC464" s="13"/>
      <c r="BD464" s="13"/>
      <c r="BE464" s="13"/>
      <c r="BF464" s="13"/>
      <c r="BG464" s="13"/>
      <c r="BH464" s="13"/>
      <c r="BI464" s="13"/>
      <c r="BJ464" s="13"/>
      <c r="BK464" s="13"/>
      <c r="BL464" s="13"/>
      <c r="BM464" s="13"/>
      <c r="BN464" s="13"/>
      <c r="BO464" s="13"/>
      <c r="BP464" s="13"/>
      <c r="BQ464" s="13"/>
      <c r="BR464" s="13"/>
      <c r="BS464" s="13"/>
      <c r="BT464" s="13"/>
      <c r="BU464" s="13"/>
      <c r="BV464" s="13"/>
      <c r="BW464" s="13"/>
      <c r="BX464" s="13"/>
      <c r="BY464" s="13"/>
      <c r="BZ464" s="13"/>
      <c r="CA464" s="13"/>
      <c r="CB464" s="13"/>
      <c r="CC464" s="13"/>
      <c r="CD464" s="13"/>
      <c r="CE464" s="13"/>
      <c r="CF464" s="13"/>
      <c r="CG464" s="13"/>
      <c r="CH464" s="13"/>
      <c r="CI464" s="13"/>
      <c r="CJ464" s="13"/>
      <c r="CK464" s="13"/>
      <c r="CL464" s="13"/>
      <c r="CM464" s="13"/>
      <c r="CN464" s="13"/>
      <c r="CO464" s="13"/>
      <c r="CP464" s="13"/>
      <c r="CQ464" s="13"/>
      <c r="CR464" s="13"/>
      <c r="CS464" s="13"/>
      <c r="CT464" s="13"/>
      <c r="CU464" s="13"/>
      <c r="CV464" s="13"/>
      <c r="CW464" s="13"/>
      <c r="CX464" s="13"/>
      <c r="CY464" s="13"/>
      <c r="CZ464" s="13"/>
      <c r="DA464" s="13"/>
      <c r="DB464" s="13"/>
      <c r="DC464" s="13"/>
      <c r="DD464" s="13"/>
      <c r="DE464" s="13"/>
      <c r="DF464" s="13"/>
      <c r="DG464" s="13"/>
      <c r="DH464" s="13"/>
      <c r="DI464" s="13"/>
      <c r="DJ464" s="13"/>
      <c r="DK464" s="13"/>
      <c r="DL464" s="13"/>
      <c r="DM464" s="13"/>
      <c r="DN464" s="13"/>
      <c r="DO464" s="13"/>
      <c r="DP464" s="13"/>
      <c r="DQ464" s="13"/>
      <c r="DR464" s="13"/>
      <c r="DS464" s="13"/>
      <c r="DT464" s="13"/>
    </row>
    <row r="465" spans="2:124" x14ac:dyDescent="0.3"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  <c r="AW465" s="13"/>
      <c r="AX465" s="13"/>
      <c r="AY465" s="13"/>
      <c r="AZ465" s="13"/>
      <c r="BA465" s="13"/>
      <c r="BB465" s="13"/>
      <c r="BC465" s="13"/>
      <c r="BD465" s="13"/>
      <c r="BE465" s="13"/>
      <c r="BF465" s="13"/>
      <c r="BG465" s="13"/>
      <c r="BH465" s="13"/>
      <c r="BI465" s="13"/>
      <c r="BJ465" s="13"/>
      <c r="BK465" s="13"/>
      <c r="BL465" s="13"/>
      <c r="BM465" s="13"/>
      <c r="BN465" s="13"/>
      <c r="BO465" s="13"/>
      <c r="BP465" s="13"/>
      <c r="BQ465" s="13"/>
      <c r="BR465" s="13"/>
      <c r="BS465" s="13"/>
      <c r="BT465" s="13"/>
      <c r="BU465" s="13"/>
      <c r="BV465" s="13"/>
      <c r="BW465" s="13"/>
      <c r="BX465" s="13"/>
      <c r="BY465" s="13"/>
      <c r="BZ465" s="13"/>
      <c r="CA465" s="13"/>
      <c r="CB465" s="13"/>
      <c r="CC465" s="13"/>
      <c r="CD465" s="13"/>
      <c r="CE465" s="13"/>
      <c r="CF465" s="13"/>
      <c r="CG465" s="13"/>
      <c r="CH465" s="13"/>
      <c r="CI465" s="13"/>
      <c r="CJ465" s="13"/>
      <c r="CK465" s="13"/>
      <c r="CL465" s="13"/>
      <c r="CM465" s="13"/>
      <c r="CN465" s="13"/>
      <c r="CO465" s="13"/>
      <c r="CP465" s="13"/>
      <c r="CQ465" s="13"/>
      <c r="CR465" s="13"/>
      <c r="CS465" s="13"/>
      <c r="CT465" s="13"/>
      <c r="CU465" s="13"/>
      <c r="CV465" s="13"/>
      <c r="CW465" s="13"/>
      <c r="CX465" s="13"/>
      <c r="CY465" s="13"/>
      <c r="CZ465" s="13"/>
      <c r="DA465" s="13"/>
      <c r="DB465" s="13"/>
      <c r="DC465" s="13"/>
      <c r="DD465" s="13"/>
      <c r="DE465" s="13"/>
      <c r="DF465" s="13"/>
      <c r="DG465" s="13"/>
      <c r="DH465" s="13"/>
      <c r="DI465" s="13"/>
      <c r="DJ465" s="13"/>
      <c r="DK465" s="13"/>
      <c r="DL465" s="13"/>
      <c r="DM465" s="13"/>
      <c r="DN465" s="13"/>
      <c r="DO465" s="13"/>
      <c r="DP465" s="13"/>
      <c r="DQ465" s="13"/>
      <c r="DR465" s="13"/>
      <c r="DS465" s="13"/>
      <c r="DT465" s="13"/>
    </row>
    <row r="466" spans="2:124" x14ac:dyDescent="0.3"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  <c r="AW466" s="13"/>
      <c r="AX466" s="13"/>
      <c r="AY466" s="13"/>
      <c r="AZ466" s="13"/>
      <c r="BA466" s="13"/>
      <c r="BB466" s="13"/>
      <c r="BC466" s="13"/>
      <c r="BD466" s="13"/>
      <c r="BE466" s="13"/>
      <c r="BF466" s="13"/>
      <c r="BG466" s="13"/>
      <c r="BH466" s="13"/>
      <c r="BI466" s="13"/>
      <c r="BJ466" s="13"/>
      <c r="BK466" s="13"/>
      <c r="BL466" s="13"/>
      <c r="BM466" s="13"/>
      <c r="BN466" s="13"/>
      <c r="BO466" s="13"/>
      <c r="BP466" s="13"/>
      <c r="BQ466" s="13"/>
      <c r="BR466" s="13"/>
      <c r="BS466" s="13"/>
      <c r="BT466" s="13"/>
      <c r="BU466" s="13"/>
      <c r="BV466" s="13"/>
      <c r="BW466" s="13"/>
      <c r="BX466" s="13"/>
      <c r="BY466" s="13"/>
      <c r="BZ466" s="13"/>
      <c r="CA466" s="13"/>
      <c r="CB466" s="13"/>
      <c r="CC466" s="13"/>
      <c r="CD466" s="13"/>
      <c r="CE466" s="13"/>
      <c r="CF466" s="13"/>
      <c r="CG466" s="13"/>
      <c r="CH466" s="13"/>
      <c r="CI466" s="13"/>
      <c r="CJ466" s="13"/>
      <c r="CK466" s="13"/>
      <c r="CL466" s="13"/>
      <c r="CM466" s="13"/>
      <c r="CN466" s="13"/>
      <c r="CO466" s="13"/>
      <c r="CP466" s="13"/>
      <c r="CQ466" s="13"/>
      <c r="CR466" s="13"/>
      <c r="CS466" s="13"/>
      <c r="CT466" s="13"/>
      <c r="CU466" s="13"/>
      <c r="CV466" s="13"/>
      <c r="CW466" s="13"/>
      <c r="CX466" s="13"/>
      <c r="CY466" s="13"/>
      <c r="CZ466" s="13"/>
      <c r="DA466" s="13"/>
      <c r="DB466" s="13"/>
      <c r="DC466" s="13"/>
      <c r="DD466" s="13"/>
      <c r="DE466" s="13"/>
      <c r="DF466" s="13"/>
      <c r="DG466" s="13"/>
      <c r="DH466" s="13"/>
      <c r="DI466" s="13"/>
      <c r="DJ466" s="13"/>
      <c r="DK466" s="13"/>
      <c r="DL466" s="13"/>
      <c r="DM466" s="13"/>
      <c r="DN466" s="13"/>
      <c r="DO466" s="13"/>
      <c r="DP466" s="13"/>
      <c r="DQ466" s="13"/>
      <c r="DR466" s="13"/>
      <c r="DS466" s="13"/>
      <c r="DT466" s="13"/>
    </row>
    <row r="467" spans="2:124" x14ac:dyDescent="0.3"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  <c r="AW467" s="13"/>
      <c r="AX467" s="13"/>
      <c r="AY467" s="13"/>
      <c r="AZ467" s="13"/>
      <c r="BA467" s="13"/>
      <c r="BB467" s="13"/>
      <c r="BC467" s="13"/>
      <c r="BD467" s="13"/>
      <c r="BE467" s="13"/>
      <c r="BF467" s="13"/>
      <c r="BG467" s="13"/>
      <c r="BH467" s="13"/>
      <c r="BI467" s="13"/>
      <c r="BJ467" s="13"/>
      <c r="BK467" s="13"/>
      <c r="BL467" s="13"/>
      <c r="BM467" s="13"/>
      <c r="BN467" s="13"/>
      <c r="BO467" s="13"/>
      <c r="BP467" s="13"/>
      <c r="BQ467" s="13"/>
      <c r="BR467" s="13"/>
      <c r="BS467" s="13"/>
      <c r="BT467" s="13"/>
      <c r="BU467" s="13"/>
      <c r="BV467" s="13"/>
      <c r="BW467" s="13"/>
      <c r="BX467" s="13"/>
      <c r="BY467" s="13"/>
      <c r="BZ467" s="13"/>
      <c r="CA467" s="13"/>
      <c r="CB467" s="13"/>
      <c r="CC467" s="13"/>
      <c r="CD467" s="13"/>
      <c r="CE467" s="13"/>
      <c r="CF467" s="13"/>
      <c r="CG467" s="13"/>
      <c r="CH467" s="13"/>
      <c r="CI467" s="13"/>
      <c r="CJ467" s="13"/>
      <c r="CK467" s="13"/>
      <c r="CL467" s="13"/>
      <c r="CM467" s="13"/>
      <c r="CN467" s="13"/>
      <c r="CO467" s="13"/>
      <c r="CP467" s="13"/>
      <c r="CQ467" s="13"/>
      <c r="CR467" s="13"/>
      <c r="CS467" s="13"/>
      <c r="CT467" s="13"/>
      <c r="CU467" s="13"/>
      <c r="CV467" s="13"/>
      <c r="CW467" s="13"/>
      <c r="CX467" s="13"/>
      <c r="CY467" s="13"/>
      <c r="CZ467" s="13"/>
      <c r="DA467" s="13"/>
      <c r="DB467" s="13"/>
      <c r="DC467" s="13"/>
      <c r="DD467" s="13"/>
      <c r="DE467" s="13"/>
      <c r="DF467" s="13"/>
      <c r="DG467" s="13"/>
      <c r="DH467" s="13"/>
      <c r="DI467" s="13"/>
      <c r="DJ467" s="13"/>
      <c r="DK467" s="13"/>
      <c r="DL467" s="13"/>
      <c r="DM467" s="13"/>
      <c r="DN467" s="13"/>
      <c r="DO467" s="13"/>
      <c r="DP467" s="13"/>
      <c r="DQ467" s="13"/>
      <c r="DR467" s="13"/>
      <c r="DS467" s="13"/>
      <c r="DT467" s="13"/>
    </row>
    <row r="468" spans="2:124" x14ac:dyDescent="0.3"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  <c r="AW468" s="13"/>
      <c r="AX468" s="13"/>
      <c r="AY468" s="13"/>
      <c r="AZ468" s="13"/>
      <c r="BA468" s="13"/>
      <c r="BB468" s="13"/>
      <c r="BC468" s="13"/>
      <c r="BD468" s="13"/>
      <c r="BE468" s="13"/>
      <c r="BF468" s="13"/>
      <c r="BG468" s="13"/>
      <c r="BH468" s="13"/>
      <c r="BI468" s="13"/>
      <c r="BJ468" s="13"/>
      <c r="BK468" s="13"/>
      <c r="BL468" s="13"/>
      <c r="BM468" s="13"/>
      <c r="BN468" s="13"/>
      <c r="BO468" s="13"/>
      <c r="BP468" s="13"/>
      <c r="BQ468" s="13"/>
      <c r="BR468" s="13"/>
      <c r="BS468" s="13"/>
      <c r="BT468" s="13"/>
      <c r="BU468" s="13"/>
      <c r="BV468" s="13"/>
      <c r="BW468" s="13"/>
      <c r="BX468" s="13"/>
      <c r="BY468" s="13"/>
      <c r="BZ468" s="13"/>
      <c r="CA468" s="13"/>
      <c r="CB468" s="13"/>
      <c r="CC468" s="13"/>
      <c r="CD468" s="13"/>
      <c r="CE468" s="13"/>
      <c r="CF468" s="13"/>
      <c r="CG468" s="13"/>
      <c r="CH468" s="13"/>
      <c r="CI468" s="13"/>
      <c r="CJ468" s="13"/>
      <c r="CK468" s="13"/>
      <c r="CL468" s="13"/>
      <c r="CM468" s="13"/>
      <c r="CN468" s="13"/>
      <c r="CO468" s="13"/>
      <c r="CP468" s="13"/>
      <c r="CQ468" s="13"/>
      <c r="CR468" s="13"/>
      <c r="CS468" s="13"/>
      <c r="CT468" s="13"/>
      <c r="CU468" s="13"/>
      <c r="CV468" s="13"/>
      <c r="CW468" s="13"/>
      <c r="CX468" s="13"/>
      <c r="CY468" s="13"/>
      <c r="CZ468" s="13"/>
      <c r="DA468" s="13"/>
      <c r="DB468" s="13"/>
      <c r="DC468" s="13"/>
      <c r="DD468" s="13"/>
      <c r="DE468" s="13"/>
      <c r="DF468" s="13"/>
      <c r="DG468" s="13"/>
      <c r="DH468" s="13"/>
      <c r="DI468" s="13"/>
      <c r="DJ468" s="13"/>
      <c r="DK468" s="13"/>
      <c r="DL468" s="13"/>
      <c r="DM468" s="13"/>
      <c r="DN468" s="13"/>
      <c r="DO468" s="13"/>
      <c r="DP468" s="13"/>
      <c r="DQ468" s="13"/>
      <c r="DR468" s="13"/>
      <c r="DS468" s="13"/>
      <c r="DT468" s="13"/>
    </row>
    <row r="469" spans="2:124" x14ac:dyDescent="0.3"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  <c r="AW469" s="13"/>
      <c r="AX469" s="13"/>
      <c r="AY469" s="13"/>
      <c r="AZ469" s="13"/>
      <c r="BA469" s="13"/>
      <c r="BB469" s="13"/>
      <c r="BC469" s="13"/>
      <c r="BD469" s="13"/>
      <c r="BE469" s="13"/>
      <c r="BF469" s="13"/>
      <c r="BG469" s="13"/>
      <c r="BH469" s="13"/>
      <c r="BI469" s="13"/>
      <c r="BJ469" s="13"/>
      <c r="BK469" s="13"/>
      <c r="BL469" s="13"/>
      <c r="BM469" s="13"/>
      <c r="BN469" s="13"/>
      <c r="BO469" s="13"/>
      <c r="BP469" s="13"/>
      <c r="BQ469" s="13"/>
      <c r="BR469" s="13"/>
      <c r="BS469" s="13"/>
      <c r="BT469" s="13"/>
      <c r="BU469" s="13"/>
      <c r="BV469" s="13"/>
      <c r="BW469" s="13"/>
      <c r="BX469" s="13"/>
      <c r="BY469" s="13"/>
      <c r="BZ469" s="13"/>
      <c r="CA469" s="13"/>
      <c r="CB469" s="13"/>
      <c r="CC469" s="13"/>
      <c r="CD469" s="13"/>
      <c r="CE469" s="13"/>
      <c r="CF469" s="13"/>
      <c r="CG469" s="13"/>
      <c r="CH469" s="13"/>
      <c r="CI469" s="13"/>
      <c r="CJ469" s="13"/>
      <c r="CK469" s="13"/>
      <c r="CL469" s="13"/>
      <c r="CM469" s="13"/>
      <c r="CN469" s="13"/>
      <c r="CO469" s="13"/>
      <c r="CP469" s="13"/>
      <c r="CQ469" s="13"/>
      <c r="CR469" s="13"/>
      <c r="CS469" s="13"/>
      <c r="CT469" s="13"/>
      <c r="CU469" s="13"/>
      <c r="CV469" s="13"/>
      <c r="CW469" s="13"/>
      <c r="CX469" s="13"/>
      <c r="CY469" s="13"/>
      <c r="CZ469" s="13"/>
      <c r="DA469" s="13"/>
      <c r="DB469" s="13"/>
      <c r="DC469" s="13"/>
      <c r="DD469" s="13"/>
      <c r="DE469" s="13"/>
      <c r="DF469" s="13"/>
      <c r="DG469" s="13"/>
      <c r="DH469" s="13"/>
      <c r="DI469" s="13"/>
      <c r="DJ469" s="13"/>
      <c r="DK469" s="13"/>
      <c r="DL469" s="13"/>
      <c r="DM469" s="13"/>
      <c r="DN469" s="13"/>
      <c r="DO469" s="13"/>
      <c r="DP469" s="13"/>
      <c r="DQ469" s="13"/>
      <c r="DR469" s="13"/>
      <c r="DS469" s="13"/>
      <c r="DT469" s="13"/>
    </row>
    <row r="470" spans="2:124" x14ac:dyDescent="0.3"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  <c r="AW470" s="13"/>
      <c r="AX470" s="13"/>
      <c r="AY470" s="13"/>
      <c r="AZ470" s="13"/>
      <c r="BA470" s="13"/>
      <c r="BB470" s="13"/>
      <c r="BC470" s="13"/>
      <c r="BD470" s="13"/>
      <c r="BE470" s="13"/>
      <c r="BF470" s="13"/>
      <c r="BG470" s="13"/>
      <c r="BH470" s="13"/>
      <c r="BI470" s="13"/>
      <c r="BJ470" s="13"/>
      <c r="BK470" s="13"/>
      <c r="BL470" s="13"/>
      <c r="BM470" s="13"/>
      <c r="BN470" s="13"/>
      <c r="BO470" s="13"/>
      <c r="BP470" s="13"/>
      <c r="BQ470" s="13"/>
      <c r="BR470" s="13"/>
      <c r="BS470" s="13"/>
      <c r="BT470" s="13"/>
      <c r="BU470" s="13"/>
      <c r="BV470" s="13"/>
      <c r="BW470" s="13"/>
      <c r="BX470" s="13"/>
      <c r="BY470" s="13"/>
      <c r="BZ470" s="13"/>
      <c r="CA470" s="13"/>
      <c r="CB470" s="13"/>
      <c r="CC470" s="13"/>
      <c r="CD470" s="13"/>
      <c r="CE470" s="13"/>
      <c r="CF470" s="13"/>
      <c r="CG470" s="13"/>
      <c r="CH470" s="13"/>
      <c r="CI470" s="13"/>
      <c r="CJ470" s="13"/>
      <c r="CK470" s="13"/>
      <c r="CL470" s="13"/>
      <c r="CM470" s="13"/>
      <c r="CN470" s="13"/>
      <c r="CO470" s="13"/>
      <c r="CP470" s="13"/>
      <c r="CQ470" s="13"/>
      <c r="CR470" s="13"/>
      <c r="CS470" s="13"/>
      <c r="CT470" s="13"/>
      <c r="CU470" s="13"/>
      <c r="CV470" s="13"/>
      <c r="CW470" s="13"/>
      <c r="CX470" s="13"/>
      <c r="CY470" s="13"/>
      <c r="CZ470" s="13"/>
      <c r="DA470" s="13"/>
      <c r="DB470" s="13"/>
      <c r="DC470" s="13"/>
      <c r="DD470" s="13"/>
      <c r="DE470" s="13"/>
      <c r="DF470" s="13"/>
      <c r="DG470" s="13"/>
      <c r="DH470" s="13"/>
      <c r="DI470" s="13"/>
      <c r="DJ470" s="13"/>
      <c r="DK470" s="13"/>
      <c r="DL470" s="13"/>
      <c r="DM470" s="13"/>
      <c r="DN470" s="13"/>
      <c r="DO470" s="13"/>
      <c r="DP470" s="13"/>
      <c r="DQ470" s="13"/>
      <c r="DR470" s="13"/>
      <c r="DS470" s="13"/>
      <c r="DT470" s="13"/>
    </row>
    <row r="471" spans="2:124" x14ac:dyDescent="0.3"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  <c r="AW471" s="13"/>
      <c r="AX471" s="13"/>
      <c r="AY471" s="13"/>
      <c r="AZ471" s="13"/>
      <c r="BA471" s="13"/>
      <c r="BB471" s="13"/>
      <c r="BC471" s="13"/>
      <c r="BD471" s="13"/>
      <c r="BE471" s="13"/>
      <c r="BF471" s="13"/>
      <c r="BG471" s="13"/>
      <c r="BH471" s="13"/>
      <c r="BI471" s="13"/>
      <c r="BJ471" s="13"/>
      <c r="BK471" s="13"/>
      <c r="BL471" s="13"/>
      <c r="BM471" s="13"/>
      <c r="BN471" s="13"/>
      <c r="BO471" s="13"/>
      <c r="BP471" s="13"/>
      <c r="BQ471" s="13"/>
      <c r="BR471" s="13"/>
      <c r="BS471" s="13"/>
      <c r="BT471" s="13"/>
      <c r="BU471" s="13"/>
      <c r="BV471" s="13"/>
      <c r="BW471" s="13"/>
      <c r="BX471" s="13"/>
      <c r="BY471" s="13"/>
      <c r="BZ471" s="13"/>
      <c r="CA471" s="13"/>
      <c r="CB471" s="13"/>
      <c r="CC471" s="13"/>
      <c r="CD471" s="13"/>
      <c r="CE471" s="13"/>
      <c r="CF471" s="13"/>
      <c r="CG471" s="13"/>
      <c r="CH471" s="13"/>
      <c r="CI471" s="13"/>
      <c r="CJ471" s="13"/>
      <c r="CK471" s="13"/>
      <c r="CL471" s="13"/>
      <c r="CM471" s="13"/>
      <c r="CN471" s="13"/>
      <c r="CO471" s="13"/>
      <c r="CP471" s="13"/>
      <c r="CQ471" s="13"/>
      <c r="CR471" s="13"/>
      <c r="CS471" s="13"/>
      <c r="CT471" s="13"/>
      <c r="CU471" s="13"/>
      <c r="CV471" s="13"/>
      <c r="CW471" s="13"/>
      <c r="CX471" s="13"/>
      <c r="CY471" s="13"/>
      <c r="CZ471" s="13"/>
      <c r="DA471" s="13"/>
      <c r="DB471" s="13"/>
      <c r="DC471" s="13"/>
      <c r="DD471" s="13"/>
      <c r="DE471" s="13"/>
      <c r="DF471" s="13"/>
      <c r="DG471" s="13"/>
      <c r="DH471" s="13"/>
      <c r="DI471" s="13"/>
      <c r="DJ471" s="13"/>
      <c r="DK471" s="13"/>
      <c r="DL471" s="13"/>
      <c r="DM471" s="13"/>
      <c r="DN471" s="13"/>
      <c r="DO471" s="13"/>
      <c r="DP471" s="13"/>
      <c r="DQ471" s="13"/>
      <c r="DR471" s="13"/>
      <c r="DS471" s="13"/>
      <c r="DT471" s="13"/>
    </row>
    <row r="472" spans="2:124" x14ac:dyDescent="0.3"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  <c r="AW472" s="13"/>
      <c r="AX472" s="13"/>
      <c r="AY472" s="13"/>
      <c r="AZ472" s="13"/>
      <c r="BA472" s="13"/>
      <c r="BB472" s="13"/>
      <c r="BC472" s="13"/>
      <c r="BD472" s="13"/>
      <c r="BE472" s="13"/>
      <c r="BF472" s="13"/>
      <c r="BG472" s="13"/>
      <c r="BH472" s="13"/>
      <c r="BI472" s="13"/>
      <c r="BJ472" s="13"/>
      <c r="BK472" s="13"/>
      <c r="BL472" s="13"/>
      <c r="BM472" s="13"/>
      <c r="BN472" s="13"/>
      <c r="BO472" s="13"/>
      <c r="BP472" s="13"/>
      <c r="BQ472" s="13"/>
      <c r="BR472" s="13"/>
      <c r="BS472" s="13"/>
      <c r="BT472" s="13"/>
      <c r="BU472" s="13"/>
      <c r="BV472" s="13"/>
      <c r="BW472" s="13"/>
      <c r="BX472" s="13"/>
      <c r="BY472" s="13"/>
      <c r="BZ472" s="13"/>
      <c r="CA472" s="13"/>
      <c r="CB472" s="13"/>
      <c r="CC472" s="13"/>
      <c r="CD472" s="13"/>
      <c r="CE472" s="13"/>
      <c r="CF472" s="13"/>
      <c r="CG472" s="13"/>
      <c r="CH472" s="13"/>
      <c r="CI472" s="13"/>
      <c r="CJ472" s="13"/>
      <c r="CK472" s="13"/>
      <c r="CL472" s="13"/>
      <c r="CM472" s="13"/>
      <c r="CN472" s="13"/>
      <c r="CO472" s="13"/>
      <c r="CP472" s="13"/>
      <c r="CQ472" s="13"/>
      <c r="CR472" s="13"/>
      <c r="CS472" s="13"/>
      <c r="CT472" s="13"/>
      <c r="CU472" s="13"/>
      <c r="CV472" s="13"/>
      <c r="CW472" s="13"/>
      <c r="CX472" s="13"/>
      <c r="CY472" s="13"/>
      <c r="CZ472" s="13"/>
      <c r="DA472" s="13"/>
      <c r="DB472" s="13"/>
      <c r="DC472" s="13"/>
      <c r="DD472" s="13"/>
      <c r="DE472" s="13"/>
      <c r="DF472" s="13"/>
      <c r="DG472" s="13"/>
      <c r="DH472" s="13"/>
      <c r="DI472" s="13"/>
      <c r="DJ472" s="13"/>
      <c r="DK472" s="13"/>
      <c r="DL472" s="13"/>
      <c r="DM472" s="13"/>
      <c r="DN472" s="13"/>
      <c r="DO472" s="13"/>
      <c r="DP472" s="13"/>
      <c r="DQ472" s="13"/>
      <c r="DR472" s="13"/>
      <c r="DS472" s="13"/>
      <c r="DT472" s="13"/>
    </row>
    <row r="473" spans="2:124" x14ac:dyDescent="0.3"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  <c r="AW473" s="13"/>
      <c r="AX473" s="13"/>
      <c r="AY473" s="13"/>
      <c r="AZ473" s="13"/>
      <c r="BA473" s="13"/>
      <c r="BB473" s="13"/>
      <c r="BC473" s="13"/>
      <c r="BD473" s="13"/>
      <c r="BE473" s="13"/>
      <c r="BF473" s="13"/>
      <c r="BG473" s="13"/>
      <c r="BH473" s="13"/>
      <c r="BI473" s="13"/>
      <c r="BJ473" s="13"/>
      <c r="BK473" s="13"/>
      <c r="BL473" s="13"/>
      <c r="BM473" s="13"/>
      <c r="BN473" s="13"/>
      <c r="BO473" s="13"/>
      <c r="BP473" s="13"/>
      <c r="BQ473" s="13"/>
      <c r="BR473" s="13"/>
      <c r="BS473" s="13"/>
      <c r="BT473" s="13"/>
      <c r="BU473" s="13"/>
      <c r="BV473" s="13"/>
      <c r="BW473" s="13"/>
      <c r="BX473" s="13"/>
      <c r="BY473" s="13"/>
      <c r="BZ473" s="13"/>
      <c r="CA473" s="13"/>
      <c r="CB473" s="13"/>
      <c r="CC473" s="13"/>
      <c r="CD473" s="13"/>
      <c r="CE473" s="13"/>
      <c r="CF473" s="13"/>
      <c r="CG473" s="13"/>
      <c r="CH473" s="13"/>
      <c r="CI473" s="13"/>
      <c r="CJ473" s="13"/>
      <c r="CK473" s="13"/>
      <c r="CL473" s="13"/>
      <c r="CM473" s="13"/>
      <c r="CN473" s="13"/>
      <c r="CO473" s="13"/>
      <c r="CP473" s="13"/>
      <c r="CQ473" s="13"/>
      <c r="CR473" s="13"/>
      <c r="CS473" s="13"/>
      <c r="CT473" s="13"/>
      <c r="CU473" s="13"/>
      <c r="CV473" s="13"/>
      <c r="CW473" s="13"/>
      <c r="CX473" s="13"/>
      <c r="CY473" s="13"/>
      <c r="CZ473" s="13"/>
      <c r="DA473" s="13"/>
      <c r="DB473" s="13"/>
      <c r="DC473" s="13"/>
      <c r="DD473" s="13"/>
      <c r="DE473" s="13"/>
      <c r="DF473" s="13"/>
      <c r="DG473" s="13"/>
      <c r="DH473" s="13"/>
      <c r="DI473" s="13"/>
      <c r="DJ473" s="13"/>
      <c r="DK473" s="13"/>
      <c r="DL473" s="13"/>
      <c r="DM473" s="13"/>
      <c r="DN473" s="13"/>
      <c r="DO473" s="13"/>
      <c r="DP473" s="13"/>
      <c r="DQ473" s="13"/>
      <c r="DR473" s="13"/>
      <c r="DS473" s="13"/>
      <c r="DT473" s="13"/>
    </row>
    <row r="474" spans="2:124" x14ac:dyDescent="0.3"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  <c r="AW474" s="13"/>
      <c r="AX474" s="13"/>
      <c r="AY474" s="13"/>
      <c r="AZ474" s="13"/>
      <c r="BA474" s="13"/>
      <c r="BB474" s="13"/>
      <c r="BC474" s="13"/>
      <c r="BD474" s="13"/>
      <c r="BE474" s="13"/>
      <c r="BF474" s="13"/>
      <c r="BG474" s="13"/>
      <c r="BH474" s="13"/>
      <c r="BI474" s="13"/>
      <c r="BJ474" s="13"/>
      <c r="BK474" s="13"/>
      <c r="BL474" s="13"/>
      <c r="BM474" s="13"/>
      <c r="BN474" s="13"/>
      <c r="BO474" s="13"/>
      <c r="BP474" s="13"/>
      <c r="BQ474" s="13"/>
      <c r="BR474" s="13"/>
      <c r="BS474" s="13"/>
      <c r="BT474" s="13"/>
      <c r="BU474" s="13"/>
      <c r="BV474" s="13"/>
      <c r="BW474" s="13"/>
      <c r="BX474" s="13"/>
      <c r="BY474" s="13"/>
      <c r="BZ474" s="13"/>
      <c r="CA474" s="13"/>
      <c r="CB474" s="13"/>
      <c r="CC474" s="13"/>
      <c r="CD474" s="13"/>
      <c r="CE474" s="13"/>
      <c r="CF474" s="13"/>
      <c r="CG474" s="13"/>
      <c r="CH474" s="13"/>
      <c r="CI474" s="13"/>
      <c r="CJ474" s="13"/>
      <c r="CK474" s="13"/>
      <c r="CL474" s="13"/>
      <c r="CM474" s="13"/>
      <c r="CN474" s="13"/>
      <c r="CO474" s="13"/>
      <c r="CP474" s="13"/>
      <c r="CQ474" s="13"/>
      <c r="CR474" s="13"/>
      <c r="CS474" s="13"/>
      <c r="CT474" s="13"/>
      <c r="CU474" s="13"/>
      <c r="CV474" s="13"/>
      <c r="CW474" s="13"/>
      <c r="CX474" s="13"/>
      <c r="CY474" s="13"/>
      <c r="CZ474" s="13"/>
      <c r="DA474" s="13"/>
      <c r="DB474" s="13"/>
      <c r="DC474" s="13"/>
      <c r="DD474" s="13"/>
      <c r="DE474" s="13"/>
      <c r="DF474" s="13"/>
      <c r="DG474" s="13"/>
      <c r="DH474" s="13"/>
      <c r="DI474" s="13"/>
      <c r="DJ474" s="13"/>
      <c r="DK474" s="13"/>
      <c r="DL474" s="13"/>
      <c r="DM474" s="13"/>
      <c r="DN474" s="13"/>
      <c r="DO474" s="13"/>
      <c r="DP474" s="13"/>
      <c r="DQ474" s="13"/>
      <c r="DR474" s="13"/>
      <c r="DS474" s="13"/>
      <c r="DT474" s="13"/>
    </row>
    <row r="475" spans="2:124" x14ac:dyDescent="0.3"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  <c r="AW475" s="13"/>
      <c r="AX475" s="13"/>
      <c r="AY475" s="13"/>
      <c r="AZ475" s="13"/>
      <c r="BA475" s="13"/>
      <c r="BB475" s="13"/>
      <c r="BC475" s="13"/>
      <c r="BD475" s="13"/>
      <c r="BE475" s="13"/>
      <c r="BF475" s="13"/>
      <c r="BG475" s="13"/>
      <c r="BH475" s="13"/>
      <c r="BI475" s="13"/>
      <c r="BJ475" s="13"/>
      <c r="BK475" s="13"/>
      <c r="BL475" s="13"/>
      <c r="BM475" s="13"/>
      <c r="BN475" s="13"/>
      <c r="BO475" s="13"/>
      <c r="BP475" s="13"/>
      <c r="BQ475" s="13"/>
      <c r="BR475" s="13"/>
      <c r="BS475" s="13"/>
      <c r="BT475" s="13"/>
      <c r="BU475" s="13"/>
      <c r="BV475" s="13"/>
      <c r="BW475" s="13"/>
      <c r="BX475" s="13"/>
      <c r="BY475" s="13"/>
      <c r="BZ475" s="13"/>
      <c r="CA475" s="13"/>
      <c r="CB475" s="13"/>
      <c r="CC475" s="13"/>
      <c r="CD475" s="13"/>
      <c r="CE475" s="13"/>
      <c r="CF475" s="13"/>
      <c r="CG475" s="13"/>
      <c r="CH475" s="13"/>
      <c r="CI475" s="13"/>
      <c r="CJ475" s="13"/>
      <c r="CK475" s="13"/>
      <c r="CL475" s="13"/>
      <c r="CM475" s="13"/>
      <c r="CN475" s="13"/>
      <c r="CO475" s="13"/>
      <c r="CP475" s="13"/>
      <c r="CQ475" s="13"/>
      <c r="CR475" s="13"/>
      <c r="CS475" s="13"/>
      <c r="CT475" s="13"/>
      <c r="CU475" s="13"/>
      <c r="CV475" s="13"/>
      <c r="CW475" s="13"/>
      <c r="CX475" s="13"/>
      <c r="CY475" s="13"/>
      <c r="CZ475" s="13"/>
      <c r="DA475" s="13"/>
      <c r="DB475" s="13"/>
      <c r="DC475" s="13"/>
      <c r="DD475" s="13"/>
      <c r="DE475" s="13"/>
      <c r="DF475" s="13"/>
      <c r="DG475" s="13"/>
      <c r="DH475" s="13"/>
      <c r="DI475" s="13"/>
      <c r="DJ475" s="13"/>
      <c r="DK475" s="13"/>
      <c r="DL475" s="13"/>
      <c r="DM475" s="13"/>
      <c r="DN475" s="13"/>
      <c r="DO475" s="13"/>
      <c r="DP475" s="13"/>
      <c r="DQ475" s="13"/>
      <c r="DR475" s="13"/>
      <c r="DS475" s="13"/>
      <c r="DT475" s="13"/>
    </row>
    <row r="476" spans="2:124" x14ac:dyDescent="0.3"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  <c r="AW476" s="13"/>
      <c r="AX476" s="13"/>
      <c r="AY476" s="13"/>
      <c r="AZ476" s="13"/>
      <c r="BA476" s="13"/>
      <c r="BB476" s="13"/>
      <c r="BC476" s="13"/>
      <c r="BD476" s="13"/>
      <c r="BE476" s="13"/>
      <c r="BF476" s="13"/>
      <c r="BG476" s="13"/>
      <c r="BH476" s="13"/>
      <c r="BI476" s="13"/>
      <c r="BJ476" s="13"/>
      <c r="BK476" s="13"/>
      <c r="BL476" s="13"/>
      <c r="BM476" s="13"/>
      <c r="BN476" s="13"/>
      <c r="BO476" s="13"/>
      <c r="BP476" s="13"/>
      <c r="BQ476" s="13"/>
      <c r="BR476" s="13"/>
      <c r="BS476" s="13"/>
      <c r="BT476" s="13"/>
      <c r="BU476" s="13"/>
      <c r="BV476" s="13"/>
      <c r="BW476" s="13"/>
      <c r="BX476" s="13"/>
      <c r="BY476" s="13"/>
      <c r="BZ476" s="13"/>
      <c r="CA476" s="13"/>
      <c r="CB476" s="13"/>
      <c r="CC476" s="13"/>
      <c r="CD476" s="13"/>
      <c r="CE476" s="13"/>
      <c r="CF476" s="13"/>
      <c r="CG476" s="13"/>
      <c r="CH476" s="13"/>
      <c r="CI476" s="13"/>
      <c r="CJ476" s="13"/>
      <c r="CK476" s="13"/>
      <c r="CL476" s="13"/>
      <c r="CM476" s="13"/>
      <c r="CN476" s="13"/>
      <c r="CO476" s="13"/>
      <c r="CP476" s="13"/>
      <c r="CQ476" s="13"/>
      <c r="CR476" s="13"/>
      <c r="CS476" s="13"/>
      <c r="CT476" s="13"/>
      <c r="CU476" s="13"/>
      <c r="CV476" s="13"/>
      <c r="CW476" s="13"/>
      <c r="CX476" s="13"/>
      <c r="CY476" s="13"/>
      <c r="CZ476" s="13"/>
      <c r="DA476" s="13"/>
      <c r="DB476" s="13"/>
      <c r="DC476" s="13"/>
      <c r="DD476" s="13"/>
      <c r="DE476" s="13"/>
      <c r="DF476" s="13"/>
      <c r="DG476" s="13"/>
      <c r="DH476" s="13"/>
      <c r="DI476" s="13"/>
      <c r="DJ476" s="13"/>
      <c r="DK476" s="13"/>
      <c r="DL476" s="13"/>
      <c r="DM476" s="13"/>
      <c r="DN476" s="13"/>
      <c r="DO476" s="13"/>
      <c r="DP476" s="13"/>
      <c r="DQ476" s="13"/>
      <c r="DR476" s="13"/>
      <c r="DS476" s="13"/>
      <c r="DT476" s="13"/>
    </row>
    <row r="477" spans="2:124" x14ac:dyDescent="0.3"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  <c r="AW477" s="13"/>
      <c r="AX477" s="13"/>
      <c r="AY477" s="13"/>
      <c r="AZ477" s="13"/>
      <c r="BA477" s="13"/>
      <c r="BB477" s="13"/>
      <c r="BC477" s="13"/>
      <c r="BD477" s="13"/>
      <c r="BE477" s="13"/>
      <c r="BF477" s="13"/>
      <c r="BG477" s="13"/>
      <c r="BH477" s="13"/>
      <c r="BI477" s="13"/>
      <c r="BJ477" s="13"/>
      <c r="BK477" s="13"/>
      <c r="BL477" s="13"/>
      <c r="BM477" s="13"/>
      <c r="BN477" s="13"/>
      <c r="BO477" s="13"/>
      <c r="BP477" s="13"/>
      <c r="BQ477" s="13"/>
      <c r="BR477" s="13"/>
      <c r="BS477" s="13"/>
      <c r="BT477" s="13"/>
      <c r="BU477" s="13"/>
      <c r="BV477" s="13"/>
      <c r="BW477" s="13"/>
      <c r="BX477" s="13"/>
      <c r="BY477" s="13"/>
      <c r="BZ477" s="13"/>
      <c r="CA477" s="13"/>
      <c r="CB477" s="13"/>
      <c r="CC477" s="13"/>
      <c r="CD477" s="13"/>
      <c r="CE477" s="13"/>
      <c r="CF477" s="13"/>
      <c r="CG477" s="13"/>
      <c r="CH477" s="13"/>
      <c r="CI477" s="13"/>
      <c r="CJ477" s="13"/>
      <c r="CK477" s="13"/>
      <c r="CL477" s="13"/>
      <c r="CM477" s="13"/>
      <c r="CN477" s="13"/>
      <c r="CO477" s="13"/>
      <c r="CP477" s="13"/>
      <c r="CQ477" s="13"/>
      <c r="CR477" s="13"/>
      <c r="CS477" s="13"/>
      <c r="CT477" s="13"/>
      <c r="CU477" s="13"/>
      <c r="CV477" s="13"/>
      <c r="CW477" s="13"/>
      <c r="CX477" s="13"/>
      <c r="CY477" s="13"/>
      <c r="CZ477" s="13"/>
      <c r="DA477" s="13"/>
      <c r="DB477" s="13"/>
      <c r="DC477" s="13"/>
      <c r="DD477" s="13"/>
      <c r="DE477" s="13"/>
      <c r="DF477" s="13"/>
      <c r="DG477" s="13"/>
      <c r="DH477" s="13"/>
      <c r="DI477" s="13"/>
      <c r="DJ477" s="13"/>
      <c r="DK477" s="13"/>
      <c r="DL477" s="13"/>
      <c r="DM477" s="13"/>
      <c r="DN477" s="13"/>
      <c r="DO477" s="13"/>
      <c r="DP477" s="13"/>
      <c r="DQ477" s="13"/>
      <c r="DR477" s="13"/>
      <c r="DS477" s="13"/>
      <c r="DT477" s="13"/>
    </row>
    <row r="478" spans="2:124" x14ac:dyDescent="0.3"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  <c r="AW478" s="13"/>
      <c r="AX478" s="13"/>
      <c r="AY478" s="13"/>
      <c r="AZ478" s="13"/>
      <c r="BA478" s="13"/>
      <c r="BB478" s="13"/>
      <c r="BC478" s="13"/>
      <c r="BD478" s="13"/>
      <c r="BE478" s="13"/>
      <c r="BF478" s="13"/>
      <c r="BG478" s="13"/>
      <c r="BH478" s="13"/>
      <c r="BI478" s="13"/>
      <c r="BJ478" s="13"/>
      <c r="BK478" s="13"/>
      <c r="BL478" s="13"/>
      <c r="BM478" s="13"/>
      <c r="BN478" s="13"/>
      <c r="BO478" s="13"/>
      <c r="BP478" s="13"/>
      <c r="BQ478" s="13"/>
      <c r="BR478" s="13"/>
      <c r="BS478" s="13"/>
      <c r="BT478" s="13"/>
      <c r="BU478" s="13"/>
      <c r="BV478" s="13"/>
      <c r="BW478" s="13"/>
      <c r="BX478" s="13"/>
      <c r="BY478" s="13"/>
      <c r="BZ478" s="13"/>
      <c r="CA478" s="13"/>
      <c r="CB478" s="13"/>
      <c r="CC478" s="13"/>
      <c r="CD478" s="13"/>
      <c r="CE478" s="13"/>
      <c r="CF478" s="13"/>
      <c r="CG478" s="13"/>
      <c r="CH478" s="13"/>
      <c r="CI478" s="13"/>
      <c r="CJ478" s="13"/>
      <c r="CK478" s="13"/>
      <c r="CL478" s="13"/>
      <c r="CM478" s="13"/>
      <c r="CN478" s="13"/>
      <c r="CO478" s="13"/>
      <c r="CP478" s="13"/>
      <c r="CQ478" s="13"/>
      <c r="CR478" s="13"/>
      <c r="CS478" s="13"/>
      <c r="CT478" s="13"/>
      <c r="CU478" s="13"/>
      <c r="CV478" s="13"/>
      <c r="CW478" s="13"/>
      <c r="CX478" s="13"/>
      <c r="CY478" s="13"/>
      <c r="CZ478" s="13"/>
      <c r="DA478" s="13"/>
      <c r="DB478" s="13"/>
      <c r="DC478" s="13"/>
      <c r="DD478" s="13"/>
      <c r="DE478" s="13"/>
      <c r="DF478" s="13"/>
      <c r="DG478" s="13"/>
      <c r="DH478" s="13"/>
      <c r="DI478" s="13"/>
      <c r="DJ478" s="13"/>
      <c r="DK478" s="13"/>
      <c r="DL478" s="13"/>
      <c r="DM478" s="13"/>
      <c r="DN478" s="13"/>
      <c r="DO478" s="13"/>
      <c r="DP478" s="13"/>
      <c r="DQ478" s="13"/>
      <c r="DR478" s="13"/>
      <c r="DS478" s="13"/>
      <c r="DT478" s="13"/>
    </row>
    <row r="479" spans="2:124" x14ac:dyDescent="0.3"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  <c r="AW479" s="13"/>
      <c r="AX479" s="13"/>
      <c r="AY479" s="13"/>
      <c r="AZ479" s="13"/>
      <c r="BA479" s="13"/>
      <c r="BB479" s="13"/>
      <c r="BC479" s="13"/>
      <c r="BD479" s="13"/>
      <c r="BE479" s="13"/>
      <c r="BF479" s="13"/>
      <c r="BG479" s="13"/>
      <c r="BH479" s="13"/>
      <c r="BI479" s="13"/>
      <c r="BJ479" s="13"/>
      <c r="BK479" s="13"/>
      <c r="BL479" s="13"/>
      <c r="BM479" s="13"/>
      <c r="BN479" s="13"/>
      <c r="BO479" s="13"/>
      <c r="BP479" s="13"/>
      <c r="BQ479" s="13"/>
      <c r="BR479" s="13"/>
      <c r="BS479" s="13"/>
      <c r="BT479" s="13"/>
      <c r="BU479" s="13"/>
      <c r="BV479" s="13"/>
      <c r="BW479" s="13"/>
      <c r="BX479" s="13"/>
      <c r="BY479" s="13"/>
      <c r="BZ479" s="13"/>
      <c r="CA479" s="13"/>
      <c r="CB479" s="13"/>
      <c r="CC479" s="13"/>
      <c r="CD479" s="13"/>
      <c r="CE479" s="13"/>
      <c r="CF479" s="13"/>
      <c r="CG479" s="13"/>
      <c r="CH479" s="13"/>
      <c r="CI479" s="13"/>
      <c r="CJ479" s="13"/>
      <c r="CK479" s="13"/>
      <c r="CL479" s="13"/>
      <c r="CM479" s="13"/>
      <c r="CN479" s="13"/>
      <c r="CO479" s="13"/>
      <c r="CP479" s="13"/>
      <c r="CQ479" s="13"/>
      <c r="CR479" s="13"/>
      <c r="CS479" s="13"/>
      <c r="CT479" s="13"/>
      <c r="CU479" s="13"/>
      <c r="CV479" s="13"/>
      <c r="CW479" s="13"/>
      <c r="CX479" s="13"/>
      <c r="CY479" s="13"/>
      <c r="CZ479" s="13"/>
      <c r="DA479" s="13"/>
      <c r="DB479" s="13"/>
      <c r="DC479" s="13"/>
      <c r="DD479" s="13"/>
      <c r="DE479" s="13"/>
      <c r="DF479" s="13"/>
      <c r="DG479" s="13"/>
      <c r="DH479" s="13"/>
      <c r="DI479" s="13"/>
      <c r="DJ479" s="13"/>
      <c r="DK479" s="13"/>
      <c r="DL479" s="13"/>
      <c r="DM479" s="13"/>
      <c r="DN479" s="13"/>
      <c r="DO479" s="13"/>
      <c r="DP479" s="13"/>
      <c r="DQ479" s="13"/>
      <c r="DR479" s="13"/>
      <c r="DS479" s="13"/>
      <c r="DT479" s="13"/>
    </row>
    <row r="480" spans="2:124" x14ac:dyDescent="0.3"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  <c r="AW480" s="13"/>
      <c r="AX480" s="13"/>
      <c r="AY480" s="13"/>
      <c r="AZ480" s="13"/>
      <c r="BA480" s="13"/>
      <c r="BB480" s="13"/>
      <c r="BC480" s="13"/>
      <c r="BD480" s="13"/>
      <c r="BE480" s="13"/>
      <c r="BF480" s="13"/>
      <c r="BG480" s="13"/>
      <c r="BH480" s="13"/>
      <c r="BI480" s="13"/>
      <c r="BJ480" s="13"/>
      <c r="BK480" s="13"/>
      <c r="BL480" s="13"/>
      <c r="BM480" s="13"/>
      <c r="BN480" s="13"/>
      <c r="BO480" s="13"/>
      <c r="BP480" s="13"/>
      <c r="BQ480" s="13"/>
      <c r="BR480" s="13"/>
      <c r="BS480" s="13"/>
      <c r="BT480" s="13"/>
      <c r="BU480" s="13"/>
      <c r="BV480" s="13"/>
      <c r="BW480" s="13"/>
      <c r="BX480" s="13"/>
      <c r="BY480" s="13"/>
      <c r="BZ480" s="13"/>
      <c r="CA480" s="13"/>
      <c r="CB480" s="13"/>
      <c r="CC480" s="13"/>
      <c r="CD480" s="13"/>
      <c r="CE480" s="13"/>
      <c r="CF480" s="13"/>
      <c r="CG480" s="13"/>
      <c r="CH480" s="13"/>
      <c r="CI480" s="13"/>
      <c r="CJ480" s="13"/>
      <c r="CK480" s="13"/>
      <c r="CL480" s="13"/>
      <c r="CM480" s="13"/>
      <c r="CN480" s="13"/>
      <c r="CO480" s="13"/>
      <c r="CP480" s="13"/>
      <c r="CQ480" s="13"/>
      <c r="CR480" s="13"/>
      <c r="CS480" s="13"/>
      <c r="CT480" s="13"/>
      <c r="CU480" s="13"/>
      <c r="CV480" s="13"/>
      <c r="CW480" s="13"/>
      <c r="CX480" s="13"/>
      <c r="CY480" s="13"/>
      <c r="CZ480" s="13"/>
      <c r="DA480" s="13"/>
      <c r="DB480" s="13"/>
      <c r="DC480" s="13"/>
      <c r="DD480" s="13"/>
      <c r="DE480" s="13"/>
      <c r="DF480" s="13"/>
      <c r="DG480" s="13"/>
      <c r="DH480" s="13"/>
      <c r="DI480" s="13"/>
      <c r="DJ480" s="13"/>
      <c r="DK480" s="13"/>
      <c r="DL480" s="13"/>
      <c r="DM480" s="13"/>
      <c r="DN480" s="13"/>
      <c r="DO480" s="13"/>
      <c r="DP480" s="13"/>
      <c r="DQ480" s="13"/>
      <c r="DR480" s="13"/>
      <c r="DS480" s="13"/>
      <c r="DT480" s="13"/>
    </row>
    <row r="481" spans="2:124" x14ac:dyDescent="0.3"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  <c r="AW481" s="13"/>
      <c r="AX481" s="13"/>
      <c r="AY481" s="13"/>
      <c r="AZ481" s="13"/>
      <c r="BA481" s="13"/>
      <c r="BB481" s="13"/>
      <c r="BC481" s="13"/>
      <c r="BD481" s="13"/>
      <c r="BE481" s="13"/>
      <c r="BF481" s="13"/>
      <c r="BG481" s="13"/>
      <c r="BH481" s="13"/>
      <c r="BI481" s="13"/>
      <c r="BJ481" s="13"/>
      <c r="BK481" s="13"/>
      <c r="BL481" s="13"/>
      <c r="BM481" s="13"/>
      <c r="BN481" s="13"/>
      <c r="BO481" s="13"/>
      <c r="BP481" s="13"/>
      <c r="BQ481" s="13"/>
      <c r="BR481" s="13"/>
      <c r="BS481" s="13"/>
      <c r="BT481" s="13"/>
      <c r="BU481" s="13"/>
      <c r="BV481" s="13"/>
      <c r="BW481" s="13"/>
      <c r="BX481" s="13"/>
      <c r="BY481" s="13"/>
      <c r="BZ481" s="13"/>
      <c r="CA481" s="13"/>
      <c r="CB481" s="13"/>
      <c r="CC481" s="13"/>
      <c r="CD481" s="13"/>
      <c r="CE481" s="13"/>
      <c r="CF481" s="13"/>
      <c r="CG481" s="13"/>
      <c r="CH481" s="13"/>
      <c r="CI481" s="13"/>
      <c r="CJ481" s="13"/>
      <c r="CK481" s="13"/>
      <c r="CL481" s="13"/>
      <c r="CM481" s="13"/>
      <c r="CN481" s="13"/>
      <c r="CO481" s="13"/>
      <c r="CP481" s="13"/>
      <c r="CQ481" s="13"/>
      <c r="CR481" s="13"/>
      <c r="CS481" s="13"/>
      <c r="CT481" s="13"/>
      <c r="CU481" s="13"/>
      <c r="CV481" s="13"/>
      <c r="CW481" s="13"/>
      <c r="CX481" s="13"/>
      <c r="CY481" s="13"/>
      <c r="CZ481" s="13"/>
      <c r="DA481" s="13"/>
      <c r="DB481" s="13"/>
      <c r="DC481" s="13"/>
      <c r="DD481" s="13"/>
      <c r="DE481" s="13"/>
      <c r="DF481" s="13"/>
      <c r="DG481" s="13"/>
      <c r="DH481" s="13"/>
      <c r="DI481" s="13"/>
      <c r="DJ481" s="13"/>
      <c r="DK481" s="13"/>
      <c r="DL481" s="13"/>
      <c r="DM481" s="13"/>
      <c r="DN481" s="13"/>
      <c r="DO481" s="13"/>
      <c r="DP481" s="13"/>
      <c r="DQ481" s="13"/>
      <c r="DR481" s="13"/>
      <c r="DS481" s="13"/>
      <c r="DT481" s="13"/>
    </row>
    <row r="482" spans="2:124" x14ac:dyDescent="0.3"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  <c r="AW482" s="13"/>
      <c r="AX482" s="13"/>
      <c r="AY482" s="13"/>
      <c r="AZ482" s="13"/>
      <c r="BA482" s="13"/>
      <c r="BB482" s="13"/>
      <c r="BC482" s="13"/>
      <c r="BD482" s="13"/>
      <c r="BE482" s="13"/>
      <c r="BF482" s="13"/>
      <c r="BG482" s="13"/>
      <c r="BH482" s="13"/>
      <c r="BI482" s="13"/>
      <c r="BJ482" s="13"/>
      <c r="BK482" s="13"/>
      <c r="BL482" s="13"/>
      <c r="BM482" s="13"/>
      <c r="BN482" s="13"/>
      <c r="BO482" s="13"/>
      <c r="BP482" s="13"/>
      <c r="BQ482" s="13"/>
      <c r="BR482" s="13"/>
      <c r="BS482" s="13"/>
      <c r="BT482" s="13"/>
      <c r="BU482" s="13"/>
      <c r="BV482" s="13"/>
      <c r="BW482" s="13"/>
      <c r="BX482" s="13"/>
      <c r="BY482" s="13"/>
      <c r="BZ482" s="13"/>
      <c r="CA482" s="13"/>
      <c r="CB482" s="13"/>
      <c r="CC482" s="13"/>
      <c r="CD482" s="13"/>
      <c r="CE482" s="13"/>
      <c r="CF482" s="13"/>
      <c r="CG482" s="13"/>
      <c r="CH482" s="13"/>
      <c r="CI482" s="13"/>
      <c r="CJ482" s="13"/>
      <c r="CK482" s="13"/>
      <c r="CL482" s="13"/>
      <c r="CM482" s="13"/>
      <c r="CN482" s="13"/>
      <c r="CO482" s="13"/>
      <c r="CP482" s="13"/>
      <c r="CQ482" s="13"/>
      <c r="CR482" s="13"/>
      <c r="CS482" s="13"/>
      <c r="CT482" s="13"/>
      <c r="CU482" s="13"/>
      <c r="CV482" s="13"/>
      <c r="CW482" s="13"/>
      <c r="CX482" s="13"/>
      <c r="CY482" s="13"/>
      <c r="CZ482" s="13"/>
      <c r="DA482" s="13"/>
      <c r="DB482" s="13"/>
      <c r="DC482" s="13"/>
      <c r="DD482" s="13"/>
      <c r="DE482" s="13"/>
      <c r="DF482" s="13"/>
      <c r="DG482" s="13"/>
      <c r="DH482" s="13"/>
      <c r="DI482" s="13"/>
      <c r="DJ482" s="13"/>
      <c r="DK482" s="13"/>
      <c r="DL482" s="13"/>
      <c r="DM482" s="13"/>
      <c r="DN482" s="13"/>
      <c r="DO482" s="13"/>
      <c r="DP482" s="13"/>
      <c r="DQ482" s="13"/>
      <c r="DR482" s="13"/>
      <c r="DS482" s="13"/>
      <c r="DT482" s="13"/>
    </row>
    <row r="483" spans="2:124" x14ac:dyDescent="0.3"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  <c r="AW483" s="13"/>
      <c r="AX483" s="13"/>
      <c r="AY483" s="13"/>
      <c r="AZ483" s="13"/>
      <c r="BA483" s="13"/>
      <c r="BB483" s="13"/>
      <c r="BC483" s="13"/>
      <c r="BD483" s="13"/>
      <c r="BE483" s="13"/>
      <c r="BF483" s="13"/>
      <c r="BG483" s="13"/>
      <c r="BH483" s="13"/>
      <c r="BI483" s="13"/>
      <c r="BJ483" s="13"/>
      <c r="BK483" s="13"/>
      <c r="BL483" s="13"/>
      <c r="BM483" s="13"/>
      <c r="BN483" s="13"/>
      <c r="BO483" s="13"/>
      <c r="BP483" s="13"/>
      <c r="BQ483" s="13"/>
      <c r="BR483" s="13"/>
      <c r="BS483" s="13"/>
      <c r="BT483" s="13"/>
      <c r="BU483" s="13"/>
      <c r="BV483" s="13"/>
      <c r="BW483" s="13"/>
      <c r="BX483" s="13"/>
      <c r="BY483" s="13"/>
      <c r="BZ483" s="13"/>
      <c r="CA483" s="13"/>
      <c r="CB483" s="13"/>
      <c r="CC483" s="13"/>
      <c r="CD483" s="13"/>
      <c r="CE483" s="13"/>
      <c r="CF483" s="13"/>
      <c r="CG483" s="13"/>
      <c r="CH483" s="13"/>
      <c r="CI483" s="13"/>
      <c r="CJ483" s="13"/>
      <c r="CK483" s="13"/>
      <c r="CL483" s="13"/>
      <c r="CM483" s="13"/>
      <c r="CN483" s="13"/>
      <c r="CO483" s="13"/>
      <c r="CP483" s="13"/>
      <c r="CQ483" s="13"/>
      <c r="CR483" s="13"/>
      <c r="CS483" s="13"/>
      <c r="CT483" s="13"/>
      <c r="CU483" s="13"/>
      <c r="CV483" s="13"/>
      <c r="CW483" s="13"/>
      <c r="CX483" s="13"/>
      <c r="CY483" s="13"/>
      <c r="CZ483" s="13"/>
      <c r="DA483" s="13"/>
      <c r="DB483" s="13"/>
      <c r="DC483" s="13"/>
      <c r="DD483" s="13"/>
      <c r="DE483" s="13"/>
      <c r="DF483" s="13"/>
      <c r="DG483" s="13"/>
      <c r="DH483" s="13"/>
      <c r="DI483" s="13"/>
      <c r="DJ483" s="13"/>
      <c r="DK483" s="13"/>
      <c r="DL483" s="13"/>
      <c r="DM483" s="13"/>
      <c r="DN483" s="13"/>
      <c r="DO483" s="13"/>
      <c r="DP483" s="13"/>
      <c r="DQ483" s="13"/>
      <c r="DR483" s="13"/>
      <c r="DS483" s="13"/>
      <c r="DT483" s="13"/>
    </row>
    <row r="484" spans="2:124" x14ac:dyDescent="0.3"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  <c r="AW484" s="13"/>
      <c r="AX484" s="13"/>
      <c r="AY484" s="13"/>
      <c r="AZ484" s="13"/>
      <c r="BA484" s="13"/>
      <c r="BB484" s="13"/>
      <c r="BC484" s="13"/>
      <c r="BD484" s="13"/>
      <c r="BE484" s="13"/>
      <c r="BF484" s="13"/>
      <c r="BG484" s="13"/>
      <c r="BH484" s="13"/>
      <c r="BI484" s="13"/>
      <c r="BJ484" s="13"/>
      <c r="BK484" s="13"/>
      <c r="BL484" s="13"/>
      <c r="BM484" s="13"/>
      <c r="BN484" s="13"/>
      <c r="BO484" s="13"/>
      <c r="BP484" s="13"/>
      <c r="BQ484" s="13"/>
      <c r="BR484" s="13"/>
      <c r="BS484" s="13"/>
      <c r="BT484" s="13"/>
      <c r="BU484" s="13"/>
      <c r="BV484" s="13"/>
      <c r="BW484" s="13"/>
      <c r="BX484" s="13"/>
      <c r="BY484" s="13"/>
      <c r="BZ484" s="13"/>
      <c r="CA484" s="13"/>
      <c r="CB484" s="13"/>
      <c r="CC484" s="13"/>
      <c r="CD484" s="13"/>
      <c r="CE484" s="13"/>
      <c r="CF484" s="13"/>
      <c r="CG484" s="13"/>
      <c r="CH484" s="13"/>
      <c r="CI484" s="13"/>
      <c r="CJ484" s="13"/>
      <c r="CK484" s="13"/>
      <c r="CL484" s="13"/>
      <c r="CM484" s="13"/>
      <c r="CN484" s="13"/>
      <c r="CO484" s="13"/>
      <c r="CP484" s="13"/>
      <c r="CQ484" s="13"/>
      <c r="CR484" s="13"/>
      <c r="CS484" s="13"/>
      <c r="CT484" s="13"/>
      <c r="CU484" s="13"/>
      <c r="CV484" s="13"/>
      <c r="CW484" s="13"/>
      <c r="CX484" s="13"/>
      <c r="CY484" s="13"/>
      <c r="CZ484" s="13"/>
      <c r="DA484" s="13"/>
      <c r="DB484" s="13"/>
      <c r="DC484" s="13"/>
      <c r="DD484" s="13"/>
      <c r="DE484" s="13"/>
      <c r="DF484" s="13"/>
      <c r="DG484" s="13"/>
      <c r="DH484" s="13"/>
      <c r="DI484" s="13"/>
      <c r="DJ484" s="13"/>
      <c r="DK484" s="13"/>
      <c r="DL484" s="13"/>
      <c r="DM484" s="13"/>
      <c r="DN484" s="13"/>
      <c r="DO484" s="13"/>
      <c r="DP484" s="13"/>
      <c r="DQ484" s="13"/>
      <c r="DR484" s="13"/>
      <c r="DS484" s="13"/>
      <c r="DT484" s="13"/>
    </row>
    <row r="485" spans="2:124" x14ac:dyDescent="0.3"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  <c r="AW485" s="13"/>
      <c r="AX485" s="13"/>
      <c r="AY485" s="13"/>
      <c r="AZ485" s="13"/>
      <c r="BA485" s="13"/>
      <c r="BB485" s="13"/>
      <c r="BC485" s="13"/>
      <c r="BD485" s="13"/>
      <c r="BE485" s="13"/>
      <c r="BF485" s="13"/>
      <c r="BG485" s="13"/>
      <c r="BH485" s="13"/>
      <c r="BI485" s="13"/>
      <c r="BJ485" s="13"/>
      <c r="BK485" s="13"/>
      <c r="BL485" s="13"/>
      <c r="BM485" s="13"/>
      <c r="BN485" s="13"/>
      <c r="BO485" s="13"/>
      <c r="BP485" s="13"/>
      <c r="BQ485" s="13"/>
      <c r="BR485" s="13"/>
      <c r="BS485" s="13"/>
      <c r="BT485" s="13"/>
      <c r="BU485" s="13"/>
      <c r="BV485" s="13"/>
      <c r="BW485" s="13"/>
      <c r="BX485" s="13"/>
      <c r="BY485" s="13"/>
      <c r="BZ485" s="13"/>
      <c r="CA485" s="13"/>
      <c r="CB485" s="13"/>
      <c r="CC485" s="13"/>
      <c r="CD485" s="13"/>
      <c r="CE485" s="13"/>
      <c r="CF485" s="13"/>
      <c r="CG485" s="13"/>
      <c r="CH485" s="13"/>
      <c r="CI485" s="13"/>
      <c r="CJ485" s="13"/>
      <c r="CK485" s="13"/>
      <c r="CL485" s="13"/>
      <c r="CM485" s="13"/>
      <c r="CN485" s="13"/>
      <c r="CO485" s="13"/>
      <c r="CP485" s="13"/>
      <c r="CQ485" s="13"/>
      <c r="CR485" s="13"/>
      <c r="CS485" s="13"/>
      <c r="CT485" s="13"/>
      <c r="CU485" s="13"/>
      <c r="CV485" s="13"/>
      <c r="CW485" s="13"/>
      <c r="CX485" s="13"/>
      <c r="CY485" s="13"/>
      <c r="CZ485" s="13"/>
      <c r="DA485" s="13"/>
      <c r="DB485" s="13"/>
      <c r="DC485" s="13"/>
      <c r="DD485" s="13"/>
      <c r="DE485" s="13"/>
      <c r="DF485" s="13"/>
      <c r="DG485" s="13"/>
      <c r="DH485" s="13"/>
      <c r="DI485" s="13"/>
      <c r="DJ485" s="13"/>
      <c r="DK485" s="13"/>
      <c r="DL485" s="13"/>
      <c r="DM485" s="13"/>
      <c r="DN485" s="13"/>
      <c r="DO485" s="13"/>
      <c r="DP485" s="13"/>
      <c r="DQ485" s="13"/>
      <c r="DR485" s="13"/>
      <c r="DS485" s="13"/>
      <c r="DT485" s="13"/>
    </row>
    <row r="486" spans="2:124" x14ac:dyDescent="0.3"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  <c r="AW486" s="13"/>
      <c r="AX486" s="13"/>
      <c r="AY486" s="13"/>
      <c r="AZ486" s="13"/>
      <c r="BA486" s="13"/>
      <c r="BB486" s="13"/>
      <c r="BC486" s="13"/>
      <c r="BD486" s="13"/>
      <c r="BE486" s="13"/>
      <c r="BF486" s="13"/>
      <c r="BG486" s="13"/>
      <c r="BH486" s="13"/>
      <c r="BI486" s="13"/>
      <c r="BJ486" s="13"/>
      <c r="BK486" s="13"/>
      <c r="BL486" s="13"/>
      <c r="BM486" s="13"/>
      <c r="BN486" s="13"/>
      <c r="BO486" s="13"/>
      <c r="BP486" s="13"/>
      <c r="BQ486" s="13"/>
      <c r="BR486" s="13"/>
      <c r="BS486" s="13"/>
      <c r="BT486" s="13"/>
      <c r="BU486" s="13"/>
      <c r="BV486" s="13"/>
      <c r="BW486" s="13"/>
      <c r="BX486" s="13"/>
      <c r="BY486" s="13"/>
      <c r="BZ486" s="13"/>
      <c r="CA486" s="13"/>
      <c r="CB486" s="13"/>
      <c r="CC486" s="13"/>
      <c r="CD486" s="13"/>
      <c r="CE486" s="13"/>
      <c r="CF486" s="13"/>
      <c r="CG486" s="13"/>
      <c r="CH486" s="13"/>
      <c r="CI486" s="13"/>
      <c r="CJ486" s="13"/>
      <c r="CK486" s="13"/>
      <c r="CL486" s="13"/>
      <c r="CM486" s="13"/>
      <c r="CN486" s="13"/>
      <c r="CO486" s="13"/>
      <c r="CP486" s="13"/>
      <c r="CQ486" s="13"/>
      <c r="CR486" s="13"/>
      <c r="CS486" s="13"/>
      <c r="CT486" s="13"/>
      <c r="CU486" s="13"/>
      <c r="CV486" s="13"/>
      <c r="CW486" s="13"/>
      <c r="CX486" s="13"/>
      <c r="CY486" s="13"/>
      <c r="CZ486" s="13"/>
      <c r="DA486" s="13"/>
      <c r="DB486" s="13"/>
      <c r="DC486" s="13"/>
      <c r="DD486" s="13"/>
      <c r="DE486" s="13"/>
      <c r="DF486" s="13"/>
      <c r="DG486" s="13"/>
      <c r="DH486" s="13"/>
      <c r="DI486" s="13"/>
      <c r="DJ486" s="13"/>
      <c r="DK486" s="13"/>
      <c r="DL486" s="13"/>
      <c r="DM486" s="13"/>
      <c r="DN486" s="13"/>
      <c r="DO486" s="13"/>
      <c r="DP486" s="13"/>
      <c r="DQ486" s="13"/>
      <c r="DR486" s="13"/>
      <c r="DS486" s="13"/>
      <c r="DT486" s="13"/>
    </row>
    <row r="487" spans="2:124" x14ac:dyDescent="0.3"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  <c r="AS487" s="13"/>
      <c r="AT487" s="13"/>
      <c r="AU487" s="13"/>
      <c r="AV487" s="13"/>
      <c r="AW487" s="13"/>
      <c r="AX487" s="13"/>
      <c r="AY487" s="13"/>
      <c r="AZ487" s="13"/>
      <c r="BA487" s="13"/>
      <c r="BB487" s="13"/>
      <c r="BC487" s="13"/>
      <c r="BD487" s="13"/>
      <c r="BE487" s="13"/>
      <c r="BF487" s="13"/>
      <c r="BG487" s="13"/>
      <c r="BH487" s="13"/>
      <c r="BI487" s="13"/>
      <c r="BJ487" s="13"/>
      <c r="BK487" s="13"/>
      <c r="BL487" s="13"/>
      <c r="BM487" s="13"/>
      <c r="BN487" s="13"/>
      <c r="BO487" s="13"/>
      <c r="BP487" s="13"/>
      <c r="BQ487" s="13"/>
      <c r="BR487" s="13"/>
      <c r="BS487" s="13"/>
      <c r="BT487" s="13"/>
      <c r="BU487" s="13"/>
      <c r="BV487" s="13"/>
      <c r="BW487" s="13"/>
      <c r="BX487" s="13"/>
      <c r="BY487" s="13"/>
      <c r="BZ487" s="13"/>
      <c r="CA487" s="13"/>
      <c r="CB487" s="13"/>
      <c r="CC487" s="13"/>
      <c r="CD487" s="13"/>
      <c r="CE487" s="13"/>
      <c r="CF487" s="13"/>
      <c r="CG487" s="13"/>
      <c r="CH487" s="13"/>
      <c r="CI487" s="13"/>
      <c r="CJ487" s="13"/>
      <c r="CK487" s="13"/>
      <c r="CL487" s="13"/>
      <c r="CM487" s="13"/>
      <c r="CN487" s="13"/>
      <c r="CO487" s="13"/>
      <c r="CP487" s="13"/>
      <c r="CQ487" s="13"/>
      <c r="CR487" s="13"/>
      <c r="CS487" s="13"/>
      <c r="CT487" s="13"/>
      <c r="CU487" s="13"/>
      <c r="CV487" s="13"/>
      <c r="CW487" s="13"/>
      <c r="CX487" s="13"/>
      <c r="CY487" s="13"/>
      <c r="CZ487" s="13"/>
      <c r="DA487" s="13"/>
      <c r="DB487" s="13"/>
      <c r="DC487" s="13"/>
      <c r="DD487" s="13"/>
      <c r="DE487" s="13"/>
      <c r="DF487" s="13"/>
      <c r="DG487" s="13"/>
      <c r="DH487" s="13"/>
      <c r="DI487" s="13"/>
      <c r="DJ487" s="13"/>
      <c r="DK487" s="13"/>
      <c r="DL487" s="13"/>
      <c r="DM487" s="13"/>
      <c r="DN487" s="13"/>
      <c r="DO487" s="13"/>
      <c r="DP487" s="13"/>
      <c r="DQ487" s="13"/>
      <c r="DR487" s="13"/>
      <c r="DS487" s="13"/>
      <c r="DT487" s="13"/>
    </row>
    <row r="488" spans="2:124" x14ac:dyDescent="0.3"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  <c r="AS488" s="13"/>
      <c r="AT488" s="13"/>
      <c r="AU488" s="13"/>
      <c r="AV488" s="13"/>
      <c r="AW488" s="13"/>
      <c r="AX488" s="13"/>
      <c r="AY488" s="13"/>
      <c r="AZ488" s="13"/>
      <c r="BA488" s="13"/>
      <c r="BB488" s="13"/>
      <c r="BC488" s="13"/>
      <c r="BD488" s="13"/>
      <c r="BE488" s="13"/>
      <c r="BF488" s="13"/>
      <c r="BG488" s="13"/>
      <c r="BH488" s="13"/>
      <c r="BI488" s="13"/>
      <c r="BJ488" s="13"/>
      <c r="BK488" s="13"/>
      <c r="BL488" s="13"/>
      <c r="BM488" s="13"/>
      <c r="BN488" s="13"/>
      <c r="BO488" s="13"/>
      <c r="BP488" s="13"/>
      <c r="BQ488" s="13"/>
      <c r="BR488" s="13"/>
      <c r="BS488" s="13"/>
      <c r="BT488" s="13"/>
      <c r="BU488" s="13"/>
      <c r="BV488" s="13"/>
      <c r="BW488" s="13"/>
      <c r="BX488" s="13"/>
      <c r="BY488" s="13"/>
      <c r="BZ488" s="13"/>
      <c r="CA488" s="13"/>
      <c r="CB488" s="13"/>
      <c r="CC488" s="13"/>
      <c r="CD488" s="13"/>
      <c r="CE488" s="13"/>
      <c r="CF488" s="13"/>
      <c r="CG488" s="13"/>
      <c r="CH488" s="13"/>
      <c r="CI488" s="13"/>
      <c r="CJ488" s="13"/>
      <c r="CK488" s="13"/>
      <c r="CL488" s="13"/>
      <c r="CM488" s="13"/>
      <c r="CN488" s="13"/>
      <c r="CO488" s="13"/>
      <c r="CP488" s="13"/>
      <c r="CQ488" s="13"/>
      <c r="CR488" s="13"/>
      <c r="CS488" s="13"/>
      <c r="CT488" s="13"/>
      <c r="CU488" s="13"/>
      <c r="CV488" s="13"/>
      <c r="CW488" s="13"/>
      <c r="CX488" s="13"/>
      <c r="CY488" s="13"/>
      <c r="CZ488" s="13"/>
      <c r="DA488" s="13"/>
      <c r="DB488" s="13"/>
      <c r="DC488" s="13"/>
      <c r="DD488" s="13"/>
      <c r="DE488" s="13"/>
      <c r="DF488" s="13"/>
      <c r="DG488" s="13"/>
      <c r="DH488" s="13"/>
      <c r="DI488" s="13"/>
      <c r="DJ488" s="13"/>
      <c r="DK488" s="13"/>
      <c r="DL488" s="13"/>
      <c r="DM488" s="13"/>
      <c r="DN488" s="13"/>
      <c r="DO488" s="13"/>
      <c r="DP488" s="13"/>
      <c r="DQ488" s="13"/>
      <c r="DR488" s="13"/>
      <c r="DS488" s="13"/>
      <c r="DT488" s="13"/>
    </row>
    <row r="489" spans="2:124" x14ac:dyDescent="0.3"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  <c r="AS489" s="13"/>
      <c r="AT489" s="13"/>
      <c r="AU489" s="13"/>
      <c r="AV489" s="13"/>
      <c r="AW489" s="13"/>
      <c r="AX489" s="13"/>
      <c r="AY489" s="13"/>
      <c r="AZ489" s="13"/>
      <c r="BA489" s="13"/>
      <c r="BB489" s="13"/>
      <c r="BC489" s="13"/>
      <c r="BD489" s="13"/>
      <c r="BE489" s="13"/>
      <c r="BF489" s="13"/>
      <c r="BG489" s="13"/>
      <c r="BH489" s="13"/>
      <c r="BI489" s="13"/>
      <c r="BJ489" s="13"/>
      <c r="BK489" s="13"/>
      <c r="BL489" s="13"/>
      <c r="BM489" s="13"/>
      <c r="BN489" s="13"/>
      <c r="BO489" s="13"/>
      <c r="BP489" s="13"/>
      <c r="BQ489" s="13"/>
      <c r="BR489" s="13"/>
      <c r="BS489" s="13"/>
      <c r="BT489" s="13"/>
      <c r="BU489" s="13"/>
      <c r="BV489" s="13"/>
      <c r="BW489" s="13"/>
      <c r="BX489" s="13"/>
      <c r="BY489" s="13"/>
      <c r="BZ489" s="13"/>
      <c r="CA489" s="13"/>
      <c r="CB489" s="13"/>
      <c r="CC489" s="13"/>
      <c r="CD489" s="13"/>
      <c r="CE489" s="13"/>
      <c r="CF489" s="13"/>
      <c r="CG489" s="13"/>
      <c r="CH489" s="13"/>
      <c r="CI489" s="13"/>
      <c r="CJ489" s="13"/>
      <c r="CK489" s="13"/>
      <c r="CL489" s="13"/>
      <c r="CM489" s="13"/>
      <c r="CN489" s="13"/>
      <c r="CO489" s="13"/>
      <c r="CP489" s="13"/>
      <c r="CQ489" s="13"/>
      <c r="CR489" s="13"/>
      <c r="CS489" s="13"/>
      <c r="CT489" s="13"/>
      <c r="CU489" s="13"/>
      <c r="CV489" s="13"/>
      <c r="CW489" s="13"/>
      <c r="CX489" s="13"/>
      <c r="CY489" s="13"/>
      <c r="CZ489" s="13"/>
      <c r="DA489" s="13"/>
      <c r="DB489" s="13"/>
      <c r="DC489" s="13"/>
      <c r="DD489" s="13"/>
      <c r="DE489" s="13"/>
      <c r="DF489" s="13"/>
      <c r="DG489" s="13"/>
      <c r="DH489" s="13"/>
      <c r="DI489" s="13"/>
      <c r="DJ489" s="13"/>
      <c r="DK489" s="13"/>
      <c r="DL489" s="13"/>
      <c r="DM489" s="13"/>
      <c r="DN489" s="13"/>
      <c r="DO489" s="13"/>
      <c r="DP489" s="13"/>
      <c r="DQ489" s="13"/>
      <c r="DR489" s="13"/>
      <c r="DS489" s="13"/>
      <c r="DT489" s="13"/>
    </row>
    <row r="490" spans="2:124" x14ac:dyDescent="0.3"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  <c r="AS490" s="13"/>
      <c r="AT490" s="13"/>
      <c r="AU490" s="13"/>
      <c r="AV490" s="13"/>
      <c r="AW490" s="13"/>
      <c r="AX490" s="13"/>
      <c r="AY490" s="13"/>
      <c r="AZ490" s="13"/>
      <c r="BA490" s="13"/>
      <c r="BB490" s="13"/>
      <c r="BC490" s="13"/>
      <c r="BD490" s="13"/>
      <c r="BE490" s="13"/>
      <c r="BF490" s="13"/>
      <c r="BG490" s="13"/>
      <c r="BH490" s="13"/>
      <c r="BI490" s="13"/>
      <c r="BJ490" s="13"/>
      <c r="BK490" s="13"/>
      <c r="BL490" s="13"/>
      <c r="BM490" s="13"/>
      <c r="BN490" s="13"/>
      <c r="BO490" s="13"/>
      <c r="BP490" s="13"/>
      <c r="BQ490" s="13"/>
      <c r="BR490" s="13"/>
      <c r="BS490" s="13"/>
      <c r="BT490" s="13"/>
      <c r="BU490" s="13"/>
      <c r="BV490" s="13"/>
      <c r="BW490" s="13"/>
      <c r="BX490" s="13"/>
      <c r="BY490" s="13"/>
      <c r="BZ490" s="13"/>
      <c r="CA490" s="13"/>
      <c r="CB490" s="13"/>
      <c r="CC490" s="13"/>
      <c r="CD490" s="13"/>
      <c r="CE490" s="13"/>
      <c r="CF490" s="13"/>
      <c r="CG490" s="13"/>
      <c r="CH490" s="13"/>
      <c r="CI490" s="13"/>
      <c r="CJ490" s="13"/>
      <c r="CK490" s="13"/>
      <c r="CL490" s="13"/>
      <c r="CM490" s="13"/>
      <c r="CN490" s="13"/>
      <c r="CO490" s="13"/>
      <c r="CP490" s="13"/>
      <c r="CQ490" s="13"/>
      <c r="CR490" s="13"/>
      <c r="CS490" s="13"/>
      <c r="CT490" s="13"/>
      <c r="CU490" s="13"/>
      <c r="CV490" s="13"/>
      <c r="CW490" s="13"/>
      <c r="CX490" s="13"/>
      <c r="CY490" s="13"/>
      <c r="CZ490" s="13"/>
      <c r="DA490" s="13"/>
      <c r="DB490" s="13"/>
      <c r="DC490" s="13"/>
      <c r="DD490" s="13"/>
      <c r="DE490" s="13"/>
      <c r="DF490" s="13"/>
      <c r="DG490" s="13"/>
      <c r="DH490" s="13"/>
      <c r="DI490" s="13"/>
      <c r="DJ490" s="13"/>
      <c r="DK490" s="13"/>
      <c r="DL490" s="13"/>
      <c r="DM490" s="13"/>
      <c r="DN490" s="13"/>
      <c r="DO490" s="13"/>
      <c r="DP490" s="13"/>
      <c r="DQ490" s="13"/>
      <c r="DR490" s="13"/>
      <c r="DS490" s="13"/>
      <c r="DT490" s="13"/>
    </row>
    <row r="491" spans="2:124" x14ac:dyDescent="0.3"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  <c r="AS491" s="13"/>
      <c r="AT491" s="13"/>
      <c r="AU491" s="13"/>
      <c r="AV491" s="13"/>
      <c r="AW491" s="13"/>
      <c r="AX491" s="13"/>
      <c r="AY491" s="13"/>
      <c r="AZ491" s="13"/>
      <c r="BA491" s="13"/>
      <c r="BB491" s="13"/>
      <c r="BC491" s="13"/>
      <c r="BD491" s="13"/>
      <c r="BE491" s="13"/>
      <c r="BF491" s="13"/>
      <c r="BG491" s="13"/>
      <c r="BH491" s="13"/>
      <c r="BI491" s="13"/>
      <c r="BJ491" s="13"/>
      <c r="BK491" s="13"/>
      <c r="BL491" s="13"/>
      <c r="BM491" s="13"/>
      <c r="BN491" s="13"/>
      <c r="BO491" s="13"/>
      <c r="BP491" s="13"/>
      <c r="BQ491" s="13"/>
      <c r="BR491" s="13"/>
      <c r="BS491" s="13"/>
      <c r="BT491" s="13"/>
      <c r="BU491" s="13"/>
      <c r="BV491" s="13"/>
      <c r="BW491" s="13"/>
      <c r="BX491" s="13"/>
      <c r="BY491" s="13"/>
      <c r="BZ491" s="13"/>
      <c r="CA491" s="13"/>
      <c r="CB491" s="13"/>
      <c r="CC491" s="13"/>
      <c r="CD491" s="13"/>
      <c r="CE491" s="13"/>
      <c r="CF491" s="13"/>
      <c r="CG491" s="13"/>
      <c r="CH491" s="13"/>
      <c r="CI491" s="13"/>
      <c r="CJ491" s="13"/>
      <c r="CK491" s="13"/>
      <c r="CL491" s="13"/>
      <c r="CM491" s="13"/>
      <c r="CN491" s="13"/>
      <c r="CO491" s="13"/>
      <c r="CP491" s="13"/>
      <c r="CQ491" s="13"/>
      <c r="CR491" s="13"/>
      <c r="CS491" s="13"/>
      <c r="CT491" s="13"/>
      <c r="CU491" s="13"/>
      <c r="CV491" s="13"/>
      <c r="CW491" s="13"/>
      <c r="CX491" s="13"/>
      <c r="CY491" s="13"/>
      <c r="CZ491" s="13"/>
      <c r="DA491" s="13"/>
      <c r="DB491" s="13"/>
      <c r="DC491" s="13"/>
      <c r="DD491" s="13"/>
      <c r="DE491" s="13"/>
      <c r="DF491" s="13"/>
      <c r="DG491" s="13"/>
      <c r="DH491" s="13"/>
      <c r="DI491" s="13"/>
      <c r="DJ491" s="13"/>
      <c r="DK491" s="13"/>
      <c r="DL491" s="13"/>
      <c r="DM491" s="13"/>
      <c r="DN491" s="13"/>
      <c r="DO491" s="13"/>
      <c r="DP491" s="13"/>
      <c r="DQ491" s="13"/>
      <c r="DR491" s="13"/>
      <c r="DS491" s="13"/>
      <c r="DT491" s="13"/>
    </row>
    <row r="492" spans="2:124" x14ac:dyDescent="0.3"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  <c r="AS492" s="13"/>
      <c r="AT492" s="13"/>
      <c r="AU492" s="13"/>
      <c r="AV492" s="13"/>
      <c r="AW492" s="13"/>
      <c r="AX492" s="13"/>
      <c r="AY492" s="13"/>
      <c r="AZ492" s="13"/>
      <c r="BA492" s="13"/>
      <c r="BB492" s="13"/>
      <c r="BC492" s="13"/>
      <c r="BD492" s="13"/>
      <c r="BE492" s="13"/>
      <c r="BF492" s="13"/>
      <c r="BG492" s="13"/>
      <c r="BH492" s="13"/>
      <c r="BI492" s="13"/>
      <c r="BJ492" s="13"/>
      <c r="BK492" s="13"/>
      <c r="BL492" s="13"/>
      <c r="BM492" s="13"/>
      <c r="BN492" s="13"/>
      <c r="BO492" s="13"/>
      <c r="BP492" s="13"/>
      <c r="BQ492" s="13"/>
      <c r="BR492" s="13"/>
      <c r="BS492" s="13"/>
      <c r="BT492" s="13"/>
      <c r="BU492" s="13"/>
      <c r="BV492" s="13"/>
      <c r="BW492" s="13"/>
      <c r="BX492" s="13"/>
      <c r="BY492" s="13"/>
      <c r="BZ492" s="13"/>
      <c r="CA492" s="13"/>
      <c r="CB492" s="13"/>
      <c r="CC492" s="13"/>
      <c r="CD492" s="13"/>
      <c r="CE492" s="13"/>
      <c r="CF492" s="13"/>
      <c r="CG492" s="13"/>
      <c r="CH492" s="13"/>
      <c r="CI492" s="13"/>
      <c r="CJ492" s="13"/>
      <c r="CK492" s="13"/>
      <c r="CL492" s="13"/>
      <c r="CM492" s="13"/>
      <c r="CN492" s="13"/>
      <c r="CO492" s="13"/>
      <c r="CP492" s="13"/>
      <c r="CQ492" s="13"/>
      <c r="CR492" s="13"/>
      <c r="CS492" s="13"/>
      <c r="CT492" s="13"/>
      <c r="CU492" s="13"/>
      <c r="CV492" s="13"/>
      <c r="CW492" s="13"/>
      <c r="CX492" s="13"/>
      <c r="CY492" s="13"/>
      <c r="CZ492" s="13"/>
      <c r="DA492" s="13"/>
      <c r="DB492" s="13"/>
      <c r="DC492" s="13"/>
      <c r="DD492" s="13"/>
      <c r="DE492" s="13"/>
      <c r="DF492" s="13"/>
      <c r="DG492" s="13"/>
      <c r="DH492" s="13"/>
      <c r="DI492" s="13"/>
      <c r="DJ492" s="13"/>
      <c r="DK492" s="13"/>
      <c r="DL492" s="13"/>
      <c r="DM492" s="13"/>
      <c r="DN492" s="13"/>
      <c r="DO492" s="13"/>
      <c r="DP492" s="13"/>
      <c r="DQ492" s="13"/>
      <c r="DR492" s="13"/>
      <c r="DS492" s="13"/>
      <c r="DT492" s="13"/>
    </row>
    <row r="493" spans="2:124" x14ac:dyDescent="0.3"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  <c r="AS493" s="13"/>
      <c r="AT493" s="13"/>
      <c r="AU493" s="13"/>
      <c r="AV493" s="13"/>
      <c r="AW493" s="13"/>
      <c r="AX493" s="13"/>
      <c r="AY493" s="13"/>
      <c r="AZ493" s="13"/>
      <c r="BA493" s="13"/>
      <c r="BB493" s="13"/>
      <c r="BC493" s="13"/>
      <c r="BD493" s="13"/>
      <c r="BE493" s="13"/>
      <c r="BF493" s="13"/>
      <c r="BG493" s="13"/>
      <c r="BH493" s="13"/>
      <c r="BI493" s="13"/>
      <c r="BJ493" s="13"/>
      <c r="BK493" s="13"/>
      <c r="BL493" s="13"/>
      <c r="BM493" s="13"/>
      <c r="BN493" s="13"/>
      <c r="BO493" s="13"/>
      <c r="BP493" s="13"/>
      <c r="BQ493" s="13"/>
      <c r="BR493" s="13"/>
      <c r="BS493" s="13"/>
      <c r="BT493" s="13"/>
      <c r="BU493" s="13"/>
      <c r="BV493" s="13"/>
      <c r="BW493" s="13"/>
      <c r="BX493" s="13"/>
      <c r="BY493" s="13"/>
      <c r="BZ493" s="13"/>
      <c r="CA493" s="13"/>
      <c r="CB493" s="13"/>
      <c r="CC493" s="13"/>
      <c r="CD493" s="13"/>
      <c r="CE493" s="13"/>
      <c r="CF493" s="13"/>
      <c r="CG493" s="13"/>
      <c r="CH493" s="13"/>
      <c r="CI493" s="13"/>
      <c r="CJ493" s="13"/>
      <c r="CK493" s="13"/>
      <c r="CL493" s="13"/>
      <c r="CM493" s="13"/>
      <c r="CN493" s="13"/>
      <c r="CO493" s="13"/>
      <c r="CP493" s="13"/>
      <c r="CQ493" s="13"/>
      <c r="CR493" s="13"/>
      <c r="CS493" s="13"/>
      <c r="CT493" s="13"/>
      <c r="CU493" s="13"/>
      <c r="CV493" s="13"/>
      <c r="CW493" s="13"/>
      <c r="CX493" s="13"/>
      <c r="CY493" s="13"/>
      <c r="CZ493" s="13"/>
      <c r="DA493" s="13"/>
      <c r="DB493" s="13"/>
      <c r="DC493" s="13"/>
      <c r="DD493" s="13"/>
      <c r="DE493" s="13"/>
      <c r="DF493" s="13"/>
      <c r="DG493" s="13"/>
      <c r="DH493" s="13"/>
      <c r="DI493" s="13"/>
      <c r="DJ493" s="13"/>
      <c r="DK493" s="13"/>
      <c r="DL493" s="13"/>
      <c r="DM493" s="13"/>
      <c r="DN493" s="13"/>
      <c r="DO493" s="13"/>
      <c r="DP493" s="13"/>
      <c r="DQ493" s="13"/>
      <c r="DR493" s="13"/>
      <c r="DS493" s="13"/>
      <c r="DT493" s="13"/>
    </row>
    <row r="494" spans="2:124" x14ac:dyDescent="0.3"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  <c r="AS494" s="13"/>
      <c r="AT494" s="13"/>
      <c r="AU494" s="13"/>
      <c r="AV494" s="13"/>
      <c r="AW494" s="13"/>
      <c r="AX494" s="13"/>
      <c r="AY494" s="13"/>
      <c r="AZ494" s="13"/>
      <c r="BA494" s="13"/>
      <c r="BB494" s="13"/>
      <c r="BC494" s="13"/>
      <c r="BD494" s="13"/>
      <c r="BE494" s="13"/>
      <c r="BF494" s="13"/>
      <c r="BG494" s="13"/>
      <c r="BH494" s="13"/>
      <c r="BI494" s="13"/>
      <c r="BJ494" s="13"/>
      <c r="BK494" s="13"/>
      <c r="BL494" s="13"/>
      <c r="BM494" s="13"/>
      <c r="BN494" s="13"/>
      <c r="BO494" s="13"/>
      <c r="BP494" s="13"/>
      <c r="BQ494" s="13"/>
      <c r="BR494" s="13"/>
      <c r="BS494" s="13"/>
      <c r="BT494" s="13"/>
      <c r="BU494" s="13"/>
      <c r="BV494" s="13"/>
      <c r="BW494" s="13"/>
      <c r="BX494" s="13"/>
      <c r="BY494" s="13"/>
      <c r="BZ494" s="13"/>
      <c r="CA494" s="13"/>
      <c r="CB494" s="13"/>
      <c r="CC494" s="13"/>
      <c r="CD494" s="13"/>
      <c r="CE494" s="13"/>
      <c r="CF494" s="13"/>
      <c r="CG494" s="13"/>
      <c r="CH494" s="13"/>
      <c r="CI494" s="13"/>
      <c r="CJ494" s="13"/>
      <c r="CK494" s="13"/>
      <c r="CL494" s="13"/>
      <c r="CM494" s="13"/>
      <c r="CN494" s="13"/>
      <c r="CO494" s="13"/>
      <c r="CP494" s="13"/>
      <c r="CQ494" s="13"/>
      <c r="CR494" s="13"/>
      <c r="CS494" s="13"/>
      <c r="CT494" s="13"/>
      <c r="CU494" s="13"/>
      <c r="CV494" s="13"/>
      <c r="CW494" s="13"/>
      <c r="CX494" s="13"/>
      <c r="CY494" s="13"/>
      <c r="CZ494" s="13"/>
      <c r="DA494" s="13"/>
      <c r="DB494" s="13"/>
      <c r="DC494" s="13"/>
      <c r="DD494" s="13"/>
      <c r="DE494" s="13"/>
      <c r="DF494" s="13"/>
      <c r="DG494" s="13"/>
      <c r="DH494" s="13"/>
      <c r="DI494" s="13"/>
      <c r="DJ494" s="13"/>
      <c r="DK494" s="13"/>
      <c r="DL494" s="13"/>
      <c r="DM494" s="13"/>
      <c r="DN494" s="13"/>
      <c r="DO494" s="13"/>
      <c r="DP494" s="13"/>
      <c r="DQ494" s="13"/>
      <c r="DR494" s="13"/>
      <c r="DS494" s="13"/>
      <c r="DT494" s="13"/>
    </row>
    <row r="495" spans="2:124" x14ac:dyDescent="0.3"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  <c r="AS495" s="13"/>
      <c r="AT495" s="13"/>
      <c r="AU495" s="13"/>
      <c r="AV495" s="13"/>
      <c r="AW495" s="13"/>
      <c r="AX495" s="13"/>
      <c r="AY495" s="13"/>
      <c r="AZ495" s="13"/>
      <c r="BA495" s="13"/>
      <c r="BB495" s="13"/>
      <c r="BC495" s="13"/>
      <c r="BD495" s="13"/>
      <c r="BE495" s="13"/>
      <c r="BF495" s="13"/>
      <c r="BG495" s="13"/>
      <c r="BH495" s="13"/>
      <c r="BI495" s="13"/>
      <c r="BJ495" s="13"/>
      <c r="BK495" s="13"/>
      <c r="BL495" s="13"/>
      <c r="BM495" s="13"/>
      <c r="BN495" s="13"/>
      <c r="BO495" s="13"/>
      <c r="BP495" s="13"/>
      <c r="BQ495" s="13"/>
      <c r="BR495" s="13"/>
      <c r="BS495" s="13"/>
      <c r="BT495" s="13"/>
      <c r="BU495" s="13"/>
      <c r="BV495" s="13"/>
      <c r="BW495" s="13"/>
      <c r="BX495" s="13"/>
      <c r="BY495" s="13"/>
      <c r="BZ495" s="13"/>
      <c r="CA495" s="13"/>
      <c r="CB495" s="13"/>
      <c r="CC495" s="13"/>
      <c r="CD495" s="13"/>
      <c r="CE495" s="13"/>
      <c r="CF495" s="13"/>
      <c r="CG495" s="13"/>
      <c r="CH495" s="13"/>
      <c r="CI495" s="13"/>
      <c r="CJ495" s="13"/>
      <c r="CK495" s="13"/>
      <c r="CL495" s="13"/>
      <c r="CM495" s="13"/>
      <c r="CN495" s="13"/>
      <c r="CO495" s="13"/>
      <c r="CP495" s="13"/>
      <c r="CQ495" s="13"/>
      <c r="CR495" s="13"/>
      <c r="CS495" s="13"/>
      <c r="CT495" s="13"/>
      <c r="CU495" s="13"/>
      <c r="CV495" s="13"/>
      <c r="CW495" s="13"/>
      <c r="CX495" s="13"/>
      <c r="CY495" s="13"/>
      <c r="CZ495" s="13"/>
      <c r="DA495" s="13"/>
      <c r="DB495" s="13"/>
      <c r="DC495" s="13"/>
      <c r="DD495" s="13"/>
      <c r="DE495" s="13"/>
      <c r="DF495" s="13"/>
      <c r="DG495" s="13"/>
      <c r="DH495" s="13"/>
      <c r="DI495" s="13"/>
      <c r="DJ495" s="13"/>
      <c r="DK495" s="13"/>
      <c r="DL495" s="13"/>
      <c r="DM495" s="13"/>
      <c r="DN495" s="13"/>
      <c r="DO495" s="13"/>
      <c r="DP495" s="13"/>
      <c r="DQ495" s="13"/>
      <c r="DR495" s="13"/>
      <c r="DS495" s="13"/>
      <c r="DT495" s="13"/>
    </row>
    <row r="496" spans="2:124" x14ac:dyDescent="0.3"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  <c r="AS496" s="13"/>
      <c r="AT496" s="13"/>
      <c r="AU496" s="13"/>
      <c r="AV496" s="13"/>
      <c r="AW496" s="13"/>
      <c r="AX496" s="13"/>
      <c r="AY496" s="13"/>
      <c r="AZ496" s="13"/>
      <c r="BA496" s="13"/>
      <c r="BB496" s="13"/>
      <c r="BC496" s="13"/>
      <c r="BD496" s="13"/>
      <c r="BE496" s="13"/>
      <c r="BF496" s="13"/>
      <c r="BG496" s="13"/>
      <c r="BH496" s="13"/>
      <c r="BI496" s="13"/>
      <c r="BJ496" s="13"/>
      <c r="BK496" s="13"/>
      <c r="BL496" s="13"/>
      <c r="BM496" s="13"/>
      <c r="BN496" s="13"/>
      <c r="BO496" s="13"/>
      <c r="BP496" s="13"/>
      <c r="BQ496" s="13"/>
      <c r="BR496" s="13"/>
      <c r="BS496" s="13"/>
      <c r="BT496" s="13"/>
      <c r="BU496" s="13"/>
      <c r="BV496" s="13"/>
      <c r="BW496" s="13"/>
      <c r="BX496" s="13"/>
      <c r="BY496" s="13"/>
      <c r="BZ496" s="13"/>
      <c r="CA496" s="13"/>
      <c r="CB496" s="13"/>
      <c r="CC496" s="13"/>
      <c r="CD496" s="13"/>
      <c r="CE496" s="13"/>
      <c r="CF496" s="13"/>
      <c r="CG496" s="13"/>
      <c r="CH496" s="13"/>
      <c r="CI496" s="13"/>
      <c r="CJ496" s="13"/>
      <c r="CK496" s="13"/>
      <c r="CL496" s="13"/>
      <c r="CM496" s="13"/>
      <c r="CN496" s="13"/>
      <c r="CO496" s="13"/>
      <c r="CP496" s="13"/>
      <c r="CQ496" s="13"/>
      <c r="CR496" s="13"/>
      <c r="CS496" s="13"/>
      <c r="CT496" s="13"/>
      <c r="CU496" s="13"/>
      <c r="CV496" s="13"/>
      <c r="CW496" s="13"/>
      <c r="CX496" s="13"/>
      <c r="CY496" s="13"/>
      <c r="CZ496" s="13"/>
      <c r="DA496" s="13"/>
      <c r="DB496" s="13"/>
      <c r="DC496" s="13"/>
      <c r="DD496" s="13"/>
      <c r="DE496" s="13"/>
      <c r="DF496" s="13"/>
      <c r="DG496" s="13"/>
      <c r="DH496" s="13"/>
      <c r="DI496" s="13"/>
      <c r="DJ496" s="13"/>
      <c r="DK496" s="13"/>
      <c r="DL496" s="13"/>
      <c r="DM496" s="13"/>
      <c r="DN496" s="13"/>
      <c r="DO496" s="13"/>
      <c r="DP496" s="13"/>
      <c r="DQ496" s="13"/>
      <c r="DR496" s="13"/>
      <c r="DS496" s="13"/>
      <c r="DT496" s="13"/>
    </row>
    <row r="497" spans="2:124" x14ac:dyDescent="0.3"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  <c r="AS497" s="13"/>
      <c r="AT497" s="13"/>
      <c r="AU497" s="13"/>
      <c r="AV497" s="13"/>
      <c r="AW497" s="13"/>
      <c r="AX497" s="13"/>
      <c r="AY497" s="13"/>
      <c r="AZ497" s="13"/>
      <c r="BA497" s="13"/>
      <c r="BB497" s="13"/>
      <c r="BC497" s="13"/>
      <c r="BD497" s="13"/>
      <c r="BE497" s="13"/>
      <c r="BF497" s="13"/>
      <c r="BG497" s="13"/>
      <c r="BH497" s="13"/>
      <c r="BI497" s="13"/>
      <c r="BJ497" s="13"/>
      <c r="BK497" s="13"/>
      <c r="BL497" s="13"/>
      <c r="BM497" s="13"/>
      <c r="BN497" s="13"/>
      <c r="BO497" s="13"/>
      <c r="BP497" s="13"/>
      <c r="BQ497" s="13"/>
      <c r="BR497" s="13"/>
      <c r="BS497" s="13"/>
      <c r="BT497" s="13"/>
      <c r="BU497" s="13"/>
      <c r="BV497" s="13"/>
      <c r="BW497" s="13"/>
      <c r="BX497" s="13"/>
      <c r="BY497" s="13"/>
      <c r="BZ497" s="13"/>
      <c r="CA497" s="13"/>
      <c r="CB497" s="13"/>
      <c r="CC497" s="13"/>
      <c r="CD497" s="13"/>
      <c r="CE497" s="13"/>
      <c r="CF497" s="13"/>
      <c r="CG497" s="13"/>
      <c r="CH497" s="13"/>
      <c r="CI497" s="13"/>
      <c r="CJ497" s="13"/>
      <c r="CK497" s="13"/>
      <c r="CL497" s="13"/>
      <c r="CM497" s="13"/>
      <c r="CN497" s="13"/>
      <c r="CO497" s="13"/>
      <c r="CP497" s="13"/>
      <c r="CQ497" s="13"/>
      <c r="CR497" s="13"/>
      <c r="CS497" s="13"/>
      <c r="CT497" s="13"/>
      <c r="CU497" s="13"/>
      <c r="CV497" s="13"/>
      <c r="CW497" s="13"/>
      <c r="CX497" s="13"/>
      <c r="CY497" s="13"/>
      <c r="CZ497" s="13"/>
      <c r="DA497" s="13"/>
      <c r="DB497" s="13"/>
      <c r="DC497" s="13"/>
      <c r="DD497" s="13"/>
      <c r="DE497" s="13"/>
      <c r="DF497" s="13"/>
      <c r="DG497" s="13"/>
      <c r="DH497" s="13"/>
      <c r="DI497" s="13"/>
      <c r="DJ497" s="13"/>
      <c r="DK497" s="13"/>
      <c r="DL497" s="13"/>
      <c r="DM497" s="13"/>
      <c r="DN497" s="13"/>
      <c r="DO497" s="13"/>
      <c r="DP497" s="13"/>
      <c r="DQ497" s="13"/>
      <c r="DR497" s="13"/>
      <c r="DS497" s="13"/>
      <c r="DT497" s="13"/>
    </row>
    <row r="498" spans="2:124" x14ac:dyDescent="0.3"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  <c r="AS498" s="13"/>
      <c r="AT498" s="13"/>
      <c r="AU498" s="13"/>
      <c r="AV498" s="13"/>
      <c r="AW498" s="13"/>
      <c r="AX498" s="13"/>
      <c r="AY498" s="13"/>
      <c r="AZ498" s="13"/>
      <c r="BA498" s="13"/>
      <c r="BB498" s="13"/>
      <c r="BC498" s="13"/>
      <c r="BD498" s="13"/>
      <c r="BE498" s="13"/>
      <c r="BF498" s="13"/>
      <c r="BG498" s="13"/>
      <c r="BH498" s="13"/>
      <c r="BI498" s="13"/>
      <c r="BJ498" s="13"/>
      <c r="BK498" s="13"/>
      <c r="BL498" s="13"/>
      <c r="BM498" s="13"/>
      <c r="BN498" s="13"/>
      <c r="BO498" s="13"/>
      <c r="BP498" s="13"/>
      <c r="BQ498" s="13"/>
      <c r="BR498" s="13"/>
      <c r="BS498" s="13"/>
      <c r="BT498" s="13"/>
      <c r="BU498" s="13"/>
      <c r="BV498" s="13"/>
      <c r="BW498" s="13"/>
      <c r="BX498" s="13"/>
      <c r="BY498" s="13"/>
      <c r="BZ498" s="13"/>
      <c r="CA498" s="13"/>
      <c r="CB498" s="13"/>
      <c r="CC498" s="13"/>
      <c r="CD498" s="13"/>
      <c r="CE498" s="13"/>
      <c r="CF498" s="13"/>
      <c r="CG498" s="13"/>
      <c r="CH498" s="13"/>
      <c r="CI498" s="13"/>
      <c r="CJ498" s="13"/>
      <c r="CK498" s="13"/>
      <c r="CL498" s="13"/>
      <c r="CM498" s="13"/>
      <c r="CN498" s="13"/>
      <c r="CO498" s="13"/>
      <c r="CP498" s="13"/>
      <c r="CQ498" s="13"/>
      <c r="CR498" s="13"/>
      <c r="CS498" s="13"/>
      <c r="CT498" s="13"/>
      <c r="CU498" s="13"/>
      <c r="CV498" s="13"/>
      <c r="CW498" s="13"/>
      <c r="CX498" s="13"/>
      <c r="CY498" s="13"/>
      <c r="CZ498" s="13"/>
      <c r="DA498" s="13"/>
      <c r="DB498" s="13"/>
      <c r="DC498" s="13"/>
      <c r="DD498" s="13"/>
      <c r="DE498" s="13"/>
      <c r="DF498" s="13"/>
      <c r="DG498" s="13"/>
      <c r="DH498" s="13"/>
      <c r="DI498" s="13"/>
      <c r="DJ498" s="13"/>
      <c r="DK498" s="13"/>
      <c r="DL498" s="13"/>
      <c r="DM498" s="13"/>
      <c r="DN498" s="13"/>
      <c r="DO498" s="13"/>
      <c r="DP498" s="13"/>
      <c r="DQ498" s="13"/>
      <c r="DR498" s="13"/>
      <c r="DS498" s="13"/>
      <c r="DT498" s="13"/>
    </row>
    <row r="499" spans="2:124" x14ac:dyDescent="0.3"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  <c r="AS499" s="13"/>
      <c r="AT499" s="13"/>
      <c r="AU499" s="13"/>
      <c r="AV499" s="13"/>
      <c r="AW499" s="13"/>
      <c r="AX499" s="13"/>
      <c r="AY499" s="13"/>
      <c r="AZ499" s="13"/>
      <c r="BA499" s="13"/>
      <c r="BB499" s="13"/>
      <c r="BC499" s="13"/>
      <c r="BD499" s="13"/>
      <c r="BE499" s="13"/>
      <c r="BF499" s="13"/>
      <c r="BG499" s="13"/>
      <c r="BH499" s="13"/>
      <c r="BI499" s="13"/>
      <c r="BJ499" s="13"/>
      <c r="BK499" s="13"/>
      <c r="BL499" s="13"/>
      <c r="BM499" s="13"/>
      <c r="BN499" s="13"/>
      <c r="BO499" s="13"/>
      <c r="BP499" s="13"/>
      <c r="BQ499" s="13"/>
      <c r="BR499" s="13"/>
      <c r="BS499" s="13"/>
      <c r="BT499" s="13"/>
      <c r="BU499" s="13"/>
      <c r="BV499" s="13"/>
      <c r="BW499" s="13"/>
      <c r="BX499" s="13"/>
      <c r="BY499" s="13"/>
      <c r="BZ499" s="13"/>
      <c r="CA499" s="13"/>
      <c r="CB499" s="13"/>
      <c r="CC499" s="13"/>
      <c r="CD499" s="13"/>
      <c r="CE499" s="13"/>
      <c r="CF499" s="13"/>
      <c r="CG499" s="13"/>
      <c r="CH499" s="13"/>
      <c r="CI499" s="13"/>
      <c r="CJ499" s="13"/>
      <c r="CK499" s="13"/>
      <c r="CL499" s="13"/>
      <c r="CM499" s="13"/>
      <c r="CN499" s="13"/>
      <c r="CO499" s="13"/>
      <c r="CP499" s="13"/>
      <c r="CQ499" s="13"/>
      <c r="CR499" s="13"/>
      <c r="CS499" s="13"/>
      <c r="CT499" s="13"/>
      <c r="CU499" s="13"/>
      <c r="CV499" s="13"/>
      <c r="CW499" s="13"/>
      <c r="CX499" s="13"/>
      <c r="CY499" s="13"/>
      <c r="CZ499" s="13"/>
      <c r="DA499" s="13"/>
      <c r="DB499" s="13"/>
      <c r="DC499" s="13"/>
      <c r="DD499" s="13"/>
      <c r="DE499" s="13"/>
      <c r="DF499" s="13"/>
      <c r="DG499" s="13"/>
      <c r="DH499" s="13"/>
      <c r="DI499" s="13"/>
      <c r="DJ499" s="13"/>
      <c r="DK499" s="13"/>
      <c r="DL499" s="13"/>
      <c r="DM499" s="13"/>
      <c r="DN499" s="13"/>
      <c r="DO499" s="13"/>
      <c r="DP499" s="13"/>
      <c r="DQ499" s="13"/>
      <c r="DR499" s="13"/>
      <c r="DS499" s="13"/>
      <c r="DT499" s="13"/>
    </row>
    <row r="500" spans="2:124" x14ac:dyDescent="0.3"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  <c r="AS500" s="13"/>
      <c r="AT500" s="13"/>
      <c r="AU500" s="13"/>
      <c r="AV500" s="13"/>
      <c r="AW500" s="13"/>
      <c r="AX500" s="13"/>
      <c r="AY500" s="13"/>
      <c r="AZ500" s="13"/>
      <c r="BA500" s="13"/>
      <c r="BB500" s="13"/>
      <c r="BC500" s="13"/>
      <c r="BD500" s="13"/>
      <c r="BE500" s="13"/>
      <c r="BF500" s="13"/>
      <c r="BG500" s="13"/>
      <c r="BH500" s="13"/>
      <c r="BI500" s="13"/>
      <c r="BJ500" s="13"/>
      <c r="BK500" s="13"/>
      <c r="BL500" s="13"/>
      <c r="BM500" s="13"/>
      <c r="BN500" s="13"/>
      <c r="BO500" s="13"/>
      <c r="BP500" s="13"/>
      <c r="BQ500" s="13"/>
      <c r="BR500" s="13"/>
      <c r="BS500" s="13"/>
      <c r="BT500" s="13"/>
      <c r="BU500" s="13"/>
      <c r="BV500" s="13"/>
      <c r="BW500" s="13"/>
      <c r="BX500" s="13"/>
      <c r="BY500" s="13"/>
      <c r="BZ500" s="13"/>
      <c r="CA500" s="13"/>
      <c r="CB500" s="13"/>
      <c r="CC500" s="13"/>
      <c r="CD500" s="13"/>
      <c r="CE500" s="13"/>
      <c r="CF500" s="13"/>
      <c r="CG500" s="13"/>
      <c r="CH500" s="13"/>
      <c r="CI500" s="13"/>
      <c r="CJ500" s="13"/>
      <c r="CK500" s="13"/>
      <c r="CL500" s="13"/>
      <c r="CM500" s="13"/>
      <c r="CN500" s="13"/>
      <c r="CO500" s="13"/>
      <c r="CP500" s="13"/>
      <c r="CQ500" s="13"/>
      <c r="CR500" s="13"/>
      <c r="CS500" s="13"/>
      <c r="CT500" s="13"/>
      <c r="CU500" s="13"/>
      <c r="CV500" s="13"/>
      <c r="CW500" s="13"/>
      <c r="CX500" s="13"/>
      <c r="CY500" s="13"/>
      <c r="CZ500" s="13"/>
      <c r="DA500" s="13"/>
      <c r="DB500" s="13"/>
      <c r="DC500" s="13"/>
      <c r="DD500" s="13"/>
      <c r="DE500" s="13"/>
      <c r="DF500" s="13"/>
      <c r="DG500" s="13"/>
      <c r="DH500" s="13"/>
      <c r="DI500" s="13"/>
      <c r="DJ500" s="13"/>
      <c r="DK500" s="13"/>
      <c r="DL500" s="13"/>
      <c r="DM500" s="13"/>
      <c r="DN500" s="13"/>
      <c r="DO500" s="13"/>
      <c r="DP500" s="13"/>
      <c r="DQ500" s="13"/>
      <c r="DR500" s="13"/>
      <c r="DS500" s="13"/>
      <c r="DT500" s="13"/>
    </row>
    <row r="501" spans="2:124" x14ac:dyDescent="0.3"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  <c r="AS501" s="13"/>
      <c r="AT501" s="13"/>
      <c r="AU501" s="13"/>
      <c r="AV501" s="13"/>
      <c r="AW501" s="13"/>
      <c r="AX501" s="13"/>
      <c r="AY501" s="13"/>
      <c r="AZ501" s="13"/>
      <c r="BA501" s="13"/>
      <c r="BB501" s="13"/>
      <c r="BC501" s="13"/>
      <c r="BD501" s="13"/>
      <c r="BE501" s="13"/>
      <c r="BF501" s="13"/>
      <c r="BG501" s="13"/>
      <c r="BH501" s="13"/>
      <c r="BI501" s="13"/>
      <c r="BJ501" s="13"/>
      <c r="BK501" s="13"/>
      <c r="BL501" s="13"/>
      <c r="BM501" s="13"/>
      <c r="BN501" s="13"/>
      <c r="BO501" s="13"/>
      <c r="BP501" s="13"/>
      <c r="BQ501" s="13"/>
      <c r="BR501" s="13"/>
      <c r="BS501" s="13"/>
      <c r="BT501" s="13"/>
      <c r="BU501" s="13"/>
      <c r="BV501" s="13"/>
      <c r="BW501" s="13"/>
      <c r="BX501" s="13"/>
      <c r="BY501" s="13"/>
      <c r="BZ501" s="13"/>
      <c r="CA501" s="13"/>
      <c r="CB501" s="13"/>
      <c r="CC501" s="13"/>
      <c r="CD501" s="13"/>
      <c r="CE501" s="13"/>
      <c r="CF501" s="13"/>
      <c r="CG501" s="13"/>
      <c r="CH501" s="13"/>
      <c r="CI501" s="13"/>
      <c r="CJ501" s="13"/>
      <c r="CK501" s="13"/>
      <c r="CL501" s="13"/>
      <c r="CM501" s="13"/>
      <c r="CN501" s="13"/>
      <c r="CO501" s="13"/>
      <c r="CP501" s="13"/>
      <c r="CQ501" s="13"/>
      <c r="CR501" s="13"/>
      <c r="CS501" s="13"/>
      <c r="CT501" s="13"/>
      <c r="CU501" s="13"/>
      <c r="CV501" s="13"/>
      <c r="CW501" s="13"/>
      <c r="CX501" s="13"/>
      <c r="CY501" s="13"/>
      <c r="CZ501" s="13"/>
      <c r="DA501" s="13"/>
      <c r="DB501" s="13"/>
      <c r="DC501" s="13"/>
      <c r="DD501" s="13"/>
      <c r="DE501" s="13"/>
      <c r="DF501" s="13"/>
      <c r="DG501" s="13"/>
      <c r="DH501" s="13"/>
      <c r="DI501" s="13"/>
      <c r="DJ501" s="13"/>
      <c r="DK501" s="13"/>
      <c r="DL501" s="13"/>
      <c r="DM501" s="13"/>
      <c r="DN501" s="13"/>
      <c r="DO501" s="13"/>
      <c r="DP501" s="13"/>
      <c r="DQ501" s="13"/>
      <c r="DR501" s="13"/>
      <c r="DS501" s="13"/>
      <c r="DT501" s="13"/>
    </row>
    <row r="502" spans="2:124" x14ac:dyDescent="0.3"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  <c r="AS502" s="13"/>
      <c r="AT502" s="13"/>
      <c r="AU502" s="13"/>
      <c r="AV502" s="13"/>
      <c r="AW502" s="13"/>
      <c r="AX502" s="13"/>
      <c r="AY502" s="13"/>
      <c r="AZ502" s="13"/>
      <c r="BA502" s="13"/>
      <c r="BB502" s="13"/>
      <c r="BC502" s="13"/>
      <c r="BD502" s="13"/>
      <c r="BE502" s="13"/>
      <c r="BF502" s="13"/>
      <c r="BG502" s="13"/>
      <c r="BH502" s="13"/>
      <c r="BI502" s="13"/>
      <c r="BJ502" s="13"/>
      <c r="BK502" s="13"/>
      <c r="BL502" s="13"/>
      <c r="BM502" s="13"/>
      <c r="BN502" s="13"/>
      <c r="BO502" s="13"/>
      <c r="BP502" s="13"/>
      <c r="BQ502" s="13"/>
      <c r="BR502" s="13"/>
      <c r="BS502" s="13"/>
      <c r="BT502" s="13"/>
      <c r="BU502" s="13"/>
      <c r="BV502" s="13"/>
      <c r="BW502" s="13"/>
      <c r="BX502" s="13"/>
      <c r="BY502" s="13"/>
      <c r="BZ502" s="13"/>
      <c r="CA502" s="13"/>
      <c r="CB502" s="13"/>
      <c r="CC502" s="13"/>
      <c r="CD502" s="13"/>
      <c r="CE502" s="13"/>
      <c r="CF502" s="13"/>
      <c r="CG502" s="13"/>
      <c r="CH502" s="13"/>
      <c r="CI502" s="13"/>
      <c r="CJ502" s="13"/>
      <c r="CK502" s="13"/>
      <c r="CL502" s="13"/>
      <c r="CM502" s="13"/>
      <c r="CN502" s="13"/>
      <c r="CO502" s="13"/>
      <c r="CP502" s="13"/>
      <c r="CQ502" s="13"/>
      <c r="CR502" s="13"/>
      <c r="CS502" s="13"/>
      <c r="CT502" s="13"/>
      <c r="CU502" s="13"/>
      <c r="CV502" s="13"/>
      <c r="CW502" s="13"/>
      <c r="CX502" s="13"/>
      <c r="CY502" s="13"/>
      <c r="CZ502" s="13"/>
      <c r="DA502" s="13"/>
      <c r="DB502" s="13"/>
      <c r="DC502" s="13"/>
      <c r="DD502" s="13"/>
      <c r="DE502" s="13"/>
      <c r="DF502" s="13"/>
      <c r="DG502" s="13"/>
      <c r="DH502" s="13"/>
      <c r="DI502" s="13"/>
      <c r="DJ502" s="13"/>
      <c r="DK502" s="13"/>
      <c r="DL502" s="13"/>
      <c r="DM502" s="13"/>
      <c r="DN502" s="13"/>
      <c r="DO502" s="13"/>
      <c r="DP502" s="13"/>
      <c r="DQ502" s="13"/>
      <c r="DR502" s="13"/>
      <c r="DS502" s="13"/>
      <c r="DT502" s="13"/>
    </row>
    <row r="503" spans="2:124" x14ac:dyDescent="0.3"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  <c r="AS503" s="13"/>
      <c r="AT503" s="13"/>
      <c r="AU503" s="13"/>
      <c r="AV503" s="13"/>
      <c r="AW503" s="13"/>
      <c r="AX503" s="13"/>
      <c r="AY503" s="13"/>
      <c r="AZ503" s="13"/>
      <c r="BA503" s="13"/>
      <c r="BB503" s="13"/>
      <c r="BC503" s="13"/>
      <c r="BD503" s="13"/>
      <c r="BE503" s="13"/>
      <c r="BF503" s="13"/>
      <c r="BG503" s="13"/>
      <c r="BH503" s="13"/>
      <c r="BI503" s="13"/>
      <c r="BJ503" s="13"/>
      <c r="BK503" s="13"/>
      <c r="BL503" s="13"/>
      <c r="BM503" s="13"/>
      <c r="BN503" s="13"/>
      <c r="BO503" s="13"/>
      <c r="BP503" s="13"/>
      <c r="BQ503" s="13"/>
      <c r="BR503" s="13"/>
      <c r="BS503" s="13"/>
      <c r="BT503" s="13"/>
      <c r="BU503" s="13"/>
      <c r="BV503" s="13"/>
      <c r="BW503" s="13"/>
      <c r="BX503" s="13"/>
      <c r="BY503" s="13"/>
      <c r="BZ503" s="13"/>
      <c r="CA503" s="13"/>
      <c r="CB503" s="13"/>
      <c r="CC503" s="13"/>
      <c r="CD503" s="13"/>
      <c r="CE503" s="13"/>
      <c r="CF503" s="13"/>
      <c r="CG503" s="13"/>
      <c r="CH503" s="13"/>
      <c r="CI503" s="13"/>
      <c r="CJ503" s="13"/>
      <c r="CK503" s="13"/>
      <c r="CL503" s="13"/>
      <c r="CM503" s="13"/>
      <c r="CN503" s="13"/>
      <c r="CO503" s="13"/>
      <c r="CP503" s="13"/>
      <c r="CQ503" s="13"/>
      <c r="CR503" s="13"/>
      <c r="CS503" s="13"/>
      <c r="CT503" s="13"/>
      <c r="CU503" s="13"/>
      <c r="CV503" s="13"/>
      <c r="CW503" s="13"/>
      <c r="CX503" s="13"/>
      <c r="CY503" s="13"/>
      <c r="CZ503" s="13"/>
      <c r="DA503" s="13"/>
      <c r="DB503" s="13"/>
      <c r="DC503" s="13"/>
      <c r="DD503" s="13"/>
      <c r="DE503" s="13"/>
      <c r="DF503" s="13"/>
      <c r="DG503" s="13"/>
      <c r="DH503" s="13"/>
      <c r="DI503" s="13"/>
      <c r="DJ503" s="13"/>
      <c r="DK503" s="13"/>
      <c r="DL503" s="13"/>
      <c r="DM503" s="13"/>
      <c r="DN503" s="13"/>
      <c r="DO503" s="13"/>
      <c r="DP503" s="13"/>
      <c r="DQ503" s="13"/>
      <c r="DR503" s="13"/>
      <c r="DS503" s="13"/>
      <c r="DT503" s="13"/>
    </row>
    <row r="504" spans="2:124" x14ac:dyDescent="0.3"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  <c r="AS504" s="13"/>
      <c r="AT504" s="13"/>
      <c r="AU504" s="13"/>
      <c r="AV504" s="13"/>
      <c r="AW504" s="13"/>
      <c r="AX504" s="13"/>
      <c r="AY504" s="13"/>
      <c r="AZ504" s="13"/>
      <c r="BA504" s="13"/>
      <c r="BB504" s="13"/>
      <c r="BC504" s="13"/>
      <c r="BD504" s="13"/>
      <c r="BE504" s="13"/>
      <c r="BF504" s="13"/>
      <c r="BG504" s="13"/>
      <c r="BH504" s="13"/>
      <c r="BI504" s="13"/>
      <c r="BJ504" s="13"/>
      <c r="BK504" s="13"/>
      <c r="BL504" s="13"/>
      <c r="BM504" s="13"/>
      <c r="BN504" s="13"/>
      <c r="BO504" s="13"/>
      <c r="BP504" s="13"/>
      <c r="BQ504" s="13"/>
      <c r="BR504" s="13"/>
      <c r="BS504" s="13"/>
      <c r="BT504" s="13"/>
      <c r="BU504" s="13"/>
      <c r="BV504" s="13"/>
      <c r="BW504" s="13"/>
      <c r="BX504" s="13"/>
      <c r="BY504" s="13"/>
      <c r="BZ504" s="13"/>
      <c r="CA504" s="13"/>
      <c r="CB504" s="13"/>
      <c r="CC504" s="13"/>
      <c r="CD504" s="13"/>
      <c r="CE504" s="13"/>
      <c r="CF504" s="13"/>
      <c r="CG504" s="13"/>
      <c r="CH504" s="13"/>
      <c r="CI504" s="13"/>
      <c r="CJ504" s="13"/>
      <c r="CK504" s="13"/>
      <c r="CL504" s="13"/>
      <c r="CM504" s="13"/>
      <c r="CN504" s="13"/>
      <c r="CO504" s="13"/>
      <c r="CP504" s="13"/>
      <c r="CQ504" s="13"/>
      <c r="CR504" s="13"/>
      <c r="CS504" s="13"/>
      <c r="CT504" s="13"/>
      <c r="CU504" s="13"/>
      <c r="CV504" s="13"/>
      <c r="CW504" s="13"/>
      <c r="CX504" s="13"/>
      <c r="CY504" s="13"/>
      <c r="CZ504" s="13"/>
      <c r="DA504" s="13"/>
      <c r="DB504" s="13"/>
      <c r="DC504" s="13"/>
      <c r="DD504" s="13"/>
      <c r="DE504" s="13"/>
      <c r="DF504" s="13"/>
      <c r="DG504" s="13"/>
      <c r="DH504" s="13"/>
      <c r="DI504" s="13"/>
      <c r="DJ504" s="13"/>
      <c r="DK504" s="13"/>
      <c r="DL504" s="13"/>
      <c r="DM504" s="13"/>
      <c r="DN504" s="13"/>
      <c r="DO504" s="13"/>
      <c r="DP504" s="13"/>
      <c r="DQ504" s="13"/>
      <c r="DR504" s="13"/>
      <c r="DS504" s="13"/>
      <c r="DT504" s="13"/>
    </row>
    <row r="505" spans="2:124" x14ac:dyDescent="0.3"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  <c r="AS505" s="13"/>
      <c r="AT505" s="13"/>
      <c r="AU505" s="13"/>
      <c r="AV505" s="13"/>
      <c r="AW505" s="13"/>
      <c r="AX505" s="13"/>
      <c r="AY505" s="13"/>
      <c r="AZ505" s="13"/>
      <c r="BA505" s="13"/>
      <c r="BB505" s="13"/>
      <c r="BC505" s="13"/>
      <c r="BD505" s="13"/>
      <c r="BE505" s="13"/>
      <c r="BF505" s="13"/>
      <c r="BG505" s="13"/>
      <c r="BH505" s="13"/>
      <c r="BI505" s="13"/>
      <c r="BJ505" s="13"/>
      <c r="BK505" s="13"/>
      <c r="BL505" s="13"/>
      <c r="BM505" s="13"/>
      <c r="BN505" s="13"/>
      <c r="BO505" s="13"/>
      <c r="BP505" s="13"/>
      <c r="BQ505" s="13"/>
      <c r="BR505" s="13"/>
      <c r="BS505" s="13"/>
      <c r="BT505" s="13"/>
      <c r="BU505" s="13"/>
      <c r="BV505" s="13"/>
      <c r="BW505" s="13"/>
      <c r="BX505" s="13"/>
      <c r="BY505" s="13"/>
      <c r="BZ505" s="13"/>
      <c r="CA505" s="13"/>
      <c r="CB505" s="13"/>
      <c r="CC505" s="13"/>
      <c r="CD505" s="13"/>
      <c r="CE505" s="13"/>
      <c r="CF505" s="13"/>
      <c r="CG505" s="13"/>
      <c r="CH505" s="13"/>
      <c r="CI505" s="13"/>
      <c r="CJ505" s="13"/>
      <c r="CK505" s="13"/>
      <c r="CL505" s="13"/>
      <c r="CM505" s="13"/>
      <c r="CN505" s="13"/>
      <c r="CO505" s="13"/>
      <c r="CP505" s="13"/>
      <c r="CQ505" s="13"/>
      <c r="CR505" s="13"/>
      <c r="CS505" s="13"/>
      <c r="CT505" s="13"/>
      <c r="CU505" s="13"/>
      <c r="CV505" s="13"/>
      <c r="CW505" s="13"/>
      <c r="CX505" s="13"/>
      <c r="CY505" s="13"/>
      <c r="CZ505" s="13"/>
      <c r="DA505" s="13"/>
      <c r="DB505" s="13"/>
      <c r="DC505" s="13"/>
      <c r="DD505" s="13"/>
      <c r="DE505" s="13"/>
      <c r="DF505" s="13"/>
      <c r="DG505" s="13"/>
      <c r="DH505" s="13"/>
      <c r="DI505" s="13"/>
      <c r="DJ505" s="13"/>
      <c r="DK505" s="13"/>
      <c r="DL505" s="13"/>
      <c r="DM505" s="13"/>
      <c r="DN505" s="13"/>
      <c r="DO505" s="13"/>
      <c r="DP505" s="13"/>
      <c r="DQ505" s="13"/>
      <c r="DR505" s="13"/>
      <c r="DS505" s="13"/>
      <c r="DT505" s="13"/>
    </row>
    <row r="506" spans="2:124" x14ac:dyDescent="0.3"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  <c r="AS506" s="13"/>
      <c r="AT506" s="13"/>
      <c r="AU506" s="13"/>
      <c r="AV506" s="13"/>
      <c r="AW506" s="13"/>
      <c r="AX506" s="13"/>
      <c r="AY506" s="13"/>
      <c r="AZ506" s="13"/>
      <c r="BA506" s="13"/>
      <c r="BB506" s="13"/>
      <c r="BC506" s="13"/>
      <c r="BD506" s="13"/>
      <c r="BE506" s="13"/>
      <c r="BF506" s="13"/>
      <c r="BG506" s="13"/>
      <c r="BH506" s="13"/>
      <c r="BI506" s="13"/>
      <c r="BJ506" s="13"/>
      <c r="BK506" s="13"/>
      <c r="BL506" s="13"/>
      <c r="BM506" s="13"/>
      <c r="BN506" s="13"/>
      <c r="BO506" s="13"/>
      <c r="BP506" s="13"/>
      <c r="BQ506" s="13"/>
      <c r="BR506" s="13"/>
      <c r="BS506" s="13"/>
      <c r="BT506" s="13"/>
      <c r="BU506" s="13"/>
      <c r="BV506" s="13"/>
      <c r="BW506" s="13"/>
      <c r="BX506" s="13"/>
      <c r="BY506" s="13"/>
      <c r="BZ506" s="13"/>
      <c r="CA506" s="13"/>
      <c r="CB506" s="13"/>
      <c r="CC506" s="13"/>
      <c r="CD506" s="13"/>
      <c r="CE506" s="13"/>
      <c r="CF506" s="13"/>
      <c r="CG506" s="13"/>
      <c r="CH506" s="13"/>
      <c r="CI506" s="13"/>
      <c r="CJ506" s="13"/>
      <c r="CK506" s="13"/>
      <c r="CL506" s="13"/>
      <c r="CM506" s="13"/>
      <c r="CN506" s="13"/>
      <c r="CO506" s="13"/>
      <c r="CP506" s="13"/>
      <c r="CQ506" s="13"/>
      <c r="CR506" s="13"/>
      <c r="CS506" s="13"/>
      <c r="CT506" s="13"/>
      <c r="CU506" s="13"/>
      <c r="CV506" s="13"/>
      <c r="CW506" s="13"/>
      <c r="CX506" s="13"/>
      <c r="CY506" s="13"/>
      <c r="CZ506" s="13"/>
      <c r="DA506" s="13"/>
      <c r="DB506" s="13"/>
      <c r="DC506" s="13"/>
      <c r="DD506" s="13"/>
      <c r="DE506" s="13"/>
      <c r="DF506" s="13"/>
      <c r="DG506" s="13"/>
      <c r="DH506" s="13"/>
      <c r="DI506" s="13"/>
      <c r="DJ506" s="13"/>
      <c r="DK506" s="13"/>
      <c r="DL506" s="13"/>
      <c r="DM506" s="13"/>
      <c r="DN506" s="13"/>
      <c r="DO506" s="13"/>
      <c r="DP506" s="13"/>
      <c r="DQ506" s="13"/>
      <c r="DR506" s="13"/>
      <c r="DS506" s="13"/>
      <c r="DT506" s="13"/>
    </row>
    <row r="507" spans="2:124" x14ac:dyDescent="0.3"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  <c r="AS507" s="13"/>
      <c r="AT507" s="13"/>
      <c r="AU507" s="13"/>
      <c r="AV507" s="13"/>
      <c r="AW507" s="13"/>
      <c r="AX507" s="13"/>
      <c r="AY507" s="13"/>
      <c r="AZ507" s="13"/>
      <c r="BA507" s="13"/>
      <c r="BB507" s="13"/>
      <c r="BC507" s="13"/>
      <c r="BD507" s="13"/>
      <c r="BE507" s="13"/>
      <c r="BF507" s="13"/>
      <c r="BG507" s="13"/>
      <c r="BH507" s="13"/>
      <c r="BI507" s="13"/>
      <c r="BJ507" s="13"/>
      <c r="BK507" s="13"/>
      <c r="BL507" s="13"/>
      <c r="BM507" s="13"/>
      <c r="BN507" s="13"/>
      <c r="BO507" s="13"/>
      <c r="BP507" s="13"/>
      <c r="BQ507" s="13"/>
      <c r="BR507" s="13"/>
      <c r="BS507" s="13"/>
      <c r="BT507" s="13"/>
      <c r="BU507" s="13"/>
      <c r="BV507" s="13"/>
      <c r="BW507" s="13"/>
      <c r="BX507" s="13"/>
      <c r="BY507" s="13"/>
      <c r="BZ507" s="13"/>
      <c r="CA507" s="13"/>
      <c r="CB507" s="13"/>
      <c r="CC507" s="13"/>
      <c r="CD507" s="13"/>
      <c r="CE507" s="13"/>
      <c r="CF507" s="13"/>
      <c r="CG507" s="13"/>
      <c r="CH507" s="13"/>
      <c r="CI507" s="13"/>
      <c r="CJ507" s="13"/>
      <c r="CK507" s="13"/>
      <c r="CL507" s="13"/>
      <c r="CM507" s="13"/>
      <c r="CN507" s="13"/>
      <c r="CO507" s="13"/>
      <c r="CP507" s="13"/>
      <c r="CQ507" s="13"/>
      <c r="CR507" s="13"/>
      <c r="CS507" s="13"/>
      <c r="CT507" s="13"/>
      <c r="CU507" s="13"/>
      <c r="CV507" s="13"/>
      <c r="CW507" s="13"/>
      <c r="CX507" s="13"/>
      <c r="CY507" s="13"/>
      <c r="CZ507" s="13"/>
      <c r="DA507" s="13"/>
      <c r="DB507" s="13"/>
      <c r="DC507" s="13"/>
      <c r="DD507" s="13"/>
      <c r="DE507" s="13"/>
      <c r="DF507" s="13"/>
      <c r="DG507" s="13"/>
      <c r="DH507" s="13"/>
      <c r="DI507" s="13"/>
      <c r="DJ507" s="13"/>
      <c r="DK507" s="13"/>
      <c r="DL507" s="13"/>
      <c r="DM507" s="13"/>
      <c r="DN507" s="13"/>
      <c r="DO507" s="13"/>
      <c r="DP507" s="13"/>
      <c r="DQ507" s="13"/>
      <c r="DR507" s="13"/>
      <c r="DS507" s="13"/>
      <c r="DT507" s="13"/>
    </row>
    <row r="508" spans="2:124" x14ac:dyDescent="0.3"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  <c r="AS508" s="13"/>
      <c r="AT508" s="13"/>
      <c r="AU508" s="13"/>
      <c r="AV508" s="13"/>
      <c r="AW508" s="13"/>
      <c r="AX508" s="13"/>
      <c r="AY508" s="13"/>
      <c r="AZ508" s="13"/>
      <c r="BA508" s="13"/>
      <c r="BB508" s="13"/>
      <c r="BC508" s="13"/>
      <c r="BD508" s="13"/>
      <c r="BE508" s="13"/>
      <c r="BF508" s="13"/>
      <c r="BG508" s="13"/>
      <c r="BH508" s="13"/>
      <c r="BI508" s="13"/>
      <c r="BJ508" s="13"/>
      <c r="BK508" s="13"/>
      <c r="BL508" s="13"/>
      <c r="BM508" s="13"/>
      <c r="BN508" s="13"/>
      <c r="BO508" s="13"/>
      <c r="BP508" s="13"/>
      <c r="BQ508" s="13"/>
      <c r="BR508" s="13"/>
      <c r="BS508" s="13"/>
      <c r="BT508" s="13"/>
      <c r="BU508" s="13"/>
      <c r="BV508" s="13"/>
      <c r="BW508" s="13"/>
      <c r="BX508" s="13"/>
      <c r="BY508" s="13"/>
      <c r="BZ508" s="13"/>
      <c r="CA508" s="13"/>
      <c r="CB508" s="13"/>
      <c r="CC508" s="13"/>
      <c r="CD508" s="13"/>
      <c r="CE508" s="13"/>
      <c r="CF508" s="13"/>
      <c r="CG508" s="13"/>
      <c r="CH508" s="13"/>
      <c r="CI508" s="13"/>
      <c r="CJ508" s="13"/>
      <c r="CK508" s="13"/>
      <c r="CL508" s="13"/>
      <c r="CM508" s="13"/>
      <c r="CN508" s="13"/>
      <c r="CO508" s="13"/>
      <c r="CP508" s="13"/>
      <c r="CQ508" s="13"/>
      <c r="CR508" s="13"/>
      <c r="CS508" s="13"/>
      <c r="CT508" s="13"/>
      <c r="CU508" s="13"/>
      <c r="CV508" s="13"/>
      <c r="CW508" s="13"/>
      <c r="CX508" s="13"/>
      <c r="CY508" s="13"/>
      <c r="CZ508" s="13"/>
      <c r="DA508" s="13"/>
      <c r="DB508" s="13"/>
      <c r="DC508" s="13"/>
      <c r="DD508" s="13"/>
      <c r="DE508" s="13"/>
      <c r="DF508" s="13"/>
      <c r="DG508" s="13"/>
      <c r="DH508" s="13"/>
      <c r="DI508" s="13"/>
      <c r="DJ508" s="13"/>
      <c r="DK508" s="13"/>
      <c r="DL508" s="13"/>
      <c r="DM508" s="13"/>
      <c r="DN508" s="13"/>
      <c r="DO508" s="13"/>
      <c r="DP508" s="13"/>
      <c r="DQ508" s="13"/>
      <c r="DR508" s="13"/>
      <c r="DS508" s="13"/>
      <c r="DT508" s="13"/>
    </row>
    <row r="509" spans="2:124" x14ac:dyDescent="0.3"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  <c r="AS509" s="13"/>
      <c r="AT509" s="13"/>
      <c r="AU509" s="13"/>
      <c r="AV509" s="13"/>
      <c r="AW509" s="13"/>
      <c r="AX509" s="13"/>
      <c r="AY509" s="13"/>
      <c r="AZ509" s="13"/>
      <c r="BA509" s="13"/>
      <c r="BB509" s="13"/>
      <c r="BC509" s="13"/>
      <c r="BD509" s="13"/>
      <c r="BE509" s="13"/>
      <c r="BF509" s="13"/>
      <c r="BG509" s="13"/>
      <c r="BH509" s="13"/>
      <c r="BI509" s="13"/>
      <c r="BJ509" s="13"/>
      <c r="BK509" s="13"/>
      <c r="BL509" s="13"/>
      <c r="BM509" s="13"/>
      <c r="BN509" s="13"/>
      <c r="BO509" s="13"/>
      <c r="BP509" s="13"/>
      <c r="BQ509" s="13"/>
      <c r="BR509" s="13"/>
      <c r="BS509" s="13"/>
      <c r="BT509" s="13"/>
      <c r="BU509" s="13"/>
      <c r="BV509" s="13"/>
      <c r="BW509" s="13"/>
      <c r="BX509" s="13"/>
      <c r="BY509" s="13"/>
      <c r="BZ509" s="13"/>
      <c r="CA509" s="13"/>
      <c r="CB509" s="13"/>
      <c r="CC509" s="13"/>
      <c r="CD509" s="13"/>
      <c r="CE509" s="13"/>
      <c r="CF509" s="13"/>
      <c r="CG509" s="13"/>
      <c r="CH509" s="13"/>
      <c r="CI509" s="13"/>
      <c r="CJ509" s="13"/>
      <c r="CK509" s="13"/>
      <c r="CL509" s="13"/>
      <c r="CM509" s="13"/>
      <c r="CN509" s="13"/>
      <c r="CO509" s="13"/>
      <c r="CP509" s="13"/>
      <c r="CQ509" s="13"/>
      <c r="CR509" s="13"/>
      <c r="CS509" s="13"/>
      <c r="CT509" s="13"/>
      <c r="CU509" s="13"/>
      <c r="CV509" s="13"/>
      <c r="CW509" s="13"/>
      <c r="CX509" s="13"/>
      <c r="CY509" s="13"/>
      <c r="CZ509" s="13"/>
      <c r="DA509" s="13"/>
      <c r="DB509" s="13"/>
      <c r="DC509" s="13"/>
      <c r="DD509" s="13"/>
      <c r="DE509" s="13"/>
      <c r="DF509" s="13"/>
      <c r="DG509" s="13"/>
      <c r="DH509" s="13"/>
      <c r="DI509" s="13"/>
      <c r="DJ509" s="13"/>
      <c r="DK509" s="13"/>
      <c r="DL509" s="13"/>
      <c r="DM509" s="13"/>
      <c r="DN509" s="13"/>
      <c r="DO509" s="13"/>
      <c r="DP509" s="13"/>
      <c r="DQ509" s="13"/>
      <c r="DR509" s="13"/>
      <c r="DS509" s="13"/>
      <c r="DT509" s="13"/>
    </row>
    <row r="510" spans="2:124" x14ac:dyDescent="0.3"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  <c r="AS510" s="13"/>
      <c r="AT510" s="13"/>
      <c r="AU510" s="13"/>
      <c r="AV510" s="13"/>
      <c r="AW510" s="13"/>
      <c r="AX510" s="13"/>
      <c r="AY510" s="13"/>
      <c r="AZ510" s="13"/>
      <c r="BA510" s="13"/>
      <c r="BB510" s="13"/>
      <c r="BC510" s="13"/>
      <c r="BD510" s="13"/>
      <c r="BE510" s="13"/>
      <c r="BF510" s="13"/>
      <c r="BG510" s="13"/>
      <c r="BH510" s="13"/>
      <c r="BI510" s="13"/>
      <c r="BJ510" s="13"/>
      <c r="BK510" s="13"/>
      <c r="BL510" s="13"/>
      <c r="BM510" s="13"/>
      <c r="BN510" s="13"/>
      <c r="BO510" s="13"/>
      <c r="BP510" s="13"/>
      <c r="BQ510" s="13"/>
      <c r="BR510" s="13"/>
      <c r="BS510" s="13"/>
      <c r="BT510" s="13"/>
      <c r="BU510" s="13"/>
      <c r="BV510" s="13"/>
      <c r="BW510" s="13"/>
      <c r="BX510" s="13"/>
      <c r="BY510" s="13"/>
      <c r="BZ510" s="13"/>
      <c r="CA510" s="13"/>
      <c r="CB510" s="13"/>
      <c r="CC510" s="13"/>
      <c r="CD510" s="13"/>
      <c r="CE510" s="13"/>
      <c r="CF510" s="13"/>
      <c r="CG510" s="13"/>
      <c r="CH510" s="13"/>
      <c r="CI510" s="13"/>
      <c r="CJ510" s="13"/>
      <c r="CK510" s="13"/>
      <c r="CL510" s="13"/>
      <c r="CM510" s="13"/>
      <c r="CN510" s="13"/>
      <c r="CO510" s="13"/>
      <c r="CP510" s="13"/>
      <c r="CQ510" s="13"/>
      <c r="CR510" s="13"/>
      <c r="CS510" s="13"/>
      <c r="CT510" s="13"/>
      <c r="CU510" s="13"/>
      <c r="CV510" s="13"/>
      <c r="CW510" s="13"/>
      <c r="CX510" s="13"/>
      <c r="CY510" s="13"/>
      <c r="CZ510" s="13"/>
      <c r="DA510" s="13"/>
      <c r="DB510" s="13"/>
      <c r="DC510" s="13"/>
      <c r="DD510" s="13"/>
      <c r="DE510" s="13"/>
      <c r="DF510" s="13"/>
      <c r="DG510" s="13"/>
      <c r="DH510" s="13"/>
      <c r="DI510" s="13"/>
      <c r="DJ510" s="13"/>
      <c r="DK510" s="13"/>
      <c r="DL510" s="13"/>
      <c r="DM510" s="13"/>
      <c r="DN510" s="13"/>
      <c r="DO510" s="13"/>
      <c r="DP510" s="13"/>
      <c r="DQ510" s="13"/>
      <c r="DR510" s="13"/>
      <c r="DS510" s="13"/>
      <c r="DT510" s="13"/>
    </row>
    <row r="511" spans="2:124" x14ac:dyDescent="0.3"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  <c r="AS511" s="13"/>
      <c r="AT511" s="13"/>
      <c r="AU511" s="13"/>
      <c r="AV511" s="13"/>
      <c r="AW511" s="13"/>
      <c r="AX511" s="13"/>
      <c r="AY511" s="13"/>
      <c r="AZ511" s="13"/>
      <c r="BA511" s="13"/>
      <c r="BB511" s="13"/>
      <c r="BC511" s="13"/>
      <c r="BD511" s="13"/>
      <c r="BE511" s="13"/>
      <c r="BF511" s="13"/>
      <c r="BG511" s="13"/>
      <c r="BH511" s="13"/>
      <c r="BI511" s="13"/>
      <c r="BJ511" s="13"/>
      <c r="BK511" s="13"/>
      <c r="BL511" s="13"/>
      <c r="BM511" s="13"/>
      <c r="BN511" s="13"/>
      <c r="BO511" s="13"/>
      <c r="BP511" s="13"/>
      <c r="BQ511" s="13"/>
      <c r="BR511" s="13"/>
      <c r="BS511" s="13"/>
      <c r="BT511" s="13"/>
      <c r="BU511" s="13"/>
      <c r="BV511" s="13"/>
      <c r="BW511" s="13"/>
      <c r="BX511" s="13"/>
      <c r="BY511" s="13"/>
      <c r="BZ511" s="13"/>
      <c r="CA511" s="13"/>
      <c r="CB511" s="13"/>
      <c r="CC511" s="13"/>
      <c r="CD511" s="13"/>
      <c r="CE511" s="13"/>
      <c r="CF511" s="13"/>
      <c r="CG511" s="13"/>
      <c r="CH511" s="13"/>
      <c r="CI511" s="13"/>
      <c r="CJ511" s="13"/>
      <c r="CK511" s="13"/>
      <c r="CL511" s="13"/>
      <c r="CM511" s="13"/>
      <c r="CN511" s="13"/>
      <c r="CO511" s="13"/>
      <c r="CP511" s="13"/>
      <c r="CQ511" s="13"/>
      <c r="CR511" s="13"/>
      <c r="CS511" s="13"/>
      <c r="CT511" s="13"/>
      <c r="CU511" s="13"/>
      <c r="CV511" s="13"/>
      <c r="CW511" s="13"/>
      <c r="CX511" s="13"/>
      <c r="CY511" s="13"/>
      <c r="CZ511" s="13"/>
      <c r="DA511" s="13"/>
      <c r="DB511" s="13"/>
      <c r="DC511" s="13"/>
      <c r="DD511" s="13"/>
      <c r="DE511" s="13"/>
      <c r="DF511" s="13"/>
      <c r="DG511" s="13"/>
      <c r="DH511" s="13"/>
      <c r="DI511" s="13"/>
      <c r="DJ511" s="13"/>
      <c r="DK511" s="13"/>
      <c r="DL511" s="13"/>
      <c r="DM511" s="13"/>
      <c r="DN511" s="13"/>
      <c r="DO511" s="13"/>
      <c r="DP511" s="13"/>
      <c r="DQ511" s="13"/>
      <c r="DR511" s="13"/>
      <c r="DS511" s="13"/>
      <c r="DT511" s="13"/>
    </row>
    <row r="512" spans="2:124" x14ac:dyDescent="0.3"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  <c r="AS512" s="13"/>
      <c r="AT512" s="13"/>
      <c r="AU512" s="13"/>
      <c r="AV512" s="13"/>
      <c r="AW512" s="13"/>
      <c r="AX512" s="13"/>
      <c r="AY512" s="13"/>
      <c r="AZ512" s="13"/>
      <c r="BA512" s="13"/>
      <c r="BB512" s="13"/>
      <c r="BC512" s="13"/>
      <c r="BD512" s="13"/>
      <c r="BE512" s="13"/>
      <c r="BF512" s="13"/>
      <c r="BG512" s="13"/>
      <c r="BH512" s="13"/>
      <c r="BI512" s="13"/>
      <c r="BJ512" s="13"/>
      <c r="BK512" s="13"/>
      <c r="BL512" s="13"/>
      <c r="BM512" s="13"/>
      <c r="BN512" s="13"/>
      <c r="BO512" s="13"/>
      <c r="BP512" s="13"/>
      <c r="BQ512" s="13"/>
      <c r="BR512" s="13"/>
      <c r="BS512" s="13"/>
      <c r="BT512" s="13"/>
      <c r="BU512" s="13"/>
      <c r="BV512" s="13"/>
      <c r="BW512" s="13"/>
      <c r="BX512" s="13"/>
      <c r="BY512" s="13"/>
      <c r="BZ512" s="13"/>
      <c r="CA512" s="13"/>
      <c r="CB512" s="13"/>
      <c r="CC512" s="13"/>
      <c r="CD512" s="13"/>
      <c r="CE512" s="13"/>
      <c r="CF512" s="13"/>
      <c r="CG512" s="13"/>
      <c r="CH512" s="13"/>
      <c r="CI512" s="13"/>
      <c r="CJ512" s="13"/>
      <c r="CK512" s="13"/>
      <c r="CL512" s="13"/>
      <c r="CM512" s="13"/>
      <c r="CN512" s="13"/>
      <c r="CO512" s="13"/>
      <c r="CP512" s="13"/>
      <c r="CQ512" s="13"/>
      <c r="CR512" s="13"/>
      <c r="CS512" s="13"/>
      <c r="CT512" s="13"/>
      <c r="CU512" s="13"/>
      <c r="CV512" s="13"/>
      <c r="CW512" s="13"/>
      <c r="CX512" s="13"/>
      <c r="CY512" s="13"/>
      <c r="CZ512" s="13"/>
      <c r="DA512" s="13"/>
      <c r="DB512" s="13"/>
      <c r="DC512" s="13"/>
      <c r="DD512" s="13"/>
      <c r="DE512" s="13"/>
      <c r="DF512" s="13"/>
      <c r="DG512" s="13"/>
      <c r="DH512" s="13"/>
      <c r="DI512" s="13"/>
      <c r="DJ512" s="13"/>
      <c r="DK512" s="13"/>
      <c r="DL512" s="13"/>
      <c r="DM512" s="13"/>
      <c r="DN512" s="13"/>
      <c r="DO512" s="13"/>
      <c r="DP512" s="13"/>
      <c r="DQ512" s="13"/>
      <c r="DR512" s="13"/>
      <c r="DS512" s="13"/>
      <c r="DT512" s="13"/>
    </row>
    <row r="513" spans="2:124" x14ac:dyDescent="0.3"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  <c r="AS513" s="13"/>
      <c r="AT513" s="13"/>
      <c r="AU513" s="13"/>
      <c r="AV513" s="13"/>
      <c r="AW513" s="13"/>
      <c r="AX513" s="13"/>
      <c r="AY513" s="13"/>
      <c r="AZ513" s="13"/>
      <c r="BA513" s="13"/>
      <c r="BB513" s="13"/>
      <c r="BC513" s="13"/>
      <c r="BD513" s="13"/>
      <c r="BE513" s="13"/>
      <c r="BF513" s="13"/>
      <c r="BG513" s="13"/>
      <c r="BH513" s="13"/>
      <c r="BI513" s="13"/>
      <c r="BJ513" s="13"/>
      <c r="BK513" s="13"/>
      <c r="BL513" s="13"/>
      <c r="BM513" s="13"/>
      <c r="BN513" s="13"/>
      <c r="BO513" s="13"/>
      <c r="BP513" s="13"/>
      <c r="BQ513" s="13"/>
      <c r="BR513" s="13"/>
      <c r="BS513" s="13"/>
      <c r="BT513" s="13"/>
      <c r="BU513" s="13"/>
      <c r="BV513" s="13"/>
      <c r="BW513" s="13"/>
      <c r="BX513" s="13"/>
      <c r="BY513" s="13"/>
      <c r="BZ513" s="13"/>
      <c r="CA513" s="13"/>
      <c r="CB513" s="13"/>
      <c r="CC513" s="13"/>
      <c r="CD513" s="13"/>
      <c r="CE513" s="13"/>
      <c r="CF513" s="13"/>
      <c r="CG513" s="13"/>
      <c r="CH513" s="13"/>
      <c r="CI513" s="13"/>
      <c r="CJ513" s="13"/>
      <c r="CK513" s="13"/>
      <c r="CL513" s="13"/>
      <c r="CM513" s="13"/>
      <c r="CN513" s="13"/>
      <c r="CO513" s="13"/>
      <c r="CP513" s="13"/>
      <c r="CQ513" s="13"/>
      <c r="CR513" s="13"/>
      <c r="CS513" s="13"/>
      <c r="CT513" s="13"/>
      <c r="CU513" s="13"/>
      <c r="CV513" s="13"/>
      <c r="CW513" s="13"/>
      <c r="CX513" s="13"/>
      <c r="CY513" s="13"/>
      <c r="CZ513" s="13"/>
      <c r="DA513" s="13"/>
      <c r="DB513" s="13"/>
      <c r="DC513" s="13"/>
      <c r="DD513" s="13"/>
      <c r="DE513" s="13"/>
      <c r="DF513" s="13"/>
      <c r="DG513" s="13"/>
      <c r="DH513" s="13"/>
      <c r="DI513" s="13"/>
      <c r="DJ513" s="13"/>
      <c r="DK513" s="13"/>
      <c r="DL513" s="13"/>
      <c r="DM513" s="13"/>
      <c r="DN513" s="13"/>
      <c r="DO513" s="13"/>
      <c r="DP513" s="13"/>
      <c r="DQ513" s="13"/>
      <c r="DR513" s="13"/>
      <c r="DS513" s="13"/>
      <c r="DT513" s="13"/>
    </row>
    <row r="514" spans="2:124" x14ac:dyDescent="0.3"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  <c r="AS514" s="13"/>
      <c r="AT514" s="13"/>
      <c r="AU514" s="13"/>
      <c r="AV514" s="13"/>
      <c r="AW514" s="13"/>
      <c r="AX514" s="13"/>
      <c r="AY514" s="13"/>
      <c r="AZ514" s="13"/>
      <c r="BA514" s="13"/>
      <c r="BB514" s="13"/>
      <c r="BC514" s="13"/>
      <c r="BD514" s="13"/>
      <c r="BE514" s="13"/>
      <c r="BF514" s="13"/>
      <c r="BG514" s="13"/>
      <c r="BH514" s="13"/>
      <c r="BI514" s="13"/>
      <c r="BJ514" s="13"/>
      <c r="BK514" s="13"/>
      <c r="BL514" s="13"/>
      <c r="BM514" s="13"/>
      <c r="BN514" s="13"/>
      <c r="BO514" s="13"/>
      <c r="BP514" s="13"/>
      <c r="BQ514" s="13"/>
      <c r="BR514" s="13"/>
      <c r="BS514" s="13"/>
      <c r="BT514" s="13"/>
      <c r="BU514" s="13"/>
      <c r="BV514" s="13"/>
      <c r="BW514" s="13"/>
      <c r="BX514" s="13"/>
      <c r="BY514" s="13"/>
      <c r="BZ514" s="13"/>
      <c r="CA514" s="13"/>
      <c r="CB514" s="13"/>
      <c r="CC514" s="13"/>
      <c r="CD514" s="13"/>
      <c r="CE514" s="13"/>
      <c r="CF514" s="13"/>
      <c r="CG514" s="13"/>
      <c r="CH514" s="13"/>
      <c r="CI514" s="13"/>
      <c r="CJ514" s="13"/>
      <c r="CK514" s="13"/>
      <c r="CL514" s="13"/>
      <c r="CM514" s="13"/>
      <c r="CN514" s="13"/>
      <c r="CO514" s="13"/>
      <c r="CP514" s="13"/>
      <c r="CQ514" s="13"/>
      <c r="CR514" s="13"/>
      <c r="CS514" s="13"/>
      <c r="CT514" s="13"/>
      <c r="CU514" s="13"/>
      <c r="CV514" s="13"/>
      <c r="CW514" s="13"/>
      <c r="CX514" s="13"/>
      <c r="CY514" s="13"/>
      <c r="CZ514" s="13"/>
      <c r="DA514" s="13"/>
      <c r="DB514" s="13"/>
      <c r="DC514" s="13"/>
      <c r="DD514" s="13"/>
      <c r="DE514" s="13"/>
      <c r="DF514" s="13"/>
      <c r="DG514" s="13"/>
      <c r="DH514" s="13"/>
      <c r="DI514" s="13"/>
      <c r="DJ514" s="13"/>
      <c r="DK514" s="13"/>
      <c r="DL514" s="13"/>
      <c r="DM514" s="13"/>
      <c r="DN514" s="13"/>
      <c r="DO514" s="13"/>
      <c r="DP514" s="13"/>
      <c r="DQ514" s="13"/>
      <c r="DR514" s="13"/>
      <c r="DS514" s="13"/>
      <c r="DT514" s="13"/>
    </row>
    <row r="515" spans="2:124" x14ac:dyDescent="0.3"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  <c r="AS515" s="13"/>
      <c r="AT515" s="13"/>
      <c r="AU515" s="13"/>
      <c r="AV515" s="13"/>
      <c r="AW515" s="13"/>
      <c r="AX515" s="13"/>
      <c r="AY515" s="13"/>
      <c r="AZ515" s="13"/>
      <c r="BA515" s="13"/>
      <c r="BB515" s="13"/>
      <c r="BC515" s="13"/>
      <c r="BD515" s="13"/>
      <c r="BE515" s="13"/>
      <c r="BF515" s="13"/>
      <c r="BG515" s="13"/>
      <c r="BH515" s="13"/>
      <c r="BI515" s="13"/>
      <c r="BJ515" s="13"/>
      <c r="BK515" s="13"/>
      <c r="BL515" s="13"/>
      <c r="BM515" s="13"/>
      <c r="BN515" s="13"/>
      <c r="BO515" s="13"/>
      <c r="BP515" s="13"/>
      <c r="BQ515" s="13"/>
      <c r="BR515" s="13"/>
      <c r="BS515" s="13"/>
      <c r="BT515" s="13"/>
      <c r="BU515" s="13"/>
      <c r="BV515" s="13"/>
      <c r="BW515" s="13"/>
      <c r="BX515" s="13"/>
      <c r="BY515" s="13"/>
      <c r="BZ515" s="13"/>
      <c r="CA515" s="13"/>
      <c r="CB515" s="13"/>
      <c r="CC515" s="13"/>
      <c r="CD515" s="13"/>
      <c r="CE515" s="13"/>
      <c r="CF515" s="13"/>
      <c r="CG515" s="13"/>
      <c r="CH515" s="13"/>
      <c r="CI515" s="13"/>
      <c r="CJ515" s="13"/>
      <c r="CK515" s="13"/>
      <c r="CL515" s="13"/>
      <c r="CM515" s="13"/>
      <c r="CN515" s="13"/>
      <c r="CO515" s="13"/>
      <c r="CP515" s="13"/>
      <c r="CQ515" s="13"/>
      <c r="CR515" s="13"/>
      <c r="CS515" s="13"/>
      <c r="CT515" s="13"/>
      <c r="CU515" s="13"/>
      <c r="CV515" s="13"/>
      <c r="CW515" s="13"/>
      <c r="CX515" s="13"/>
      <c r="CY515" s="13"/>
      <c r="CZ515" s="13"/>
      <c r="DA515" s="13"/>
      <c r="DB515" s="13"/>
      <c r="DC515" s="13"/>
      <c r="DD515" s="13"/>
      <c r="DE515" s="13"/>
      <c r="DF515" s="13"/>
      <c r="DG515" s="13"/>
      <c r="DH515" s="13"/>
      <c r="DI515" s="13"/>
      <c r="DJ515" s="13"/>
      <c r="DK515" s="13"/>
      <c r="DL515" s="13"/>
      <c r="DM515" s="13"/>
      <c r="DN515" s="13"/>
      <c r="DO515" s="13"/>
      <c r="DP515" s="13"/>
      <c r="DQ515" s="13"/>
      <c r="DR515" s="13"/>
      <c r="DS515" s="13"/>
      <c r="DT515" s="13"/>
    </row>
    <row r="516" spans="2:124" x14ac:dyDescent="0.3"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  <c r="AS516" s="13"/>
      <c r="AT516" s="13"/>
      <c r="AU516" s="13"/>
      <c r="AV516" s="13"/>
      <c r="AW516" s="13"/>
      <c r="AX516" s="13"/>
      <c r="AY516" s="13"/>
      <c r="AZ516" s="13"/>
      <c r="BA516" s="13"/>
      <c r="BB516" s="13"/>
      <c r="BC516" s="13"/>
      <c r="BD516" s="13"/>
      <c r="BE516" s="13"/>
      <c r="BF516" s="13"/>
      <c r="BG516" s="13"/>
      <c r="BH516" s="13"/>
      <c r="BI516" s="13"/>
      <c r="BJ516" s="13"/>
      <c r="BK516" s="13"/>
      <c r="BL516" s="13"/>
      <c r="BM516" s="13"/>
      <c r="BN516" s="13"/>
      <c r="BO516" s="13"/>
      <c r="BP516" s="13"/>
      <c r="BQ516" s="13"/>
      <c r="BR516" s="13"/>
      <c r="BS516" s="13"/>
      <c r="BT516" s="13"/>
      <c r="BU516" s="13"/>
      <c r="BV516" s="13"/>
      <c r="BW516" s="13"/>
      <c r="BX516" s="13"/>
      <c r="BY516" s="13"/>
      <c r="BZ516" s="13"/>
      <c r="CA516" s="13"/>
      <c r="CB516" s="13"/>
      <c r="CC516" s="13"/>
      <c r="CD516" s="13"/>
      <c r="CE516" s="13"/>
      <c r="CF516" s="13"/>
      <c r="CG516" s="13"/>
      <c r="CH516" s="13"/>
      <c r="CI516" s="13"/>
      <c r="CJ516" s="13"/>
      <c r="CK516" s="13"/>
      <c r="CL516" s="13"/>
      <c r="CM516" s="13"/>
      <c r="CN516" s="13"/>
      <c r="CO516" s="13"/>
      <c r="CP516" s="13"/>
      <c r="CQ516" s="13"/>
      <c r="CR516" s="13"/>
      <c r="CS516" s="13"/>
      <c r="CT516" s="13"/>
      <c r="CU516" s="13"/>
      <c r="CV516" s="13"/>
      <c r="CW516" s="13"/>
      <c r="CX516" s="13"/>
      <c r="CY516" s="13"/>
      <c r="CZ516" s="13"/>
      <c r="DA516" s="13"/>
      <c r="DB516" s="13"/>
      <c r="DC516" s="13"/>
      <c r="DD516" s="13"/>
      <c r="DE516" s="13"/>
      <c r="DF516" s="13"/>
      <c r="DG516" s="13"/>
      <c r="DH516" s="13"/>
      <c r="DI516" s="13"/>
      <c r="DJ516" s="13"/>
      <c r="DK516" s="13"/>
      <c r="DL516" s="13"/>
      <c r="DM516" s="13"/>
      <c r="DN516" s="13"/>
      <c r="DO516" s="13"/>
      <c r="DP516" s="13"/>
      <c r="DQ516" s="13"/>
      <c r="DR516" s="13"/>
      <c r="DS516" s="13"/>
      <c r="DT516" s="13"/>
    </row>
    <row r="517" spans="2:124" x14ac:dyDescent="0.3"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  <c r="AS517" s="13"/>
      <c r="AT517" s="13"/>
      <c r="AU517" s="13"/>
      <c r="AV517" s="13"/>
      <c r="AW517" s="13"/>
      <c r="AX517" s="13"/>
      <c r="AY517" s="13"/>
      <c r="AZ517" s="13"/>
      <c r="BA517" s="13"/>
      <c r="BB517" s="13"/>
      <c r="BC517" s="13"/>
      <c r="BD517" s="13"/>
      <c r="BE517" s="13"/>
      <c r="BF517" s="13"/>
      <c r="BG517" s="13"/>
      <c r="BH517" s="13"/>
      <c r="BI517" s="13"/>
      <c r="BJ517" s="13"/>
      <c r="BK517" s="13"/>
      <c r="BL517" s="13"/>
      <c r="BM517" s="13"/>
      <c r="BN517" s="13"/>
      <c r="BO517" s="13"/>
      <c r="BP517" s="13"/>
      <c r="BQ517" s="13"/>
      <c r="BR517" s="13"/>
      <c r="BS517" s="13"/>
      <c r="BT517" s="13"/>
      <c r="BU517" s="13"/>
      <c r="BV517" s="13"/>
      <c r="BW517" s="13"/>
      <c r="BX517" s="13"/>
      <c r="BY517" s="13"/>
      <c r="BZ517" s="13"/>
      <c r="CA517" s="13"/>
      <c r="CB517" s="13"/>
      <c r="CC517" s="13"/>
      <c r="CD517" s="13"/>
      <c r="CE517" s="13"/>
      <c r="CF517" s="13"/>
      <c r="CG517" s="13"/>
      <c r="CH517" s="13"/>
      <c r="CI517" s="13"/>
      <c r="CJ517" s="13"/>
      <c r="CK517" s="13"/>
      <c r="CL517" s="13"/>
      <c r="CM517" s="13"/>
      <c r="CN517" s="13"/>
      <c r="CO517" s="13"/>
      <c r="CP517" s="13"/>
      <c r="CQ517" s="13"/>
      <c r="CR517" s="13"/>
      <c r="CS517" s="13"/>
      <c r="CT517" s="13"/>
      <c r="CU517" s="13"/>
      <c r="CV517" s="13"/>
      <c r="CW517" s="13"/>
      <c r="CX517" s="13"/>
      <c r="CY517" s="13"/>
      <c r="CZ517" s="13"/>
      <c r="DA517" s="13"/>
      <c r="DB517" s="13"/>
      <c r="DC517" s="13"/>
      <c r="DD517" s="13"/>
      <c r="DE517" s="13"/>
      <c r="DF517" s="13"/>
      <c r="DG517" s="13"/>
      <c r="DH517" s="13"/>
      <c r="DI517" s="13"/>
      <c r="DJ517" s="13"/>
      <c r="DK517" s="13"/>
      <c r="DL517" s="13"/>
      <c r="DM517" s="13"/>
      <c r="DN517" s="13"/>
      <c r="DO517" s="13"/>
      <c r="DP517" s="13"/>
      <c r="DQ517" s="13"/>
      <c r="DR517" s="13"/>
      <c r="DS517" s="13"/>
      <c r="DT517" s="13"/>
    </row>
    <row r="518" spans="2:124" x14ac:dyDescent="0.3"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  <c r="AS518" s="13"/>
      <c r="AT518" s="13"/>
      <c r="AU518" s="13"/>
      <c r="AV518" s="13"/>
      <c r="AW518" s="13"/>
      <c r="AX518" s="13"/>
      <c r="AY518" s="13"/>
      <c r="AZ518" s="13"/>
      <c r="BA518" s="13"/>
      <c r="BB518" s="13"/>
      <c r="BC518" s="13"/>
      <c r="BD518" s="13"/>
      <c r="BE518" s="13"/>
      <c r="BF518" s="13"/>
      <c r="BG518" s="13"/>
      <c r="BH518" s="13"/>
      <c r="BI518" s="13"/>
      <c r="BJ518" s="13"/>
      <c r="BK518" s="13"/>
      <c r="BL518" s="13"/>
      <c r="BM518" s="13"/>
      <c r="BN518" s="13"/>
      <c r="BO518" s="13"/>
      <c r="BP518" s="13"/>
      <c r="BQ518" s="13"/>
      <c r="BR518" s="13"/>
      <c r="BS518" s="13"/>
      <c r="BT518" s="13"/>
      <c r="BU518" s="13"/>
      <c r="BV518" s="13"/>
      <c r="BW518" s="13"/>
      <c r="BX518" s="13"/>
      <c r="BY518" s="13"/>
      <c r="BZ518" s="13"/>
      <c r="CA518" s="13"/>
      <c r="CB518" s="13"/>
      <c r="CC518" s="13"/>
      <c r="CD518" s="13"/>
      <c r="CE518" s="13"/>
      <c r="CF518" s="13"/>
      <c r="CG518" s="13"/>
      <c r="CH518" s="13"/>
      <c r="CI518" s="13"/>
      <c r="CJ518" s="13"/>
      <c r="CK518" s="13"/>
      <c r="CL518" s="13"/>
      <c r="CM518" s="13"/>
      <c r="CN518" s="13"/>
      <c r="CO518" s="13"/>
      <c r="CP518" s="13"/>
      <c r="CQ518" s="13"/>
      <c r="CR518" s="13"/>
      <c r="CS518" s="13"/>
      <c r="CT518" s="13"/>
      <c r="CU518" s="13"/>
      <c r="CV518" s="13"/>
      <c r="CW518" s="13"/>
      <c r="CX518" s="13"/>
      <c r="CY518" s="13"/>
      <c r="CZ518" s="13"/>
      <c r="DA518" s="13"/>
      <c r="DB518" s="13"/>
      <c r="DC518" s="13"/>
      <c r="DD518" s="13"/>
      <c r="DE518" s="13"/>
      <c r="DF518" s="13"/>
      <c r="DG518" s="13"/>
      <c r="DH518" s="13"/>
      <c r="DI518" s="13"/>
      <c r="DJ518" s="13"/>
      <c r="DK518" s="13"/>
      <c r="DL518" s="13"/>
      <c r="DM518" s="13"/>
      <c r="DN518" s="13"/>
      <c r="DO518" s="13"/>
      <c r="DP518" s="13"/>
      <c r="DQ518" s="13"/>
      <c r="DR518" s="13"/>
      <c r="DS518" s="13"/>
      <c r="DT518" s="13"/>
    </row>
    <row r="519" spans="2:124" x14ac:dyDescent="0.3"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  <c r="AS519" s="13"/>
      <c r="AT519" s="13"/>
      <c r="AU519" s="13"/>
      <c r="AV519" s="13"/>
      <c r="AW519" s="13"/>
      <c r="AX519" s="13"/>
      <c r="AY519" s="13"/>
      <c r="AZ519" s="13"/>
      <c r="BA519" s="13"/>
      <c r="BB519" s="13"/>
      <c r="BC519" s="13"/>
      <c r="BD519" s="13"/>
      <c r="BE519" s="13"/>
      <c r="BF519" s="13"/>
      <c r="BG519" s="13"/>
      <c r="BH519" s="13"/>
      <c r="BI519" s="13"/>
      <c r="BJ519" s="13"/>
      <c r="BK519" s="13"/>
      <c r="BL519" s="13"/>
      <c r="BM519" s="13"/>
      <c r="BN519" s="13"/>
      <c r="BO519" s="13"/>
      <c r="BP519" s="13"/>
      <c r="BQ519" s="13"/>
      <c r="BR519" s="13"/>
      <c r="BS519" s="13"/>
      <c r="BT519" s="13"/>
      <c r="BU519" s="13"/>
      <c r="BV519" s="13"/>
      <c r="BW519" s="13"/>
      <c r="BX519" s="13"/>
      <c r="BY519" s="13"/>
      <c r="BZ519" s="13"/>
      <c r="CA519" s="13"/>
      <c r="CB519" s="13"/>
      <c r="CC519" s="13"/>
      <c r="CD519" s="13"/>
      <c r="CE519" s="13"/>
      <c r="CF519" s="13"/>
      <c r="CG519" s="13"/>
      <c r="CH519" s="13"/>
      <c r="CI519" s="13"/>
      <c r="CJ519" s="13"/>
      <c r="CK519" s="13"/>
      <c r="CL519" s="13"/>
      <c r="CM519" s="13"/>
      <c r="CN519" s="13"/>
      <c r="CO519" s="13"/>
      <c r="CP519" s="13"/>
      <c r="CQ519" s="13"/>
      <c r="CR519" s="13"/>
      <c r="CS519" s="13"/>
      <c r="CT519" s="13"/>
      <c r="CU519" s="13"/>
      <c r="CV519" s="13"/>
      <c r="CW519" s="13"/>
      <c r="CX519" s="13"/>
      <c r="CY519" s="13"/>
      <c r="CZ519" s="13"/>
      <c r="DA519" s="13"/>
      <c r="DB519" s="13"/>
      <c r="DC519" s="13"/>
      <c r="DD519" s="13"/>
      <c r="DE519" s="13"/>
      <c r="DF519" s="13"/>
      <c r="DG519" s="13"/>
      <c r="DH519" s="13"/>
      <c r="DI519" s="13"/>
      <c r="DJ519" s="13"/>
      <c r="DK519" s="13"/>
      <c r="DL519" s="13"/>
      <c r="DM519" s="13"/>
      <c r="DN519" s="13"/>
      <c r="DO519" s="13"/>
      <c r="DP519" s="13"/>
      <c r="DQ519" s="13"/>
      <c r="DR519" s="13"/>
      <c r="DS519" s="13"/>
      <c r="DT519" s="13"/>
    </row>
    <row r="520" spans="2:124" x14ac:dyDescent="0.3"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  <c r="AS520" s="13"/>
      <c r="AT520" s="13"/>
      <c r="AU520" s="13"/>
      <c r="AV520" s="13"/>
      <c r="AW520" s="13"/>
      <c r="AX520" s="13"/>
      <c r="AY520" s="13"/>
      <c r="AZ520" s="13"/>
      <c r="BA520" s="13"/>
      <c r="BB520" s="13"/>
      <c r="BC520" s="13"/>
      <c r="BD520" s="13"/>
      <c r="BE520" s="13"/>
      <c r="BF520" s="13"/>
      <c r="BG520" s="13"/>
      <c r="BH520" s="13"/>
      <c r="BI520" s="13"/>
      <c r="BJ520" s="13"/>
      <c r="BK520" s="13"/>
      <c r="BL520" s="13"/>
      <c r="BM520" s="13"/>
      <c r="BN520" s="13"/>
      <c r="BO520" s="13"/>
      <c r="BP520" s="13"/>
      <c r="BQ520" s="13"/>
      <c r="BR520" s="13"/>
      <c r="BS520" s="13"/>
      <c r="BT520" s="13"/>
      <c r="BU520" s="13"/>
      <c r="BV520" s="13"/>
      <c r="BW520" s="13"/>
      <c r="BX520" s="13"/>
      <c r="BY520" s="13"/>
      <c r="BZ520" s="13"/>
      <c r="CA520" s="13"/>
      <c r="CB520" s="13"/>
      <c r="CC520" s="13"/>
      <c r="CD520" s="13"/>
      <c r="CE520" s="13"/>
      <c r="CF520" s="13"/>
      <c r="CG520" s="13"/>
      <c r="CH520" s="13"/>
      <c r="CI520" s="13"/>
      <c r="CJ520" s="13"/>
      <c r="CK520" s="13"/>
      <c r="CL520" s="13"/>
      <c r="CM520" s="13"/>
      <c r="CN520" s="13"/>
      <c r="CO520" s="13"/>
      <c r="CP520" s="13"/>
      <c r="CQ520" s="13"/>
      <c r="CR520" s="13"/>
      <c r="CS520" s="13"/>
      <c r="CT520" s="13"/>
      <c r="CU520" s="13"/>
      <c r="CV520" s="13"/>
      <c r="CW520" s="13"/>
      <c r="CX520" s="13"/>
      <c r="CY520" s="13"/>
      <c r="CZ520" s="13"/>
      <c r="DA520" s="13"/>
      <c r="DB520" s="13"/>
      <c r="DC520" s="13"/>
      <c r="DD520" s="13"/>
      <c r="DE520" s="13"/>
      <c r="DF520" s="13"/>
      <c r="DG520" s="13"/>
      <c r="DH520" s="13"/>
      <c r="DI520" s="13"/>
      <c r="DJ520" s="13"/>
      <c r="DK520" s="13"/>
      <c r="DL520" s="13"/>
      <c r="DM520" s="13"/>
      <c r="DN520" s="13"/>
      <c r="DO520" s="13"/>
      <c r="DP520" s="13"/>
      <c r="DQ520" s="13"/>
      <c r="DR520" s="13"/>
      <c r="DS520" s="13"/>
      <c r="DT520" s="13"/>
    </row>
    <row r="521" spans="2:124" x14ac:dyDescent="0.3"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  <c r="AS521" s="13"/>
      <c r="AT521" s="13"/>
      <c r="AU521" s="13"/>
      <c r="AV521" s="13"/>
      <c r="AW521" s="13"/>
      <c r="AX521" s="13"/>
      <c r="AY521" s="13"/>
      <c r="AZ521" s="13"/>
      <c r="BA521" s="13"/>
      <c r="BB521" s="13"/>
      <c r="BC521" s="13"/>
      <c r="BD521" s="13"/>
      <c r="BE521" s="13"/>
      <c r="BF521" s="13"/>
      <c r="BG521" s="13"/>
      <c r="BH521" s="13"/>
      <c r="BI521" s="13"/>
      <c r="BJ521" s="13"/>
      <c r="BK521" s="13"/>
      <c r="BL521" s="13"/>
      <c r="BM521" s="13"/>
      <c r="BN521" s="13"/>
      <c r="BO521" s="13"/>
      <c r="BP521" s="13"/>
      <c r="BQ521" s="13"/>
      <c r="BR521" s="13"/>
      <c r="BS521" s="13"/>
      <c r="BT521" s="13"/>
      <c r="BU521" s="13"/>
      <c r="BV521" s="13"/>
      <c r="BW521" s="13"/>
      <c r="BX521" s="13"/>
      <c r="BY521" s="13"/>
      <c r="BZ521" s="13"/>
      <c r="CA521" s="13"/>
      <c r="CB521" s="13"/>
      <c r="CC521" s="13"/>
      <c r="CD521" s="13"/>
      <c r="CE521" s="13"/>
      <c r="CF521" s="13"/>
      <c r="CG521" s="13"/>
      <c r="CH521" s="13"/>
      <c r="CI521" s="13"/>
      <c r="CJ521" s="13"/>
      <c r="CK521" s="13"/>
      <c r="CL521" s="13"/>
      <c r="CM521" s="13"/>
      <c r="CN521" s="13"/>
      <c r="CO521" s="13"/>
      <c r="CP521" s="13"/>
      <c r="CQ521" s="13"/>
      <c r="CR521" s="13"/>
      <c r="CS521" s="13"/>
      <c r="CT521" s="13"/>
      <c r="CU521" s="13"/>
      <c r="CV521" s="13"/>
      <c r="CW521" s="13"/>
      <c r="CX521" s="13"/>
      <c r="CY521" s="13"/>
      <c r="CZ521" s="13"/>
      <c r="DA521" s="13"/>
      <c r="DB521" s="13"/>
      <c r="DC521" s="13"/>
      <c r="DD521" s="13"/>
      <c r="DE521" s="13"/>
      <c r="DF521" s="13"/>
      <c r="DG521" s="13"/>
      <c r="DH521" s="13"/>
      <c r="DI521" s="13"/>
      <c r="DJ521" s="13"/>
      <c r="DK521" s="13"/>
      <c r="DL521" s="13"/>
      <c r="DM521" s="13"/>
      <c r="DN521" s="13"/>
      <c r="DO521" s="13"/>
      <c r="DP521" s="13"/>
      <c r="DQ521" s="13"/>
      <c r="DR521" s="13"/>
      <c r="DS521" s="13"/>
      <c r="DT521" s="13"/>
    </row>
    <row r="522" spans="2:124" x14ac:dyDescent="0.3"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  <c r="AS522" s="13"/>
      <c r="AT522" s="13"/>
      <c r="AU522" s="13"/>
      <c r="AV522" s="13"/>
      <c r="AW522" s="13"/>
      <c r="AX522" s="13"/>
      <c r="AY522" s="13"/>
      <c r="AZ522" s="13"/>
      <c r="BA522" s="13"/>
      <c r="BB522" s="13"/>
      <c r="BC522" s="13"/>
      <c r="BD522" s="13"/>
      <c r="BE522" s="13"/>
      <c r="BF522" s="13"/>
      <c r="BG522" s="13"/>
      <c r="BH522" s="13"/>
      <c r="BI522" s="13"/>
      <c r="BJ522" s="13"/>
      <c r="BK522" s="13"/>
      <c r="BL522" s="13"/>
      <c r="BM522" s="13"/>
      <c r="BN522" s="13"/>
      <c r="BO522" s="13"/>
      <c r="BP522" s="13"/>
      <c r="BQ522" s="13"/>
      <c r="BR522" s="13"/>
      <c r="BS522" s="13"/>
      <c r="BT522" s="13"/>
      <c r="BU522" s="13"/>
      <c r="BV522" s="13"/>
      <c r="BW522" s="13"/>
      <c r="BX522" s="13"/>
      <c r="BY522" s="13"/>
      <c r="BZ522" s="13"/>
      <c r="CA522" s="13"/>
      <c r="CB522" s="13"/>
      <c r="CC522" s="13"/>
      <c r="CD522" s="13"/>
      <c r="CE522" s="13"/>
      <c r="CF522" s="13"/>
      <c r="CG522" s="13"/>
      <c r="CH522" s="13"/>
      <c r="CI522" s="13"/>
      <c r="CJ522" s="13"/>
      <c r="CK522" s="13"/>
      <c r="CL522" s="13"/>
      <c r="CM522" s="13"/>
      <c r="CN522" s="13"/>
      <c r="CO522" s="13"/>
      <c r="CP522" s="13"/>
      <c r="CQ522" s="13"/>
      <c r="CR522" s="13"/>
      <c r="CS522" s="13"/>
      <c r="CT522" s="13"/>
      <c r="CU522" s="13"/>
      <c r="CV522" s="13"/>
      <c r="CW522" s="13"/>
      <c r="CX522" s="13"/>
      <c r="CY522" s="13"/>
      <c r="CZ522" s="13"/>
      <c r="DA522" s="13"/>
      <c r="DB522" s="13"/>
      <c r="DC522" s="13"/>
      <c r="DD522" s="13"/>
      <c r="DE522" s="13"/>
      <c r="DF522" s="13"/>
      <c r="DG522" s="13"/>
      <c r="DH522" s="13"/>
      <c r="DI522" s="13"/>
      <c r="DJ522" s="13"/>
      <c r="DK522" s="13"/>
      <c r="DL522" s="13"/>
      <c r="DM522" s="13"/>
      <c r="DN522" s="13"/>
      <c r="DO522" s="13"/>
      <c r="DP522" s="13"/>
      <c r="DQ522" s="13"/>
      <c r="DR522" s="13"/>
      <c r="DS522" s="13"/>
      <c r="DT522" s="13"/>
    </row>
    <row r="523" spans="2:124" x14ac:dyDescent="0.3"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  <c r="AS523" s="13"/>
      <c r="AT523" s="13"/>
      <c r="AU523" s="13"/>
      <c r="AV523" s="13"/>
      <c r="AW523" s="13"/>
      <c r="AX523" s="13"/>
      <c r="AY523" s="13"/>
      <c r="AZ523" s="13"/>
      <c r="BA523" s="13"/>
      <c r="BB523" s="13"/>
      <c r="BC523" s="13"/>
      <c r="BD523" s="13"/>
      <c r="BE523" s="13"/>
      <c r="BF523" s="13"/>
      <c r="BG523" s="13"/>
      <c r="BH523" s="13"/>
      <c r="BI523" s="13"/>
      <c r="BJ523" s="13"/>
      <c r="BK523" s="13"/>
      <c r="BL523" s="13"/>
      <c r="BM523" s="13"/>
      <c r="BN523" s="13"/>
      <c r="BO523" s="13"/>
      <c r="BP523" s="13"/>
      <c r="BQ523" s="13"/>
      <c r="BR523" s="13"/>
      <c r="BS523" s="13"/>
      <c r="BT523" s="13"/>
      <c r="BU523" s="13"/>
      <c r="BV523" s="13"/>
      <c r="BW523" s="13"/>
      <c r="BX523" s="13"/>
      <c r="BY523" s="13"/>
      <c r="BZ523" s="13"/>
      <c r="CA523" s="13"/>
      <c r="CB523" s="13"/>
      <c r="CC523" s="13"/>
      <c r="CD523" s="13"/>
      <c r="CE523" s="13"/>
      <c r="CF523" s="13"/>
      <c r="CG523" s="13"/>
      <c r="CH523" s="13"/>
      <c r="CI523" s="13"/>
      <c r="CJ523" s="13"/>
      <c r="CK523" s="13"/>
      <c r="CL523" s="13"/>
      <c r="CM523" s="13"/>
      <c r="CN523" s="13"/>
      <c r="CO523" s="13"/>
      <c r="CP523" s="13"/>
      <c r="CQ523" s="13"/>
      <c r="CR523" s="13"/>
      <c r="CS523" s="13"/>
      <c r="CT523" s="13"/>
      <c r="CU523" s="13"/>
      <c r="CV523" s="13"/>
      <c r="CW523" s="13"/>
      <c r="CX523" s="13"/>
      <c r="CY523" s="13"/>
      <c r="CZ523" s="13"/>
      <c r="DA523" s="13"/>
      <c r="DB523" s="13"/>
      <c r="DC523" s="13"/>
      <c r="DD523" s="13"/>
      <c r="DE523" s="13"/>
      <c r="DF523" s="13"/>
      <c r="DG523" s="13"/>
      <c r="DH523" s="13"/>
      <c r="DI523" s="13"/>
      <c r="DJ523" s="13"/>
      <c r="DK523" s="13"/>
      <c r="DL523" s="13"/>
      <c r="DM523" s="13"/>
      <c r="DN523" s="13"/>
      <c r="DO523" s="13"/>
      <c r="DP523" s="13"/>
      <c r="DQ523" s="13"/>
      <c r="DR523" s="13"/>
      <c r="DS523" s="13"/>
      <c r="DT523" s="13"/>
    </row>
    <row r="524" spans="2:124" x14ac:dyDescent="0.3"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  <c r="AS524" s="13"/>
      <c r="AT524" s="13"/>
      <c r="AU524" s="13"/>
      <c r="AV524" s="13"/>
      <c r="AW524" s="13"/>
      <c r="AX524" s="13"/>
      <c r="AY524" s="13"/>
      <c r="AZ524" s="13"/>
      <c r="BA524" s="13"/>
      <c r="BB524" s="13"/>
      <c r="BC524" s="13"/>
      <c r="BD524" s="13"/>
      <c r="BE524" s="13"/>
      <c r="BF524" s="13"/>
      <c r="BG524" s="13"/>
      <c r="BH524" s="13"/>
      <c r="BI524" s="13"/>
      <c r="BJ524" s="13"/>
      <c r="BK524" s="13"/>
      <c r="BL524" s="13"/>
      <c r="BM524" s="13"/>
      <c r="BN524" s="13"/>
      <c r="BO524" s="13"/>
      <c r="BP524" s="13"/>
      <c r="BQ524" s="13"/>
      <c r="BR524" s="13"/>
      <c r="BS524" s="13"/>
      <c r="BT524" s="13"/>
      <c r="BU524" s="13"/>
      <c r="BV524" s="13"/>
      <c r="BW524" s="13"/>
      <c r="BX524" s="13"/>
      <c r="BY524" s="13"/>
      <c r="BZ524" s="13"/>
      <c r="CA524" s="13"/>
      <c r="CB524" s="13"/>
      <c r="CC524" s="13"/>
      <c r="CD524" s="13"/>
      <c r="CE524" s="13"/>
      <c r="CF524" s="13"/>
      <c r="CG524" s="13"/>
      <c r="CH524" s="13"/>
      <c r="CI524" s="13"/>
      <c r="CJ524" s="13"/>
      <c r="CK524" s="13"/>
      <c r="CL524" s="13"/>
      <c r="CM524" s="13"/>
      <c r="CN524" s="13"/>
      <c r="CO524" s="13"/>
      <c r="CP524" s="13"/>
      <c r="CQ524" s="13"/>
      <c r="CR524" s="13"/>
      <c r="CS524" s="13"/>
      <c r="CT524" s="13"/>
      <c r="CU524" s="13"/>
      <c r="CV524" s="13"/>
      <c r="CW524" s="13"/>
      <c r="CX524" s="13"/>
      <c r="CY524" s="13"/>
      <c r="CZ524" s="13"/>
      <c r="DA524" s="13"/>
      <c r="DB524" s="13"/>
      <c r="DC524" s="13"/>
      <c r="DD524" s="13"/>
      <c r="DE524" s="13"/>
      <c r="DF524" s="13"/>
      <c r="DG524" s="13"/>
      <c r="DH524" s="13"/>
      <c r="DI524" s="13"/>
      <c r="DJ524" s="13"/>
      <c r="DK524" s="13"/>
      <c r="DL524" s="13"/>
      <c r="DM524" s="13"/>
      <c r="DN524" s="13"/>
      <c r="DO524" s="13"/>
      <c r="DP524" s="13"/>
      <c r="DQ524" s="13"/>
      <c r="DR524" s="13"/>
      <c r="DS524" s="13"/>
      <c r="DT524" s="13"/>
    </row>
    <row r="525" spans="2:124" x14ac:dyDescent="0.3"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  <c r="AS525" s="13"/>
      <c r="AT525" s="13"/>
      <c r="AU525" s="13"/>
      <c r="AV525" s="13"/>
      <c r="AW525" s="13"/>
      <c r="AX525" s="13"/>
      <c r="AY525" s="13"/>
      <c r="AZ525" s="13"/>
      <c r="BA525" s="13"/>
      <c r="BB525" s="13"/>
      <c r="BC525" s="13"/>
      <c r="BD525" s="13"/>
      <c r="BE525" s="13"/>
      <c r="BF525" s="13"/>
      <c r="BG525" s="13"/>
      <c r="BH525" s="13"/>
      <c r="BI525" s="13"/>
      <c r="BJ525" s="13"/>
      <c r="BK525" s="13"/>
      <c r="BL525" s="13"/>
      <c r="BM525" s="13"/>
      <c r="BN525" s="13"/>
      <c r="BO525" s="13"/>
      <c r="BP525" s="13"/>
      <c r="BQ525" s="13"/>
      <c r="BR525" s="13"/>
      <c r="BS525" s="13"/>
      <c r="BT525" s="13"/>
      <c r="BU525" s="13"/>
      <c r="BV525" s="13"/>
      <c r="BW525" s="13"/>
      <c r="BX525" s="13"/>
      <c r="BY525" s="13"/>
      <c r="BZ525" s="13"/>
      <c r="CA525" s="13"/>
      <c r="CB525" s="13"/>
      <c r="CC525" s="13"/>
      <c r="CD525" s="13"/>
      <c r="CE525" s="13"/>
      <c r="CF525" s="13"/>
      <c r="CG525" s="13"/>
      <c r="CH525" s="13"/>
      <c r="CI525" s="13"/>
      <c r="CJ525" s="13"/>
      <c r="CK525" s="13"/>
      <c r="CL525" s="13"/>
      <c r="CM525" s="13"/>
      <c r="CN525" s="13"/>
      <c r="CO525" s="13"/>
      <c r="CP525" s="13"/>
      <c r="CQ525" s="13"/>
      <c r="CR525" s="13"/>
      <c r="CS525" s="13"/>
      <c r="CT525" s="13"/>
      <c r="CU525" s="13"/>
      <c r="CV525" s="13"/>
      <c r="CW525" s="13"/>
      <c r="CX525" s="13"/>
      <c r="CY525" s="13"/>
      <c r="CZ525" s="13"/>
      <c r="DA525" s="13"/>
      <c r="DB525" s="13"/>
      <c r="DC525" s="13"/>
      <c r="DD525" s="13"/>
      <c r="DE525" s="13"/>
      <c r="DF525" s="13"/>
      <c r="DG525" s="13"/>
      <c r="DH525" s="13"/>
      <c r="DI525" s="13"/>
      <c r="DJ525" s="13"/>
      <c r="DK525" s="13"/>
      <c r="DL525" s="13"/>
      <c r="DM525" s="13"/>
      <c r="DN525" s="13"/>
      <c r="DO525" s="13"/>
      <c r="DP525" s="13"/>
      <c r="DQ525" s="13"/>
      <c r="DR525" s="13"/>
      <c r="DS525" s="13"/>
      <c r="DT525" s="13"/>
    </row>
    <row r="526" spans="2:124" x14ac:dyDescent="0.3"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  <c r="AS526" s="13"/>
      <c r="AT526" s="13"/>
      <c r="AU526" s="13"/>
      <c r="AV526" s="13"/>
      <c r="AW526" s="13"/>
      <c r="AX526" s="13"/>
      <c r="AY526" s="13"/>
      <c r="AZ526" s="13"/>
      <c r="BA526" s="13"/>
      <c r="BB526" s="13"/>
      <c r="BC526" s="13"/>
      <c r="BD526" s="13"/>
      <c r="BE526" s="13"/>
      <c r="BF526" s="13"/>
      <c r="BG526" s="13"/>
      <c r="BH526" s="13"/>
      <c r="BI526" s="13"/>
      <c r="BJ526" s="13"/>
      <c r="BK526" s="13"/>
      <c r="BL526" s="13"/>
      <c r="BM526" s="13"/>
      <c r="BN526" s="13"/>
      <c r="BO526" s="13"/>
      <c r="BP526" s="13"/>
      <c r="BQ526" s="13"/>
      <c r="BR526" s="13"/>
      <c r="BS526" s="13"/>
      <c r="BT526" s="13"/>
      <c r="BU526" s="13"/>
      <c r="BV526" s="13"/>
      <c r="BW526" s="13"/>
      <c r="BX526" s="13"/>
      <c r="BY526" s="13"/>
      <c r="BZ526" s="13"/>
      <c r="CA526" s="13"/>
      <c r="CB526" s="13"/>
      <c r="CC526" s="13"/>
      <c r="CD526" s="13"/>
      <c r="CE526" s="13"/>
      <c r="CF526" s="13"/>
      <c r="CG526" s="13"/>
      <c r="CH526" s="13"/>
      <c r="CI526" s="13"/>
      <c r="CJ526" s="13"/>
      <c r="CK526" s="13"/>
      <c r="CL526" s="13"/>
      <c r="CM526" s="13"/>
      <c r="CN526" s="13"/>
      <c r="CO526" s="13"/>
      <c r="CP526" s="13"/>
      <c r="CQ526" s="13"/>
      <c r="CR526" s="13"/>
      <c r="CS526" s="13"/>
      <c r="CT526" s="13"/>
      <c r="CU526" s="13"/>
      <c r="CV526" s="13"/>
      <c r="CW526" s="13"/>
      <c r="CX526" s="13"/>
      <c r="CY526" s="13"/>
      <c r="CZ526" s="13"/>
      <c r="DA526" s="13"/>
      <c r="DB526" s="13"/>
      <c r="DC526" s="13"/>
      <c r="DD526" s="13"/>
      <c r="DE526" s="13"/>
      <c r="DF526" s="13"/>
      <c r="DG526" s="13"/>
      <c r="DH526" s="13"/>
      <c r="DI526" s="13"/>
      <c r="DJ526" s="13"/>
      <c r="DK526" s="13"/>
      <c r="DL526" s="13"/>
      <c r="DM526" s="13"/>
      <c r="DN526" s="13"/>
      <c r="DO526" s="13"/>
      <c r="DP526" s="13"/>
      <c r="DQ526" s="13"/>
      <c r="DR526" s="13"/>
      <c r="DS526" s="13"/>
      <c r="DT526" s="13"/>
    </row>
    <row r="527" spans="2:124" x14ac:dyDescent="0.3"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  <c r="AS527" s="13"/>
      <c r="AT527" s="13"/>
      <c r="AU527" s="13"/>
      <c r="AV527" s="13"/>
      <c r="AW527" s="13"/>
      <c r="AX527" s="13"/>
      <c r="AY527" s="13"/>
      <c r="AZ527" s="13"/>
      <c r="BA527" s="13"/>
      <c r="BB527" s="13"/>
      <c r="BC527" s="13"/>
      <c r="BD527" s="13"/>
      <c r="BE527" s="13"/>
      <c r="BF527" s="13"/>
      <c r="BG527" s="13"/>
      <c r="BH527" s="13"/>
      <c r="BI527" s="13"/>
      <c r="BJ527" s="13"/>
      <c r="BK527" s="13"/>
      <c r="BL527" s="13"/>
      <c r="BM527" s="13"/>
      <c r="BN527" s="13"/>
      <c r="BO527" s="13"/>
      <c r="BP527" s="13"/>
      <c r="BQ527" s="13"/>
      <c r="BR527" s="13"/>
      <c r="BS527" s="13"/>
      <c r="BT527" s="13"/>
      <c r="BU527" s="13"/>
      <c r="BV527" s="13"/>
      <c r="BW527" s="13"/>
      <c r="BX527" s="13"/>
      <c r="BY527" s="13"/>
      <c r="BZ527" s="13"/>
      <c r="CA527" s="13"/>
      <c r="CB527" s="13"/>
      <c r="CC527" s="13"/>
      <c r="CD527" s="13"/>
      <c r="CE527" s="13"/>
      <c r="CF527" s="13"/>
      <c r="CG527" s="13"/>
      <c r="CH527" s="13"/>
      <c r="CI527" s="13"/>
      <c r="CJ527" s="13"/>
      <c r="CK527" s="13"/>
      <c r="CL527" s="13"/>
      <c r="CM527" s="13"/>
      <c r="CN527" s="13"/>
      <c r="CO527" s="13"/>
      <c r="CP527" s="13"/>
      <c r="CQ527" s="13"/>
      <c r="CR527" s="13"/>
      <c r="CS527" s="13"/>
      <c r="CT527" s="13"/>
      <c r="CU527" s="13"/>
      <c r="CV527" s="13"/>
      <c r="CW527" s="13"/>
      <c r="CX527" s="13"/>
      <c r="CY527" s="13"/>
      <c r="CZ527" s="13"/>
      <c r="DA527" s="13"/>
      <c r="DB527" s="13"/>
      <c r="DC527" s="13"/>
      <c r="DD527" s="13"/>
      <c r="DE527" s="13"/>
      <c r="DF527" s="13"/>
      <c r="DG527" s="13"/>
      <c r="DH527" s="13"/>
      <c r="DI527" s="13"/>
      <c r="DJ527" s="13"/>
      <c r="DK527" s="13"/>
      <c r="DL527" s="13"/>
      <c r="DM527" s="13"/>
      <c r="DN527" s="13"/>
      <c r="DO527" s="13"/>
      <c r="DP527" s="13"/>
      <c r="DQ527" s="13"/>
      <c r="DR527" s="13"/>
      <c r="DS527" s="13"/>
      <c r="DT527" s="13"/>
    </row>
    <row r="528" spans="2:124" x14ac:dyDescent="0.3"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  <c r="AS528" s="13"/>
      <c r="AT528" s="13"/>
      <c r="AU528" s="13"/>
      <c r="AV528" s="13"/>
      <c r="AW528" s="13"/>
      <c r="AX528" s="13"/>
      <c r="AY528" s="13"/>
      <c r="AZ528" s="13"/>
      <c r="BA528" s="13"/>
      <c r="BB528" s="13"/>
      <c r="BC528" s="13"/>
      <c r="BD528" s="13"/>
      <c r="BE528" s="13"/>
      <c r="BF528" s="13"/>
      <c r="BG528" s="13"/>
      <c r="BH528" s="13"/>
      <c r="BI528" s="13"/>
      <c r="BJ528" s="13"/>
      <c r="BK528" s="13"/>
      <c r="BL528" s="13"/>
      <c r="BM528" s="13"/>
      <c r="BN528" s="13"/>
      <c r="BO528" s="13"/>
      <c r="BP528" s="13"/>
      <c r="BQ528" s="13"/>
      <c r="BR528" s="13"/>
      <c r="BS528" s="13"/>
      <c r="BT528" s="13"/>
      <c r="BU528" s="13"/>
      <c r="BV528" s="13"/>
      <c r="BW528" s="13"/>
      <c r="BX528" s="13"/>
      <c r="BY528" s="13"/>
      <c r="BZ528" s="13"/>
      <c r="CA528" s="13"/>
      <c r="CB528" s="13"/>
      <c r="CC528" s="13"/>
      <c r="CD528" s="13"/>
      <c r="CE528" s="13"/>
      <c r="CF528" s="13"/>
      <c r="CG528" s="13"/>
      <c r="CH528" s="13"/>
      <c r="CI528" s="13"/>
      <c r="CJ528" s="13"/>
      <c r="CK528" s="13"/>
      <c r="CL528" s="13"/>
      <c r="CM528" s="13"/>
      <c r="CN528" s="13"/>
      <c r="CO528" s="13"/>
      <c r="CP528" s="13"/>
      <c r="CQ528" s="13"/>
      <c r="CR528" s="13"/>
      <c r="CS528" s="13"/>
      <c r="CT528" s="13"/>
      <c r="CU528" s="13"/>
      <c r="CV528" s="13"/>
      <c r="CW528" s="13"/>
      <c r="CX528" s="13"/>
      <c r="CY528" s="13"/>
      <c r="CZ528" s="13"/>
      <c r="DA528" s="13"/>
      <c r="DB528" s="13"/>
      <c r="DC528" s="13"/>
      <c r="DD528" s="13"/>
      <c r="DE528" s="13"/>
      <c r="DF528" s="13"/>
      <c r="DG528" s="13"/>
      <c r="DH528" s="13"/>
      <c r="DI528" s="13"/>
      <c r="DJ528" s="13"/>
      <c r="DK528" s="13"/>
      <c r="DL528" s="13"/>
      <c r="DM528" s="13"/>
      <c r="DN528" s="13"/>
      <c r="DO528" s="13"/>
      <c r="DP528" s="13"/>
      <c r="DQ528" s="13"/>
      <c r="DR528" s="13"/>
      <c r="DS528" s="13"/>
      <c r="DT528" s="13"/>
    </row>
    <row r="529" spans="2:124" x14ac:dyDescent="0.3"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  <c r="AS529" s="13"/>
      <c r="AT529" s="13"/>
      <c r="AU529" s="13"/>
      <c r="AV529" s="13"/>
      <c r="AW529" s="13"/>
      <c r="AX529" s="13"/>
      <c r="AY529" s="13"/>
      <c r="AZ529" s="13"/>
      <c r="BA529" s="13"/>
      <c r="BB529" s="13"/>
      <c r="BC529" s="13"/>
      <c r="BD529" s="13"/>
      <c r="BE529" s="13"/>
      <c r="BF529" s="13"/>
      <c r="BG529" s="13"/>
      <c r="BH529" s="13"/>
      <c r="BI529" s="13"/>
      <c r="BJ529" s="13"/>
      <c r="BK529" s="13"/>
      <c r="BL529" s="13"/>
      <c r="BM529" s="13"/>
      <c r="BN529" s="13"/>
      <c r="BO529" s="13"/>
      <c r="BP529" s="13"/>
      <c r="BQ529" s="13"/>
      <c r="BR529" s="13"/>
      <c r="BS529" s="13"/>
      <c r="BT529" s="13"/>
      <c r="BU529" s="13"/>
      <c r="BV529" s="13"/>
      <c r="BW529" s="13"/>
      <c r="BX529" s="13"/>
      <c r="BY529" s="13"/>
      <c r="BZ529" s="13"/>
      <c r="CA529" s="13"/>
      <c r="CB529" s="13"/>
      <c r="CC529" s="13"/>
      <c r="CD529" s="13"/>
      <c r="CE529" s="13"/>
      <c r="CF529" s="13"/>
      <c r="CG529" s="13"/>
      <c r="CH529" s="13"/>
      <c r="CI529" s="13"/>
      <c r="CJ529" s="13"/>
      <c r="CK529" s="13"/>
      <c r="CL529" s="13"/>
      <c r="CM529" s="13"/>
      <c r="CN529" s="13"/>
      <c r="CO529" s="13"/>
      <c r="CP529" s="13"/>
      <c r="CQ529" s="13"/>
      <c r="CR529" s="13"/>
      <c r="CS529" s="13"/>
      <c r="CT529" s="13"/>
      <c r="CU529" s="13"/>
      <c r="CV529" s="13"/>
      <c r="CW529" s="13"/>
      <c r="CX529" s="13"/>
      <c r="CY529" s="13"/>
      <c r="CZ529" s="13"/>
      <c r="DA529" s="13"/>
      <c r="DB529" s="13"/>
      <c r="DC529" s="13"/>
      <c r="DD529" s="13"/>
      <c r="DE529" s="13"/>
      <c r="DF529" s="13"/>
      <c r="DG529" s="13"/>
      <c r="DH529" s="13"/>
      <c r="DI529" s="13"/>
      <c r="DJ529" s="13"/>
      <c r="DK529" s="13"/>
      <c r="DL529" s="13"/>
      <c r="DM529" s="13"/>
      <c r="DN529" s="13"/>
      <c r="DO529" s="13"/>
      <c r="DP529" s="13"/>
      <c r="DQ529" s="13"/>
      <c r="DR529" s="13"/>
      <c r="DS529" s="13"/>
      <c r="DT529" s="13"/>
    </row>
    <row r="530" spans="2:124" x14ac:dyDescent="0.3"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3"/>
      <c r="AW530" s="13"/>
      <c r="AX530" s="13"/>
      <c r="AY530" s="13"/>
      <c r="AZ530" s="13"/>
      <c r="BA530" s="13"/>
      <c r="BB530" s="13"/>
      <c r="BC530" s="13"/>
      <c r="BD530" s="13"/>
      <c r="BE530" s="13"/>
      <c r="BF530" s="13"/>
      <c r="BG530" s="13"/>
      <c r="BH530" s="13"/>
      <c r="BI530" s="13"/>
      <c r="BJ530" s="13"/>
      <c r="BK530" s="13"/>
      <c r="BL530" s="13"/>
      <c r="BM530" s="13"/>
      <c r="BN530" s="13"/>
      <c r="BO530" s="13"/>
      <c r="BP530" s="13"/>
      <c r="BQ530" s="13"/>
      <c r="BR530" s="13"/>
      <c r="BS530" s="13"/>
      <c r="BT530" s="13"/>
      <c r="BU530" s="13"/>
      <c r="BV530" s="13"/>
      <c r="BW530" s="13"/>
      <c r="BX530" s="13"/>
      <c r="BY530" s="13"/>
      <c r="BZ530" s="13"/>
      <c r="CA530" s="13"/>
      <c r="CB530" s="13"/>
      <c r="CC530" s="13"/>
      <c r="CD530" s="13"/>
      <c r="CE530" s="13"/>
      <c r="CF530" s="13"/>
      <c r="CG530" s="13"/>
      <c r="CH530" s="13"/>
      <c r="CI530" s="13"/>
      <c r="CJ530" s="13"/>
      <c r="CK530" s="13"/>
      <c r="CL530" s="13"/>
      <c r="CM530" s="13"/>
      <c r="CN530" s="13"/>
      <c r="CO530" s="13"/>
      <c r="CP530" s="13"/>
      <c r="CQ530" s="13"/>
      <c r="CR530" s="13"/>
      <c r="CS530" s="13"/>
      <c r="CT530" s="13"/>
      <c r="CU530" s="13"/>
      <c r="CV530" s="13"/>
      <c r="CW530" s="13"/>
      <c r="CX530" s="13"/>
      <c r="CY530" s="13"/>
      <c r="CZ530" s="13"/>
      <c r="DA530" s="13"/>
      <c r="DB530" s="13"/>
      <c r="DC530" s="13"/>
      <c r="DD530" s="13"/>
      <c r="DE530" s="13"/>
      <c r="DF530" s="13"/>
      <c r="DG530" s="13"/>
      <c r="DH530" s="13"/>
      <c r="DI530" s="13"/>
      <c r="DJ530" s="13"/>
      <c r="DK530" s="13"/>
      <c r="DL530" s="13"/>
      <c r="DM530" s="13"/>
      <c r="DN530" s="13"/>
      <c r="DO530" s="13"/>
      <c r="DP530" s="13"/>
      <c r="DQ530" s="13"/>
      <c r="DR530" s="13"/>
      <c r="DS530" s="13"/>
      <c r="DT530" s="13"/>
    </row>
    <row r="531" spans="2:124" x14ac:dyDescent="0.3"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3"/>
      <c r="AW531" s="13"/>
      <c r="AX531" s="13"/>
      <c r="AY531" s="13"/>
      <c r="AZ531" s="13"/>
      <c r="BA531" s="13"/>
      <c r="BB531" s="13"/>
      <c r="BC531" s="13"/>
      <c r="BD531" s="13"/>
      <c r="BE531" s="13"/>
      <c r="BF531" s="13"/>
      <c r="BG531" s="13"/>
      <c r="BH531" s="13"/>
      <c r="BI531" s="13"/>
      <c r="BJ531" s="13"/>
      <c r="BK531" s="13"/>
      <c r="BL531" s="13"/>
      <c r="BM531" s="13"/>
      <c r="BN531" s="13"/>
      <c r="BO531" s="13"/>
      <c r="BP531" s="13"/>
      <c r="BQ531" s="13"/>
      <c r="BR531" s="13"/>
      <c r="BS531" s="13"/>
      <c r="BT531" s="13"/>
      <c r="BU531" s="13"/>
      <c r="BV531" s="13"/>
      <c r="BW531" s="13"/>
      <c r="BX531" s="13"/>
      <c r="BY531" s="13"/>
      <c r="BZ531" s="13"/>
      <c r="CA531" s="13"/>
      <c r="CB531" s="13"/>
      <c r="CC531" s="13"/>
      <c r="CD531" s="13"/>
      <c r="CE531" s="13"/>
      <c r="CF531" s="13"/>
      <c r="CG531" s="13"/>
      <c r="CH531" s="13"/>
      <c r="CI531" s="13"/>
      <c r="CJ531" s="13"/>
      <c r="CK531" s="13"/>
      <c r="CL531" s="13"/>
      <c r="CM531" s="13"/>
      <c r="CN531" s="13"/>
      <c r="CO531" s="13"/>
      <c r="CP531" s="13"/>
      <c r="CQ531" s="13"/>
      <c r="CR531" s="13"/>
      <c r="CS531" s="13"/>
      <c r="CT531" s="13"/>
      <c r="CU531" s="13"/>
      <c r="CV531" s="13"/>
      <c r="CW531" s="13"/>
      <c r="CX531" s="13"/>
      <c r="CY531" s="13"/>
      <c r="CZ531" s="13"/>
      <c r="DA531" s="13"/>
      <c r="DB531" s="13"/>
      <c r="DC531" s="13"/>
      <c r="DD531" s="13"/>
      <c r="DE531" s="13"/>
      <c r="DF531" s="13"/>
      <c r="DG531" s="13"/>
      <c r="DH531" s="13"/>
      <c r="DI531" s="13"/>
      <c r="DJ531" s="13"/>
      <c r="DK531" s="13"/>
      <c r="DL531" s="13"/>
      <c r="DM531" s="13"/>
      <c r="DN531" s="13"/>
      <c r="DO531" s="13"/>
      <c r="DP531" s="13"/>
      <c r="DQ531" s="13"/>
      <c r="DR531" s="13"/>
      <c r="DS531" s="13"/>
      <c r="DT531" s="13"/>
    </row>
    <row r="532" spans="2:124" x14ac:dyDescent="0.3"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3"/>
      <c r="AW532" s="13"/>
      <c r="AX532" s="13"/>
      <c r="AY532" s="13"/>
      <c r="AZ532" s="13"/>
      <c r="BA532" s="13"/>
      <c r="BB532" s="13"/>
      <c r="BC532" s="13"/>
      <c r="BD532" s="13"/>
      <c r="BE532" s="13"/>
      <c r="BF532" s="13"/>
      <c r="BG532" s="13"/>
      <c r="BH532" s="13"/>
      <c r="BI532" s="13"/>
      <c r="BJ532" s="13"/>
      <c r="BK532" s="13"/>
      <c r="BL532" s="13"/>
      <c r="BM532" s="13"/>
      <c r="BN532" s="13"/>
      <c r="BO532" s="13"/>
      <c r="BP532" s="13"/>
      <c r="BQ532" s="13"/>
      <c r="BR532" s="13"/>
      <c r="BS532" s="13"/>
      <c r="BT532" s="13"/>
      <c r="BU532" s="13"/>
      <c r="BV532" s="13"/>
      <c r="BW532" s="13"/>
      <c r="BX532" s="13"/>
      <c r="BY532" s="13"/>
      <c r="BZ532" s="13"/>
      <c r="CA532" s="13"/>
      <c r="CB532" s="13"/>
      <c r="CC532" s="13"/>
      <c r="CD532" s="13"/>
      <c r="CE532" s="13"/>
      <c r="CF532" s="13"/>
      <c r="CG532" s="13"/>
      <c r="CH532" s="13"/>
      <c r="CI532" s="13"/>
      <c r="CJ532" s="13"/>
      <c r="CK532" s="13"/>
      <c r="CL532" s="13"/>
      <c r="CM532" s="13"/>
      <c r="CN532" s="13"/>
      <c r="CO532" s="13"/>
      <c r="CP532" s="13"/>
      <c r="CQ532" s="13"/>
      <c r="CR532" s="13"/>
      <c r="CS532" s="13"/>
      <c r="CT532" s="13"/>
      <c r="CU532" s="13"/>
      <c r="CV532" s="13"/>
      <c r="CW532" s="13"/>
      <c r="CX532" s="13"/>
      <c r="CY532" s="13"/>
      <c r="CZ532" s="13"/>
      <c r="DA532" s="13"/>
      <c r="DB532" s="13"/>
      <c r="DC532" s="13"/>
      <c r="DD532" s="13"/>
      <c r="DE532" s="13"/>
      <c r="DF532" s="13"/>
      <c r="DG532" s="13"/>
      <c r="DH532" s="13"/>
      <c r="DI532" s="13"/>
      <c r="DJ532" s="13"/>
      <c r="DK532" s="13"/>
      <c r="DL532" s="13"/>
      <c r="DM532" s="13"/>
      <c r="DN532" s="13"/>
      <c r="DO532" s="13"/>
      <c r="DP532" s="13"/>
      <c r="DQ532" s="13"/>
      <c r="DR532" s="13"/>
      <c r="DS532" s="13"/>
      <c r="DT532" s="13"/>
    </row>
    <row r="533" spans="2:124" x14ac:dyDescent="0.3"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3"/>
      <c r="AW533" s="13"/>
      <c r="AX533" s="13"/>
      <c r="AY533" s="13"/>
      <c r="AZ533" s="13"/>
      <c r="BA533" s="13"/>
      <c r="BB533" s="13"/>
      <c r="BC533" s="13"/>
      <c r="BD533" s="13"/>
      <c r="BE533" s="13"/>
      <c r="BF533" s="13"/>
      <c r="BG533" s="13"/>
      <c r="BH533" s="13"/>
      <c r="BI533" s="13"/>
      <c r="BJ533" s="13"/>
      <c r="BK533" s="13"/>
      <c r="BL533" s="13"/>
      <c r="BM533" s="13"/>
      <c r="BN533" s="13"/>
      <c r="BO533" s="13"/>
      <c r="BP533" s="13"/>
      <c r="BQ533" s="13"/>
      <c r="BR533" s="13"/>
      <c r="BS533" s="13"/>
      <c r="BT533" s="13"/>
      <c r="BU533" s="13"/>
      <c r="BV533" s="13"/>
      <c r="BW533" s="13"/>
      <c r="BX533" s="13"/>
      <c r="BY533" s="13"/>
      <c r="BZ533" s="13"/>
      <c r="CA533" s="13"/>
      <c r="CB533" s="13"/>
      <c r="CC533" s="13"/>
      <c r="CD533" s="13"/>
      <c r="CE533" s="13"/>
      <c r="CF533" s="13"/>
      <c r="CG533" s="13"/>
      <c r="CH533" s="13"/>
      <c r="CI533" s="13"/>
      <c r="CJ533" s="13"/>
      <c r="CK533" s="13"/>
      <c r="CL533" s="13"/>
      <c r="CM533" s="13"/>
      <c r="CN533" s="13"/>
      <c r="CO533" s="13"/>
      <c r="CP533" s="13"/>
      <c r="CQ533" s="13"/>
      <c r="CR533" s="13"/>
      <c r="CS533" s="13"/>
      <c r="CT533" s="13"/>
      <c r="CU533" s="13"/>
      <c r="CV533" s="13"/>
      <c r="CW533" s="13"/>
      <c r="CX533" s="13"/>
      <c r="CY533" s="13"/>
      <c r="CZ533" s="13"/>
      <c r="DA533" s="13"/>
      <c r="DB533" s="13"/>
      <c r="DC533" s="13"/>
      <c r="DD533" s="13"/>
      <c r="DE533" s="13"/>
      <c r="DF533" s="13"/>
      <c r="DG533" s="13"/>
      <c r="DH533" s="13"/>
      <c r="DI533" s="13"/>
      <c r="DJ533" s="13"/>
      <c r="DK533" s="13"/>
      <c r="DL533" s="13"/>
      <c r="DM533" s="13"/>
      <c r="DN533" s="13"/>
      <c r="DO533" s="13"/>
      <c r="DP533" s="13"/>
      <c r="DQ533" s="13"/>
      <c r="DR533" s="13"/>
      <c r="DS533" s="13"/>
      <c r="DT533" s="13"/>
    </row>
    <row r="534" spans="2:124" x14ac:dyDescent="0.3"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3"/>
      <c r="AW534" s="13"/>
      <c r="AX534" s="13"/>
      <c r="AY534" s="13"/>
      <c r="AZ534" s="13"/>
      <c r="BA534" s="13"/>
      <c r="BB534" s="13"/>
      <c r="BC534" s="13"/>
      <c r="BD534" s="13"/>
      <c r="BE534" s="13"/>
      <c r="BF534" s="13"/>
      <c r="BG534" s="13"/>
      <c r="BH534" s="13"/>
      <c r="BI534" s="13"/>
      <c r="BJ534" s="13"/>
      <c r="BK534" s="13"/>
      <c r="BL534" s="13"/>
      <c r="BM534" s="13"/>
      <c r="BN534" s="13"/>
      <c r="BO534" s="13"/>
      <c r="BP534" s="13"/>
      <c r="BQ534" s="13"/>
      <c r="BR534" s="13"/>
      <c r="BS534" s="13"/>
      <c r="BT534" s="13"/>
      <c r="BU534" s="13"/>
      <c r="BV534" s="13"/>
      <c r="BW534" s="13"/>
      <c r="BX534" s="13"/>
      <c r="BY534" s="13"/>
      <c r="BZ534" s="13"/>
      <c r="CA534" s="13"/>
      <c r="CB534" s="13"/>
      <c r="CC534" s="13"/>
      <c r="CD534" s="13"/>
      <c r="CE534" s="13"/>
      <c r="CF534" s="13"/>
      <c r="CG534" s="13"/>
      <c r="CH534" s="13"/>
      <c r="CI534" s="13"/>
      <c r="CJ534" s="13"/>
      <c r="CK534" s="13"/>
      <c r="CL534" s="13"/>
      <c r="CM534" s="13"/>
      <c r="CN534" s="13"/>
      <c r="CO534" s="13"/>
      <c r="CP534" s="13"/>
      <c r="CQ534" s="13"/>
      <c r="CR534" s="13"/>
      <c r="CS534" s="13"/>
      <c r="CT534" s="13"/>
      <c r="CU534" s="13"/>
      <c r="CV534" s="13"/>
      <c r="CW534" s="13"/>
      <c r="CX534" s="13"/>
      <c r="CY534" s="13"/>
      <c r="CZ534" s="13"/>
      <c r="DA534" s="13"/>
      <c r="DB534" s="13"/>
      <c r="DC534" s="13"/>
      <c r="DD534" s="13"/>
      <c r="DE534" s="13"/>
      <c r="DF534" s="13"/>
      <c r="DG534" s="13"/>
      <c r="DH534" s="13"/>
      <c r="DI534" s="13"/>
      <c r="DJ534" s="13"/>
      <c r="DK534" s="13"/>
      <c r="DL534" s="13"/>
      <c r="DM534" s="13"/>
      <c r="DN534" s="13"/>
      <c r="DO534" s="13"/>
      <c r="DP534" s="13"/>
      <c r="DQ534" s="13"/>
      <c r="DR534" s="13"/>
      <c r="DS534" s="13"/>
      <c r="DT534" s="13"/>
    </row>
    <row r="535" spans="2:124" x14ac:dyDescent="0.3"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3"/>
      <c r="AW535" s="13"/>
      <c r="AX535" s="13"/>
      <c r="AY535" s="13"/>
      <c r="AZ535" s="13"/>
      <c r="BA535" s="13"/>
      <c r="BB535" s="13"/>
      <c r="BC535" s="13"/>
      <c r="BD535" s="13"/>
      <c r="BE535" s="13"/>
      <c r="BF535" s="13"/>
      <c r="BG535" s="13"/>
      <c r="BH535" s="13"/>
      <c r="BI535" s="13"/>
      <c r="BJ535" s="13"/>
      <c r="BK535" s="13"/>
      <c r="BL535" s="13"/>
      <c r="BM535" s="13"/>
      <c r="BN535" s="13"/>
      <c r="BO535" s="13"/>
      <c r="BP535" s="13"/>
      <c r="BQ535" s="13"/>
      <c r="BR535" s="13"/>
      <c r="BS535" s="13"/>
      <c r="BT535" s="13"/>
      <c r="BU535" s="13"/>
      <c r="BV535" s="13"/>
      <c r="BW535" s="13"/>
      <c r="BX535" s="13"/>
      <c r="BY535" s="13"/>
      <c r="BZ535" s="13"/>
      <c r="CA535" s="13"/>
      <c r="CB535" s="13"/>
      <c r="CC535" s="13"/>
      <c r="CD535" s="13"/>
      <c r="CE535" s="13"/>
      <c r="CF535" s="13"/>
      <c r="CG535" s="13"/>
      <c r="CH535" s="13"/>
      <c r="CI535" s="13"/>
      <c r="CJ535" s="13"/>
      <c r="CK535" s="13"/>
      <c r="CL535" s="13"/>
      <c r="CM535" s="13"/>
      <c r="CN535" s="13"/>
      <c r="CO535" s="13"/>
      <c r="CP535" s="13"/>
      <c r="CQ535" s="13"/>
      <c r="CR535" s="13"/>
      <c r="CS535" s="13"/>
      <c r="CT535" s="13"/>
      <c r="CU535" s="13"/>
      <c r="CV535" s="13"/>
      <c r="CW535" s="13"/>
      <c r="CX535" s="13"/>
      <c r="CY535" s="13"/>
      <c r="CZ535" s="13"/>
      <c r="DA535" s="13"/>
      <c r="DB535" s="13"/>
      <c r="DC535" s="13"/>
      <c r="DD535" s="13"/>
      <c r="DE535" s="13"/>
      <c r="DF535" s="13"/>
      <c r="DG535" s="13"/>
      <c r="DH535" s="13"/>
      <c r="DI535" s="13"/>
      <c r="DJ535" s="13"/>
      <c r="DK535" s="13"/>
      <c r="DL535" s="13"/>
      <c r="DM535" s="13"/>
      <c r="DN535" s="13"/>
      <c r="DO535" s="13"/>
      <c r="DP535" s="13"/>
      <c r="DQ535" s="13"/>
      <c r="DR535" s="13"/>
      <c r="DS535" s="13"/>
      <c r="DT535" s="13"/>
    </row>
    <row r="536" spans="2:124" x14ac:dyDescent="0.3"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3"/>
      <c r="AW536" s="13"/>
      <c r="AX536" s="13"/>
      <c r="AY536" s="13"/>
      <c r="AZ536" s="13"/>
      <c r="BA536" s="13"/>
      <c r="BB536" s="13"/>
      <c r="BC536" s="13"/>
      <c r="BD536" s="13"/>
      <c r="BE536" s="13"/>
      <c r="BF536" s="13"/>
      <c r="BG536" s="13"/>
      <c r="BH536" s="13"/>
      <c r="BI536" s="13"/>
      <c r="BJ536" s="13"/>
      <c r="BK536" s="13"/>
      <c r="BL536" s="13"/>
      <c r="BM536" s="13"/>
      <c r="BN536" s="13"/>
      <c r="BO536" s="13"/>
      <c r="BP536" s="13"/>
      <c r="BQ536" s="13"/>
      <c r="BR536" s="13"/>
      <c r="BS536" s="13"/>
      <c r="BT536" s="13"/>
      <c r="BU536" s="13"/>
      <c r="BV536" s="13"/>
      <c r="BW536" s="13"/>
      <c r="BX536" s="13"/>
      <c r="BY536" s="13"/>
      <c r="BZ536" s="13"/>
      <c r="CA536" s="13"/>
      <c r="CB536" s="13"/>
      <c r="CC536" s="13"/>
      <c r="CD536" s="13"/>
      <c r="CE536" s="13"/>
      <c r="CF536" s="13"/>
      <c r="CG536" s="13"/>
      <c r="CH536" s="13"/>
      <c r="CI536" s="13"/>
      <c r="CJ536" s="13"/>
      <c r="CK536" s="13"/>
      <c r="CL536" s="13"/>
      <c r="CM536" s="13"/>
      <c r="CN536" s="13"/>
      <c r="CO536" s="13"/>
      <c r="CP536" s="13"/>
      <c r="CQ536" s="13"/>
      <c r="CR536" s="13"/>
      <c r="CS536" s="13"/>
      <c r="CT536" s="13"/>
      <c r="CU536" s="13"/>
      <c r="CV536" s="13"/>
      <c r="CW536" s="13"/>
      <c r="CX536" s="13"/>
      <c r="CY536" s="13"/>
      <c r="CZ536" s="13"/>
      <c r="DA536" s="13"/>
      <c r="DB536" s="13"/>
      <c r="DC536" s="13"/>
      <c r="DD536" s="13"/>
      <c r="DE536" s="13"/>
      <c r="DF536" s="13"/>
      <c r="DG536" s="13"/>
      <c r="DH536" s="13"/>
      <c r="DI536" s="13"/>
      <c r="DJ536" s="13"/>
      <c r="DK536" s="13"/>
      <c r="DL536" s="13"/>
      <c r="DM536" s="13"/>
      <c r="DN536" s="13"/>
      <c r="DO536" s="13"/>
      <c r="DP536" s="13"/>
      <c r="DQ536" s="13"/>
      <c r="DR536" s="13"/>
      <c r="DS536" s="13"/>
      <c r="DT536" s="13"/>
    </row>
    <row r="537" spans="2:124" x14ac:dyDescent="0.3"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3"/>
      <c r="AW537" s="13"/>
      <c r="AX537" s="13"/>
      <c r="AY537" s="13"/>
      <c r="AZ537" s="13"/>
      <c r="BA537" s="13"/>
      <c r="BB537" s="13"/>
      <c r="BC537" s="13"/>
      <c r="BD537" s="13"/>
      <c r="BE537" s="13"/>
      <c r="BF537" s="13"/>
      <c r="BG537" s="13"/>
      <c r="BH537" s="13"/>
      <c r="BI537" s="13"/>
      <c r="BJ537" s="13"/>
      <c r="BK537" s="13"/>
      <c r="BL537" s="13"/>
      <c r="BM537" s="13"/>
      <c r="BN537" s="13"/>
      <c r="BO537" s="13"/>
      <c r="BP537" s="13"/>
      <c r="BQ537" s="13"/>
      <c r="BR537" s="13"/>
      <c r="BS537" s="13"/>
      <c r="BT537" s="13"/>
      <c r="BU537" s="13"/>
      <c r="BV537" s="13"/>
      <c r="BW537" s="13"/>
      <c r="BX537" s="13"/>
      <c r="BY537" s="13"/>
      <c r="BZ537" s="13"/>
      <c r="CA537" s="13"/>
      <c r="CB537" s="13"/>
      <c r="CC537" s="13"/>
      <c r="CD537" s="13"/>
      <c r="CE537" s="13"/>
      <c r="CF537" s="13"/>
      <c r="CG537" s="13"/>
      <c r="CH537" s="13"/>
      <c r="CI537" s="13"/>
      <c r="CJ537" s="13"/>
      <c r="CK537" s="13"/>
      <c r="CL537" s="13"/>
      <c r="CM537" s="13"/>
      <c r="CN537" s="13"/>
      <c r="CO537" s="13"/>
      <c r="CP537" s="13"/>
      <c r="CQ537" s="13"/>
      <c r="CR537" s="13"/>
      <c r="CS537" s="13"/>
      <c r="CT537" s="13"/>
      <c r="CU537" s="13"/>
      <c r="CV537" s="13"/>
      <c r="CW537" s="13"/>
      <c r="CX537" s="13"/>
      <c r="CY537" s="13"/>
      <c r="CZ537" s="13"/>
      <c r="DA537" s="13"/>
      <c r="DB537" s="13"/>
      <c r="DC537" s="13"/>
      <c r="DD537" s="13"/>
      <c r="DE537" s="13"/>
      <c r="DF537" s="13"/>
      <c r="DG537" s="13"/>
      <c r="DH537" s="13"/>
      <c r="DI537" s="13"/>
      <c r="DJ537" s="13"/>
      <c r="DK537" s="13"/>
      <c r="DL537" s="13"/>
      <c r="DM537" s="13"/>
      <c r="DN537" s="13"/>
      <c r="DO537" s="13"/>
      <c r="DP537" s="13"/>
      <c r="DQ537" s="13"/>
      <c r="DR537" s="13"/>
      <c r="DS537" s="13"/>
      <c r="DT537" s="13"/>
    </row>
    <row r="538" spans="2:124" x14ac:dyDescent="0.3"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3"/>
      <c r="AW538" s="13"/>
      <c r="AX538" s="13"/>
      <c r="AY538" s="13"/>
      <c r="AZ538" s="13"/>
      <c r="BA538" s="13"/>
      <c r="BB538" s="13"/>
      <c r="BC538" s="13"/>
      <c r="BD538" s="13"/>
      <c r="BE538" s="13"/>
      <c r="BF538" s="13"/>
      <c r="BG538" s="13"/>
      <c r="BH538" s="13"/>
      <c r="BI538" s="13"/>
      <c r="BJ538" s="13"/>
      <c r="BK538" s="13"/>
      <c r="BL538" s="13"/>
      <c r="BM538" s="13"/>
      <c r="BN538" s="13"/>
      <c r="BO538" s="13"/>
      <c r="BP538" s="13"/>
      <c r="BQ538" s="13"/>
      <c r="BR538" s="13"/>
      <c r="BS538" s="13"/>
      <c r="BT538" s="13"/>
      <c r="BU538" s="13"/>
      <c r="BV538" s="13"/>
      <c r="BW538" s="13"/>
      <c r="BX538" s="13"/>
      <c r="BY538" s="13"/>
      <c r="BZ538" s="13"/>
      <c r="CA538" s="13"/>
      <c r="CB538" s="13"/>
      <c r="CC538" s="13"/>
      <c r="CD538" s="13"/>
      <c r="CE538" s="13"/>
      <c r="CF538" s="13"/>
      <c r="CG538" s="13"/>
      <c r="CH538" s="13"/>
      <c r="CI538" s="13"/>
      <c r="CJ538" s="13"/>
      <c r="CK538" s="13"/>
      <c r="CL538" s="13"/>
      <c r="CM538" s="13"/>
      <c r="CN538" s="13"/>
      <c r="CO538" s="13"/>
      <c r="CP538" s="13"/>
      <c r="CQ538" s="13"/>
      <c r="CR538" s="13"/>
      <c r="CS538" s="13"/>
      <c r="CT538" s="13"/>
      <c r="CU538" s="13"/>
      <c r="CV538" s="13"/>
      <c r="CW538" s="13"/>
      <c r="CX538" s="13"/>
      <c r="CY538" s="13"/>
      <c r="CZ538" s="13"/>
      <c r="DA538" s="13"/>
      <c r="DB538" s="13"/>
      <c r="DC538" s="13"/>
      <c r="DD538" s="13"/>
      <c r="DE538" s="13"/>
      <c r="DF538" s="13"/>
      <c r="DG538" s="13"/>
      <c r="DH538" s="13"/>
      <c r="DI538" s="13"/>
      <c r="DJ538" s="13"/>
      <c r="DK538" s="13"/>
      <c r="DL538" s="13"/>
      <c r="DM538" s="13"/>
      <c r="DN538" s="13"/>
      <c r="DO538" s="13"/>
      <c r="DP538" s="13"/>
      <c r="DQ538" s="13"/>
      <c r="DR538" s="13"/>
      <c r="DS538" s="13"/>
      <c r="DT538" s="13"/>
    </row>
    <row r="539" spans="2:124" x14ac:dyDescent="0.3"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3"/>
      <c r="AW539" s="13"/>
      <c r="AX539" s="13"/>
      <c r="AY539" s="13"/>
      <c r="AZ539" s="13"/>
      <c r="BA539" s="13"/>
      <c r="BB539" s="13"/>
      <c r="BC539" s="13"/>
      <c r="BD539" s="13"/>
      <c r="BE539" s="13"/>
      <c r="BF539" s="13"/>
      <c r="BG539" s="13"/>
      <c r="BH539" s="13"/>
      <c r="BI539" s="13"/>
      <c r="BJ539" s="13"/>
      <c r="BK539" s="13"/>
      <c r="BL539" s="13"/>
      <c r="BM539" s="13"/>
      <c r="BN539" s="13"/>
      <c r="BO539" s="13"/>
      <c r="BP539" s="13"/>
      <c r="BQ539" s="13"/>
      <c r="BR539" s="13"/>
      <c r="BS539" s="13"/>
      <c r="BT539" s="13"/>
      <c r="BU539" s="13"/>
      <c r="BV539" s="13"/>
      <c r="BW539" s="13"/>
      <c r="BX539" s="13"/>
      <c r="BY539" s="13"/>
      <c r="BZ539" s="13"/>
      <c r="CA539" s="13"/>
      <c r="CB539" s="13"/>
      <c r="CC539" s="13"/>
      <c r="CD539" s="13"/>
      <c r="CE539" s="13"/>
      <c r="CF539" s="13"/>
      <c r="CG539" s="13"/>
      <c r="CH539" s="13"/>
      <c r="CI539" s="13"/>
      <c r="CJ539" s="13"/>
      <c r="CK539" s="13"/>
      <c r="CL539" s="13"/>
      <c r="CM539" s="13"/>
      <c r="CN539" s="13"/>
      <c r="CO539" s="13"/>
      <c r="CP539" s="13"/>
      <c r="CQ539" s="13"/>
      <c r="CR539" s="13"/>
      <c r="CS539" s="13"/>
      <c r="CT539" s="13"/>
      <c r="CU539" s="13"/>
      <c r="CV539" s="13"/>
      <c r="CW539" s="13"/>
      <c r="CX539" s="13"/>
      <c r="CY539" s="13"/>
      <c r="CZ539" s="13"/>
      <c r="DA539" s="13"/>
      <c r="DB539" s="13"/>
      <c r="DC539" s="13"/>
      <c r="DD539" s="13"/>
      <c r="DE539" s="13"/>
      <c r="DF539" s="13"/>
      <c r="DG539" s="13"/>
      <c r="DH539" s="13"/>
      <c r="DI539" s="13"/>
      <c r="DJ539" s="13"/>
      <c r="DK539" s="13"/>
      <c r="DL539" s="13"/>
      <c r="DM539" s="13"/>
      <c r="DN539" s="13"/>
      <c r="DO539" s="13"/>
      <c r="DP539" s="13"/>
      <c r="DQ539" s="13"/>
      <c r="DR539" s="13"/>
      <c r="DS539" s="13"/>
      <c r="DT539" s="13"/>
    </row>
    <row r="540" spans="2:124" x14ac:dyDescent="0.3"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3"/>
      <c r="AW540" s="13"/>
      <c r="AX540" s="13"/>
      <c r="AY540" s="13"/>
      <c r="AZ540" s="13"/>
      <c r="BA540" s="13"/>
      <c r="BB540" s="13"/>
      <c r="BC540" s="13"/>
      <c r="BD540" s="13"/>
      <c r="BE540" s="13"/>
      <c r="BF540" s="13"/>
      <c r="BG540" s="13"/>
      <c r="BH540" s="13"/>
      <c r="BI540" s="13"/>
      <c r="BJ540" s="13"/>
      <c r="BK540" s="13"/>
      <c r="BL540" s="13"/>
      <c r="BM540" s="13"/>
      <c r="BN540" s="13"/>
      <c r="BO540" s="13"/>
      <c r="BP540" s="13"/>
      <c r="BQ540" s="13"/>
      <c r="BR540" s="13"/>
      <c r="BS540" s="13"/>
      <c r="BT540" s="13"/>
      <c r="BU540" s="13"/>
      <c r="BV540" s="13"/>
      <c r="BW540" s="13"/>
      <c r="BX540" s="13"/>
      <c r="BY540" s="13"/>
      <c r="BZ540" s="13"/>
      <c r="CA540" s="13"/>
      <c r="CB540" s="13"/>
      <c r="CC540" s="13"/>
      <c r="CD540" s="13"/>
      <c r="CE540" s="13"/>
      <c r="CF540" s="13"/>
      <c r="CG540" s="13"/>
      <c r="CH540" s="13"/>
      <c r="CI540" s="13"/>
      <c r="CJ540" s="13"/>
      <c r="CK540" s="13"/>
      <c r="CL540" s="13"/>
      <c r="CM540" s="13"/>
      <c r="CN540" s="13"/>
      <c r="CO540" s="13"/>
      <c r="CP540" s="13"/>
      <c r="CQ540" s="13"/>
      <c r="CR540" s="13"/>
      <c r="CS540" s="13"/>
      <c r="CT540" s="13"/>
      <c r="CU540" s="13"/>
      <c r="CV540" s="13"/>
      <c r="CW540" s="13"/>
      <c r="CX540" s="13"/>
      <c r="CY540" s="13"/>
      <c r="CZ540" s="13"/>
      <c r="DA540" s="13"/>
      <c r="DB540" s="13"/>
      <c r="DC540" s="13"/>
      <c r="DD540" s="13"/>
      <c r="DE540" s="13"/>
      <c r="DF540" s="13"/>
      <c r="DG540" s="13"/>
      <c r="DH540" s="13"/>
      <c r="DI540" s="13"/>
      <c r="DJ540" s="13"/>
      <c r="DK540" s="13"/>
      <c r="DL540" s="13"/>
      <c r="DM540" s="13"/>
      <c r="DN540" s="13"/>
      <c r="DO540" s="13"/>
      <c r="DP540" s="13"/>
      <c r="DQ540" s="13"/>
      <c r="DR540" s="13"/>
      <c r="DS540" s="13"/>
      <c r="DT540" s="13"/>
    </row>
    <row r="541" spans="2:124" x14ac:dyDescent="0.3"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3"/>
      <c r="AW541" s="13"/>
      <c r="AX541" s="13"/>
      <c r="AY541" s="13"/>
      <c r="AZ541" s="13"/>
      <c r="BA541" s="13"/>
      <c r="BB541" s="13"/>
      <c r="BC541" s="13"/>
      <c r="BD541" s="13"/>
      <c r="BE541" s="13"/>
      <c r="BF541" s="13"/>
      <c r="BG541" s="13"/>
      <c r="BH541" s="13"/>
      <c r="BI541" s="13"/>
      <c r="BJ541" s="13"/>
      <c r="BK541" s="13"/>
      <c r="BL541" s="13"/>
      <c r="BM541" s="13"/>
      <c r="BN541" s="13"/>
      <c r="BO541" s="13"/>
      <c r="BP541" s="13"/>
      <c r="BQ541" s="13"/>
      <c r="BR541" s="13"/>
      <c r="BS541" s="13"/>
      <c r="BT541" s="13"/>
      <c r="BU541" s="13"/>
      <c r="BV541" s="13"/>
      <c r="BW541" s="13"/>
      <c r="BX541" s="13"/>
      <c r="BY541" s="13"/>
      <c r="BZ541" s="13"/>
      <c r="CA541" s="13"/>
      <c r="CB541" s="13"/>
      <c r="CC541" s="13"/>
      <c r="CD541" s="13"/>
      <c r="CE541" s="13"/>
      <c r="CF541" s="13"/>
      <c r="CG541" s="13"/>
      <c r="CH541" s="13"/>
      <c r="CI541" s="13"/>
      <c r="CJ541" s="13"/>
      <c r="CK541" s="13"/>
      <c r="CL541" s="13"/>
      <c r="CM541" s="13"/>
      <c r="CN541" s="13"/>
      <c r="CO541" s="13"/>
      <c r="CP541" s="13"/>
      <c r="CQ541" s="13"/>
      <c r="CR541" s="13"/>
      <c r="CS541" s="13"/>
      <c r="CT541" s="13"/>
      <c r="CU541" s="13"/>
      <c r="CV541" s="13"/>
      <c r="CW541" s="13"/>
      <c r="CX541" s="13"/>
      <c r="CY541" s="13"/>
      <c r="CZ541" s="13"/>
      <c r="DA541" s="13"/>
      <c r="DB541" s="13"/>
      <c r="DC541" s="13"/>
      <c r="DD541" s="13"/>
      <c r="DE541" s="13"/>
      <c r="DF541" s="13"/>
      <c r="DG541" s="13"/>
      <c r="DH541" s="13"/>
      <c r="DI541" s="13"/>
      <c r="DJ541" s="13"/>
      <c r="DK541" s="13"/>
      <c r="DL541" s="13"/>
      <c r="DM541" s="13"/>
      <c r="DN541" s="13"/>
      <c r="DO541" s="13"/>
      <c r="DP541" s="13"/>
      <c r="DQ541" s="13"/>
      <c r="DR541" s="13"/>
      <c r="DS541" s="13"/>
      <c r="DT541" s="13"/>
    </row>
    <row r="542" spans="2:124" x14ac:dyDescent="0.3"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3"/>
      <c r="AW542" s="13"/>
      <c r="AX542" s="13"/>
      <c r="AY542" s="13"/>
      <c r="AZ542" s="13"/>
      <c r="BA542" s="13"/>
      <c r="BB542" s="13"/>
      <c r="BC542" s="13"/>
      <c r="BD542" s="13"/>
      <c r="BE542" s="13"/>
      <c r="BF542" s="13"/>
      <c r="BG542" s="13"/>
      <c r="BH542" s="13"/>
      <c r="BI542" s="13"/>
      <c r="BJ542" s="13"/>
      <c r="BK542" s="13"/>
      <c r="BL542" s="13"/>
      <c r="BM542" s="13"/>
      <c r="BN542" s="13"/>
      <c r="BO542" s="13"/>
      <c r="BP542" s="13"/>
      <c r="BQ542" s="13"/>
      <c r="BR542" s="13"/>
      <c r="BS542" s="13"/>
      <c r="BT542" s="13"/>
      <c r="BU542" s="13"/>
      <c r="BV542" s="13"/>
      <c r="BW542" s="13"/>
      <c r="BX542" s="13"/>
      <c r="BY542" s="13"/>
      <c r="BZ542" s="13"/>
      <c r="CA542" s="13"/>
      <c r="CB542" s="13"/>
      <c r="CC542" s="13"/>
      <c r="CD542" s="13"/>
      <c r="CE542" s="13"/>
      <c r="CF542" s="13"/>
      <c r="CG542" s="13"/>
      <c r="CH542" s="13"/>
      <c r="CI542" s="13"/>
      <c r="CJ542" s="13"/>
      <c r="CK542" s="13"/>
      <c r="CL542" s="13"/>
      <c r="CM542" s="13"/>
      <c r="CN542" s="13"/>
      <c r="CO542" s="13"/>
      <c r="CP542" s="13"/>
      <c r="CQ542" s="13"/>
      <c r="CR542" s="13"/>
      <c r="CS542" s="13"/>
      <c r="CT542" s="13"/>
      <c r="CU542" s="13"/>
      <c r="CV542" s="13"/>
      <c r="CW542" s="13"/>
      <c r="CX542" s="13"/>
      <c r="CY542" s="13"/>
      <c r="CZ542" s="13"/>
      <c r="DA542" s="13"/>
      <c r="DB542" s="13"/>
      <c r="DC542" s="13"/>
      <c r="DD542" s="13"/>
      <c r="DE542" s="13"/>
      <c r="DF542" s="13"/>
      <c r="DG542" s="13"/>
      <c r="DH542" s="13"/>
      <c r="DI542" s="13"/>
      <c r="DJ542" s="13"/>
      <c r="DK542" s="13"/>
      <c r="DL542" s="13"/>
      <c r="DM542" s="13"/>
      <c r="DN542" s="13"/>
      <c r="DO542" s="13"/>
      <c r="DP542" s="13"/>
      <c r="DQ542" s="13"/>
      <c r="DR542" s="13"/>
      <c r="DS542" s="13"/>
      <c r="DT542" s="13"/>
    </row>
    <row r="543" spans="2:124" x14ac:dyDescent="0.3"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  <c r="AS543" s="13"/>
      <c r="AT543" s="13"/>
      <c r="AU543" s="13"/>
      <c r="AV543" s="13"/>
      <c r="AW543" s="13"/>
      <c r="AX543" s="13"/>
      <c r="AY543" s="13"/>
      <c r="AZ543" s="13"/>
      <c r="BA543" s="13"/>
      <c r="BB543" s="13"/>
      <c r="BC543" s="13"/>
      <c r="BD543" s="13"/>
      <c r="BE543" s="13"/>
      <c r="BF543" s="13"/>
      <c r="BG543" s="13"/>
      <c r="BH543" s="13"/>
      <c r="BI543" s="13"/>
      <c r="BJ543" s="13"/>
      <c r="BK543" s="13"/>
      <c r="BL543" s="13"/>
      <c r="BM543" s="13"/>
      <c r="BN543" s="13"/>
      <c r="BO543" s="13"/>
      <c r="BP543" s="13"/>
      <c r="BQ543" s="13"/>
      <c r="BR543" s="13"/>
      <c r="BS543" s="13"/>
      <c r="BT543" s="13"/>
      <c r="BU543" s="13"/>
      <c r="BV543" s="13"/>
      <c r="BW543" s="13"/>
      <c r="BX543" s="13"/>
      <c r="BY543" s="13"/>
      <c r="BZ543" s="13"/>
      <c r="CA543" s="13"/>
      <c r="CB543" s="13"/>
      <c r="CC543" s="13"/>
      <c r="CD543" s="13"/>
      <c r="CE543" s="13"/>
      <c r="CF543" s="13"/>
      <c r="CG543" s="13"/>
      <c r="CH543" s="13"/>
      <c r="CI543" s="13"/>
      <c r="CJ543" s="13"/>
      <c r="CK543" s="13"/>
      <c r="CL543" s="13"/>
      <c r="CM543" s="13"/>
      <c r="CN543" s="13"/>
      <c r="CO543" s="13"/>
      <c r="CP543" s="13"/>
      <c r="CQ543" s="13"/>
      <c r="CR543" s="13"/>
      <c r="CS543" s="13"/>
      <c r="CT543" s="13"/>
      <c r="CU543" s="13"/>
      <c r="CV543" s="13"/>
      <c r="CW543" s="13"/>
      <c r="CX543" s="13"/>
      <c r="CY543" s="13"/>
      <c r="CZ543" s="13"/>
      <c r="DA543" s="13"/>
      <c r="DB543" s="13"/>
      <c r="DC543" s="13"/>
      <c r="DD543" s="13"/>
      <c r="DE543" s="13"/>
      <c r="DF543" s="13"/>
      <c r="DG543" s="13"/>
      <c r="DH543" s="13"/>
      <c r="DI543" s="13"/>
      <c r="DJ543" s="13"/>
      <c r="DK543" s="13"/>
      <c r="DL543" s="13"/>
      <c r="DM543" s="13"/>
      <c r="DN543" s="13"/>
      <c r="DO543" s="13"/>
      <c r="DP543" s="13"/>
      <c r="DQ543" s="13"/>
      <c r="DR543" s="13"/>
      <c r="DS543" s="13"/>
      <c r="DT543" s="13"/>
    </row>
    <row r="544" spans="2:124" x14ac:dyDescent="0.3"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  <c r="AS544" s="13"/>
      <c r="AT544" s="13"/>
      <c r="AU544" s="13"/>
      <c r="AV544" s="13"/>
      <c r="AW544" s="13"/>
      <c r="AX544" s="13"/>
      <c r="AY544" s="13"/>
      <c r="AZ544" s="13"/>
      <c r="BA544" s="13"/>
      <c r="BB544" s="13"/>
      <c r="BC544" s="13"/>
      <c r="BD544" s="13"/>
      <c r="BE544" s="13"/>
      <c r="BF544" s="13"/>
      <c r="BG544" s="13"/>
      <c r="BH544" s="13"/>
      <c r="BI544" s="13"/>
      <c r="BJ544" s="13"/>
      <c r="BK544" s="13"/>
      <c r="BL544" s="13"/>
      <c r="BM544" s="13"/>
      <c r="BN544" s="13"/>
      <c r="BO544" s="13"/>
      <c r="BP544" s="13"/>
      <c r="BQ544" s="13"/>
      <c r="BR544" s="13"/>
      <c r="BS544" s="13"/>
      <c r="BT544" s="13"/>
      <c r="BU544" s="13"/>
      <c r="BV544" s="13"/>
      <c r="BW544" s="13"/>
      <c r="BX544" s="13"/>
      <c r="BY544" s="13"/>
      <c r="BZ544" s="13"/>
      <c r="CA544" s="13"/>
      <c r="CB544" s="13"/>
      <c r="CC544" s="13"/>
      <c r="CD544" s="13"/>
      <c r="CE544" s="13"/>
      <c r="CF544" s="13"/>
      <c r="CG544" s="13"/>
      <c r="CH544" s="13"/>
      <c r="CI544" s="13"/>
      <c r="CJ544" s="13"/>
      <c r="CK544" s="13"/>
      <c r="CL544" s="13"/>
      <c r="CM544" s="13"/>
      <c r="CN544" s="13"/>
      <c r="CO544" s="13"/>
      <c r="CP544" s="13"/>
      <c r="CQ544" s="13"/>
      <c r="CR544" s="13"/>
      <c r="CS544" s="13"/>
      <c r="CT544" s="13"/>
      <c r="CU544" s="13"/>
      <c r="CV544" s="13"/>
      <c r="CW544" s="13"/>
      <c r="CX544" s="13"/>
      <c r="CY544" s="13"/>
      <c r="CZ544" s="13"/>
      <c r="DA544" s="13"/>
      <c r="DB544" s="13"/>
      <c r="DC544" s="13"/>
      <c r="DD544" s="13"/>
      <c r="DE544" s="13"/>
      <c r="DF544" s="13"/>
      <c r="DG544" s="13"/>
      <c r="DH544" s="13"/>
      <c r="DI544" s="13"/>
      <c r="DJ544" s="13"/>
      <c r="DK544" s="13"/>
      <c r="DL544" s="13"/>
      <c r="DM544" s="13"/>
      <c r="DN544" s="13"/>
      <c r="DO544" s="13"/>
      <c r="DP544" s="13"/>
      <c r="DQ544" s="13"/>
      <c r="DR544" s="13"/>
      <c r="DS544" s="13"/>
      <c r="DT544" s="13"/>
    </row>
    <row r="545" spans="2:124" x14ac:dyDescent="0.3"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  <c r="AS545" s="13"/>
      <c r="AT545" s="13"/>
      <c r="AU545" s="13"/>
      <c r="AV545" s="13"/>
      <c r="AW545" s="13"/>
      <c r="AX545" s="13"/>
      <c r="AY545" s="13"/>
      <c r="AZ545" s="13"/>
      <c r="BA545" s="13"/>
      <c r="BB545" s="13"/>
      <c r="BC545" s="13"/>
      <c r="BD545" s="13"/>
      <c r="BE545" s="13"/>
      <c r="BF545" s="13"/>
      <c r="BG545" s="13"/>
      <c r="BH545" s="13"/>
      <c r="BI545" s="13"/>
      <c r="BJ545" s="13"/>
      <c r="BK545" s="13"/>
      <c r="BL545" s="13"/>
      <c r="BM545" s="13"/>
      <c r="BN545" s="13"/>
      <c r="BO545" s="13"/>
      <c r="BP545" s="13"/>
      <c r="BQ545" s="13"/>
      <c r="BR545" s="13"/>
      <c r="BS545" s="13"/>
      <c r="BT545" s="13"/>
      <c r="BU545" s="13"/>
      <c r="BV545" s="13"/>
      <c r="BW545" s="13"/>
      <c r="BX545" s="13"/>
      <c r="BY545" s="13"/>
      <c r="BZ545" s="13"/>
      <c r="CA545" s="13"/>
      <c r="CB545" s="13"/>
      <c r="CC545" s="13"/>
      <c r="CD545" s="13"/>
      <c r="CE545" s="13"/>
      <c r="CF545" s="13"/>
      <c r="CG545" s="13"/>
      <c r="CH545" s="13"/>
      <c r="CI545" s="13"/>
      <c r="CJ545" s="13"/>
      <c r="CK545" s="13"/>
      <c r="CL545" s="13"/>
      <c r="CM545" s="13"/>
      <c r="CN545" s="13"/>
      <c r="CO545" s="13"/>
      <c r="CP545" s="13"/>
      <c r="CQ545" s="13"/>
      <c r="CR545" s="13"/>
      <c r="CS545" s="13"/>
      <c r="CT545" s="13"/>
      <c r="CU545" s="13"/>
      <c r="CV545" s="13"/>
      <c r="CW545" s="13"/>
      <c r="CX545" s="13"/>
      <c r="CY545" s="13"/>
      <c r="CZ545" s="13"/>
      <c r="DA545" s="13"/>
      <c r="DB545" s="13"/>
      <c r="DC545" s="13"/>
      <c r="DD545" s="13"/>
      <c r="DE545" s="13"/>
      <c r="DF545" s="13"/>
      <c r="DG545" s="13"/>
      <c r="DH545" s="13"/>
      <c r="DI545" s="13"/>
      <c r="DJ545" s="13"/>
      <c r="DK545" s="13"/>
      <c r="DL545" s="13"/>
      <c r="DM545" s="13"/>
      <c r="DN545" s="13"/>
      <c r="DO545" s="13"/>
      <c r="DP545" s="13"/>
      <c r="DQ545" s="13"/>
      <c r="DR545" s="13"/>
      <c r="DS545" s="13"/>
      <c r="DT545" s="13"/>
    </row>
    <row r="546" spans="2:124" x14ac:dyDescent="0.3"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  <c r="AS546" s="13"/>
      <c r="AT546" s="13"/>
      <c r="AU546" s="13"/>
      <c r="AV546" s="13"/>
      <c r="AW546" s="13"/>
      <c r="AX546" s="13"/>
      <c r="AY546" s="13"/>
      <c r="AZ546" s="13"/>
      <c r="BA546" s="13"/>
      <c r="BB546" s="13"/>
      <c r="BC546" s="13"/>
      <c r="BD546" s="13"/>
      <c r="BE546" s="13"/>
      <c r="BF546" s="13"/>
      <c r="BG546" s="13"/>
      <c r="BH546" s="13"/>
      <c r="BI546" s="13"/>
      <c r="BJ546" s="13"/>
      <c r="BK546" s="13"/>
      <c r="BL546" s="13"/>
      <c r="BM546" s="13"/>
      <c r="BN546" s="13"/>
      <c r="BO546" s="13"/>
      <c r="BP546" s="13"/>
      <c r="BQ546" s="13"/>
      <c r="BR546" s="13"/>
      <c r="BS546" s="13"/>
      <c r="BT546" s="13"/>
      <c r="BU546" s="13"/>
      <c r="BV546" s="13"/>
      <c r="BW546" s="13"/>
      <c r="BX546" s="13"/>
      <c r="BY546" s="13"/>
      <c r="BZ546" s="13"/>
      <c r="CA546" s="13"/>
      <c r="CB546" s="13"/>
      <c r="CC546" s="13"/>
      <c r="CD546" s="13"/>
      <c r="CE546" s="13"/>
      <c r="CF546" s="13"/>
      <c r="CG546" s="13"/>
      <c r="CH546" s="13"/>
      <c r="CI546" s="13"/>
      <c r="CJ546" s="13"/>
      <c r="CK546" s="13"/>
      <c r="CL546" s="13"/>
      <c r="CM546" s="13"/>
      <c r="CN546" s="13"/>
      <c r="CO546" s="13"/>
      <c r="CP546" s="13"/>
      <c r="CQ546" s="13"/>
      <c r="CR546" s="13"/>
      <c r="CS546" s="13"/>
      <c r="CT546" s="13"/>
      <c r="CU546" s="13"/>
      <c r="CV546" s="13"/>
      <c r="CW546" s="13"/>
      <c r="CX546" s="13"/>
      <c r="CY546" s="13"/>
      <c r="CZ546" s="13"/>
      <c r="DA546" s="13"/>
      <c r="DB546" s="13"/>
      <c r="DC546" s="13"/>
      <c r="DD546" s="13"/>
      <c r="DE546" s="13"/>
      <c r="DF546" s="13"/>
      <c r="DG546" s="13"/>
      <c r="DH546" s="13"/>
      <c r="DI546" s="13"/>
      <c r="DJ546" s="13"/>
      <c r="DK546" s="13"/>
      <c r="DL546" s="13"/>
      <c r="DM546" s="13"/>
      <c r="DN546" s="13"/>
      <c r="DO546" s="13"/>
      <c r="DP546" s="13"/>
      <c r="DQ546" s="13"/>
      <c r="DR546" s="13"/>
      <c r="DS546" s="13"/>
      <c r="DT546" s="13"/>
    </row>
    <row r="547" spans="2:124" x14ac:dyDescent="0.3"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3"/>
      <c r="AT547" s="13"/>
      <c r="AU547" s="13"/>
      <c r="AV547" s="13"/>
      <c r="AW547" s="13"/>
      <c r="AX547" s="13"/>
      <c r="AY547" s="13"/>
      <c r="AZ547" s="13"/>
      <c r="BA547" s="13"/>
      <c r="BB547" s="13"/>
      <c r="BC547" s="13"/>
      <c r="BD547" s="13"/>
      <c r="BE547" s="13"/>
      <c r="BF547" s="13"/>
      <c r="BG547" s="13"/>
      <c r="BH547" s="13"/>
      <c r="BI547" s="13"/>
      <c r="BJ547" s="13"/>
      <c r="BK547" s="13"/>
      <c r="BL547" s="13"/>
      <c r="BM547" s="13"/>
      <c r="BN547" s="13"/>
      <c r="BO547" s="13"/>
      <c r="BP547" s="13"/>
      <c r="BQ547" s="13"/>
      <c r="BR547" s="13"/>
      <c r="BS547" s="13"/>
      <c r="BT547" s="13"/>
      <c r="BU547" s="13"/>
      <c r="BV547" s="13"/>
      <c r="BW547" s="13"/>
      <c r="BX547" s="13"/>
      <c r="BY547" s="13"/>
      <c r="BZ547" s="13"/>
      <c r="CA547" s="13"/>
      <c r="CB547" s="13"/>
      <c r="CC547" s="13"/>
      <c r="CD547" s="13"/>
      <c r="CE547" s="13"/>
      <c r="CF547" s="13"/>
      <c r="CG547" s="13"/>
      <c r="CH547" s="13"/>
      <c r="CI547" s="13"/>
      <c r="CJ547" s="13"/>
      <c r="CK547" s="13"/>
      <c r="CL547" s="13"/>
      <c r="CM547" s="13"/>
      <c r="CN547" s="13"/>
      <c r="CO547" s="13"/>
      <c r="CP547" s="13"/>
      <c r="CQ547" s="13"/>
      <c r="CR547" s="13"/>
      <c r="CS547" s="13"/>
      <c r="CT547" s="13"/>
      <c r="CU547" s="13"/>
      <c r="CV547" s="13"/>
      <c r="CW547" s="13"/>
      <c r="CX547" s="13"/>
      <c r="CY547" s="13"/>
      <c r="CZ547" s="13"/>
      <c r="DA547" s="13"/>
      <c r="DB547" s="13"/>
      <c r="DC547" s="13"/>
      <c r="DD547" s="13"/>
      <c r="DE547" s="13"/>
      <c r="DF547" s="13"/>
      <c r="DG547" s="13"/>
      <c r="DH547" s="13"/>
      <c r="DI547" s="13"/>
      <c r="DJ547" s="13"/>
      <c r="DK547" s="13"/>
      <c r="DL547" s="13"/>
      <c r="DM547" s="13"/>
      <c r="DN547" s="13"/>
      <c r="DO547" s="13"/>
      <c r="DP547" s="13"/>
      <c r="DQ547" s="13"/>
      <c r="DR547" s="13"/>
      <c r="DS547" s="13"/>
      <c r="DT547" s="13"/>
    </row>
    <row r="548" spans="2:124" x14ac:dyDescent="0.3"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  <c r="AS548" s="13"/>
      <c r="AT548" s="13"/>
      <c r="AU548" s="13"/>
      <c r="AV548" s="13"/>
      <c r="AW548" s="13"/>
      <c r="AX548" s="13"/>
      <c r="AY548" s="13"/>
      <c r="AZ548" s="13"/>
      <c r="BA548" s="13"/>
      <c r="BB548" s="13"/>
      <c r="BC548" s="13"/>
      <c r="BD548" s="13"/>
      <c r="BE548" s="13"/>
      <c r="BF548" s="13"/>
      <c r="BG548" s="13"/>
      <c r="BH548" s="13"/>
      <c r="BI548" s="13"/>
      <c r="BJ548" s="13"/>
      <c r="BK548" s="13"/>
      <c r="BL548" s="13"/>
      <c r="BM548" s="13"/>
      <c r="BN548" s="13"/>
      <c r="BO548" s="13"/>
      <c r="BP548" s="13"/>
      <c r="BQ548" s="13"/>
      <c r="BR548" s="13"/>
      <c r="BS548" s="13"/>
      <c r="BT548" s="13"/>
      <c r="BU548" s="13"/>
      <c r="BV548" s="13"/>
      <c r="BW548" s="13"/>
      <c r="BX548" s="13"/>
      <c r="BY548" s="13"/>
      <c r="BZ548" s="13"/>
      <c r="CA548" s="13"/>
      <c r="CB548" s="13"/>
      <c r="CC548" s="13"/>
      <c r="CD548" s="13"/>
      <c r="CE548" s="13"/>
      <c r="CF548" s="13"/>
      <c r="CG548" s="13"/>
      <c r="CH548" s="13"/>
      <c r="CI548" s="13"/>
      <c r="CJ548" s="13"/>
      <c r="CK548" s="13"/>
      <c r="CL548" s="13"/>
      <c r="CM548" s="13"/>
      <c r="CN548" s="13"/>
      <c r="CO548" s="13"/>
      <c r="CP548" s="13"/>
      <c r="CQ548" s="13"/>
      <c r="CR548" s="13"/>
      <c r="CS548" s="13"/>
      <c r="CT548" s="13"/>
      <c r="CU548" s="13"/>
      <c r="CV548" s="13"/>
      <c r="CW548" s="13"/>
      <c r="CX548" s="13"/>
      <c r="CY548" s="13"/>
      <c r="CZ548" s="13"/>
      <c r="DA548" s="13"/>
      <c r="DB548" s="13"/>
      <c r="DC548" s="13"/>
      <c r="DD548" s="13"/>
      <c r="DE548" s="13"/>
      <c r="DF548" s="13"/>
      <c r="DG548" s="13"/>
      <c r="DH548" s="13"/>
      <c r="DI548" s="13"/>
      <c r="DJ548" s="13"/>
      <c r="DK548" s="13"/>
      <c r="DL548" s="13"/>
      <c r="DM548" s="13"/>
      <c r="DN548" s="13"/>
      <c r="DO548" s="13"/>
      <c r="DP548" s="13"/>
      <c r="DQ548" s="13"/>
      <c r="DR548" s="13"/>
      <c r="DS548" s="13"/>
      <c r="DT548" s="13"/>
    </row>
    <row r="549" spans="2:124" x14ac:dyDescent="0.3"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  <c r="AS549" s="13"/>
      <c r="AT549" s="13"/>
      <c r="AU549" s="13"/>
      <c r="AV549" s="13"/>
      <c r="AW549" s="13"/>
      <c r="AX549" s="13"/>
      <c r="AY549" s="13"/>
      <c r="AZ549" s="13"/>
      <c r="BA549" s="13"/>
      <c r="BB549" s="13"/>
      <c r="BC549" s="13"/>
      <c r="BD549" s="13"/>
      <c r="BE549" s="13"/>
      <c r="BF549" s="13"/>
      <c r="BG549" s="13"/>
      <c r="BH549" s="13"/>
      <c r="BI549" s="13"/>
      <c r="BJ549" s="13"/>
      <c r="BK549" s="13"/>
      <c r="BL549" s="13"/>
      <c r="BM549" s="13"/>
      <c r="BN549" s="13"/>
      <c r="BO549" s="13"/>
      <c r="BP549" s="13"/>
      <c r="BQ549" s="13"/>
      <c r="BR549" s="13"/>
      <c r="BS549" s="13"/>
      <c r="BT549" s="13"/>
      <c r="BU549" s="13"/>
      <c r="BV549" s="13"/>
      <c r="BW549" s="13"/>
      <c r="BX549" s="13"/>
      <c r="BY549" s="13"/>
      <c r="BZ549" s="13"/>
      <c r="CA549" s="13"/>
      <c r="CB549" s="13"/>
      <c r="CC549" s="13"/>
      <c r="CD549" s="13"/>
      <c r="CE549" s="13"/>
      <c r="CF549" s="13"/>
      <c r="CG549" s="13"/>
      <c r="CH549" s="13"/>
      <c r="CI549" s="13"/>
      <c r="CJ549" s="13"/>
      <c r="CK549" s="13"/>
      <c r="CL549" s="13"/>
      <c r="CM549" s="13"/>
      <c r="CN549" s="13"/>
      <c r="CO549" s="13"/>
      <c r="CP549" s="13"/>
      <c r="CQ549" s="13"/>
      <c r="CR549" s="13"/>
      <c r="CS549" s="13"/>
      <c r="CT549" s="13"/>
      <c r="CU549" s="13"/>
      <c r="CV549" s="13"/>
      <c r="CW549" s="13"/>
      <c r="CX549" s="13"/>
      <c r="CY549" s="13"/>
      <c r="CZ549" s="13"/>
      <c r="DA549" s="13"/>
      <c r="DB549" s="13"/>
      <c r="DC549" s="13"/>
      <c r="DD549" s="13"/>
      <c r="DE549" s="13"/>
      <c r="DF549" s="13"/>
      <c r="DG549" s="13"/>
      <c r="DH549" s="13"/>
      <c r="DI549" s="13"/>
      <c r="DJ549" s="13"/>
      <c r="DK549" s="13"/>
      <c r="DL549" s="13"/>
      <c r="DM549" s="13"/>
      <c r="DN549" s="13"/>
      <c r="DO549" s="13"/>
      <c r="DP549" s="13"/>
      <c r="DQ549" s="13"/>
      <c r="DR549" s="13"/>
      <c r="DS549" s="13"/>
      <c r="DT549" s="13"/>
    </row>
    <row r="550" spans="2:124" x14ac:dyDescent="0.3"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  <c r="AS550" s="13"/>
      <c r="AT550" s="13"/>
      <c r="AU550" s="13"/>
      <c r="AV550" s="13"/>
      <c r="AW550" s="13"/>
      <c r="AX550" s="13"/>
      <c r="AY550" s="13"/>
      <c r="AZ550" s="13"/>
      <c r="BA550" s="13"/>
      <c r="BB550" s="13"/>
      <c r="BC550" s="13"/>
      <c r="BD550" s="13"/>
      <c r="BE550" s="13"/>
      <c r="BF550" s="13"/>
      <c r="BG550" s="13"/>
      <c r="BH550" s="13"/>
      <c r="BI550" s="13"/>
      <c r="BJ550" s="13"/>
      <c r="BK550" s="13"/>
      <c r="BL550" s="13"/>
      <c r="BM550" s="13"/>
      <c r="BN550" s="13"/>
      <c r="BO550" s="13"/>
      <c r="BP550" s="13"/>
      <c r="BQ550" s="13"/>
      <c r="BR550" s="13"/>
      <c r="BS550" s="13"/>
      <c r="BT550" s="13"/>
      <c r="BU550" s="13"/>
      <c r="BV550" s="13"/>
      <c r="BW550" s="13"/>
      <c r="BX550" s="13"/>
      <c r="BY550" s="13"/>
      <c r="BZ550" s="13"/>
      <c r="CA550" s="13"/>
      <c r="CB550" s="13"/>
      <c r="CC550" s="13"/>
      <c r="CD550" s="13"/>
      <c r="CE550" s="13"/>
      <c r="CF550" s="13"/>
      <c r="CG550" s="13"/>
      <c r="CH550" s="13"/>
      <c r="CI550" s="13"/>
      <c r="CJ550" s="13"/>
      <c r="CK550" s="13"/>
      <c r="CL550" s="13"/>
      <c r="CM550" s="13"/>
      <c r="CN550" s="13"/>
      <c r="CO550" s="13"/>
      <c r="CP550" s="13"/>
      <c r="CQ550" s="13"/>
      <c r="CR550" s="13"/>
      <c r="CS550" s="13"/>
      <c r="CT550" s="13"/>
      <c r="CU550" s="13"/>
      <c r="CV550" s="13"/>
      <c r="CW550" s="13"/>
      <c r="CX550" s="13"/>
      <c r="CY550" s="13"/>
      <c r="CZ550" s="13"/>
      <c r="DA550" s="13"/>
      <c r="DB550" s="13"/>
      <c r="DC550" s="13"/>
      <c r="DD550" s="13"/>
      <c r="DE550" s="13"/>
      <c r="DF550" s="13"/>
      <c r="DG550" s="13"/>
      <c r="DH550" s="13"/>
      <c r="DI550" s="13"/>
      <c r="DJ550" s="13"/>
      <c r="DK550" s="13"/>
      <c r="DL550" s="13"/>
      <c r="DM550" s="13"/>
      <c r="DN550" s="13"/>
      <c r="DO550" s="13"/>
      <c r="DP550" s="13"/>
      <c r="DQ550" s="13"/>
      <c r="DR550" s="13"/>
      <c r="DS550" s="13"/>
      <c r="DT550" s="13"/>
    </row>
    <row r="551" spans="2:124" x14ac:dyDescent="0.3"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  <c r="AS551" s="13"/>
      <c r="AT551" s="13"/>
      <c r="AU551" s="13"/>
      <c r="AV551" s="13"/>
      <c r="AW551" s="13"/>
      <c r="AX551" s="13"/>
      <c r="AY551" s="13"/>
      <c r="AZ551" s="13"/>
      <c r="BA551" s="13"/>
      <c r="BB551" s="13"/>
      <c r="BC551" s="13"/>
      <c r="BD551" s="13"/>
      <c r="BE551" s="13"/>
      <c r="BF551" s="13"/>
      <c r="BG551" s="13"/>
      <c r="BH551" s="13"/>
      <c r="BI551" s="13"/>
      <c r="BJ551" s="13"/>
      <c r="BK551" s="13"/>
      <c r="BL551" s="13"/>
      <c r="BM551" s="13"/>
      <c r="BN551" s="13"/>
      <c r="BO551" s="13"/>
      <c r="BP551" s="13"/>
      <c r="BQ551" s="13"/>
      <c r="BR551" s="13"/>
      <c r="BS551" s="13"/>
      <c r="BT551" s="13"/>
      <c r="BU551" s="13"/>
      <c r="BV551" s="13"/>
      <c r="BW551" s="13"/>
      <c r="BX551" s="13"/>
      <c r="BY551" s="13"/>
      <c r="BZ551" s="13"/>
      <c r="CA551" s="13"/>
      <c r="CB551" s="13"/>
      <c r="CC551" s="13"/>
      <c r="CD551" s="13"/>
      <c r="CE551" s="13"/>
      <c r="CF551" s="13"/>
      <c r="CG551" s="13"/>
      <c r="CH551" s="13"/>
      <c r="CI551" s="13"/>
      <c r="CJ551" s="13"/>
      <c r="CK551" s="13"/>
      <c r="CL551" s="13"/>
      <c r="CM551" s="13"/>
      <c r="CN551" s="13"/>
      <c r="CO551" s="13"/>
      <c r="CP551" s="13"/>
      <c r="CQ551" s="13"/>
      <c r="CR551" s="13"/>
      <c r="CS551" s="13"/>
      <c r="CT551" s="13"/>
      <c r="CU551" s="13"/>
      <c r="CV551" s="13"/>
      <c r="CW551" s="13"/>
      <c r="CX551" s="13"/>
      <c r="CY551" s="13"/>
      <c r="CZ551" s="13"/>
      <c r="DA551" s="13"/>
      <c r="DB551" s="13"/>
      <c r="DC551" s="13"/>
      <c r="DD551" s="13"/>
      <c r="DE551" s="13"/>
      <c r="DF551" s="13"/>
      <c r="DG551" s="13"/>
      <c r="DH551" s="13"/>
      <c r="DI551" s="13"/>
      <c r="DJ551" s="13"/>
      <c r="DK551" s="13"/>
      <c r="DL551" s="13"/>
      <c r="DM551" s="13"/>
      <c r="DN551" s="13"/>
      <c r="DO551" s="13"/>
      <c r="DP551" s="13"/>
      <c r="DQ551" s="13"/>
      <c r="DR551" s="13"/>
      <c r="DS551" s="13"/>
      <c r="DT551" s="13"/>
    </row>
    <row r="552" spans="2:124" x14ac:dyDescent="0.3"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  <c r="AS552" s="13"/>
      <c r="AT552" s="13"/>
      <c r="AU552" s="13"/>
      <c r="AV552" s="13"/>
      <c r="AW552" s="13"/>
      <c r="AX552" s="13"/>
      <c r="AY552" s="13"/>
      <c r="AZ552" s="13"/>
      <c r="BA552" s="13"/>
      <c r="BB552" s="13"/>
      <c r="BC552" s="13"/>
      <c r="BD552" s="13"/>
      <c r="BE552" s="13"/>
      <c r="BF552" s="13"/>
      <c r="BG552" s="13"/>
      <c r="BH552" s="13"/>
      <c r="BI552" s="13"/>
      <c r="BJ552" s="13"/>
      <c r="BK552" s="13"/>
      <c r="BL552" s="13"/>
      <c r="BM552" s="13"/>
      <c r="BN552" s="13"/>
      <c r="BO552" s="13"/>
      <c r="BP552" s="13"/>
      <c r="BQ552" s="13"/>
      <c r="BR552" s="13"/>
      <c r="BS552" s="13"/>
      <c r="BT552" s="13"/>
      <c r="BU552" s="13"/>
      <c r="BV552" s="13"/>
      <c r="BW552" s="13"/>
      <c r="BX552" s="13"/>
      <c r="BY552" s="13"/>
      <c r="BZ552" s="13"/>
      <c r="CA552" s="13"/>
      <c r="CB552" s="13"/>
      <c r="CC552" s="13"/>
      <c r="CD552" s="13"/>
      <c r="CE552" s="13"/>
      <c r="CF552" s="13"/>
      <c r="CG552" s="13"/>
      <c r="CH552" s="13"/>
      <c r="CI552" s="13"/>
      <c r="CJ552" s="13"/>
      <c r="CK552" s="13"/>
      <c r="CL552" s="13"/>
      <c r="CM552" s="13"/>
      <c r="CN552" s="13"/>
      <c r="CO552" s="13"/>
      <c r="CP552" s="13"/>
      <c r="CQ552" s="13"/>
      <c r="CR552" s="13"/>
      <c r="CS552" s="13"/>
      <c r="CT552" s="13"/>
      <c r="CU552" s="13"/>
      <c r="CV552" s="13"/>
      <c r="CW552" s="13"/>
      <c r="CX552" s="13"/>
      <c r="CY552" s="13"/>
      <c r="CZ552" s="13"/>
      <c r="DA552" s="13"/>
      <c r="DB552" s="13"/>
      <c r="DC552" s="13"/>
      <c r="DD552" s="13"/>
      <c r="DE552" s="13"/>
      <c r="DF552" s="13"/>
      <c r="DG552" s="13"/>
      <c r="DH552" s="13"/>
      <c r="DI552" s="13"/>
      <c r="DJ552" s="13"/>
      <c r="DK552" s="13"/>
      <c r="DL552" s="13"/>
      <c r="DM552" s="13"/>
      <c r="DN552" s="13"/>
      <c r="DO552" s="13"/>
      <c r="DP552" s="13"/>
      <c r="DQ552" s="13"/>
      <c r="DR552" s="13"/>
      <c r="DS552" s="13"/>
      <c r="DT552" s="13"/>
    </row>
    <row r="553" spans="2:124" x14ac:dyDescent="0.3"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  <c r="AS553" s="13"/>
      <c r="AT553" s="13"/>
      <c r="AU553" s="13"/>
      <c r="AV553" s="13"/>
      <c r="AW553" s="13"/>
      <c r="AX553" s="13"/>
      <c r="AY553" s="13"/>
      <c r="AZ553" s="13"/>
      <c r="BA553" s="13"/>
      <c r="BB553" s="13"/>
      <c r="BC553" s="13"/>
      <c r="BD553" s="13"/>
      <c r="BE553" s="13"/>
      <c r="BF553" s="13"/>
      <c r="BG553" s="13"/>
      <c r="BH553" s="13"/>
      <c r="BI553" s="13"/>
      <c r="BJ553" s="13"/>
      <c r="BK553" s="13"/>
      <c r="BL553" s="13"/>
      <c r="BM553" s="13"/>
      <c r="BN553" s="13"/>
      <c r="BO553" s="13"/>
      <c r="BP553" s="13"/>
      <c r="BQ553" s="13"/>
      <c r="BR553" s="13"/>
      <c r="BS553" s="13"/>
      <c r="BT553" s="13"/>
      <c r="BU553" s="13"/>
      <c r="BV553" s="13"/>
      <c r="BW553" s="13"/>
      <c r="BX553" s="13"/>
      <c r="BY553" s="13"/>
      <c r="BZ553" s="13"/>
      <c r="CA553" s="13"/>
      <c r="CB553" s="13"/>
      <c r="CC553" s="13"/>
      <c r="CD553" s="13"/>
      <c r="CE553" s="13"/>
      <c r="CF553" s="13"/>
      <c r="CG553" s="13"/>
      <c r="CH553" s="13"/>
      <c r="CI553" s="13"/>
      <c r="CJ553" s="13"/>
      <c r="CK553" s="13"/>
      <c r="CL553" s="13"/>
      <c r="CM553" s="13"/>
      <c r="CN553" s="13"/>
      <c r="CO553" s="13"/>
      <c r="CP553" s="13"/>
      <c r="CQ553" s="13"/>
      <c r="CR553" s="13"/>
      <c r="CS553" s="13"/>
      <c r="CT553" s="13"/>
      <c r="CU553" s="13"/>
      <c r="CV553" s="13"/>
      <c r="CW553" s="13"/>
      <c r="CX553" s="13"/>
      <c r="CY553" s="13"/>
      <c r="CZ553" s="13"/>
      <c r="DA553" s="13"/>
      <c r="DB553" s="13"/>
      <c r="DC553" s="13"/>
      <c r="DD553" s="13"/>
      <c r="DE553" s="13"/>
      <c r="DF553" s="13"/>
      <c r="DG553" s="13"/>
      <c r="DH553" s="13"/>
      <c r="DI553" s="13"/>
      <c r="DJ553" s="13"/>
      <c r="DK553" s="13"/>
      <c r="DL553" s="13"/>
      <c r="DM553" s="13"/>
      <c r="DN553" s="13"/>
      <c r="DO553" s="13"/>
      <c r="DP553" s="13"/>
      <c r="DQ553" s="13"/>
      <c r="DR553" s="13"/>
      <c r="DS553" s="13"/>
      <c r="DT553" s="13"/>
    </row>
    <row r="554" spans="2:124" x14ac:dyDescent="0.3"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  <c r="AS554" s="13"/>
      <c r="AT554" s="13"/>
      <c r="AU554" s="13"/>
      <c r="AV554" s="13"/>
      <c r="AW554" s="13"/>
      <c r="AX554" s="13"/>
      <c r="AY554" s="13"/>
      <c r="AZ554" s="13"/>
      <c r="BA554" s="13"/>
      <c r="BB554" s="13"/>
      <c r="BC554" s="13"/>
      <c r="BD554" s="13"/>
      <c r="BE554" s="13"/>
      <c r="BF554" s="13"/>
      <c r="BG554" s="13"/>
      <c r="BH554" s="13"/>
      <c r="BI554" s="13"/>
      <c r="BJ554" s="13"/>
      <c r="BK554" s="13"/>
      <c r="BL554" s="13"/>
      <c r="BM554" s="13"/>
      <c r="BN554" s="13"/>
      <c r="BO554" s="13"/>
      <c r="BP554" s="13"/>
      <c r="BQ554" s="13"/>
      <c r="BR554" s="13"/>
      <c r="BS554" s="13"/>
      <c r="BT554" s="13"/>
      <c r="BU554" s="13"/>
      <c r="BV554" s="13"/>
      <c r="BW554" s="13"/>
      <c r="BX554" s="13"/>
      <c r="BY554" s="13"/>
      <c r="BZ554" s="13"/>
      <c r="CA554" s="13"/>
      <c r="CB554" s="13"/>
      <c r="CC554" s="13"/>
      <c r="CD554" s="13"/>
      <c r="CE554" s="13"/>
      <c r="CF554" s="13"/>
      <c r="CG554" s="13"/>
      <c r="CH554" s="13"/>
      <c r="CI554" s="13"/>
      <c r="CJ554" s="13"/>
      <c r="CK554" s="13"/>
      <c r="CL554" s="13"/>
      <c r="CM554" s="13"/>
      <c r="CN554" s="13"/>
      <c r="CO554" s="13"/>
      <c r="CP554" s="13"/>
      <c r="CQ554" s="13"/>
      <c r="CR554" s="13"/>
      <c r="CS554" s="13"/>
      <c r="CT554" s="13"/>
      <c r="CU554" s="13"/>
      <c r="CV554" s="13"/>
      <c r="CW554" s="13"/>
      <c r="CX554" s="13"/>
      <c r="CY554" s="13"/>
      <c r="CZ554" s="13"/>
      <c r="DA554" s="13"/>
      <c r="DB554" s="13"/>
      <c r="DC554" s="13"/>
      <c r="DD554" s="13"/>
      <c r="DE554" s="13"/>
      <c r="DF554" s="13"/>
      <c r="DG554" s="13"/>
      <c r="DH554" s="13"/>
      <c r="DI554" s="13"/>
      <c r="DJ554" s="13"/>
      <c r="DK554" s="13"/>
      <c r="DL554" s="13"/>
      <c r="DM554" s="13"/>
      <c r="DN554" s="13"/>
      <c r="DO554" s="13"/>
      <c r="DP554" s="13"/>
      <c r="DQ554" s="13"/>
      <c r="DR554" s="13"/>
      <c r="DS554" s="13"/>
      <c r="DT554" s="13"/>
    </row>
    <row r="555" spans="2:124" x14ac:dyDescent="0.3"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  <c r="AS555" s="13"/>
      <c r="AT555" s="13"/>
      <c r="AU555" s="13"/>
      <c r="AV555" s="13"/>
      <c r="AW555" s="13"/>
      <c r="AX555" s="13"/>
      <c r="AY555" s="13"/>
      <c r="AZ555" s="13"/>
      <c r="BA555" s="13"/>
      <c r="BB555" s="13"/>
      <c r="BC555" s="13"/>
      <c r="BD555" s="13"/>
      <c r="BE555" s="13"/>
      <c r="BF555" s="13"/>
      <c r="BG555" s="13"/>
      <c r="BH555" s="13"/>
      <c r="BI555" s="13"/>
      <c r="BJ555" s="13"/>
      <c r="BK555" s="13"/>
      <c r="BL555" s="13"/>
      <c r="BM555" s="13"/>
      <c r="BN555" s="13"/>
      <c r="BO555" s="13"/>
      <c r="BP555" s="13"/>
      <c r="BQ555" s="13"/>
      <c r="BR555" s="13"/>
      <c r="BS555" s="13"/>
      <c r="BT555" s="13"/>
      <c r="BU555" s="13"/>
      <c r="BV555" s="13"/>
      <c r="BW555" s="13"/>
      <c r="BX555" s="13"/>
      <c r="BY555" s="13"/>
      <c r="BZ555" s="13"/>
      <c r="CA555" s="13"/>
      <c r="CB555" s="13"/>
      <c r="CC555" s="13"/>
      <c r="CD555" s="13"/>
      <c r="CE555" s="13"/>
      <c r="CF555" s="13"/>
      <c r="CG555" s="13"/>
      <c r="CH555" s="13"/>
      <c r="CI555" s="13"/>
      <c r="CJ555" s="13"/>
      <c r="CK555" s="13"/>
      <c r="CL555" s="13"/>
      <c r="CM555" s="13"/>
      <c r="CN555" s="13"/>
      <c r="CO555" s="13"/>
      <c r="CP555" s="13"/>
      <c r="CQ555" s="13"/>
      <c r="CR555" s="13"/>
      <c r="CS555" s="13"/>
      <c r="CT555" s="13"/>
      <c r="CU555" s="13"/>
      <c r="CV555" s="13"/>
      <c r="CW555" s="13"/>
      <c r="CX555" s="13"/>
      <c r="CY555" s="13"/>
      <c r="CZ555" s="13"/>
      <c r="DA555" s="13"/>
      <c r="DB555" s="13"/>
      <c r="DC555" s="13"/>
      <c r="DD555" s="13"/>
      <c r="DE555" s="13"/>
      <c r="DF555" s="13"/>
      <c r="DG555" s="13"/>
      <c r="DH555" s="13"/>
      <c r="DI555" s="13"/>
      <c r="DJ555" s="13"/>
      <c r="DK555" s="13"/>
      <c r="DL555" s="13"/>
      <c r="DM555" s="13"/>
      <c r="DN555" s="13"/>
      <c r="DO555" s="13"/>
      <c r="DP555" s="13"/>
      <c r="DQ555" s="13"/>
      <c r="DR555" s="13"/>
      <c r="DS555" s="13"/>
      <c r="DT555" s="13"/>
    </row>
    <row r="556" spans="2:124" x14ac:dyDescent="0.3"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  <c r="AS556" s="13"/>
      <c r="AT556" s="13"/>
      <c r="AU556" s="13"/>
      <c r="AV556" s="13"/>
      <c r="AW556" s="13"/>
      <c r="AX556" s="13"/>
      <c r="AY556" s="13"/>
      <c r="AZ556" s="13"/>
      <c r="BA556" s="13"/>
      <c r="BB556" s="13"/>
      <c r="BC556" s="13"/>
      <c r="BD556" s="13"/>
      <c r="BE556" s="13"/>
      <c r="BF556" s="13"/>
      <c r="BG556" s="13"/>
      <c r="BH556" s="13"/>
      <c r="BI556" s="13"/>
      <c r="BJ556" s="13"/>
      <c r="BK556" s="13"/>
      <c r="BL556" s="13"/>
      <c r="BM556" s="13"/>
      <c r="BN556" s="13"/>
      <c r="BO556" s="13"/>
      <c r="BP556" s="13"/>
      <c r="BQ556" s="13"/>
      <c r="BR556" s="13"/>
      <c r="BS556" s="13"/>
      <c r="BT556" s="13"/>
      <c r="BU556" s="13"/>
      <c r="BV556" s="13"/>
      <c r="BW556" s="13"/>
      <c r="BX556" s="13"/>
      <c r="BY556" s="13"/>
      <c r="BZ556" s="13"/>
      <c r="CA556" s="13"/>
      <c r="CB556" s="13"/>
      <c r="CC556" s="13"/>
      <c r="CD556" s="13"/>
      <c r="CE556" s="13"/>
      <c r="CF556" s="13"/>
      <c r="CG556" s="13"/>
      <c r="CH556" s="13"/>
      <c r="CI556" s="13"/>
      <c r="CJ556" s="13"/>
      <c r="CK556" s="13"/>
      <c r="CL556" s="13"/>
      <c r="CM556" s="13"/>
      <c r="CN556" s="13"/>
      <c r="CO556" s="13"/>
      <c r="CP556" s="13"/>
      <c r="CQ556" s="13"/>
      <c r="CR556" s="13"/>
      <c r="CS556" s="13"/>
      <c r="CT556" s="13"/>
      <c r="CU556" s="13"/>
      <c r="CV556" s="13"/>
      <c r="CW556" s="13"/>
      <c r="CX556" s="13"/>
      <c r="CY556" s="13"/>
      <c r="CZ556" s="13"/>
      <c r="DA556" s="13"/>
      <c r="DB556" s="13"/>
      <c r="DC556" s="13"/>
      <c r="DD556" s="13"/>
      <c r="DE556" s="13"/>
      <c r="DF556" s="13"/>
      <c r="DG556" s="13"/>
      <c r="DH556" s="13"/>
      <c r="DI556" s="13"/>
      <c r="DJ556" s="13"/>
      <c r="DK556" s="13"/>
      <c r="DL556" s="13"/>
      <c r="DM556" s="13"/>
      <c r="DN556" s="13"/>
      <c r="DO556" s="13"/>
      <c r="DP556" s="13"/>
      <c r="DQ556" s="13"/>
      <c r="DR556" s="13"/>
      <c r="DS556" s="13"/>
      <c r="DT556" s="13"/>
    </row>
    <row r="557" spans="2:124" x14ac:dyDescent="0.3"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  <c r="AS557" s="13"/>
      <c r="AT557" s="13"/>
      <c r="AU557" s="13"/>
      <c r="AV557" s="13"/>
      <c r="AW557" s="13"/>
      <c r="AX557" s="13"/>
      <c r="AY557" s="13"/>
      <c r="AZ557" s="13"/>
      <c r="BA557" s="13"/>
      <c r="BB557" s="13"/>
      <c r="BC557" s="13"/>
      <c r="BD557" s="13"/>
      <c r="BE557" s="13"/>
      <c r="BF557" s="13"/>
      <c r="BG557" s="13"/>
      <c r="BH557" s="13"/>
      <c r="BI557" s="13"/>
      <c r="BJ557" s="13"/>
      <c r="BK557" s="13"/>
      <c r="BL557" s="13"/>
      <c r="BM557" s="13"/>
      <c r="BN557" s="13"/>
      <c r="BO557" s="13"/>
      <c r="BP557" s="13"/>
      <c r="BQ557" s="13"/>
      <c r="BR557" s="13"/>
      <c r="BS557" s="13"/>
      <c r="BT557" s="13"/>
      <c r="BU557" s="13"/>
      <c r="BV557" s="13"/>
      <c r="BW557" s="13"/>
      <c r="BX557" s="13"/>
      <c r="BY557" s="13"/>
      <c r="BZ557" s="13"/>
      <c r="CA557" s="13"/>
      <c r="CB557" s="13"/>
      <c r="CC557" s="13"/>
      <c r="CD557" s="13"/>
      <c r="CE557" s="13"/>
      <c r="CF557" s="13"/>
      <c r="CG557" s="13"/>
      <c r="CH557" s="13"/>
      <c r="CI557" s="13"/>
      <c r="CJ557" s="13"/>
      <c r="CK557" s="13"/>
      <c r="CL557" s="13"/>
      <c r="CM557" s="13"/>
      <c r="CN557" s="13"/>
      <c r="CO557" s="13"/>
      <c r="CP557" s="13"/>
      <c r="CQ557" s="13"/>
      <c r="CR557" s="13"/>
      <c r="CS557" s="13"/>
      <c r="CT557" s="13"/>
      <c r="CU557" s="13"/>
      <c r="CV557" s="13"/>
      <c r="CW557" s="13"/>
      <c r="CX557" s="13"/>
      <c r="CY557" s="13"/>
      <c r="CZ557" s="13"/>
      <c r="DA557" s="13"/>
      <c r="DB557" s="13"/>
      <c r="DC557" s="13"/>
      <c r="DD557" s="13"/>
      <c r="DE557" s="13"/>
      <c r="DF557" s="13"/>
      <c r="DG557" s="13"/>
      <c r="DH557" s="13"/>
      <c r="DI557" s="13"/>
      <c r="DJ557" s="13"/>
      <c r="DK557" s="13"/>
      <c r="DL557" s="13"/>
      <c r="DM557" s="13"/>
      <c r="DN557" s="13"/>
      <c r="DO557" s="13"/>
      <c r="DP557" s="13"/>
      <c r="DQ557" s="13"/>
      <c r="DR557" s="13"/>
      <c r="DS557" s="13"/>
      <c r="DT557" s="13"/>
    </row>
    <row r="558" spans="2:124" x14ac:dyDescent="0.3"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  <c r="AS558" s="13"/>
      <c r="AT558" s="13"/>
      <c r="AU558" s="13"/>
      <c r="AV558" s="13"/>
      <c r="AW558" s="13"/>
      <c r="AX558" s="13"/>
      <c r="AY558" s="13"/>
      <c r="AZ558" s="13"/>
      <c r="BA558" s="13"/>
      <c r="BB558" s="13"/>
      <c r="BC558" s="13"/>
      <c r="BD558" s="13"/>
      <c r="BE558" s="13"/>
      <c r="BF558" s="13"/>
      <c r="BG558" s="13"/>
      <c r="BH558" s="13"/>
      <c r="BI558" s="13"/>
      <c r="BJ558" s="13"/>
      <c r="BK558" s="13"/>
      <c r="BL558" s="13"/>
      <c r="BM558" s="13"/>
      <c r="BN558" s="13"/>
      <c r="BO558" s="13"/>
      <c r="BP558" s="13"/>
      <c r="BQ558" s="13"/>
      <c r="BR558" s="13"/>
      <c r="BS558" s="13"/>
      <c r="BT558" s="13"/>
      <c r="BU558" s="13"/>
      <c r="BV558" s="13"/>
      <c r="BW558" s="13"/>
      <c r="BX558" s="13"/>
      <c r="BY558" s="13"/>
      <c r="BZ558" s="13"/>
      <c r="CA558" s="13"/>
      <c r="CB558" s="13"/>
      <c r="CC558" s="13"/>
      <c r="CD558" s="13"/>
      <c r="CE558" s="13"/>
      <c r="CF558" s="13"/>
      <c r="CG558" s="13"/>
      <c r="CH558" s="13"/>
      <c r="CI558" s="13"/>
      <c r="CJ558" s="13"/>
      <c r="CK558" s="13"/>
      <c r="CL558" s="13"/>
      <c r="CM558" s="13"/>
      <c r="CN558" s="13"/>
      <c r="CO558" s="13"/>
      <c r="CP558" s="13"/>
      <c r="CQ558" s="13"/>
      <c r="CR558" s="13"/>
      <c r="CS558" s="13"/>
      <c r="CT558" s="13"/>
      <c r="CU558" s="13"/>
      <c r="CV558" s="13"/>
      <c r="CW558" s="13"/>
      <c r="CX558" s="13"/>
      <c r="CY558" s="13"/>
      <c r="CZ558" s="13"/>
      <c r="DA558" s="13"/>
      <c r="DB558" s="13"/>
      <c r="DC558" s="13"/>
      <c r="DD558" s="13"/>
      <c r="DE558" s="13"/>
      <c r="DF558" s="13"/>
      <c r="DG558" s="13"/>
      <c r="DH558" s="13"/>
      <c r="DI558" s="13"/>
      <c r="DJ558" s="13"/>
      <c r="DK558" s="13"/>
      <c r="DL558" s="13"/>
      <c r="DM558" s="13"/>
      <c r="DN558" s="13"/>
      <c r="DO558" s="13"/>
      <c r="DP558" s="13"/>
      <c r="DQ558" s="13"/>
      <c r="DR558" s="13"/>
      <c r="DS558" s="13"/>
      <c r="DT558" s="13"/>
    </row>
    <row r="559" spans="2:124" x14ac:dyDescent="0.3"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  <c r="AS559" s="13"/>
      <c r="AT559" s="13"/>
      <c r="AU559" s="13"/>
      <c r="AV559" s="13"/>
      <c r="AW559" s="13"/>
      <c r="AX559" s="13"/>
      <c r="AY559" s="13"/>
      <c r="AZ559" s="13"/>
      <c r="BA559" s="13"/>
      <c r="BB559" s="13"/>
      <c r="BC559" s="13"/>
      <c r="BD559" s="13"/>
      <c r="BE559" s="13"/>
      <c r="BF559" s="13"/>
      <c r="BG559" s="13"/>
      <c r="BH559" s="13"/>
      <c r="BI559" s="13"/>
      <c r="BJ559" s="13"/>
      <c r="BK559" s="13"/>
      <c r="BL559" s="13"/>
      <c r="BM559" s="13"/>
      <c r="BN559" s="13"/>
      <c r="BO559" s="13"/>
      <c r="BP559" s="13"/>
      <c r="BQ559" s="13"/>
      <c r="BR559" s="13"/>
      <c r="BS559" s="13"/>
      <c r="BT559" s="13"/>
      <c r="BU559" s="13"/>
      <c r="BV559" s="13"/>
      <c r="BW559" s="13"/>
      <c r="BX559" s="13"/>
      <c r="BY559" s="13"/>
      <c r="BZ559" s="13"/>
      <c r="CA559" s="13"/>
      <c r="CB559" s="13"/>
      <c r="CC559" s="13"/>
      <c r="CD559" s="13"/>
      <c r="CE559" s="13"/>
      <c r="CF559" s="13"/>
      <c r="CG559" s="13"/>
      <c r="CH559" s="13"/>
      <c r="CI559" s="13"/>
      <c r="CJ559" s="13"/>
      <c r="CK559" s="13"/>
      <c r="CL559" s="13"/>
      <c r="CM559" s="13"/>
      <c r="CN559" s="13"/>
      <c r="CO559" s="13"/>
      <c r="CP559" s="13"/>
      <c r="CQ559" s="13"/>
      <c r="CR559" s="13"/>
      <c r="CS559" s="13"/>
      <c r="CT559" s="13"/>
      <c r="CU559" s="13"/>
      <c r="CV559" s="13"/>
      <c r="CW559" s="13"/>
      <c r="CX559" s="13"/>
      <c r="CY559" s="13"/>
      <c r="CZ559" s="13"/>
      <c r="DA559" s="13"/>
      <c r="DB559" s="13"/>
      <c r="DC559" s="13"/>
      <c r="DD559" s="13"/>
      <c r="DE559" s="13"/>
      <c r="DF559" s="13"/>
      <c r="DG559" s="13"/>
      <c r="DH559" s="13"/>
      <c r="DI559" s="13"/>
      <c r="DJ559" s="13"/>
      <c r="DK559" s="13"/>
      <c r="DL559" s="13"/>
      <c r="DM559" s="13"/>
      <c r="DN559" s="13"/>
      <c r="DO559" s="13"/>
      <c r="DP559" s="13"/>
      <c r="DQ559" s="13"/>
      <c r="DR559" s="13"/>
      <c r="DS559" s="13"/>
      <c r="DT559" s="13"/>
    </row>
    <row r="560" spans="2:124" x14ac:dyDescent="0.3"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  <c r="AS560" s="13"/>
      <c r="AT560" s="13"/>
      <c r="AU560" s="13"/>
      <c r="AV560" s="13"/>
      <c r="AW560" s="13"/>
      <c r="AX560" s="13"/>
      <c r="AY560" s="13"/>
      <c r="AZ560" s="13"/>
      <c r="BA560" s="13"/>
      <c r="BB560" s="13"/>
      <c r="BC560" s="13"/>
      <c r="BD560" s="13"/>
      <c r="BE560" s="13"/>
      <c r="BF560" s="13"/>
      <c r="BG560" s="13"/>
      <c r="BH560" s="13"/>
      <c r="BI560" s="13"/>
      <c r="BJ560" s="13"/>
      <c r="BK560" s="13"/>
      <c r="BL560" s="13"/>
      <c r="BM560" s="13"/>
      <c r="BN560" s="13"/>
      <c r="BO560" s="13"/>
      <c r="BP560" s="13"/>
      <c r="BQ560" s="13"/>
      <c r="BR560" s="13"/>
      <c r="BS560" s="13"/>
      <c r="BT560" s="13"/>
      <c r="BU560" s="13"/>
      <c r="BV560" s="13"/>
      <c r="BW560" s="13"/>
      <c r="BX560" s="13"/>
      <c r="BY560" s="13"/>
      <c r="BZ560" s="13"/>
      <c r="CA560" s="13"/>
      <c r="CB560" s="13"/>
      <c r="CC560" s="13"/>
      <c r="CD560" s="13"/>
      <c r="CE560" s="13"/>
      <c r="CF560" s="13"/>
      <c r="CG560" s="13"/>
      <c r="CH560" s="13"/>
      <c r="CI560" s="13"/>
      <c r="CJ560" s="13"/>
      <c r="CK560" s="13"/>
      <c r="CL560" s="13"/>
      <c r="CM560" s="13"/>
      <c r="CN560" s="13"/>
      <c r="CO560" s="13"/>
      <c r="CP560" s="13"/>
      <c r="CQ560" s="13"/>
      <c r="CR560" s="13"/>
      <c r="CS560" s="13"/>
      <c r="CT560" s="13"/>
      <c r="CU560" s="13"/>
      <c r="CV560" s="13"/>
      <c r="CW560" s="13"/>
      <c r="CX560" s="13"/>
      <c r="CY560" s="13"/>
      <c r="CZ560" s="13"/>
      <c r="DA560" s="13"/>
      <c r="DB560" s="13"/>
      <c r="DC560" s="13"/>
      <c r="DD560" s="13"/>
      <c r="DE560" s="13"/>
      <c r="DF560" s="13"/>
      <c r="DG560" s="13"/>
      <c r="DH560" s="13"/>
      <c r="DI560" s="13"/>
      <c r="DJ560" s="13"/>
      <c r="DK560" s="13"/>
      <c r="DL560" s="13"/>
      <c r="DM560" s="13"/>
      <c r="DN560" s="13"/>
      <c r="DO560" s="13"/>
      <c r="DP560" s="13"/>
      <c r="DQ560" s="13"/>
      <c r="DR560" s="13"/>
      <c r="DS560" s="13"/>
      <c r="DT560" s="13"/>
    </row>
    <row r="561" spans="2:124" x14ac:dyDescent="0.3"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  <c r="AS561" s="13"/>
      <c r="AT561" s="13"/>
      <c r="AU561" s="13"/>
      <c r="AV561" s="13"/>
      <c r="AW561" s="13"/>
      <c r="AX561" s="13"/>
      <c r="AY561" s="13"/>
      <c r="AZ561" s="13"/>
      <c r="BA561" s="13"/>
      <c r="BB561" s="13"/>
      <c r="BC561" s="13"/>
      <c r="BD561" s="13"/>
      <c r="BE561" s="13"/>
      <c r="BF561" s="13"/>
      <c r="BG561" s="13"/>
      <c r="BH561" s="13"/>
      <c r="BI561" s="13"/>
      <c r="BJ561" s="13"/>
      <c r="BK561" s="13"/>
      <c r="BL561" s="13"/>
      <c r="BM561" s="13"/>
      <c r="BN561" s="13"/>
      <c r="BO561" s="13"/>
      <c r="BP561" s="13"/>
      <c r="BQ561" s="13"/>
      <c r="BR561" s="13"/>
      <c r="BS561" s="13"/>
      <c r="BT561" s="13"/>
      <c r="BU561" s="13"/>
      <c r="BV561" s="13"/>
      <c r="BW561" s="13"/>
      <c r="BX561" s="13"/>
      <c r="BY561" s="13"/>
      <c r="BZ561" s="13"/>
      <c r="CA561" s="13"/>
      <c r="CB561" s="13"/>
      <c r="CC561" s="13"/>
      <c r="CD561" s="13"/>
      <c r="CE561" s="13"/>
      <c r="CF561" s="13"/>
      <c r="CG561" s="13"/>
      <c r="CH561" s="13"/>
      <c r="CI561" s="13"/>
      <c r="CJ561" s="13"/>
      <c r="CK561" s="13"/>
      <c r="CL561" s="13"/>
      <c r="CM561" s="13"/>
      <c r="CN561" s="13"/>
      <c r="CO561" s="13"/>
      <c r="CP561" s="13"/>
      <c r="CQ561" s="13"/>
      <c r="CR561" s="13"/>
      <c r="CS561" s="13"/>
      <c r="CT561" s="13"/>
      <c r="CU561" s="13"/>
      <c r="CV561" s="13"/>
      <c r="CW561" s="13"/>
      <c r="CX561" s="13"/>
      <c r="CY561" s="13"/>
      <c r="CZ561" s="13"/>
      <c r="DA561" s="13"/>
      <c r="DB561" s="13"/>
      <c r="DC561" s="13"/>
      <c r="DD561" s="13"/>
      <c r="DE561" s="13"/>
      <c r="DF561" s="13"/>
      <c r="DG561" s="13"/>
      <c r="DH561" s="13"/>
      <c r="DI561" s="13"/>
      <c r="DJ561" s="13"/>
      <c r="DK561" s="13"/>
      <c r="DL561" s="13"/>
      <c r="DM561" s="13"/>
      <c r="DN561" s="13"/>
      <c r="DO561" s="13"/>
      <c r="DP561" s="13"/>
      <c r="DQ561" s="13"/>
      <c r="DR561" s="13"/>
      <c r="DS561" s="13"/>
      <c r="DT561" s="13"/>
    </row>
    <row r="562" spans="2:124" x14ac:dyDescent="0.3"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  <c r="AS562" s="13"/>
      <c r="AT562" s="13"/>
      <c r="AU562" s="13"/>
      <c r="AV562" s="13"/>
      <c r="AW562" s="13"/>
      <c r="AX562" s="13"/>
      <c r="AY562" s="13"/>
      <c r="AZ562" s="13"/>
      <c r="BA562" s="13"/>
      <c r="BB562" s="13"/>
      <c r="BC562" s="13"/>
      <c r="BD562" s="13"/>
      <c r="BE562" s="13"/>
      <c r="BF562" s="13"/>
      <c r="BG562" s="13"/>
      <c r="BH562" s="13"/>
      <c r="BI562" s="13"/>
      <c r="BJ562" s="13"/>
      <c r="BK562" s="13"/>
      <c r="BL562" s="13"/>
      <c r="BM562" s="13"/>
      <c r="BN562" s="13"/>
      <c r="BO562" s="13"/>
      <c r="BP562" s="13"/>
      <c r="BQ562" s="13"/>
      <c r="BR562" s="13"/>
      <c r="BS562" s="13"/>
      <c r="BT562" s="13"/>
      <c r="BU562" s="13"/>
      <c r="BV562" s="13"/>
      <c r="BW562" s="13"/>
      <c r="BX562" s="13"/>
      <c r="BY562" s="13"/>
      <c r="BZ562" s="13"/>
      <c r="CA562" s="13"/>
      <c r="CB562" s="13"/>
      <c r="CC562" s="13"/>
      <c r="CD562" s="13"/>
      <c r="CE562" s="13"/>
      <c r="CF562" s="13"/>
      <c r="CG562" s="13"/>
      <c r="CH562" s="13"/>
      <c r="CI562" s="13"/>
      <c r="CJ562" s="13"/>
      <c r="CK562" s="13"/>
      <c r="CL562" s="13"/>
      <c r="CM562" s="13"/>
      <c r="CN562" s="13"/>
      <c r="CO562" s="13"/>
      <c r="CP562" s="13"/>
      <c r="CQ562" s="13"/>
      <c r="CR562" s="13"/>
      <c r="CS562" s="13"/>
      <c r="CT562" s="13"/>
      <c r="CU562" s="13"/>
      <c r="CV562" s="13"/>
      <c r="CW562" s="13"/>
      <c r="CX562" s="13"/>
      <c r="CY562" s="13"/>
      <c r="CZ562" s="13"/>
      <c r="DA562" s="13"/>
      <c r="DB562" s="13"/>
      <c r="DC562" s="13"/>
      <c r="DD562" s="13"/>
      <c r="DE562" s="13"/>
      <c r="DF562" s="13"/>
      <c r="DG562" s="13"/>
      <c r="DH562" s="13"/>
      <c r="DI562" s="13"/>
      <c r="DJ562" s="13"/>
      <c r="DK562" s="13"/>
      <c r="DL562" s="13"/>
      <c r="DM562" s="13"/>
      <c r="DN562" s="13"/>
      <c r="DO562" s="13"/>
      <c r="DP562" s="13"/>
      <c r="DQ562" s="13"/>
      <c r="DR562" s="13"/>
      <c r="DS562" s="13"/>
      <c r="DT562" s="13"/>
    </row>
    <row r="563" spans="2:124" x14ac:dyDescent="0.3"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  <c r="AS563" s="13"/>
      <c r="AT563" s="13"/>
      <c r="AU563" s="13"/>
      <c r="AV563" s="13"/>
      <c r="AW563" s="13"/>
      <c r="AX563" s="13"/>
      <c r="AY563" s="13"/>
      <c r="AZ563" s="13"/>
      <c r="BA563" s="13"/>
      <c r="BB563" s="13"/>
      <c r="BC563" s="13"/>
      <c r="BD563" s="13"/>
      <c r="BE563" s="13"/>
      <c r="BF563" s="13"/>
      <c r="BG563" s="13"/>
      <c r="BH563" s="13"/>
      <c r="BI563" s="13"/>
      <c r="BJ563" s="13"/>
      <c r="BK563" s="13"/>
      <c r="BL563" s="13"/>
      <c r="BM563" s="13"/>
      <c r="BN563" s="13"/>
      <c r="BO563" s="13"/>
      <c r="BP563" s="13"/>
      <c r="BQ563" s="13"/>
      <c r="BR563" s="13"/>
      <c r="BS563" s="13"/>
      <c r="BT563" s="13"/>
      <c r="BU563" s="13"/>
      <c r="BV563" s="13"/>
      <c r="BW563" s="13"/>
      <c r="BX563" s="13"/>
      <c r="BY563" s="13"/>
      <c r="BZ563" s="13"/>
      <c r="CA563" s="13"/>
      <c r="CB563" s="13"/>
      <c r="CC563" s="13"/>
      <c r="CD563" s="13"/>
      <c r="CE563" s="13"/>
      <c r="CF563" s="13"/>
      <c r="CG563" s="13"/>
      <c r="CH563" s="13"/>
      <c r="CI563" s="13"/>
      <c r="CJ563" s="13"/>
      <c r="CK563" s="13"/>
      <c r="CL563" s="13"/>
      <c r="CM563" s="13"/>
      <c r="CN563" s="13"/>
      <c r="CO563" s="13"/>
      <c r="CP563" s="13"/>
      <c r="CQ563" s="13"/>
      <c r="CR563" s="13"/>
      <c r="CS563" s="13"/>
      <c r="CT563" s="13"/>
      <c r="CU563" s="13"/>
      <c r="CV563" s="13"/>
      <c r="CW563" s="13"/>
      <c r="CX563" s="13"/>
      <c r="CY563" s="13"/>
      <c r="CZ563" s="13"/>
      <c r="DA563" s="13"/>
      <c r="DB563" s="13"/>
      <c r="DC563" s="13"/>
      <c r="DD563" s="13"/>
      <c r="DE563" s="13"/>
      <c r="DF563" s="13"/>
      <c r="DG563" s="13"/>
      <c r="DH563" s="13"/>
      <c r="DI563" s="13"/>
      <c r="DJ563" s="13"/>
      <c r="DK563" s="13"/>
      <c r="DL563" s="13"/>
      <c r="DM563" s="13"/>
      <c r="DN563" s="13"/>
      <c r="DO563" s="13"/>
      <c r="DP563" s="13"/>
      <c r="DQ563" s="13"/>
      <c r="DR563" s="13"/>
      <c r="DS563" s="13"/>
      <c r="DT563" s="13"/>
    </row>
    <row r="564" spans="2:124" x14ac:dyDescent="0.3"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  <c r="AS564" s="13"/>
      <c r="AT564" s="13"/>
      <c r="AU564" s="13"/>
      <c r="AV564" s="13"/>
      <c r="AW564" s="13"/>
      <c r="AX564" s="13"/>
      <c r="AY564" s="13"/>
      <c r="AZ564" s="13"/>
      <c r="BA564" s="13"/>
      <c r="BB564" s="13"/>
      <c r="BC564" s="13"/>
      <c r="BD564" s="13"/>
      <c r="BE564" s="13"/>
      <c r="BF564" s="13"/>
      <c r="BG564" s="13"/>
      <c r="BH564" s="13"/>
      <c r="BI564" s="13"/>
      <c r="BJ564" s="13"/>
      <c r="BK564" s="13"/>
      <c r="BL564" s="13"/>
      <c r="BM564" s="13"/>
      <c r="BN564" s="13"/>
      <c r="BO564" s="13"/>
      <c r="BP564" s="13"/>
      <c r="BQ564" s="13"/>
      <c r="BR564" s="13"/>
      <c r="BS564" s="13"/>
      <c r="BT564" s="13"/>
      <c r="BU564" s="13"/>
      <c r="BV564" s="13"/>
      <c r="BW564" s="13"/>
      <c r="BX564" s="13"/>
      <c r="BY564" s="13"/>
      <c r="BZ564" s="13"/>
      <c r="CA564" s="13"/>
      <c r="CB564" s="13"/>
      <c r="CC564" s="13"/>
      <c r="CD564" s="13"/>
      <c r="CE564" s="13"/>
      <c r="CF564" s="13"/>
      <c r="CG564" s="13"/>
      <c r="CH564" s="13"/>
      <c r="CI564" s="13"/>
      <c r="CJ564" s="13"/>
      <c r="CK564" s="13"/>
      <c r="CL564" s="13"/>
      <c r="CM564" s="13"/>
      <c r="CN564" s="13"/>
      <c r="CO564" s="13"/>
      <c r="CP564" s="13"/>
      <c r="CQ564" s="13"/>
      <c r="CR564" s="13"/>
      <c r="CS564" s="13"/>
      <c r="CT564" s="13"/>
      <c r="CU564" s="13"/>
      <c r="CV564" s="13"/>
      <c r="CW564" s="13"/>
      <c r="CX564" s="13"/>
      <c r="CY564" s="13"/>
      <c r="CZ564" s="13"/>
      <c r="DA564" s="13"/>
      <c r="DB564" s="13"/>
      <c r="DC564" s="13"/>
      <c r="DD564" s="13"/>
      <c r="DE564" s="13"/>
      <c r="DF564" s="13"/>
      <c r="DG564" s="13"/>
      <c r="DH564" s="13"/>
      <c r="DI564" s="13"/>
      <c r="DJ564" s="13"/>
      <c r="DK564" s="13"/>
      <c r="DL564" s="13"/>
      <c r="DM564" s="13"/>
      <c r="DN564" s="13"/>
      <c r="DO564" s="13"/>
      <c r="DP564" s="13"/>
      <c r="DQ564" s="13"/>
      <c r="DR564" s="13"/>
      <c r="DS564" s="13"/>
      <c r="DT564" s="13"/>
    </row>
    <row r="565" spans="2:124" x14ac:dyDescent="0.3"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  <c r="AS565" s="13"/>
      <c r="AT565" s="13"/>
      <c r="AU565" s="13"/>
      <c r="AV565" s="13"/>
      <c r="AW565" s="13"/>
      <c r="AX565" s="13"/>
      <c r="AY565" s="13"/>
      <c r="AZ565" s="13"/>
      <c r="BA565" s="13"/>
      <c r="BB565" s="13"/>
      <c r="BC565" s="13"/>
      <c r="BD565" s="13"/>
      <c r="BE565" s="13"/>
      <c r="BF565" s="13"/>
      <c r="BG565" s="13"/>
      <c r="BH565" s="13"/>
      <c r="BI565" s="13"/>
      <c r="BJ565" s="13"/>
      <c r="BK565" s="13"/>
      <c r="BL565" s="13"/>
      <c r="BM565" s="13"/>
      <c r="BN565" s="13"/>
      <c r="BO565" s="13"/>
      <c r="BP565" s="13"/>
      <c r="BQ565" s="13"/>
      <c r="BR565" s="13"/>
      <c r="BS565" s="13"/>
      <c r="BT565" s="13"/>
      <c r="BU565" s="13"/>
      <c r="BV565" s="13"/>
      <c r="BW565" s="13"/>
      <c r="BX565" s="13"/>
      <c r="BY565" s="13"/>
      <c r="BZ565" s="13"/>
      <c r="CA565" s="13"/>
      <c r="CB565" s="13"/>
      <c r="CC565" s="13"/>
      <c r="CD565" s="13"/>
      <c r="CE565" s="13"/>
      <c r="CF565" s="13"/>
      <c r="CG565" s="13"/>
      <c r="CH565" s="13"/>
      <c r="CI565" s="13"/>
      <c r="CJ565" s="13"/>
      <c r="CK565" s="13"/>
      <c r="CL565" s="13"/>
      <c r="CM565" s="13"/>
      <c r="CN565" s="13"/>
      <c r="CO565" s="13"/>
      <c r="CP565" s="13"/>
      <c r="CQ565" s="13"/>
      <c r="CR565" s="13"/>
      <c r="CS565" s="13"/>
      <c r="CT565" s="13"/>
      <c r="CU565" s="13"/>
      <c r="CV565" s="13"/>
      <c r="CW565" s="13"/>
      <c r="CX565" s="13"/>
      <c r="CY565" s="13"/>
      <c r="CZ565" s="13"/>
      <c r="DA565" s="13"/>
      <c r="DB565" s="13"/>
      <c r="DC565" s="13"/>
      <c r="DD565" s="13"/>
      <c r="DE565" s="13"/>
      <c r="DF565" s="13"/>
      <c r="DG565" s="13"/>
      <c r="DH565" s="13"/>
      <c r="DI565" s="13"/>
      <c r="DJ565" s="13"/>
      <c r="DK565" s="13"/>
      <c r="DL565" s="13"/>
      <c r="DM565" s="13"/>
      <c r="DN565" s="13"/>
      <c r="DO565" s="13"/>
      <c r="DP565" s="13"/>
      <c r="DQ565" s="13"/>
      <c r="DR565" s="13"/>
      <c r="DS565" s="13"/>
      <c r="DT565" s="13"/>
    </row>
    <row r="566" spans="2:124" x14ac:dyDescent="0.3"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  <c r="AS566" s="13"/>
      <c r="AT566" s="13"/>
      <c r="AU566" s="13"/>
      <c r="AV566" s="13"/>
      <c r="AW566" s="13"/>
      <c r="AX566" s="13"/>
      <c r="AY566" s="13"/>
      <c r="AZ566" s="13"/>
      <c r="BA566" s="13"/>
      <c r="BB566" s="13"/>
      <c r="BC566" s="13"/>
      <c r="BD566" s="13"/>
      <c r="BE566" s="13"/>
      <c r="BF566" s="13"/>
      <c r="BG566" s="13"/>
      <c r="BH566" s="13"/>
      <c r="BI566" s="13"/>
      <c r="BJ566" s="13"/>
      <c r="BK566" s="13"/>
      <c r="BL566" s="13"/>
      <c r="BM566" s="13"/>
      <c r="BN566" s="13"/>
      <c r="BO566" s="13"/>
      <c r="BP566" s="13"/>
      <c r="BQ566" s="13"/>
      <c r="BR566" s="13"/>
      <c r="BS566" s="13"/>
      <c r="BT566" s="13"/>
      <c r="BU566" s="13"/>
      <c r="BV566" s="13"/>
      <c r="BW566" s="13"/>
      <c r="BX566" s="13"/>
      <c r="BY566" s="13"/>
      <c r="BZ566" s="13"/>
      <c r="CA566" s="13"/>
      <c r="CB566" s="13"/>
      <c r="CC566" s="13"/>
      <c r="CD566" s="13"/>
      <c r="CE566" s="13"/>
      <c r="CF566" s="13"/>
      <c r="CG566" s="13"/>
      <c r="CH566" s="13"/>
      <c r="CI566" s="13"/>
      <c r="CJ566" s="13"/>
      <c r="CK566" s="13"/>
      <c r="CL566" s="13"/>
      <c r="CM566" s="13"/>
      <c r="CN566" s="13"/>
      <c r="CO566" s="13"/>
      <c r="CP566" s="13"/>
      <c r="CQ566" s="13"/>
      <c r="CR566" s="13"/>
      <c r="CS566" s="13"/>
      <c r="CT566" s="13"/>
      <c r="CU566" s="13"/>
      <c r="CV566" s="13"/>
      <c r="CW566" s="13"/>
      <c r="CX566" s="13"/>
      <c r="CY566" s="13"/>
      <c r="CZ566" s="13"/>
      <c r="DA566" s="13"/>
      <c r="DB566" s="13"/>
      <c r="DC566" s="13"/>
      <c r="DD566" s="13"/>
      <c r="DE566" s="13"/>
      <c r="DF566" s="13"/>
      <c r="DG566" s="13"/>
      <c r="DH566" s="13"/>
      <c r="DI566" s="13"/>
      <c r="DJ566" s="13"/>
      <c r="DK566" s="13"/>
      <c r="DL566" s="13"/>
      <c r="DM566" s="13"/>
      <c r="DN566" s="13"/>
      <c r="DO566" s="13"/>
      <c r="DP566" s="13"/>
      <c r="DQ566" s="13"/>
      <c r="DR566" s="13"/>
      <c r="DS566" s="13"/>
      <c r="DT566" s="13"/>
    </row>
    <row r="567" spans="2:124" x14ac:dyDescent="0.3"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  <c r="AS567" s="13"/>
      <c r="AT567" s="13"/>
      <c r="AU567" s="13"/>
      <c r="AV567" s="13"/>
      <c r="AW567" s="13"/>
      <c r="AX567" s="13"/>
      <c r="AY567" s="13"/>
      <c r="AZ567" s="13"/>
      <c r="BA567" s="13"/>
      <c r="BB567" s="13"/>
      <c r="BC567" s="13"/>
      <c r="BD567" s="13"/>
      <c r="BE567" s="13"/>
      <c r="BF567" s="13"/>
      <c r="BG567" s="13"/>
      <c r="BH567" s="13"/>
      <c r="BI567" s="13"/>
      <c r="BJ567" s="13"/>
      <c r="BK567" s="13"/>
      <c r="BL567" s="13"/>
      <c r="BM567" s="13"/>
      <c r="BN567" s="13"/>
      <c r="BO567" s="13"/>
      <c r="BP567" s="13"/>
      <c r="BQ567" s="13"/>
      <c r="BR567" s="13"/>
      <c r="BS567" s="13"/>
      <c r="BT567" s="13"/>
      <c r="BU567" s="13"/>
      <c r="BV567" s="13"/>
      <c r="BW567" s="13"/>
      <c r="BX567" s="13"/>
      <c r="BY567" s="13"/>
      <c r="BZ567" s="13"/>
      <c r="CA567" s="13"/>
      <c r="CB567" s="13"/>
      <c r="CC567" s="13"/>
      <c r="CD567" s="13"/>
      <c r="CE567" s="13"/>
      <c r="CF567" s="13"/>
      <c r="CG567" s="13"/>
      <c r="CH567" s="13"/>
      <c r="CI567" s="13"/>
      <c r="CJ567" s="13"/>
      <c r="CK567" s="13"/>
      <c r="CL567" s="13"/>
      <c r="CM567" s="13"/>
      <c r="CN567" s="13"/>
      <c r="CO567" s="13"/>
      <c r="CP567" s="13"/>
      <c r="CQ567" s="13"/>
      <c r="CR567" s="13"/>
      <c r="CS567" s="13"/>
      <c r="CT567" s="13"/>
      <c r="CU567" s="13"/>
      <c r="CV567" s="13"/>
      <c r="CW567" s="13"/>
      <c r="CX567" s="13"/>
      <c r="CY567" s="13"/>
      <c r="CZ567" s="13"/>
      <c r="DA567" s="13"/>
      <c r="DB567" s="13"/>
      <c r="DC567" s="13"/>
      <c r="DD567" s="13"/>
      <c r="DE567" s="13"/>
      <c r="DF567" s="13"/>
      <c r="DG567" s="13"/>
      <c r="DH567" s="13"/>
      <c r="DI567" s="13"/>
      <c r="DJ567" s="13"/>
      <c r="DK567" s="13"/>
      <c r="DL567" s="13"/>
      <c r="DM567" s="13"/>
      <c r="DN567" s="13"/>
      <c r="DO567" s="13"/>
      <c r="DP567" s="13"/>
      <c r="DQ567" s="13"/>
      <c r="DR567" s="13"/>
      <c r="DS567" s="13"/>
      <c r="DT567" s="13"/>
    </row>
    <row r="568" spans="2:124" x14ac:dyDescent="0.3"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  <c r="AS568" s="13"/>
      <c r="AT568" s="13"/>
      <c r="AU568" s="13"/>
      <c r="AV568" s="13"/>
      <c r="AW568" s="13"/>
      <c r="AX568" s="13"/>
      <c r="AY568" s="13"/>
      <c r="AZ568" s="13"/>
      <c r="BA568" s="13"/>
      <c r="BB568" s="13"/>
      <c r="BC568" s="13"/>
      <c r="BD568" s="13"/>
      <c r="BE568" s="13"/>
      <c r="BF568" s="13"/>
      <c r="BG568" s="13"/>
      <c r="BH568" s="13"/>
      <c r="BI568" s="13"/>
      <c r="BJ568" s="13"/>
      <c r="BK568" s="13"/>
      <c r="BL568" s="13"/>
      <c r="BM568" s="13"/>
      <c r="BN568" s="13"/>
      <c r="BO568" s="13"/>
      <c r="BP568" s="13"/>
      <c r="BQ568" s="13"/>
      <c r="BR568" s="13"/>
      <c r="BS568" s="13"/>
      <c r="BT568" s="13"/>
      <c r="BU568" s="13"/>
      <c r="BV568" s="13"/>
      <c r="BW568" s="13"/>
      <c r="BX568" s="13"/>
      <c r="BY568" s="13"/>
      <c r="BZ568" s="13"/>
      <c r="CA568" s="13"/>
      <c r="CB568" s="13"/>
      <c r="CC568" s="13"/>
      <c r="CD568" s="13"/>
      <c r="CE568" s="13"/>
      <c r="CF568" s="13"/>
      <c r="CG568" s="13"/>
      <c r="CH568" s="13"/>
      <c r="CI568" s="13"/>
      <c r="CJ568" s="13"/>
      <c r="CK568" s="13"/>
      <c r="CL568" s="13"/>
      <c r="CM568" s="13"/>
      <c r="CN568" s="13"/>
      <c r="CO568" s="13"/>
      <c r="CP568" s="13"/>
      <c r="CQ568" s="13"/>
      <c r="CR568" s="13"/>
      <c r="CS568" s="13"/>
      <c r="CT568" s="13"/>
      <c r="CU568" s="13"/>
      <c r="CV568" s="13"/>
      <c r="CW568" s="13"/>
      <c r="CX568" s="13"/>
      <c r="CY568" s="13"/>
      <c r="CZ568" s="13"/>
      <c r="DA568" s="13"/>
      <c r="DB568" s="13"/>
      <c r="DC568" s="13"/>
      <c r="DD568" s="13"/>
      <c r="DE568" s="13"/>
      <c r="DF568" s="13"/>
      <c r="DG568" s="13"/>
      <c r="DH568" s="13"/>
      <c r="DI568" s="13"/>
      <c r="DJ568" s="13"/>
      <c r="DK568" s="13"/>
      <c r="DL568" s="13"/>
      <c r="DM568" s="13"/>
      <c r="DN568" s="13"/>
      <c r="DO568" s="13"/>
      <c r="DP568" s="13"/>
      <c r="DQ568" s="13"/>
      <c r="DR568" s="13"/>
      <c r="DS568" s="13"/>
      <c r="DT568" s="13"/>
    </row>
    <row r="569" spans="2:124" x14ac:dyDescent="0.3"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  <c r="AS569" s="13"/>
      <c r="AT569" s="13"/>
      <c r="AU569" s="13"/>
      <c r="AV569" s="13"/>
      <c r="AW569" s="13"/>
      <c r="AX569" s="13"/>
      <c r="AY569" s="13"/>
      <c r="AZ569" s="13"/>
      <c r="BA569" s="13"/>
      <c r="BB569" s="13"/>
      <c r="BC569" s="13"/>
      <c r="BD569" s="13"/>
      <c r="BE569" s="13"/>
      <c r="BF569" s="13"/>
      <c r="BG569" s="13"/>
      <c r="BH569" s="13"/>
      <c r="BI569" s="13"/>
      <c r="BJ569" s="13"/>
      <c r="BK569" s="13"/>
      <c r="BL569" s="13"/>
      <c r="BM569" s="13"/>
      <c r="BN569" s="13"/>
      <c r="BO569" s="13"/>
      <c r="BP569" s="13"/>
      <c r="BQ569" s="13"/>
      <c r="BR569" s="13"/>
      <c r="BS569" s="13"/>
      <c r="BT569" s="13"/>
      <c r="BU569" s="13"/>
      <c r="BV569" s="13"/>
      <c r="BW569" s="13"/>
      <c r="BX569" s="13"/>
      <c r="BY569" s="13"/>
      <c r="BZ569" s="13"/>
      <c r="CA569" s="13"/>
      <c r="CB569" s="13"/>
      <c r="CC569" s="13"/>
      <c r="CD569" s="13"/>
      <c r="CE569" s="13"/>
      <c r="CF569" s="13"/>
      <c r="CG569" s="13"/>
      <c r="CH569" s="13"/>
      <c r="CI569" s="13"/>
      <c r="CJ569" s="13"/>
      <c r="CK569" s="13"/>
      <c r="CL569" s="13"/>
      <c r="CM569" s="13"/>
      <c r="CN569" s="13"/>
      <c r="CO569" s="13"/>
      <c r="CP569" s="13"/>
      <c r="CQ569" s="13"/>
      <c r="CR569" s="13"/>
      <c r="CS569" s="13"/>
      <c r="CT569" s="13"/>
      <c r="CU569" s="13"/>
      <c r="CV569" s="13"/>
      <c r="CW569" s="13"/>
      <c r="CX569" s="13"/>
      <c r="CY569" s="13"/>
      <c r="CZ569" s="13"/>
      <c r="DA569" s="13"/>
      <c r="DB569" s="13"/>
      <c r="DC569" s="13"/>
      <c r="DD569" s="13"/>
      <c r="DE569" s="13"/>
      <c r="DF569" s="13"/>
      <c r="DG569" s="13"/>
      <c r="DH569" s="13"/>
      <c r="DI569" s="13"/>
      <c r="DJ569" s="13"/>
      <c r="DK569" s="13"/>
      <c r="DL569" s="13"/>
      <c r="DM569" s="13"/>
      <c r="DN569" s="13"/>
      <c r="DO569" s="13"/>
      <c r="DP569" s="13"/>
      <c r="DQ569" s="13"/>
      <c r="DR569" s="13"/>
      <c r="DS569" s="13"/>
      <c r="DT569" s="13"/>
    </row>
    <row r="570" spans="2:124" x14ac:dyDescent="0.3"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  <c r="AS570" s="13"/>
      <c r="AT570" s="13"/>
      <c r="AU570" s="13"/>
      <c r="AV570" s="13"/>
      <c r="AW570" s="13"/>
      <c r="AX570" s="13"/>
      <c r="AY570" s="13"/>
      <c r="AZ570" s="13"/>
      <c r="BA570" s="13"/>
      <c r="BB570" s="13"/>
      <c r="BC570" s="13"/>
      <c r="BD570" s="13"/>
      <c r="BE570" s="13"/>
      <c r="BF570" s="13"/>
      <c r="BG570" s="13"/>
      <c r="BH570" s="13"/>
      <c r="BI570" s="13"/>
      <c r="BJ570" s="13"/>
      <c r="BK570" s="13"/>
      <c r="BL570" s="13"/>
      <c r="BM570" s="13"/>
      <c r="BN570" s="13"/>
      <c r="BO570" s="13"/>
      <c r="BP570" s="13"/>
      <c r="BQ570" s="13"/>
      <c r="BR570" s="13"/>
      <c r="BS570" s="13"/>
      <c r="BT570" s="13"/>
      <c r="BU570" s="13"/>
      <c r="BV570" s="13"/>
      <c r="BW570" s="13"/>
      <c r="BX570" s="13"/>
      <c r="BY570" s="13"/>
      <c r="BZ570" s="13"/>
      <c r="CA570" s="13"/>
      <c r="CB570" s="13"/>
      <c r="CC570" s="13"/>
      <c r="CD570" s="13"/>
      <c r="CE570" s="13"/>
      <c r="CF570" s="13"/>
      <c r="CG570" s="13"/>
      <c r="CH570" s="13"/>
      <c r="CI570" s="13"/>
      <c r="CJ570" s="13"/>
      <c r="CK570" s="13"/>
      <c r="CL570" s="13"/>
      <c r="CM570" s="13"/>
      <c r="CN570" s="13"/>
      <c r="CO570" s="13"/>
      <c r="CP570" s="13"/>
      <c r="CQ570" s="13"/>
      <c r="CR570" s="13"/>
      <c r="CS570" s="13"/>
      <c r="CT570" s="13"/>
      <c r="CU570" s="13"/>
      <c r="CV570" s="13"/>
      <c r="CW570" s="13"/>
      <c r="CX570" s="13"/>
      <c r="CY570" s="13"/>
      <c r="CZ570" s="13"/>
      <c r="DA570" s="13"/>
      <c r="DB570" s="13"/>
      <c r="DC570" s="13"/>
      <c r="DD570" s="13"/>
      <c r="DE570" s="13"/>
      <c r="DF570" s="13"/>
      <c r="DG570" s="13"/>
      <c r="DH570" s="13"/>
      <c r="DI570" s="13"/>
      <c r="DJ570" s="13"/>
      <c r="DK570" s="13"/>
      <c r="DL570" s="13"/>
      <c r="DM570" s="13"/>
      <c r="DN570" s="13"/>
      <c r="DO570" s="13"/>
      <c r="DP570" s="13"/>
      <c r="DQ570" s="13"/>
      <c r="DR570" s="13"/>
      <c r="DS570" s="13"/>
      <c r="DT570" s="13"/>
    </row>
    <row r="571" spans="2:124" x14ac:dyDescent="0.3"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  <c r="AS571" s="13"/>
      <c r="AT571" s="13"/>
      <c r="AU571" s="13"/>
      <c r="AV571" s="13"/>
      <c r="AW571" s="13"/>
      <c r="AX571" s="13"/>
      <c r="AY571" s="13"/>
      <c r="AZ571" s="13"/>
      <c r="BA571" s="13"/>
      <c r="BB571" s="13"/>
      <c r="BC571" s="13"/>
      <c r="BD571" s="13"/>
      <c r="BE571" s="13"/>
      <c r="BF571" s="13"/>
      <c r="BG571" s="13"/>
      <c r="BH571" s="13"/>
      <c r="BI571" s="13"/>
      <c r="BJ571" s="13"/>
      <c r="BK571" s="13"/>
      <c r="BL571" s="13"/>
      <c r="BM571" s="13"/>
      <c r="BN571" s="13"/>
      <c r="BO571" s="13"/>
      <c r="BP571" s="13"/>
      <c r="BQ571" s="13"/>
      <c r="BR571" s="13"/>
      <c r="BS571" s="13"/>
      <c r="BT571" s="13"/>
      <c r="BU571" s="13"/>
      <c r="BV571" s="13"/>
      <c r="BW571" s="13"/>
      <c r="BX571" s="13"/>
      <c r="BY571" s="13"/>
      <c r="BZ571" s="13"/>
      <c r="CA571" s="13"/>
      <c r="CB571" s="13"/>
      <c r="CC571" s="13"/>
      <c r="CD571" s="13"/>
      <c r="CE571" s="13"/>
      <c r="CF571" s="13"/>
      <c r="CG571" s="13"/>
      <c r="CH571" s="13"/>
      <c r="CI571" s="13"/>
      <c r="CJ571" s="13"/>
      <c r="CK571" s="13"/>
      <c r="CL571" s="13"/>
      <c r="CM571" s="13"/>
      <c r="CN571" s="13"/>
      <c r="CO571" s="13"/>
      <c r="CP571" s="13"/>
      <c r="CQ571" s="13"/>
      <c r="CR571" s="13"/>
      <c r="CS571" s="13"/>
      <c r="CT571" s="13"/>
      <c r="CU571" s="13"/>
      <c r="CV571" s="13"/>
      <c r="CW571" s="13"/>
      <c r="CX571" s="13"/>
      <c r="CY571" s="13"/>
      <c r="CZ571" s="13"/>
      <c r="DA571" s="13"/>
      <c r="DB571" s="13"/>
      <c r="DC571" s="13"/>
      <c r="DD571" s="13"/>
      <c r="DE571" s="13"/>
      <c r="DF571" s="13"/>
      <c r="DG571" s="13"/>
      <c r="DH571" s="13"/>
      <c r="DI571" s="13"/>
      <c r="DJ571" s="13"/>
      <c r="DK571" s="13"/>
      <c r="DL571" s="13"/>
      <c r="DM571" s="13"/>
      <c r="DN571" s="13"/>
      <c r="DO571" s="13"/>
      <c r="DP571" s="13"/>
      <c r="DQ571" s="13"/>
      <c r="DR571" s="13"/>
      <c r="DS571" s="13"/>
      <c r="DT571" s="13"/>
    </row>
    <row r="572" spans="2:124" x14ac:dyDescent="0.3"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  <c r="AS572" s="13"/>
      <c r="AT572" s="13"/>
      <c r="AU572" s="13"/>
      <c r="AV572" s="13"/>
      <c r="AW572" s="13"/>
      <c r="AX572" s="13"/>
      <c r="AY572" s="13"/>
      <c r="AZ572" s="13"/>
      <c r="BA572" s="13"/>
      <c r="BB572" s="13"/>
      <c r="BC572" s="13"/>
      <c r="BD572" s="13"/>
      <c r="BE572" s="13"/>
      <c r="BF572" s="13"/>
      <c r="BG572" s="13"/>
      <c r="BH572" s="13"/>
      <c r="BI572" s="13"/>
      <c r="BJ572" s="13"/>
      <c r="BK572" s="13"/>
      <c r="BL572" s="13"/>
      <c r="BM572" s="13"/>
      <c r="BN572" s="13"/>
      <c r="BO572" s="13"/>
      <c r="BP572" s="13"/>
      <c r="BQ572" s="13"/>
      <c r="BR572" s="13"/>
      <c r="BS572" s="13"/>
      <c r="BT572" s="13"/>
      <c r="BU572" s="13"/>
      <c r="BV572" s="13"/>
      <c r="BW572" s="13"/>
      <c r="BX572" s="13"/>
      <c r="BY572" s="13"/>
      <c r="BZ572" s="13"/>
      <c r="CA572" s="13"/>
      <c r="CB572" s="13"/>
      <c r="CC572" s="13"/>
      <c r="CD572" s="13"/>
      <c r="CE572" s="13"/>
      <c r="CF572" s="13"/>
      <c r="CG572" s="13"/>
      <c r="CH572" s="13"/>
      <c r="CI572" s="13"/>
      <c r="CJ572" s="13"/>
      <c r="CK572" s="13"/>
      <c r="CL572" s="13"/>
      <c r="CM572" s="13"/>
      <c r="CN572" s="13"/>
      <c r="CO572" s="13"/>
      <c r="CP572" s="13"/>
      <c r="CQ572" s="13"/>
      <c r="CR572" s="13"/>
      <c r="CS572" s="13"/>
      <c r="CT572" s="13"/>
      <c r="CU572" s="13"/>
      <c r="CV572" s="13"/>
      <c r="CW572" s="13"/>
      <c r="CX572" s="13"/>
      <c r="CY572" s="13"/>
      <c r="CZ572" s="13"/>
      <c r="DA572" s="13"/>
      <c r="DB572" s="13"/>
      <c r="DC572" s="13"/>
      <c r="DD572" s="13"/>
      <c r="DE572" s="13"/>
      <c r="DF572" s="13"/>
      <c r="DG572" s="13"/>
      <c r="DH572" s="13"/>
      <c r="DI572" s="13"/>
      <c r="DJ572" s="13"/>
      <c r="DK572" s="13"/>
      <c r="DL572" s="13"/>
      <c r="DM572" s="13"/>
      <c r="DN572" s="13"/>
      <c r="DO572" s="13"/>
      <c r="DP572" s="13"/>
      <c r="DQ572" s="13"/>
      <c r="DR572" s="13"/>
      <c r="DS572" s="13"/>
      <c r="DT572" s="13"/>
    </row>
    <row r="573" spans="2:124" x14ac:dyDescent="0.3"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  <c r="AS573" s="13"/>
      <c r="AT573" s="13"/>
      <c r="AU573" s="13"/>
      <c r="AV573" s="13"/>
      <c r="AW573" s="13"/>
      <c r="AX573" s="13"/>
      <c r="AY573" s="13"/>
      <c r="AZ573" s="13"/>
      <c r="BA573" s="13"/>
      <c r="BB573" s="13"/>
      <c r="BC573" s="13"/>
      <c r="BD573" s="13"/>
      <c r="BE573" s="13"/>
      <c r="BF573" s="13"/>
      <c r="BG573" s="13"/>
      <c r="BH573" s="13"/>
      <c r="BI573" s="13"/>
      <c r="BJ573" s="13"/>
      <c r="BK573" s="13"/>
      <c r="BL573" s="13"/>
      <c r="BM573" s="13"/>
      <c r="BN573" s="13"/>
      <c r="BO573" s="13"/>
      <c r="BP573" s="13"/>
      <c r="BQ573" s="13"/>
      <c r="BR573" s="13"/>
      <c r="BS573" s="13"/>
      <c r="BT573" s="13"/>
      <c r="BU573" s="13"/>
      <c r="BV573" s="13"/>
      <c r="BW573" s="13"/>
      <c r="BX573" s="13"/>
      <c r="BY573" s="13"/>
      <c r="BZ573" s="13"/>
      <c r="CA573" s="13"/>
      <c r="CB573" s="13"/>
      <c r="CC573" s="13"/>
      <c r="CD573" s="13"/>
      <c r="CE573" s="13"/>
      <c r="CF573" s="13"/>
      <c r="CG573" s="13"/>
      <c r="CH573" s="13"/>
      <c r="CI573" s="13"/>
      <c r="CJ573" s="13"/>
      <c r="CK573" s="13"/>
      <c r="CL573" s="13"/>
      <c r="CM573" s="13"/>
      <c r="CN573" s="13"/>
      <c r="CO573" s="13"/>
      <c r="CP573" s="13"/>
      <c r="CQ573" s="13"/>
      <c r="CR573" s="13"/>
      <c r="CS573" s="13"/>
      <c r="CT573" s="13"/>
      <c r="CU573" s="13"/>
      <c r="CV573" s="13"/>
      <c r="CW573" s="13"/>
      <c r="CX573" s="13"/>
      <c r="CY573" s="13"/>
      <c r="CZ573" s="13"/>
      <c r="DA573" s="13"/>
      <c r="DB573" s="13"/>
      <c r="DC573" s="13"/>
      <c r="DD573" s="13"/>
      <c r="DE573" s="13"/>
      <c r="DF573" s="13"/>
      <c r="DG573" s="13"/>
      <c r="DH573" s="13"/>
      <c r="DI573" s="13"/>
      <c r="DJ573" s="13"/>
      <c r="DK573" s="13"/>
      <c r="DL573" s="13"/>
      <c r="DM573" s="13"/>
      <c r="DN573" s="13"/>
      <c r="DO573" s="13"/>
      <c r="DP573" s="13"/>
      <c r="DQ573" s="13"/>
      <c r="DR573" s="13"/>
      <c r="DS573" s="13"/>
      <c r="DT573" s="13"/>
    </row>
    <row r="574" spans="2:124" x14ac:dyDescent="0.3"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  <c r="AS574" s="13"/>
      <c r="AT574" s="13"/>
      <c r="AU574" s="13"/>
      <c r="AV574" s="13"/>
      <c r="AW574" s="13"/>
      <c r="AX574" s="13"/>
      <c r="AY574" s="13"/>
      <c r="AZ574" s="13"/>
      <c r="BA574" s="13"/>
      <c r="BB574" s="13"/>
      <c r="BC574" s="13"/>
      <c r="BD574" s="13"/>
      <c r="BE574" s="13"/>
      <c r="BF574" s="13"/>
      <c r="BG574" s="13"/>
      <c r="BH574" s="13"/>
      <c r="BI574" s="13"/>
      <c r="BJ574" s="13"/>
      <c r="BK574" s="13"/>
      <c r="BL574" s="13"/>
      <c r="BM574" s="13"/>
      <c r="BN574" s="13"/>
      <c r="BO574" s="13"/>
      <c r="BP574" s="13"/>
      <c r="BQ574" s="13"/>
      <c r="BR574" s="13"/>
      <c r="BS574" s="13"/>
      <c r="BT574" s="13"/>
      <c r="BU574" s="13"/>
      <c r="BV574" s="13"/>
      <c r="BW574" s="13"/>
      <c r="BX574" s="13"/>
      <c r="BY574" s="13"/>
      <c r="BZ574" s="13"/>
      <c r="CA574" s="13"/>
      <c r="CB574" s="13"/>
      <c r="CC574" s="13"/>
      <c r="CD574" s="13"/>
      <c r="CE574" s="13"/>
      <c r="CF574" s="13"/>
      <c r="CG574" s="13"/>
      <c r="CH574" s="13"/>
      <c r="CI574" s="13"/>
      <c r="CJ574" s="13"/>
      <c r="CK574" s="13"/>
      <c r="CL574" s="13"/>
      <c r="CM574" s="13"/>
      <c r="CN574" s="13"/>
      <c r="CO574" s="13"/>
      <c r="CP574" s="13"/>
      <c r="CQ574" s="13"/>
      <c r="CR574" s="13"/>
      <c r="CS574" s="13"/>
      <c r="CT574" s="13"/>
      <c r="CU574" s="13"/>
      <c r="CV574" s="13"/>
      <c r="CW574" s="13"/>
      <c r="CX574" s="13"/>
      <c r="CY574" s="13"/>
      <c r="CZ574" s="13"/>
      <c r="DA574" s="13"/>
      <c r="DB574" s="13"/>
      <c r="DC574" s="13"/>
      <c r="DD574" s="13"/>
      <c r="DE574" s="13"/>
      <c r="DF574" s="13"/>
      <c r="DG574" s="13"/>
      <c r="DH574" s="13"/>
      <c r="DI574" s="13"/>
      <c r="DJ574" s="13"/>
      <c r="DK574" s="13"/>
      <c r="DL574" s="13"/>
      <c r="DM574" s="13"/>
      <c r="DN574" s="13"/>
      <c r="DO574" s="13"/>
      <c r="DP574" s="13"/>
      <c r="DQ574" s="13"/>
      <c r="DR574" s="13"/>
      <c r="DS574" s="13"/>
      <c r="DT574" s="13"/>
    </row>
    <row r="575" spans="2:124" x14ac:dyDescent="0.3"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  <c r="AS575" s="13"/>
      <c r="AT575" s="13"/>
      <c r="AU575" s="13"/>
      <c r="AV575" s="13"/>
      <c r="AW575" s="13"/>
      <c r="AX575" s="13"/>
      <c r="AY575" s="13"/>
      <c r="AZ575" s="13"/>
      <c r="BA575" s="13"/>
      <c r="BB575" s="13"/>
      <c r="BC575" s="13"/>
      <c r="BD575" s="13"/>
      <c r="BE575" s="13"/>
      <c r="BF575" s="13"/>
      <c r="BG575" s="13"/>
      <c r="BH575" s="13"/>
      <c r="BI575" s="13"/>
      <c r="BJ575" s="13"/>
      <c r="BK575" s="13"/>
      <c r="BL575" s="13"/>
      <c r="BM575" s="13"/>
      <c r="BN575" s="13"/>
      <c r="BO575" s="13"/>
      <c r="BP575" s="13"/>
      <c r="BQ575" s="13"/>
      <c r="BR575" s="13"/>
      <c r="BS575" s="13"/>
      <c r="BT575" s="13"/>
      <c r="BU575" s="13"/>
      <c r="BV575" s="13"/>
      <c r="BW575" s="13"/>
      <c r="BX575" s="13"/>
      <c r="BY575" s="13"/>
      <c r="BZ575" s="13"/>
      <c r="CA575" s="13"/>
      <c r="CB575" s="13"/>
      <c r="CC575" s="13"/>
      <c r="CD575" s="13"/>
      <c r="CE575" s="13"/>
      <c r="CF575" s="13"/>
      <c r="CG575" s="13"/>
      <c r="CH575" s="13"/>
      <c r="CI575" s="13"/>
      <c r="CJ575" s="13"/>
      <c r="CK575" s="13"/>
      <c r="CL575" s="13"/>
      <c r="CM575" s="13"/>
      <c r="CN575" s="13"/>
      <c r="CO575" s="13"/>
      <c r="CP575" s="13"/>
      <c r="CQ575" s="13"/>
      <c r="CR575" s="13"/>
      <c r="CS575" s="13"/>
      <c r="CT575" s="13"/>
      <c r="CU575" s="13"/>
      <c r="CV575" s="13"/>
      <c r="CW575" s="13"/>
      <c r="CX575" s="13"/>
      <c r="CY575" s="13"/>
      <c r="CZ575" s="13"/>
      <c r="DA575" s="13"/>
      <c r="DB575" s="13"/>
      <c r="DC575" s="13"/>
      <c r="DD575" s="13"/>
      <c r="DE575" s="13"/>
      <c r="DF575" s="13"/>
      <c r="DG575" s="13"/>
      <c r="DH575" s="13"/>
      <c r="DI575" s="13"/>
      <c r="DJ575" s="13"/>
      <c r="DK575" s="13"/>
      <c r="DL575" s="13"/>
      <c r="DM575" s="13"/>
      <c r="DN575" s="13"/>
      <c r="DO575" s="13"/>
      <c r="DP575" s="13"/>
      <c r="DQ575" s="13"/>
      <c r="DR575" s="13"/>
      <c r="DS575" s="13"/>
      <c r="DT575" s="13"/>
    </row>
    <row r="576" spans="2:124" x14ac:dyDescent="0.3"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  <c r="AS576" s="13"/>
      <c r="AT576" s="13"/>
      <c r="AU576" s="13"/>
      <c r="AV576" s="13"/>
      <c r="AW576" s="13"/>
      <c r="AX576" s="13"/>
      <c r="AY576" s="13"/>
      <c r="AZ576" s="13"/>
      <c r="BA576" s="13"/>
      <c r="BB576" s="13"/>
      <c r="BC576" s="13"/>
      <c r="BD576" s="13"/>
      <c r="BE576" s="13"/>
      <c r="BF576" s="13"/>
      <c r="BG576" s="13"/>
      <c r="BH576" s="13"/>
      <c r="BI576" s="13"/>
      <c r="BJ576" s="13"/>
      <c r="BK576" s="13"/>
      <c r="BL576" s="13"/>
      <c r="BM576" s="13"/>
      <c r="BN576" s="13"/>
      <c r="BO576" s="13"/>
      <c r="BP576" s="13"/>
      <c r="BQ576" s="13"/>
      <c r="BR576" s="13"/>
      <c r="BS576" s="13"/>
      <c r="BT576" s="13"/>
      <c r="BU576" s="13"/>
      <c r="BV576" s="13"/>
      <c r="BW576" s="13"/>
      <c r="BX576" s="13"/>
      <c r="BY576" s="13"/>
      <c r="BZ576" s="13"/>
      <c r="CA576" s="13"/>
      <c r="CB576" s="13"/>
      <c r="CC576" s="13"/>
      <c r="CD576" s="13"/>
      <c r="CE576" s="13"/>
      <c r="CF576" s="13"/>
      <c r="CG576" s="13"/>
      <c r="CH576" s="13"/>
      <c r="CI576" s="13"/>
      <c r="CJ576" s="13"/>
      <c r="CK576" s="13"/>
      <c r="CL576" s="13"/>
      <c r="CM576" s="13"/>
      <c r="CN576" s="13"/>
      <c r="CO576" s="13"/>
      <c r="CP576" s="13"/>
      <c r="CQ576" s="13"/>
      <c r="CR576" s="13"/>
      <c r="CS576" s="13"/>
      <c r="CT576" s="13"/>
      <c r="CU576" s="13"/>
      <c r="CV576" s="13"/>
      <c r="CW576" s="13"/>
      <c r="CX576" s="13"/>
      <c r="CY576" s="13"/>
      <c r="CZ576" s="13"/>
      <c r="DA576" s="13"/>
      <c r="DB576" s="13"/>
      <c r="DC576" s="13"/>
      <c r="DD576" s="13"/>
      <c r="DE576" s="13"/>
      <c r="DF576" s="13"/>
      <c r="DG576" s="13"/>
      <c r="DH576" s="13"/>
      <c r="DI576" s="13"/>
      <c r="DJ576" s="13"/>
      <c r="DK576" s="13"/>
      <c r="DL576" s="13"/>
      <c r="DM576" s="13"/>
      <c r="DN576" s="13"/>
      <c r="DO576" s="13"/>
      <c r="DP576" s="13"/>
      <c r="DQ576" s="13"/>
      <c r="DR576" s="13"/>
      <c r="DS576" s="13"/>
      <c r="DT576" s="13"/>
    </row>
    <row r="577" spans="2:124" x14ac:dyDescent="0.3"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  <c r="AS577" s="13"/>
      <c r="AT577" s="13"/>
      <c r="AU577" s="13"/>
      <c r="AV577" s="13"/>
      <c r="AW577" s="13"/>
      <c r="AX577" s="13"/>
      <c r="AY577" s="13"/>
      <c r="AZ577" s="13"/>
      <c r="BA577" s="13"/>
      <c r="BB577" s="13"/>
      <c r="BC577" s="13"/>
      <c r="BD577" s="13"/>
      <c r="BE577" s="13"/>
      <c r="BF577" s="13"/>
      <c r="BG577" s="13"/>
      <c r="BH577" s="13"/>
      <c r="BI577" s="13"/>
      <c r="BJ577" s="13"/>
      <c r="BK577" s="13"/>
      <c r="BL577" s="13"/>
      <c r="BM577" s="13"/>
      <c r="BN577" s="13"/>
      <c r="BO577" s="13"/>
      <c r="BP577" s="13"/>
      <c r="BQ577" s="13"/>
      <c r="BR577" s="13"/>
      <c r="BS577" s="13"/>
      <c r="BT577" s="13"/>
      <c r="BU577" s="13"/>
      <c r="BV577" s="13"/>
      <c r="BW577" s="13"/>
      <c r="BX577" s="13"/>
      <c r="BY577" s="13"/>
      <c r="BZ577" s="13"/>
      <c r="CA577" s="13"/>
      <c r="CB577" s="13"/>
      <c r="CC577" s="13"/>
      <c r="CD577" s="13"/>
      <c r="CE577" s="13"/>
      <c r="CF577" s="13"/>
      <c r="CG577" s="13"/>
      <c r="CH577" s="13"/>
      <c r="CI577" s="13"/>
      <c r="CJ577" s="13"/>
      <c r="CK577" s="13"/>
      <c r="CL577" s="13"/>
      <c r="CM577" s="13"/>
      <c r="CN577" s="13"/>
      <c r="CO577" s="13"/>
      <c r="CP577" s="13"/>
      <c r="CQ577" s="13"/>
      <c r="CR577" s="13"/>
      <c r="CS577" s="13"/>
      <c r="CT577" s="13"/>
      <c r="CU577" s="13"/>
      <c r="CV577" s="13"/>
      <c r="CW577" s="13"/>
      <c r="CX577" s="13"/>
      <c r="CY577" s="13"/>
      <c r="CZ577" s="13"/>
      <c r="DA577" s="13"/>
      <c r="DB577" s="13"/>
      <c r="DC577" s="13"/>
      <c r="DD577" s="13"/>
      <c r="DE577" s="13"/>
      <c r="DF577" s="13"/>
      <c r="DG577" s="13"/>
      <c r="DH577" s="13"/>
      <c r="DI577" s="13"/>
      <c r="DJ577" s="13"/>
      <c r="DK577" s="13"/>
      <c r="DL577" s="13"/>
      <c r="DM577" s="13"/>
      <c r="DN577" s="13"/>
      <c r="DO577" s="13"/>
      <c r="DP577" s="13"/>
      <c r="DQ577" s="13"/>
      <c r="DR577" s="13"/>
      <c r="DS577" s="13"/>
      <c r="DT577" s="13"/>
    </row>
    <row r="578" spans="2:124" x14ac:dyDescent="0.3"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  <c r="AS578" s="13"/>
      <c r="AT578" s="13"/>
      <c r="AU578" s="13"/>
      <c r="AV578" s="13"/>
      <c r="AW578" s="13"/>
      <c r="AX578" s="13"/>
      <c r="AY578" s="13"/>
      <c r="AZ578" s="13"/>
      <c r="BA578" s="13"/>
      <c r="BB578" s="13"/>
      <c r="BC578" s="13"/>
      <c r="BD578" s="13"/>
      <c r="BE578" s="13"/>
      <c r="BF578" s="13"/>
      <c r="BG578" s="13"/>
      <c r="BH578" s="13"/>
      <c r="BI578" s="13"/>
      <c r="BJ578" s="13"/>
      <c r="BK578" s="13"/>
      <c r="BL578" s="13"/>
      <c r="BM578" s="13"/>
      <c r="BN578" s="13"/>
      <c r="BO578" s="13"/>
      <c r="BP578" s="13"/>
      <c r="BQ578" s="13"/>
      <c r="BR578" s="13"/>
      <c r="BS578" s="13"/>
      <c r="BT578" s="13"/>
      <c r="BU578" s="13"/>
      <c r="BV578" s="13"/>
      <c r="BW578" s="13"/>
      <c r="BX578" s="13"/>
      <c r="BY578" s="13"/>
      <c r="BZ578" s="13"/>
      <c r="CA578" s="13"/>
      <c r="CB578" s="13"/>
      <c r="CC578" s="13"/>
      <c r="CD578" s="13"/>
      <c r="CE578" s="13"/>
      <c r="CF578" s="13"/>
      <c r="CG578" s="13"/>
      <c r="CH578" s="13"/>
      <c r="CI578" s="13"/>
      <c r="CJ578" s="13"/>
      <c r="CK578" s="13"/>
      <c r="CL578" s="13"/>
      <c r="CM578" s="13"/>
      <c r="CN578" s="13"/>
      <c r="CO578" s="13"/>
      <c r="CP578" s="13"/>
      <c r="CQ578" s="13"/>
      <c r="CR578" s="13"/>
      <c r="CS578" s="13"/>
      <c r="CT578" s="13"/>
      <c r="CU578" s="13"/>
      <c r="CV578" s="13"/>
      <c r="CW578" s="13"/>
      <c r="CX578" s="13"/>
      <c r="CY578" s="13"/>
      <c r="CZ578" s="13"/>
      <c r="DA578" s="13"/>
      <c r="DB578" s="13"/>
      <c r="DC578" s="13"/>
      <c r="DD578" s="13"/>
      <c r="DE578" s="13"/>
      <c r="DF578" s="13"/>
      <c r="DG578" s="13"/>
      <c r="DH578" s="13"/>
      <c r="DI578" s="13"/>
      <c r="DJ578" s="13"/>
      <c r="DK578" s="13"/>
      <c r="DL578" s="13"/>
      <c r="DM578" s="13"/>
      <c r="DN578" s="13"/>
      <c r="DO578" s="13"/>
      <c r="DP578" s="13"/>
      <c r="DQ578" s="13"/>
      <c r="DR578" s="13"/>
      <c r="DS578" s="13"/>
      <c r="DT578" s="13"/>
    </row>
    <row r="579" spans="2:124" x14ac:dyDescent="0.3"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  <c r="AS579" s="13"/>
      <c r="AT579" s="13"/>
      <c r="AU579" s="13"/>
      <c r="AV579" s="13"/>
      <c r="AW579" s="13"/>
      <c r="AX579" s="13"/>
      <c r="AY579" s="13"/>
      <c r="AZ579" s="13"/>
      <c r="BA579" s="13"/>
      <c r="BB579" s="13"/>
      <c r="BC579" s="13"/>
      <c r="BD579" s="13"/>
      <c r="BE579" s="13"/>
      <c r="BF579" s="13"/>
      <c r="BG579" s="13"/>
      <c r="BH579" s="13"/>
      <c r="BI579" s="13"/>
      <c r="BJ579" s="13"/>
      <c r="BK579" s="13"/>
      <c r="BL579" s="13"/>
      <c r="BM579" s="13"/>
      <c r="BN579" s="13"/>
      <c r="BO579" s="13"/>
      <c r="BP579" s="13"/>
      <c r="BQ579" s="13"/>
      <c r="BR579" s="13"/>
      <c r="BS579" s="13"/>
      <c r="BT579" s="13"/>
      <c r="BU579" s="13"/>
      <c r="BV579" s="13"/>
      <c r="BW579" s="13"/>
      <c r="BX579" s="13"/>
      <c r="BY579" s="13"/>
      <c r="BZ579" s="13"/>
      <c r="CA579" s="13"/>
      <c r="CB579" s="13"/>
      <c r="CC579" s="13"/>
      <c r="CD579" s="13"/>
      <c r="CE579" s="13"/>
      <c r="CF579" s="13"/>
      <c r="CG579" s="13"/>
      <c r="CH579" s="13"/>
      <c r="CI579" s="13"/>
      <c r="CJ579" s="13"/>
      <c r="CK579" s="13"/>
      <c r="CL579" s="13"/>
      <c r="CM579" s="13"/>
      <c r="CN579" s="13"/>
      <c r="CO579" s="13"/>
      <c r="CP579" s="13"/>
      <c r="CQ579" s="13"/>
      <c r="CR579" s="13"/>
      <c r="CS579" s="13"/>
      <c r="CT579" s="13"/>
      <c r="CU579" s="13"/>
      <c r="CV579" s="13"/>
      <c r="CW579" s="13"/>
      <c r="CX579" s="13"/>
      <c r="CY579" s="13"/>
      <c r="CZ579" s="13"/>
      <c r="DA579" s="13"/>
      <c r="DB579" s="13"/>
      <c r="DC579" s="13"/>
      <c r="DD579" s="13"/>
      <c r="DE579" s="13"/>
      <c r="DF579" s="13"/>
      <c r="DG579" s="13"/>
      <c r="DH579" s="13"/>
      <c r="DI579" s="13"/>
      <c r="DJ579" s="13"/>
      <c r="DK579" s="13"/>
      <c r="DL579" s="13"/>
      <c r="DM579" s="13"/>
      <c r="DN579" s="13"/>
      <c r="DO579" s="13"/>
      <c r="DP579" s="13"/>
      <c r="DQ579" s="13"/>
      <c r="DR579" s="13"/>
      <c r="DS579" s="13"/>
      <c r="DT579" s="13"/>
    </row>
    <row r="580" spans="2:124" x14ac:dyDescent="0.3"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  <c r="AS580" s="13"/>
      <c r="AT580" s="13"/>
      <c r="AU580" s="13"/>
      <c r="AV580" s="13"/>
      <c r="AW580" s="13"/>
      <c r="AX580" s="13"/>
      <c r="AY580" s="13"/>
      <c r="AZ580" s="13"/>
      <c r="BA580" s="13"/>
      <c r="BB580" s="13"/>
      <c r="BC580" s="13"/>
      <c r="BD580" s="13"/>
      <c r="BE580" s="13"/>
      <c r="BF580" s="13"/>
      <c r="BG580" s="13"/>
      <c r="BH580" s="13"/>
      <c r="BI580" s="13"/>
      <c r="BJ580" s="13"/>
      <c r="BK580" s="13"/>
      <c r="BL580" s="13"/>
      <c r="BM580" s="13"/>
      <c r="BN580" s="13"/>
      <c r="BO580" s="13"/>
      <c r="BP580" s="13"/>
      <c r="BQ580" s="13"/>
      <c r="BR580" s="13"/>
      <c r="BS580" s="13"/>
      <c r="BT580" s="13"/>
      <c r="BU580" s="13"/>
      <c r="BV580" s="13"/>
      <c r="BW580" s="13"/>
      <c r="BX580" s="13"/>
      <c r="BY580" s="13"/>
      <c r="BZ580" s="13"/>
      <c r="CA580" s="13"/>
      <c r="CB580" s="13"/>
      <c r="CC580" s="13"/>
      <c r="CD580" s="13"/>
      <c r="CE580" s="13"/>
      <c r="CF580" s="13"/>
      <c r="CG580" s="13"/>
      <c r="CH580" s="13"/>
      <c r="CI580" s="13"/>
      <c r="CJ580" s="13"/>
      <c r="CK580" s="13"/>
      <c r="CL580" s="13"/>
      <c r="CM580" s="13"/>
      <c r="CN580" s="13"/>
      <c r="CO580" s="13"/>
      <c r="CP580" s="13"/>
      <c r="CQ580" s="13"/>
      <c r="CR580" s="13"/>
      <c r="CS580" s="13"/>
      <c r="CT580" s="13"/>
      <c r="CU580" s="13"/>
      <c r="CV580" s="13"/>
      <c r="CW580" s="13"/>
      <c r="CX580" s="13"/>
      <c r="CY580" s="13"/>
      <c r="CZ580" s="13"/>
      <c r="DA580" s="13"/>
      <c r="DB580" s="13"/>
      <c r="DC580" s="13"/>
      <c r="DD580" s="13"/>
      <c r="DE580" s="13"/>
      <c r="DF580" s="13"/>
      <c r="DG580" s="13"/>
      <c r="DH580" s="13"/>
      <c r="DI580" s="13"/>
      <c r="DJ580" s="13"/>
      <c r="DK580" s="13"/>
      <c r="DL580" s="13"/>
      <c r="DM580" s="13"/>
      <c r="DN580" s="13"/>
      <c r="DO580" s="13"/>
      <c r="DP580" s="13"/>
      <c r="DQ580" s="13"/>
      <c r="DR580" s="13"/>
      <c r="DS580" s="13"/>
      <c r="DT580" s="13"/>
    </row>
    <row r="581" spans="2:124" x14ac:dyDescent="0.3"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  <c r="AS581" s="13"/>
      <c r="AT581" s="13"/>
      <c r="AU581" s="13"/>
      <c r="AV581" s="13"/>
      <c r="AW581" s="13"/>
      <c r="AX581" s="13"/>
      <c r="AY581" s="13"/>
      <c r="AZ581" s="13"/>
      <c r="BA581" s="13"/>
      <c r="BB581" s="13"/>
      <c r="BC581" s="13"/>
      <c r="BD581" s="13"/>
      <c r="BE581" s="13"/>
      <c r="BF581" s="13"/>
      <c r="BG581" s="13"/>
      <c r="BH581" s="13"/>
      <c r="BI581" s="13"/>
      <c r="BJ581" s="13"/>
      <c r="BK581" s="13"/>
      <c r="BL581" s="13"/>
      <c r="BM581" s="13"/>
      <c r="BN581" s="13"/>
      <c r="BO581" s="13"/>
      <c r="BP581" s="13"/>
      <c r="BQ581" s="13"/>
      <c r="BR581" s="13"/>
      <c r="BS581" s="13"/>
      <c r="BT581" s="13"/>
      <c r="BU581" s="13"/>
      <c r="BV581" s="13"/>
      <c r="BW581" s="13"/>
      <c r="BX581" s="13"/>
      <c r="BY581" s="13"/>
      <c r="BZ581" s="13"/>
      <c r="CA581" s="13"/>
      <c r="CB581" s="13"/>
      <c r="CC581" s="13"/>
      <c r="CD581" s="13"/>
      <c r="CE581" s="13"/>
      <c r="CF581" s="13"/>
      <c r="CG581" s="13"/>
      <c r="CH581" s="13"/>
      <c r="CI581" s="13"/>
      <c r="CJ581" s="13"/>
      <c r="CK581" s="13"/>
      <c r="CL581" s="13"/>
      <c r="CM581" s="13"/>
      <c r="CN581" s="13"/>
      <c r="CO581" s="13"/>
      <c r="CP581" s="13"/>
      <c r="CQ581" s="13"/>
      <c r="CR581" s="13"/>
      <c r="CS581" s="13"/>
      <c r="CT581" s="13"/>
      <c r="CU581" s="13"/>
      <c r="CV581" s="13"/>
      <c r="CW581" s="13"/>
      <c r="CX581" s="13"/>
      <c r="CY581" s="13"/>
      <c r="CZ581" s="13"/>
      <c r="DA581" s="13"/>
      <c r="DB581" s="13"/>
      <c r="DC581" s="13"/>
      <c r="DD581" s="13"/>
      <c r="DE581" s="13"/>
      <c r="DF581" s="13"/>
      <c r="DG581" s="13"/>
      <c r="DH581" s="13"/>
      <c r="DI581" s="13"/>
      <c r="DJ581" s="13"/>
      <c r="DK581" s="13"/>
      <c r="DL581" s="13"/>
      <c r="DM581" s="13"/>
      <c r="DN581" s="13"/>
      <c r="DO581" s="13"/>
      <c r="DP581" s="13"/>
      <c r="DQ581" s="13"/>
      <c r="DR581" s="13"/>
      <c r="DS581" s="13"/>
      <c r="DT581" s="13"/>
    </row>
    <row r="582" spans="2:124" x14ac:dyDescent="0.3"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  <c r="AS582" s="13"/>
      <c r="AT582" s="13"/>
      <c r="AU582" s="13"/>
      <c r="AV582" s="13"/>
      <c r="AW582" s="13"/>
      <c r="AX582" s="13"/>
      <c r="AY582" s="13"/>
      <c r="AZ582" s="13"/>
      <c r="BA582" s="13"/>
      <c r="BB582" s="13"/>
      <c r="BC582" s="13"/>
      <c r="BD582" s="13"/>
      <c r="BE582" s="13"/>
      <c r="BF582" s="13"/>
      <c r="BG582" s="13"/>
      <c r="BH582" s="13"/>
      <c r="BI582" s="13"/>
      <c r="BJ582" s="13"/>
      <c r="BK582" s="13"/>
      <c r="BL582" s="13"/>
      <c r="BM582" s="13"/>
      <c r="BN582" s="13"/>
      <c r="BO582" s="13"/>
      <c r="BP582" s="13"/>
      <c r="BQ582" s="13"/>
      <c r="BR582" s="13"/>
      <c r="BS582" s="13"/>
      <c r="BT582" s="13"/>
      <c r="BU582" s="13"/>
      <c r="BV582" s="13"/>
      <c r="BW582" s="13"/>
      <c r="BX582" s="13"/>
      <c r="BY582" s="13"/>
      <c r="BZ582" s="13"/>
      <c r="CA582" s="13"/>
      <c r="CB582" s="13"/>
      <c r="CC582" s="13"/>
      <c r="CD582" s="13"/>
      <c r="CE582" s="13"/>
      <c r="CF582" s="13"/>
      <c r="CG582" s="13"/>
      <c r="CH582" s="13"/>
      <c r="CI582" s="13"/>
      <c r="CJ582" s="13"/>
      <c r="CK582" s="13"/>
      <c r="CL582" s="13"/>
      <c r="CM582" s="13"/>
      <c r="CN582" s="13"/>
      <c r="CO582" s="13"/>
      <c r="CP582" s="13"/>
      <c r="CQ582" s="13"/>
      <c r="CR582" s="13"/>
      <c r="CS582" s="13"/>
      <c r="CT582" s="13"/>
      <c r="CU582" s="13"/>
      <c r="CV582" s="13"/>
      <c r="CW582" s="13"/>
      <c r="CX582" s="13"/>
      <c r="CY582" s="13"/>
      <c r="CZ582" s="13"/>
      <c r="DA582" s="13"/>
      <c r="DB582" s="13"/>
      <c r="DC582" s="13"/>
      <c r="DD582" s="13"/>
      <c r="DE582" s="13"/>
      <c r="DF582" s="13"/>
      <c r="DG582" s="13"/>
      <c r="DH582" s="13"/>
      <c r="DI582" s="13"/>
      <c r="DJ582" s="13"/>
      <c r="DK582" s="13"/>
      <c r="DL582" s="13"/>
      <c r="DM582" s="13"/>
      <c r="DN582" s="13"/>
      <c r="DO582" s="13"/>
      <c r="DP582" s="13"/>
      <c r="DQ582" s="13"/>
      <c r="DR582" s="13"/>
      <c r="DS582" s="13"/>
      <c r="DT582" s="13"/>
    </row>
    <row r="583" spans="2:124" x14ac:dyDescent="0.3"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  <c r="AS583" s="13"/>
      <c r="AT583" s="13"/>
      <c r="AU583" s="13"/>
      <c r="AV583" s="13"/>
      <c r="AW583" s="13"/>
      <c r="AX583" s="13"/>
      <c r="AY583" s="13"/>
      <c r="AZ583" s="13"/>
      <c r="BA583" s="13"/>
      <c r="BB583" s="13"/>
      <c r="BC583" s="13"/>
      <c r="BD583" s="13"/>
      <c r="BE583" s="13"/>
      <c r="BF583" s="13"/>
      <c r="BG583" s="13"/>
      <c r="BH583" s="13"/>
      <c r="BI583" s="13"/>
      <c r="BJ583" s="13"/>
      <c r="BK583" s="13"/>
      <c r="BL583" s="13"/>
      <c r="BM583" s="13"/>
      <c r="BN583" s="13"/>
      <c r="BO583" s="13"/>
      <c r="BP583" s="13"/>
      <c r="BQ583" s="13"/>
      <c r="BR583" s="13"/>
      <c r="BS583" s="13"/>
      <c r="BT583" s="13"/>
      <c r="BU583" s="13"/>
      <c r="BV583" s="13"/>
      <c r="BW583" s="13"/>
      <c r="BX583" s="13"/>
      <c r="BY583" s="13"/>
      <c r="BZ583" s="13"/>
      <c r="CA583" s="13"/>
      <c r="CB583" s="13"/>
      <c r="CC583" s="13"/>
      <c r="CD583" s="13"/>
      <c r="CE583" s="13"/>
      <c r="CF583" s="13"/>
      <c r="CG583" s="13"/>
      <c r="CH583" s="13"/>
      <c r="CI583" s="13"/>
      <c r="CJ583" s="13"/>
      <c r="CK583" s="13"/>
      <c r="CL583" s="13"/>
      <c r="CM583" s="13"/>
      <c r="CN583" s="13"/>
      <c r="CO583" s="13"/>
      <c r="CP583" s="13"/>
      <c r="CQ583" s="13"/>
      <c r="CR583" s="13"/>
      <c r="CS583" s="13"/>
      <c r="CT583" s="13"/>
      <c r="CU583" s="13"/>
      <c r="CV583" s="13"/>
      <c r="CW583" s="13"/>
      <c r="CX583" s="13"/>
      <c r="CY583" s="13"/>
      <c r="CZ583" s="13"/>
      <c r="DA583" s="13"/>
      <c r="DB583" s="13"/>
      <c r="DC583" s="13"/>
      <c r="DD583" s="13"/>
      <c r="DE583" s="13"/>
      <c r="DF583" s="13"/>
      <c r="DG583" s="13"/>
      <c r="DH583" s="13"/>
      <c r="DI583" s="13"/>
      <c r="DJ583" s="13"/>
      <c r="DK583" s="13"/>
      <c r="DL583" s="13"/>
      <c r="DM583" s="13"/>
      <c r="DN583" s="13"/>
      <c r="DO583" s="13"/>
      <c r="DP583" s="13"/>
      <c r="DQ583" s="13"/>
      <c r="DR583" s="13"/>
      <c r="DS583" s="13"/>
      <c r="DT583" s="13"/>
    </row>
    <row r="584" spans="2:124" x14ac:dyDescent="0.3"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  <c r="AS584" s="13"/>
      <c r="AT584" s="13"/>
      <c r="AU584" s="13"/>
      <c r="AV584" s="13"/>
      <c r="AW584" s="13"/>
      <c r="AX584" s="13"/>
      <c r="AY584" s="13"/>
      <c r="AZ584" s="13"/>
      <c r="BA584" s="13"/>
      <c r="BB584" s="13"/>
      <c r="BC584" s="13"/>
      <c r="BD584" s="13"/>
      <c r="BE584" s="13"/>
      <c r="BF584" s="13"/>
      <c r="BG584" s="13"/>
      <c r="BH584" s="13"/>
      <c r="BI584" s="13"/>
      <c r="BJ584" s="13"/>
      <c r="BK584" s="13"/>
      <c r="BL584" s="13"/>
      <c r="BM584" s="13"/>
      <c r="BN584" s="13"/>
      <c r="BO584" s="13"/>
      <c r="BP584" s="13"/>
      <c r="BQ584" s="13"/>
      <c r="BR584" s="13"/>
      <c r="BS584" s="13"/>
      <c r="BT584" s="13"/>
      <c r="BU584" s="13"/>
      <c r="BV584" s="13"/>
      <c r="BW584" s="13"/>
      <c r="BX584" s="13"/>
      <c r="BY584" s="13"/>
      <c r="BZ584" s="13"/>
      <c r="CA584" s="13"/>
      <c r="CB584" s="13"/>
      <c r="CC584" s="13"/>
      <c r="CD584" s="13"/>
      <c r="CE584" s="13"/>
      <c r="CF584" s="13"/>
      <c r="CG584" s="13"/>
      <c r="CH584" s="13"/>
      <c r="CI584" s="13"/>
      <c r="CJ584" s="13"/>
      <c r="CK584" s="13"/>
      <c r="CL584" s="13"/>
      <c r="CM584" s="13"/>
      <c r="CN584" s="13"/>
      <c r="CO584" s="13"/>
      <c r="CP584" s="13"/>
      <c r="CQ584" s="13"/>
      <c r="CR584" s="13"/>
      <c r="CS584" s="13"/>
      <c r="CT584" s="13"/>
      <c r="CU584" s="13"/>
      <c r="CV584" s="13"/>
      <c r="CW584" s="13"/>
      <c r="CX584" s="13"/>
      <c r="CY584" s="13"/>
      <c r="CZ584" s="13"/>
      <c r="DA584" s="13"/>
      <c r="DB584" s="13"/>
      <c r="DC584" s="13"/>
      <c r="DD584" s="13"/>
      <c r="DE584" s="13"/>
      <c r="DF584" s="13"/>
      <c r="DG584" s="13"/>
      <c r="DH584" s="13"/>
      <c r="DI584" s="13"/>
      <c r="DJ584" s="13"/>
      <c r="DK584" s="13"/>
      <c r="DL584" s="13"/>
      <c r="DM584" s="13"/>
      <c r="DN584" s="13"/>
      <c r="DO584" s="13"/>
      <c r="DP584" s="13"/>
      <c r="DQ584" s="13"/>
      <c r="DR584" s="13"/>
      <c r="DS584" s="13"/>
      <c r="DT584" s="13"/>
    </row>
    <row r="585" spans="2:124" x14ac:dyDescent="0.3"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  <c r="AS585" s="13"/>
      <c r="AT585" s="13"/>
      <c r="AU585" s="13"/>
      <c r="AV585" s="13"/>
      <c r="AW585" s="13"/>
      <c r="AX585" s="13"/>
      <c r="AY585" s="13"/>
      <c r="AZ585" s="13"/>
      <c r="BA585" s="13"/>
      <c r="BB585" s="13"/>
      <c r="BC585" s="13"/>
      <c r="BD585" s="13"/>
      <c r="BE585" s="13"/>
      <c r="BF585" s="13"/>
      <c r="BG585" s="13"/>
      <c r="BH585" s="13"/>
      <c r="BI585" s="13"/>
      <c r="BJ585" s="13"/>
      <c r="BK585" s="13"/>
      <c r="BL585" s="13"/>
      <c r="BM585" s="13"/>
      <c r="BN585" s="13"/>
      <c r="BO585" s="13"/>
      <c r="BP585" s="13"/>
      <c r="BQ585" s="13"/>
      <c r="BR585" s="13"/>
      <c r="BS585" s="13"/>
      <c r="BT585" s="13"/>
      <c r="BU585" s="13"/>
      <c r="BV585" s="13"/>
      <c r="BW585" s="13"/>
      <c r="BX585" s="13"/>
      <c r="BY585" s="13"/>
      <c r="BZ585" s="13"/>
      <c r="CA585" s="13"/>
      <c r="CB585" s="13"/>
      <c r="CC585" s="13"/>
      <c r="CD585" s="13"/>
      <c r="CE585" s="13"/>
      <c r="CF585" s="13"/>
      <c r="CG585" s="13"/>
      <c r="CH585" s="13"/>
      <c r="CI585" s="13"/>
      <c r="CJ585" s="13"/>
      <c r="CK585" s="13"/>
      <c r="CL585" s="13"/>
      <c r="CM585" s="13"/>
      <c r="CN585" s="13"/>
      <c r="CO585" s="13"/>
      <c r="CP585" s="13"/>
      <c r="CQ585" s="13"/>
      <c r="CR585" s="13"/>
      <c r="CS585" s="13"/>
      <c r="CT585" s="13"/>
      <c r="CU585" s="13"/>
      <c r="CV585" s="13"/>
      <c r="CW585" s="13"/>
      <c r="CX585" s="13"/>
      <c r="CY585" s="13"/>
      <c r="CZ585" s="13"/>
      <c r="DA585" s="13"/>
      <c r="DB585" s="13"/>
      <c r="DC585" s="13"/>
      <c r="DD585" s="13"/>
      <c r="DE585" s="13"/>
      <c r="DF585" s="13"/>
      <c r="DG585" s="13"/>
      <c r="DH585" s="13"/>
      <c r="DI585" s="13"/>
      <c r="DJ585" s="13"/>
      <c r="DK585" s="13"/>
      <c r="DL585" s="13"/>
      <c r="DM585" s="13"/>
      <c r="DN585" s="13"/>
      <c r="DO585" s="13"/>
      <c r="DP585" s="13"/>
      <c r="DQ585" s="13"/>
      <c r="DR585" s="13"/>
      <c r="DS585" s="13"/>
      <c r="DT585" s="13"/>
    </row>
    <row r="586" spans="2:124" x14ac:dyDescent="0.3"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  <c r="AS586" s="13"/>
      <c r="AT586" s="13"/>
      <c r="AU586" s="13"/>
      <c r="AV586" s="13"/>
      <c r="AW586" s="13"/>
      <c r="AX586" s="13"/>
      <c r="AY586" s="13"/>
      <c r="AZ586" s="13"/>
      <c r="BA586" s="13"/>
      <c r="BB586" s="13"/>
      <c r="BC586" s="13"/>
      <c r="BD586" s="13"/>
      <c r="BE586" s="13"/>
      <c r="BF586" s="13"/>
      <c r="BG586" s="13"/>
      <c r="BH586" s="13"/>
      <c r="BI586" s="13"/>
      <c r="BJ586" s="13"/>
      <c r="BK586" s="13"/>
      <c r="BL586" s="13"/>
      <c r="BM586" s="13"/>
      <c r="BN586" s="13"/>
      <c r="BO586" s="13"/>
      <c r="BP586" s="13"/>
      <c r="BQ586" s="13"/>
      <c r="BR586" s="13"/>
      <c r="BS586" s="13"/>
      <c r="BT586" s="13"/>
      <c r="BU586" s="13"/>
      <c r="BV586" s="13"/>
      <c r="BW586" s="13"/>
      <c r="BX586" s="13"/>
      <c r="BY586" s="13"/>
      <c r="BZ586" s="13"/>
      <c r="CA586" s="13"/>
      <c r="CB586" s="13"/>
      <c r="CC586" s="13"/>
      <c r="CD586" s="13"/>
      <c r="CE586" s="13"/>
      <c r="CF586" s="13"/>
      <c r="CG586" s="13"/>
      <c r="CH586" s="13"/>
      <c r="CI586" s="13"/>
      <c r="CJ586" s="13"/>
      <c r="CK586" s="13"/>
      <c r="CL586" s="13"/>
      <c r="CM586" s="13"/>
      <c r="CN586" s="13"/>
      <c r="CO586" s="13"/>
      <c r="CP586" s="13"/>
      <c r="CQ586" s="13"/>
      <c r="CR586" s="13"/>
      <c r="CS586" s="13"/>
      <c r="CT586" s="13"/>
      <c r="CU586" s="13"/>
      <c r="CV586" s="13"/>
      <c r="CW586" s="13"/>
      <c r="CX586" s="13"/>
      <c r="CY586" s="13"/>
      <c r="CZ586" s="13"/>
      <c r="DA586" s="13"/>
      <c r="DB586" s="13"/>
      <c r="DC586" s="13"/>
      <c r="DD586" s="13"/>
      <c r="DE586" s="13"/>
      <c r="DF586" s="13"/>
      <c r="DG586" s="13"/>
      <c r="DH586" s="13"/>
      <c r="DI586" s="13"/>
      <c r="DJ586" s="13"/>
      <c r="DK586" s="13"/>
      <c r="DL586" s="13"/>
      <c r="DM586" s="13"/>
      <c r="DN586" s="13"/>
      <c r="DO586" s="13"/>
      <c r="DP586" s="13"/>
      <c r="DQ586" s="13"/>
      <c r="DR586" s="13"/>
      <c r="DS586" s="13"/>
      <c r="DT586" s="13"/>
    </row>
    <row r="587" spans="2:124" x14ac:dyDescent="0.3"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  <c r="AS587" s="13"/>
      <c r="AT587" s="13"/>
      <c r="AU587" s="13"/>
      <c r="AV587" s="13"/>
      <c r="AW587" s="13"/>
      <c r="AX587" s="13"/>
      <c r="AY587" s="13"/>
      <c r="AZ587" s="13"/>
      <c r="BA587" s="13"/>
      <c r="BB587" s="13"/>
      <c r="BC587" s="13"/>
      <c r="BD587" s="13"/>
      <c r="BE587" s="13"/>
      <c r="BF587" s="13"/>
      <c r="BG587" s="13"/>
      <c r="BH587" s="13"/>
      <c r="BI587" s="13"/>
      <c r="BJ587" s="13"/>
      <c r="BK587" s="13"/>
      <c r="BL587" s="13"/>
      <c r="BM587" s="13"/>
      <c r="BN587" s="13"/>
      <c r="BO587" s="13"/>
      <c r="BP587" s="13"/>
      <c r="BQ587" s="13"/>
      <c r="BR587" s="13"/>
      <c r="BS587" s="13"/>
      <c r="BT587" s="13"/>
      <c r="BU587" s="13"/>
      <c r="BV587" s="13"/>
      <c r="BW587" s="13"/>
      <c r="BX587" s="13"/>
      <c r="BY587" s="13"/>
      <c r="BZ587" s="13"/>
      <c r="CA587" s="13"/>
      <c r="CB587" s="13"/>
      <c r="CC587" s="13"/>
      <c r="CD587" s="13"/>
      <c r="CE587" s="13"/>
      <c r="CF587" s="13"/>
      <c r="CG587" s="13"/>
      <c r="CH587" s="13"/>
      <c r="CI587" s="13"/>
      <c r="CJ587" s="13"/>
      <c r="CK587" s="13"/>
      <c r="CL587" s="13"/>
      <c r="CM587" s="13"/>
      <c r="CN587" s="13"/>
      <c r="CO587" s="13"/>
      <c r="CP587" s="13"/>
      <c r="CQ587" s="13"/>
      <c r="CR587" s="13"/>
      <c r="CS587" s="13"/>
      <c r="CT587" s="13"/>
      <c r="CU587" s="13"/>
      <c r="CV587" s="13"/>
      <c r="CW587" s="13"/>
      <c r="CX587" s="13"/>
      <c r="CY587" s="13"/>
      <c r="CZ587" s="13"/>
      <c r="DA587" s="13"/>
      <c r="DB587" s="13"/>
      <c r="DC587" s="13"/>
      <c r="DD587" s="13"/>
      <c r="DE587" s="13"/>
      <c r="DF587" s="13"/>
      <c r="DG587" s="13"/>
      <c r="DH587" s="13"/>
      <c r="DI587" s="13"/>
      <c r="DJ587" s="13"/>
      <c r="DK587" s="13"/>
      <c r="DL587" s="13"/>
      <c r="DM587" s="13"/>
      <c r="DN587" s="13"/>
      <c r="DO587" s="13"/>
      <c r="DP587" s="13"/>
      <c r="DQ587" s="13"/>
      <c r="DR587" s="13"/>
      <c r="DS587" s="13"/>
      <c r="DT587" s="13"/>
    </row>
    <row r="588" spans="2:124" x14ac:dyDescent="0.3"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  <c r="AS588" s="13"/>
      <c r="AT588" s="13"/>
      <c r="AU588" s="13"/>
      <c r="AV588" s="13"/>
      <c r="AW588" s="13"/>
      <c r="AX588" s="13"/>
      <c r="AY588" s="13"/>
      <c r="AZ588" s="13"/>
      <c r="BA588" s="13"/>
      <c r="BB588" s="13"/>
      <c r="BC588" s="13"/>
      <c r="BD588" s="13"/>
      <c r="BE588" s="13"/>
      <c r="BF588" s="13"/>
      <c r="BG588" s="13"/>
      <c r="BH588" s="13"/>
      <c r="BI588" s="13"/>
      <c r="BJ588" s="13"/>
      <c r="BK588" s="13"/>
      <c r="BL588" s="13"/>
      <c r="BM588" s="13"/>
      <c r="BN588" s="13"/>
      <c r="BO588" s="13"/>
      <c r="BP588" s="13"/>
      <c r="BQ588" s="13"/>
      <c r="BR588" s="13"/>
      <c r="BS588" s="13"/>
      <c r="BT588" s="13"/>
      <c r="BU588" s="13"/>
      <c r="BV588" s="13"/>
      <c r="BW588" s="13"/>
      <c r="BX588" s="13"/>
      <c r="BY588" s="13"/>
      <c r="BZ588" s="13"/>
      <c r="CA588" s="13"/>
      <c r="CB588" s="13"/>
      <c r="CC588" s="13"/>
      <c r="CD588" s="13"/>
      <c r="CE588" s="13"/>
      <c r="CF588" s="13"/>
      <c r="CG588" s="13"/>
      <c r="CH588" s="13"/>
      <c r="CI588" s="13"/>
      <c r="CJ588" s="13"/>
      <c r="CK588" s="13"/>
      <c r="CL588" s="13"/>
      <c r="CM588" s="13"/>
      <c r="CN588" s="13"/>
      <c r="CO588" s="13"/>
      <c r="CP588" s="13"/>
      <c r="CQ588" s="13"/>
      <c r="CR588" s="13"/>
      <c r="CS588" s="13"/>
      <c r="CT588" s="13"/>
      <c r="CU588" s="13"/>
      <c r="CV588" s="13"/>
      <c r="CW588" s="13"/>
      <c r="CX588" s="13"/>
      <c r="CY588" s="13"/>
      <c r="CZ588" s="13"/>
      <c r="DA588" s="13"/>
      <c r="DB588" s="13"/>
      <c r="DC588" s="13"/>
      <c r="DD588" s="13"/>
      <c r="DE588" s="13"/>
      <c r="DF588" s="13"/>
      <c r="DG588" s="13"/>
      <c r="DH588" s="13"/>
      <c r="DI588" s="13"/>
      <c r="DJ588" s="13"/>
      <c r="DK588" s="13"/>
      <c r="DL588" s="13"/>
      <c r="DM588" s="13"/>
      <c r="DN588" s="13"/>
      <c r="DO588" s="13"/>
      <c r="DP588" s="13"/>
      <c r="DQ588" s="13"/>
      <c r="DR588" s="13"/>
      <c r="DS588" s="13"/>
      <c r="DT588" s="13"/>
    </row>
    <row r="589" spans="2:124" x14ac:dyDescent="0.3"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  <c r="AS589" s="13"/>
      <c r="AT589" s="13"/>
      <c r="AU589" s="13"/>
      <c r="AV589" s="13"/>
      <c r="AW589" s="13"/>
      <c r="AX589" s="13"/>
      <c r="AY589" s="13"/>
      <c r="AZ589" s="13"/>
      <c r="BA589" s="13"/>
      <c r="BB589" s="13"/>
      <c r="BC589" s="13"/>
      <c r="BD589" s="13"/>
      <c r="BE589" s="13"/>
      <c r="BF589" s="13"/>
      <c r="BG589" s="13"/>
      <c r="BH589" s="13"/>
      <c r="BI589" s="13"/>
      <c r="BJ589" s="13"/>
      <c r="BK589" s="13"/>
      <c r="BL589" s="13"/>
      <c r="BM589" s="13"/>
      <c r="BN589" s="13"/>
      <c r="BO589" s="13"/>
      <c r="BP589" s="13"/>
      <c r="BQ589" s="13"/>
      <c r="BR589" s="13"/>
      <c r="BS589" s="13"/>
      <c r="BT589" s="13"/>
      <c r="BU589" s="13"/>
      <c r="BV589" s="13"/>
      <c r="BW589" s="13"/>
      <c r="BX589" s="13"/>
      <c r="BY589" s="13"/>
      <c r="BZ589" s="13"/>
      <c r="CA589" s="13"/>
      <c r="CB589" s="13"/>
      <c r="CC589" s="13"/>
      <c r="CD589" s="13"/>
      <c r="CE589" s="13"/>
      <c r="CF589" s="13"/>
      <c r="CG589" s="13"/>
      <c r="CH589" s="13"/>
      <c r="CI589" s="13"/>
      <c r="CJ589" s="13"/>
      <c r="CK589" s="13"/>
      <c r="CL589" s="13"/>
      <c r="CM589" s="13"/>
      <c r="CN589" s="13"/>
      <c r="CO589" s="13"/>
      <c r="CP589" s="13"/>
      <c r="CQ589" s="13"/>
      <c r="CR589" s="13"/>
      <c r="CS589" s="13"/>
      <c r="CT589" s="13"/>
      <c r="CU589" s="13"/>
      <c r="CV589" s="13"/>
      <c r="CW589" s="13"/>
      <c r="CX589" s="13"/>
      <c r="CY589" s="13"/>
      <c r="CZ589" s="13"/>
      <c r="DA589" s="13"/>
      <c r="DB589" s="13"/>
      <c r="DC589" s="13"/>
      <c r="DD589" s="13"/>
      <c r="DE589" s="13"/>
      <c r="DF589" s="13"/>
      <c r="DG589" s="13"/>
      <c r="DH589" s="13"/>
      <c r="DI589" s="13"/>
      <c r="DJ589" s="13"/>
      <c r="DK589" s="13"/>
      <c r="DL589" s="13"/>
      <c r="DM589" s="13"/>
      <c r="DN589" s="13"/>
      <c r="DO589" s="13"/>
      <c r="DP589" s="13"/>
      <c r="DQ589" s="13"/>
      <c r="DR589" s="13"/>
      <c r="DS589" s="13"/>
      <c r="DT589" s="13"/>
    </row>
    <row r="590" spans="2:124" x14ac:dyDescent="0.3"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  <c r="AS590" s="13"/>
      <c r="AT590" s="13"/>
      <c r="AU590" s="13"/>
      <c r="AV590" s="13"/>
      <c r="AW590" s="13"/>
      <c r="AX590" s="13"/>
      <c r="AY590" s="13"/>
      <c r="AZ590" s="13"/>
      <c r="BA590" s="13"/>
      <c r="BB590" s="13"/>
      <c r="BC590" s="13"/>
      <c r="BD590" s="13"/>
      <c r="BE590" s="13"/>
      <c r="BF590" s="13"/>
      <c r="BG590" s="13"/>
      <c r="BH590" s="13"/>
      <c r="BI590" s="13"/>
      <c r="BJ590" s="13"/>
      <c r="BK590" s="13"/>
      <c r="BL590" s="13"/>
      <c r="BM590" s="13"/>
      <c r="BN590" s="13"/>
      <c r="BO590" s="13"/>
      <c r="BP590" s="13"/>
      <c r="BQ590" s="13"/>
      <c r="BR590" s="13"/>
      <c r="BS590" s="13"/>
      <c r="BT590" s="13"/>
      <c r="BU590" s="13"/>
      <c r="BV590" s="13"/>
      <c r="BW590" s="13"/>
      <c r="BX590" s="13"/>
      <c r="BY590" s="13"/>
      <c r="BZ590" s="13"/>
      <c r="CA590" s="13"/>
      <c r="CB590" s="13"/>
      <c r="CC590" s="13"/>
      <c r="CD590" s="13"/>
      <c r="CE590" s="13"/>
      <c r="CF590" s="13"/>
      <c r="CG590" s="13"/>
      <c r="CH590" s="13"/>
      <c r="CI590" s="13"/>
      <c r="CJ590" s="13"/>
      <c r="CK590" s="13"/>
      <c r="CL590" s="13"/>
      <c r="CM590" s="13"/>
      <c r="CN590" s="13"/>
      <c r="CO590" s="13"/>
      <c r="CP590" s="13"/>
      <c r="CQ590" s="13"/>
      <c r="CR590" s="13"/>
      <c r="CS590" s="13"/>
      <c r="CT590" s="13"/>
      <c r="CU590" s="13"/>
      <c r="CV590" s="13"/>
      <c r="CW590" s="13"/>
      <c r="CX590" s="13"/>
      <c r="CY590" s="13"/>
      <c r="CZ590" s="13"/>
      <c r="DA590" s="13"/>
      <c r="DB590" s="13"/>
      <c r="DC590" s="13"/>
      <c r="DD590" s="13"/>
      <c r="DE590" s="13"/>
      <c r="DF590" s="13"/>
      <c r="DG590" s="13"/>
      <c r="DH590" s="13"/>
      <c r="DI590" s="13"/>
      <c r="DJ590" s="13"/>
      <c r="DK590" s="13"/>
      <c r="DL590" s="13"/>
      <c r="DM590" s="13"/>
      <c r="DN590" s="13"/>
      <c r="DO590" s="13"/>
      <c r="DP590" s="13"/>
      <c r="DQ590" s="13"/>
      <c r="DR590" s="13"/>
      <c r="DS590" s="13"/>
      <c r="DT590" s="13"/>
    </row>
    <row r="591" spans="2:124" x14ac:dyDescent="0.3"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  <c r="AS591" s="13"/>
      <c r="AT591" s="13"/>
      <c r="AU591" s="13"/>
      <c r="AV591" s="13"/>
      <c r="AW591" s="13"/>
      <c r="AX591" s="13"/>
      <c r="AY591" s="13"/>
      <c r="AZ591" s="13"/>
      <c r="BA591" s="13"/>
      <c r="BB591" s="13"/>
      <c r="BC591" s="13"/>
      <c r="BD591" s="13"/>
      <c r="BE591" s="13"/>
      <c r="BF591" s="13"/>
      <c r="BG591" s="13"/>
      <c r="BH591" s="13"/>
      <c r="BI591" s="13"/>
      <c r="BJ591" s="13"/>
      <c r="BK591" s="13"/>
      <c r="BL591" s="13"/>
      <c r="BM591" s="13"/>
      <c r="BN591" s="13"/>
      <c r="BO591" s="13"/>
      <c r="BP591" s="13"/>
      <c r="BQ591" s="13"/>
      <c r="BR591" s="13"/>
      <c r="BS591" s="13"/>
      <c r="BT591" s="13"/>
      <c r="BU591" s="13"/>
      <c r="BV591" s="13"/>
      <c r="BW591" s="13"/>
      <c r="BX591" s="13"/>
      <c r="BY591" s="13"/>
      <c r="BZ591" s="13"/>
      <c r="CA591" s="13"/>
      <c r="CB591" s="13"/>
      <c r="CC591" s="13"/>
      <c r="CD591" s="13"/>
      <c r="CE591" s="13"/>
      <c r="CF591" s="13"/>
      <c r="CG591" s="13"/>
      <c r="CH591" s="13"/>
      <c r="CI591" s="13"/>
      <c r="CJ591" s="13"/>
      <c r="CK591" s="13"/>
      <c r="CL591" s="13"/>
      <c r="CM591" s="13"/>
      <c r="CN591" s="13"/>
      <c r="CO591" s="13"/>
      <c r="CP591" s="13"/>
      <c r="CQ591" s="13"/>
      <c r="CR591" s="13"/>
      <c r="CS591" s="13"/>
      <c r="CT591" s="13"/>
      <c r="CU591" s="13"/>
      <c r="CV591" s="13"/>
      <c r="CW591" s="13"/>
      <c r="CX591" s="13"/>
      <c r="CY591" s="13"/>
      <c r="CZ591" s="13"/>
      <c r="DA591" s="13"/>
      <c r="DB591" s="13"/>
      <c r="DC591" s="13"/>
      <c r="DD591" s="13"/>
      <c r="DE591" s="13"/>
      <c r="DF591" s="13"/>
      <c r="DG591" s="13"/>
      <c r="DH591" s="13"/>
      <c r="DI591" s="13"/>
      <c r="DJ591" s="13"/>
      <c r="DK591" s="13"/>
      <c r="DL591" s="13"/>
      <c r="DM591" s="13"/>
      <c r="DN591" s="13"/>
      <c r="DO591" s="13"/>
      <c r="DP591" s="13"/>
      <c r="DQ591" s="13"/>
      <c r="DR591" s="13"/>
      <c r="DS591" s="13"/>
      <c r="DT591" s="13"/>
    </row>
    <row r="592" spans="2:124" x14ac:dyDescent="0.3"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  <c r="AS592" s="13"/>
      <c r="AT592" s="13"/>
      <c r="AU592" s="13"/>
      <c r="AV592" s="13"/>
      <c r="AW592" s="13"/>
      <c r="AX592" s="13"/>
      <c r="AY592" s="13"/>
      <c r="AZ592" s="13"/>
      <c r="BA592" s="13"/>
      <c r="BB592" s="13"/>
      <c r="BC592" s="13"/>
      <c r="BD592" s="13"/>
      <c r="BE592" s="13"/>
      <c r="BF592" s="13"/>
      <c r="BG592" s="13"/>
      <c r="BH592" s="13"/>
      <c r="BI592" s="13"/>
      <c r="BJ592" s="13"/>
      <c r="BK592" s="13"/>
      <c r="BL592" s="13"/>
      <c r="BM592" s="13"/>
      <c r="BN592" s="13"/>
      <c r="BO592" s="13"/>
      <c r="BP592" s="13"/>
      <c r="BQ592" s="13"/>
      <c r="BR592" s="13"/>
      <c r="BS592" s="13"/>
      <c r="BT592" s="13"/>
      <c r="BU592" s="13"/>
      <c r="BV592" s="13"/>
      <c r="BW592" s="13"/>
      <c r="BX592" s="13"/>
      <c r="BY592" s="13"/>
      <c r="BZ592" s="13"/>
      <c r="CA592" s="13"/>
      <c r="CB592" s="13"/>
      <c r="CC592" s="13"/>
      <c r="CD592" s="13"/>
      <c r="CE592" s="13"/>
      <c r="CF592" s="13"/>
      <c r="CG592" s="13"/>
      <c r="CH592" s="13"/>
      <c r="CI592" s="13"/>
      <c r="CJ592" s="13"/>
      <c r="CK592" s="13"/>
      <c r="CL592" s="13"/>
      <c r="CM592" s="13"/>
      <c r="CN592" s="13"/>
      <c r="CO592" s="13"/>
      <c r="CP592" s="13"/>
      <c r="CQ592" s="13"/>
      <c r="CR592" s="13"/>
      <c r="CS592" s="13"/>
      <c r="CT592" s="13"/>
      <c r="CU592" s="13"/>
      <c r="CV592" s="13"/>
      <c r="CW592" s="13"/>
      <c r="CX592" s="13"/>
      <c r="CY592" s="13"/>
      <c r="CZ592" s="13"/>
      <c r="DA592" s="13"/>
      <c r="DB592" s="13"/>
      <c r="DC592" s="13"/>
      <c r="DD592" s="13"/>
      <c r="DE592" s="13"/>
      <c r="DF592" s="13"/>
      <c r="DG592" s="13"/>
      <c r="DH592" s="13"/>
      <c r="DI592" s="13"/>
      <c r="DJ592" s="13"/>
      <c r="DK592" s="13"/>
      <c r="DL592" s="13"/>
      <c r="DM592" s="13"/>
      <c r="DN592" s="13"/>
      <c r="DO592" s="13"/>
      <c r="DP592" s="13"/>
      <c r="DQ592" s="13"/>
      <c r="DR592" s="13"/>
      <c r="DS592" s="13"/>
      <c r="DT592" s="13"/>
    </row>
    <row r="593" spans="2:124" x14ac:dyDescent="0.3"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  <c r="AS593" s="13"/>
      <c r="AT593" s="13"/>
      <c r="AU593" s="13"/>
      <c r="AV593" s="13"/>
      <c r="AW593" s="13"/>
      <c r="AX593" s="13"/>
      <c r="AY593" s="13"/>
      <c r="AZ593" s="13"/>
      <c r="BA593" s="13"/>
      <c r="BB593" s="13"/>
      <c r="BC593" s="13"/>
      <c r="BD593" s="13"/>
      <c r="BE593" s="13"/>
      <c r="BF593" s="13"/>
      <c r="BG593" s="13"/>
      <c r="BH593" s="13"/>
      <c r="BI593" s="13"/>
      <c r="BJ593" s="13"/>
      <c r="BK593" s="13"/>
      <c r="BL593" s="13"/>
      <c r="BM593" s="13"/>
      <c r="BN593" s="13"/>
      <c r="BO593" s="13"/>
      <c r="BP593" s="13"/>
      <c r="BQ593" s="13"/>
      <c r="BR593" s="13"/>
      <c r="BS593" s="13"/>
      <c r="BT593" s="13"/>
      <c r="BU593" s="13"/>
      <c r="BV593" s="13"/>
      <c r="BW593" s="13"/>
      <c r="BX593" s="13"/>
      <c r="BY593" s="13"/>
      <c r="BZ593" s="13"/>
      <c r="CA593" s="13"/>
      <c r="CB593" s="13"/>
      <c r="CC593" s="13"/>
      <c r="CD593" s="13"/>
      <c r="CE593" s="13"/>
      <c r="CF593" s="13"/>
      <c r="CG593" s="13"/>
      <c r="CH593" s="13"/>
      <c r="CI593" s="13"/>
      <c r="CJ593" s="13"/>
      <c r="CK593" s="13"/>
      <c r="CL593" s="13"/>
      <c r="CM593" s="13"/>
      <c r="CN593" s="13"/>
      <c r="CO593" s="13"/>
      <c r="CP593" s="13"/>
      <c r="CQ593" s="13"/>
      <c r="CR593" s="13"/>
      <c r="CS593" s="13"/>
      <c r="CT593" s="13"/>
      <c r="CU593" s="13"/>
      <c r="CV593" s="13"/>
      <c r="CW593" s="13"/>
      <c r="CX593" s="13"/>
      <c r="CY593" s="13"/>
      <c r="CZ593" s="13"/>
      <c r="DA593" s="13"/>
      <c r="DB593" s="13"/>
      <c r="DC593" s="13"/>
      <c r="DD593" s="13"/>
      <c r="DE593" s="13"/>
      <c r="DF593" s="13"/>
      <c r="DG593" s="13"/>
      <c r="DH593" s="13"/>
      <c r="DI593" s="13"/>
      <c r="DJ593" s="13"/>
      <c r="DK593" s="13"/>
      <c r="DL593" s="13"/>
      <c r="DM593" s="13"/>
      <c r="DN593" s="13"/>
      <c r="DO593" s="13"/>
      <c r="DP593" s="13"/>
      <c r="DQ593" s="13"/>
      <c r="DR593" s="13"/>
      <c r="DS593" s="13"/>
      <c r="DT593" s="13"/>
    </row>
    <row r="594" spans="2:124" x14ac:dyDescent="0.3"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  <c r="AS594" s="13"/>
      <c r="AT594" s="13"/>
      <c r="AU594" s="13"/>
      <c r="AV594" s="13"/>
      <c r="AW594" s="13"/>
      <c r="AX594" s="13"/>
      <c r="AY594" s="13"/>
      <c r="AZ594" s="13"/>
      <c r="BA594" s="13"/>
      <c r="BB594" s="13"/>
      <c r="BC594" s="13"/>
      <c r="BD594" s="13"/>
      <c r="BE594" s="13"/>
      <c r="BF594" s="13"/>
      <c r="BG594" s="13"/>
      <c r="BH594" s="13"/>
      <c r="BI594" s="13"/>
      <c r="BJ594" s="13"/>
      <c r="BK594" s="13"/>
      <c r="BL594" s="13"/>
      <c r="BM594" s="13"/>
      <c r="BN594" s="13"/>
      <c r="BO594" s="13"/>
      <c r="BP594" s="13"/>
      <c r="BQ594" s="13"/>
      <c r="BR594" s="13"/>
      <c r="BS594" s="13"/>
      <c r="BT594" s="13"/>
      <c r="BU594" s="13"/>
      <c r="BV594" s="13"/>
      <c r="BW594" s="13"/>
      <c r="BX594" s="13"/>
      <c r="BY594" s="13"/>
      <c r="BZ594" s="13"/>
      <c r="CA594" s="13"/>
      <c r="CB594" s="13"/>
      <c r="CC594" s="13"/>
      <c r="CD594" s="13"/>
      <c r="CE594" s="13"/>
      <c r="CF594" s="13"/>
      <c r="CG594" s="13"/>
      <c r="CH594" s="13"/>
      <c r="CI594" s="13"/>
      <c r="CJ594" s="13"/>
      <c r="CK594" s="13"/>
      <c r="CL594" s="13"/>
      <c r="CM594" s="13"/>
      <c r="CN594" s="13"/>
      <c r="CO594" s="13"/>
      <c r="CP594" s="13"/>
      <c r="CQ594" s="13"/>
      <c r="CR594" s="13"/>
      <c r="CS594" s="13"/>
      <c r="CT594" s="13"/>
      <c r="CU594" s="13"/>
      <c r="CV594" s="13"/>
      <c r="CW594" s="13"/>
      <c r="CX594" s="13"/>
      <c r="CY594" s="13"/>
      <c r="CZ594" s="13"/>
      <c r="DA594" s="13"/>
      <c r="DB594" s="13"/>
      <c r="DC594" s="13"/>
      <c r="DD594" s="13"/>
      <c r="DE594" s="13"/>
      <c r="DF594" s="13"/>
      <c r="DG594" s="13"/>
      <c r="DH594" s="13"/>
      <c r="DI594" s="13"/>
      <c r="DJ594" s="13"/>
      <c r="DK594" s="13"/>
      <c r="DL594" s="13"/>
      <c r="DM594" s="13"/>
      <c r="DN594" s="13"/>
      <c r="DO594" s="13"/>
      <c r="DP594" s="13"/>
      <c r="DQ594" s="13"/>
      <c r="DR594" s="13"/>
      <c r="DS594" s="13"/>
      <c r="DT594" s="13"/>
    </row>
    <row r="595" spans="2:124" x14ac:dyDescent="0.3"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  <c r="AS595" s="13"/>
      <c r="AT595" s="13"/>
      <c r="AU595" s="13"/>
      <c r="AV595" s="13"/>
      <c r="AW595" s="13"/>
      <c r="AX595" s="13"/>
      <c r="AY595" s="13"/>
      <c r="AZ595" s="13"/>
      <c r="BA595" s="13"/>
      <c r="BB595" s="13"/>
      <c r="BC595" s="13"/>
      <c r="BD595" s="13"/>
      <c r="BE595" s="13"/>
      <c r="BF595" s="13"/>
      <c r="BG595" s="13"/>
      <c r="BH595" s="13"/>
      <c r="BI595" s="13"/>
      <c r="BJ595" s="13"/>
      <c r="BK595" s="13"/>
      <c r="BL595" s="13"/>
      <c r="BM595" s="13"/>
      <c r="BN595" s="13"/>
      <c r="BO595" s="13"/>
      <c r="BP595" s="13"/>
      <c r="BQ595" s="13"/>
      <c r="BR595" s="13"/>
      <c r="BS595" s="13"/>
      <c r="BT595" s="13"/>
      <c r="BU595" s="13"/>
      <c r="BV595" s="13"/>
      <c r="BW595" s="13"/>
      <c r="BX595" s="13"/>
      <c r="BY595" s="13"/>
      <c r="BZ595" s="13"/>
      <c r="CA595" s="13"/>
      <c r="CB595" s="13"/>
      <c r="CC595" s="13"/>
      <c r="CD595" s="13"/>
      <c r="CE595" s="13"/>
      <c r="CF595" s="13"/>
      <c r="CG595" s="13"/>
      <c r="CH595" s="13"/>
      <c r="CI595" s="13"/>
      <c r="CJ595" s="13"/>
      <c r="CK595" s="13"/>
      <c r="CL595" s="13"/>
      <c r="CM595" s="13"/>
      <c r="CN595" s="13"/>
      <c r="CO595" s="13"/>
      <c r="CP595" s="13"/>
      <c r="CQ595" s="13"/>
      <c r="CR595" s="13"/>
      <c r="CS595" s="13"/>
      <c r="CT595" s="13"/>
      <c r="CU595" s="13"/>
      <c r="CV595" s="13"/>
      <c r="CW595" s="13"/>
      <c r="CX595" s="13"/>
      <c r="CY595" s="13"/>
      <c r="CZ595" s="13"/>
      <c r="DA595" s="13"/>
      <c r="DB595" s="13"/>
      <c r="DC595" s="13"/>
      <c r="DD595" s="13"/>
      <c r="DE595" s="13"/>
      <c r="DF595" s="13"/>
      <c r="DG595" s="13"/>
      <c r="DH595" s="13"/>
      <c r="DI595" s="13"/>
      <c r="DJ595" s="13"/>
      <c r="DK595" s="13"/>
      <c r="DL595" s="13"/>
      <c r="DM595" s="13"/>
      <c r="DN595" s="13"/>
      <c r="DO595" s="13"/>
      <c r="DP595" s="13"/>
      <c r="DQ595" s="13"/>
      <c r="DR595" s="13"/>
      <c r="DS595" s="13"/>
      <c r="DT595" s="13"/>
    </row>
    <row r="596" spans="2:124" x14ac:dyDescent="0.3"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  <c r="AS596" s="13"/>
      <c r="AT596" s="13"/>
      <c r="AU596" s="13"/>
      <c r="AV596" s="13"/>
      <c r="AW596" s="13"/>
      <c r="AX596" s="13"/>
      <c r="AY596" s="13"/>
      <c r="AZ596" s="13"/>
      <c r="BA596" s="13"/>
      <c r="BB596" s="13"/>
      <c r="BC596" s="13"/>
      <c r="BD596" s="13"/>
      <c r="BE596" s="13"/>
      <c r="BF596" s="13"/>
      <c r="BG596" s="13"/>
      <c r="BH596" s="13"/>
      <c r="BI596" s="13"/>
      <c r="BJ596" s="13"/>
      <c r="BK596" s="13"/>
      <c r="BL596" s="13"/>
      <c r="BM596" s="13"/>
      <c r="BN596" s="13"/>
      <c r="BO596" s="13"/>
      <c r="BP596" s="13"/>
      <c r="BQ596" s="13"/>
      <c r="BR596" s="13"/>
      <c r="BS596" s="13"/>
      <c r="BT596" s="13"/>
      <c r="BU596" s="13"/>
      <c r="BV596" s="13"/>
      <c r="BW596" s="13"/>
      <c r="BX596" s="13"/>
      <c r="BY596" s="13"/>
      <c r="BZ596" s="13"/>
      <c r="CA596" s="13"/>
      <c r="CB596" s="13"/>
      <c r="CC596" s="13"/>
      <c r="CD596" s="13"/>
      <c r="CE596" s="13"/>
      <c r="CF596" s="13"/>
      <c r="CG596" s="13"/>
      <c r="CH596" s="13"/>
      <c r="CI596" s="13"/>
      <c r="CJ596" s="13"/>
      <c r="CK596" s="13"/>
      <c r="CL596" s="13"/>
      <c r="CM596" s="13"/>
      <c r="CN596" s="13"/>
      <c r="CO596" s="13"/>
      <c r="CP596" s="13"/>
      <c r="CQ596" s="13"/>
      <c r="CR596" s="13"/>
      <c r="CS596" s="13"/>
      <c r="CT596" s="13"/>
      <c r="CU596" s="13"/>
      <c r="CV596" s="13"/>
      <c r="CW596" s="13"/>
      <c r="CX596" s="13"/>
      <c r="CY596" s="13"/>
      <c r="CZ596" s="13"/>
      <c r="DA596" s="13"/>
      <c r="DB596" s="13"/>
      <c r="DC596" s="13"/>
      <c r="DD596" s="13"/>
      <c r="DE596" s="13"/>
      <c r="DF596" s="13"/>
      <c r="DG596" s="13"/>
      <c r="DH596" s="13"/>
      <c r="DI596" s="13"/>
      <c r="DJ596" s="13"/>
      <c r="DK596" s="13"/>
      <c r="DL596" s="13"/>
      <c r="DM596" s="13"/>
      <c r="DN596" s="13"/>
      <c r="DO596" s="13"/>
      <c r="DP596" s="13"/>
      <c r="DQ596" s="13"/>
      <c r="DR596" s="13"/>
      <c r="DS596" s="13"/>
      <c r="DT596" s="13"/>
    </row>
    <row r="597" spans="2:124" x14ac:dyDescent="0.3"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  <c r="AH597" s="13"/>
      <c r="AI597" s="13"/>
      <c r="AJ597" s="13"/>
      <c r="AK597" s="13"/>
      <c r="AL597" s="13"/>
      <c r="AM597" s="13"/>
      <c r="AN597" s="13"/>
      <c r="AO597" s="13"/>
      <c r="AP597" s="13"/>
      <c r="AQ597" s="13"/>
      <c r="AR597" s="13"/>
      <c r="AS597" s="13"/>
      <c r="AT597" s="13"/>
      <c r="AU597" s="13"/>
      <c r="AV597" s="13"/>
      <c r="AW597" s="13"/>
      <c r="AX597" s="13"/>
      <c r="AY597" s="13"/>
      <c r="AZ597" s="13"/>
      <c r="BA597" s="13"/>
      <c r="BB597" s="13"/>
      <c r="BC597" s="13"/>
      <c r="BD597" s="13"/>
      <c r="BE597" s="13"/>
      <c r="BF597" s="13"/>
      <c r="BG597" s="13"/>
      <c r="BH597" s="13"/>
      <c r="BI597" s="13"/>
      <c r="BJ597" s="13"/>
      <c r="BK597" s="13"/>
      <c r="BL597" s="13"/>
      <c r="BM597" s="13"/>
      <c r="BN597" s="13"/>
      <c r="BO597" s="13"/>
      <c r="BP597" s="13"/>
      <c r="BQ597" s="13"/>
      <c r="BR597" s="13"/>
      <c r="BS597" s="13"/>
      <c r="BT597" s="13"/>
      <c r="BU597" s="13"/>
      <c r="BV597" s="13"/>
      <c r="BW597" s="13"/>
      <c r="BX597" s="13"/>
      <c r="BY597" s="13"/>
      <c r="BZ597" s="13"/>
      <c r="CA597" s="13"/>
      <c r="CB597" s="13"/>
      <c r="CC597" s="13"/>
      <c r="CD597" s="13"/>
      <c r="CE597" s="13"/>
      <c r="CF597" s="13"/>
      <c r="CG597" s="13"/>
      <c r="CH597" s="13"/>
      <c r="CI597" s="13"/>
      <c r="CJ597" s="13"/>
      <c r="CK597" s="13"/>
      <c r="CL597" s="13"/>
      <c r="CM597" s="13"/>
      <c r="CN597" s="13"/>
      <c r="CO597" s="13"/>
      <c r="CP597" s="13"/>
      <c r="CQ597" s="13"/>
      <c r="CR597" s="13"/>
      <c r="CS597" s="13"/>
      <c r="CT597" s="13"/>
      <c r="CU597" s="13"/>
      <c r="CV597" s="13"/>
      <c r="CW597" s="13"/>
      <c r="CX597" s="13"/>
      <c r="CY597" s="13"/>
      <c r="CZ597" s="13"/>
      <c r="DA597" s="13"/>
      <c r="DB597" s="13"/>
      <c r="DC597" s="13"/>
      <c r="DD597" s="13"/>
      <c r="DE597" s="13"/>
      <c r="DF597" s="13"/>
      <c r="DG597" s="13"/>
      <c r="DH597" s="13"/>
      <c r="DI597" s="13"/>
      <c r="DJ597" s="13"/>
      <c r="DK597" s="13"/>
      <c r="DL597" s="13"/>
      <c r="DM597" s="13"/>
      <c r="DN597" s="13"/>
      <c r="DO597" s="13"/>
      <c r="DP597" s="13"/>
      <c r="DQ597" s="13"/>
      <c r="DR597" s="13"/>
      <c r="DS597" s="13"/>
      <c r="DT597" s="13"/>
    </row>
    <row r="598" spans="2:124" x14ac:dyDescent="0.3"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  <c r="AH598" s="13"/>
      <c r="AI598" s="13"/>
      <c r="AJ598" s="13"/>
      <c r="AK598" s="13"/>
      <c r="AL598" s="13"/>
      <c r="AM598" s="13"/>
      <c r="AN598" s="13"/>
      <c r="AO598" s="13"/>
      <c r="AP598" s="13"/>
      <c r="AQ598" s="13"/>
      <c r="AR598" s="13"/>
      <c r="AS598" s="13"/>
      <c r="AT598" s="13"/>
      <c r="AU598" s="13"/>
      <c r="AV598" s="13"/>
      <c r="AW598" s="13"/>
      <c r="AX598" s="13"/>
      <c r="AY598" s="13"/>
      <c r="AZ598" s="13"/>
      <c r="BA598" s="13"/>
      <c r="BB598" s="13"/>
      <c r="BC598" s="13"/>
      <c r="BD598" s="13"/>
      <c r="BE598" s="13"/>
      <c r="BF598" s="13"/>
      <c r="BG598" s="13"/>
      <c r="BH598" s="13"/>
      <c r="BI598" s="13"/>
      <c r="BJ598" s="13"/>
      <c r="BK598" s="13"/>
      <c r="BL598" s="13"/>
      <c r="BM598" s="13"/>
      <c r="BN598" s="13"/>
      <c r="BO598" s="13"/>
      <c r="BP598" s="13"/>
      <c r="BQ598" s="13"/>
      <c r="BR598" s="13"/>
      <c r="BS598" s="13"/>
      <c r="BT598" s="13"/>
      <c r="BU598" s="13"/>
      <c r="BV598" s="13"/>
      <c r="BW598" s="13"/>
      <c r="BX598" s="13"/>
      <c r="BY598" s="13"/>
      <c r="BZ598" s="13"/>
      <c r="CA598" s="13"/>
      <c r="CB598" s="13"/>
      <c r="CC598" s="13"/>
      <c r="CD598" s="13"/>
      <c r="CE598" s="13"/>
      <c r="CF598" s="13"/>
      <c r="CG598" s="13"/>
      <c r="CH598" s="13"/>
      <c r="CI598" s="13"/>
      <c r="CJ598" s="13"/>
      <c r="CK598" s="13"/>
      <c r="CL598" s="13"/>
      <c r="CM598" s="13"/>
      <c r="CN598" s="13"/>
      <c r="CO598" s="13"/>
      <c r="CP598" s="13"/>
      <c r="CQ598" s="13"/>
      <c r="CR598" s="13"/>
      <c r="CS598" s="13"/>
      <c r="CT598" s="13"/>
      <c r="CU598" s="13"/>
      <c r="CV598" s="13"/>
      <c r="CW598" s="13"/>
      <c r="CX598" s="13"/>
      <c r="CY598" s="13"/>
      <c r="CZ598" s="13"/>
      <c r="DA598" s="13"/>
      <c r="DB598" s="13"/>
      <c r="DC598" s="13"/>
      <c r="DD598" s="13"/>
      <c r="DE598" s="13"/>
      <c r="DF598" s="13"/>
      <c r="DG598" s="13"/>
      <c r="DH598" s="13"/>
      <c r="DI598" s="13"/>
      <c r="DJ598" s="13"/>
      <c r="DK598" s="13"/>
      <c r="DL598" s="13"/>
      <c r="DM598" s="13"/>
      <c r="DN598" s="13"/>
      <c r="DO598" s="13"/>
      <c r="DP598" s="13"/>
      <c r="DQ598" s="13"/>
      <c r="DR598" s="13"/>
      <c r="DS598" s="13"/>
      <c r="DT598" s="13"/>
    </row>
    <row r="599" spans="2:124" x14ac:dyDescent="0.3"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  <c r="AH599" s="13"/>
      <c r="AI599" s="13"/>
      <c r="AJ599" s="13"/>
      <c r="AK599" s="13"/>
      <c r="AL599" s="13"/>
      <c r="AM599" s="13"/>
      <c r="AN599" s="13"/>
      <c r="AO599" s="13"/>
      <c r="AP599" s="13"/>
      <c r="AQ599" s="13"/>
      <c r="AR599" s="13"/>
      <c r="AS599" s="13"/>
      <c r="AT599" s="13"/>
      <c r="AU599" s="13"/>
      <c r="AV599" s="13"/>
      <c r="AW599" s="13"/>
      <c r="AX599" s="13"/>
      <c r="AY599" s="13"/>
      <c r="AZ599" s="13"/>
      <c r="BA599" s="13"/>
      <c r="BB599" s="13"/>
      <c r="BC599" s="13"/>
      <c r="BD599" s="13"/>
      <c r="BE599" s="13"/>
      <c r="BF599" s="13"/>
      <c r="BG599" s="13"/>
      <c r="BH599" s="13"/>
      <c r="BI599" s="13"/>
      <c r="BJ599" s="13"/>
      <c r="BK599" s="13"/>
      <c r="BL599" s="13"/>
      <c r="BM599" s="13"/>
      <c r="BN599" s="13"/>
      <c r="BO599" s="13"/>
      <c r="BP599" s="13"/>
      <c r="BQ599" s="13"/>
      <c r="BR599" s="13"/>
      <c r="BS599" s="13"/>
      <c r="BT599" s="13"/>
      <c r="BU599" s="13"/>
      <c r="BV599" s="13"/>
      <c r="BW599" s="13"/>
      <c r="BX599" s="13"/>
      <c r="BY599" s="13"/>
      <c r="BZ599" s="13"/>
      <c r="CA599" s="13"/>
      <c r="CB599" s="13"/>
      <c r="CC599" s="13"/>
      <c r="CD599" s="13"/>
      <c r="CE599" s="13"/>
      <c r="CF599" s="13"/>
      <c r="CG599" s="13"/>
      <c r="CH599" s="13"/>
      <c r="CI599" s="13"/>
      <c r="CJ599" s="13"/>
      <c r="CK599" s="13"/>
      <c r="CL599" s="13"/>
      <c r="CM599" s="13"/>
      <c r="CN599" s="13"/>
      <c r="CO599" s="13"/>
      <c r="CP599" s="13"/>
      <c r="CQ599" s="13"/>
      <c r="CR599" s="13"/>
      <c r="CS599" s="13"/>
      <c r="CT599" s="13"/>
      <c r="CU599" s="13"/>
      <c r="CV599" s="13"/>
      <c r="CW599" s="13"/>
      <c r="CX599" s="13"/>
      <c r="CY599" s="13"/>
      <c r="CZ599" s="13"/>
      <c r="DA599" s="13"/>
      <c r="DB599" s="13"/>
      <c r="DC599" s="13"/>
      <c r="DD599" s="13"/>
      <c r="DE599" s="13"/>
      <c r="DF599" s="13"/>
      <c r="DG599" s="13"/>
      <c r="DH599" s="13"/>
      <c r="DI599" s="13"/>
      <c r="DJ599" s="13"/>
      <c r="DK599" s="13"/>
      <c r="DL599" s="13"/>
      <c r="DM599" s="13"/>
      <c r="DN599" s="13"/>
      <c r="DO599" s="13"/>
      <c r="DP599" s="13"/>
      <c r="DQ599" s="13"/>
      <c r="DR599" s="13"/>
      <c r="DS599" s="13"/>
      <c r="DT599" s="13"/>
    </row>
    <row r="600" spans="2:124" x14ac:dyDescent="0.3"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  <c r="AH600" s="13"/>
      <c r="AI600" s="13"/>
      <c r="AJ600" s="13"/>
      <c r="AK600" s="13"/>
      <c r="AL600" s="13"/>
      <c r="AM600" s="13"/>
      <c r="AN600" s="13"/>
      <c r="AO600" s="13"/>
      <c r="AP600" s="13"/>
      <c r="AQ600" s="13"/>
      <c r="AR600" s="13"/>
      <c r="AS600" s="13"/>
      <c r="AT600" s="13"/>
      <c r="AU600" s="13"/>
      <c r="AV600" s="13"/>
      <c r="AW600" s="13"/>
      <c r="AX600" s="13"/>
      <c r="AY600" s="13"/>
      <c r="AZ600" s="13"/>
      <c r="BA600" s="13"/>
      <c r="BB600" s="13"/>
      <c r="BC600" s="13"/>
      <c r="BD600" s="13"/>
      <c r="BE600" s="13"/>
      <c r="BF600" s="13"/>
      <c r="BG600" s="13"/>
      <c r="BH600" s="13"/>
      <c r="BI600" s="13"/>
      <c r="BJ600" s="13"/>
      <c r="BK600" s="13"/>
      <c r="BL600" s="13"/>
      <c r="BM600" s="13"/>
      <c r="BN600" s="13"/>
      <c r="BO600" s="13"/>
      <c r="BP600" s="13"/>
      <c r="BQ600" s="13"/>
      <c r="BR600" s="13"/>
      <c r="BS600" s="13"/>
      <c r="BT600" s="13"/>
      <c r="BU600" s="13"/>
      <c r="BV600" s="13"/>
      <c r="BW600" s="13"/>
      <c r="BX600" s="13"/>
      <c r="BY600" s="13"/>
      <c r="BZ600" s="13"/>
      <c r="CA600" s="13"/>
      <c r="CB600" s="13"/>
      <c r="CC600" s="13"/>
      <c r="CD600" s="13"/>
      <c r="CE600" s="13"/>
      <c r="CF600" s="13"/>
      <c r="CG600" s="13"/>
      <c r="CH600" s="13"/>
      <c r="CI600" s="13"/>
      <c r="CJ600" s="13"/>
      <c r="CK600" s="13"/>
      <c r="CL600" s="13"/>
      <c r="CM600" s="13"/>
      <c r="CN600" s="13"/>
      <c r="CO600" s="13"/>
      <c r="CP600" s="13"/>
      <c r="CQ600" s="13"/>
      <c r="CR600" s="13"/>
      <c r="CS600" s="13"/>
      <c r="CT600" s="13"/>
      <c r="CU600" s="13"/>
      <c r="CV600" s="13"/>
      <c r="CW600" s="13"/>
      <c r="CX600" s="13"/>
      <c r="CY600" s="13"/>
      <c r="CZ600" s="13"/>
      <c r="DA600" s="13"/>
      <c r="DB600" s="13"/>
      <c r="DC600" s="13"/>
      <c r="DD600" s="13"/>
      <c r="DE600" s="13"/>
      <c r="DF600" s="13"/>
      <c r="DG600" s="13"/>
      <c r="DH600" s="13"/>
      <c r="DI600" s="13"/>
      <c r="DJ600" s="13"/>
      <c r="DK600" s="13"/>
      <c r="DL600" s="13"/>
      <c r="DM600" s="13"/>
      <c r="DN600" s="13"/>
      <c r="DO600" s="13"/>
      <c r="DP600" s="13"/>
      <c r="DQ600" s="13"/>
      <c r="DR600" s="13"/>
      <c r="DS600" s="13"/>
      <c r="DT600" s="13"/>
    </row>
    <row r="601" spans="2:124" x14ac:dyDescent="0.3"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  <c r="AH601" s="13"/>
      <c r="AI601" s="13"/>
      <c r="AJ601" s="13"/>
      <c r="AK601" s="13"/>
      <c r="AL601" s="13"/>
      <c r="AM601" s="13"/>
      <c r="AN601" s="13"/>
      <c r="AO601" s="13"/>
      <c r="AP601" s="13"/>
      <c r="AQ601" s="13"/>
      <c r="AR601" s="13"/>
      <c r="AS601" s="13"/>
      <c r="AT601" s="13"/>
      <c r="AU601" s="13"/>
      <c r="AV601" s="13"/>
      <c r="AW601" s="13"/>
      <c r="AX601" s="13"/>
      <c r="AY601" s="13"/>
      <c r="AZ601" s="13"/>
      <c r="BA601" s="13"/>
      <c r="BB601" s="13"/>
      <c r="BC601" s="13"/>
      <c r="BD601" s="13"/>
      <c r="BE601" s="13"/>
      <c r="BF601" s="13"/>
      <c r="BG601" s="13"/>
      <c r="BH601" s="13"/>
      <c r="BI601" s="13"/>
      <c r="BJ601" s="13"/>
      <c r="BK601" s="13"/>
      <c r="BL601" s="13"/>
      <c r="BM601" s="13"/>
      <c r="BN601" s="13"/>
      <c r="BO601" s="13"/>
      <c r="BP601" s="13"/>
      <c r="BQ601" s="13"/>
      <c r="BR601" s="13"/>
      <c r="BS601" s="13"/>
      <c r="BT601" s="13"/>
      <c r="BU601" s="13"/>
      <c r="BV601" s="13"/>
      <c r="BW601" s="13"/>
      <c r="BX601" s="13"/>
      <c r="BY601" s="13"/>
      <c r="BZ601" s="13"/>
      <c r="CA601" s="13"/>
      <c r="CB601" s="13"/>
      <c r="CC601" s="13"/>
      <c r="CD601" s="13"/>
      <c r="CE601" s="13"/>
      <c r="CF601" s="13"/>
      <c r="CG601" s="13"/>
      <c r="CH601" s="13"/>
      <c r="CI601" s="13"/>
      <c r="CJ601" s="13"/>
      <c r="CK601" s="13"/>
      <c r="CL601" s="13"/>
      <c r="CM601" s="13"/>
      <c r="CN601" s="13"/>
      <c r="CO601" s="13"/>
      <c r="CP601" s="13"/>
      <c r="CQ601" s="13"/>
      <c r="CR601" s="13"/>
      <c r="CS601" s="13"/>
      <c r="CT601" s="13"/>
      <c r="CU601" s="13"/>
      <c r="CV601" s="13"/>
      <c r="CW601" s="13"/>
      <c r="CX601" s="13"/>
      <c r="CY601" s="13"/>
      <c r="CZ601" s="13"/>
      <c r="DA601" s="13"/>
      <c r="DB601" s="13"/>
      <c r="DC601" s="13"/>
      <c r="DD601" s="13"/>
      <c r="DE601" s="13"/>
      <c r="DF601" s="13"/>
      <c r="DG601" s="13"/>
      <c r="DH601" s="13"/>
      <c r="DI601" s="13"/>
      <c r="DJ601" s="13"/>
      <c r="DK601" s="13"/>
      <c r="DL601" s="13"/>
      <c r="DM601" s="13"/>
      <c r="DN601" s="13"/>
      <c r="DO601" s="13"/>
      <c r="DP601" s="13"/>
      <c r="DQ601" s="13"/>
      <c r="DR601" s="13"/>
      <c r="DS601" s="13"/>
      <c r="DT601" s="13"/>
    </row>
    <row r="602" spans="2:124" x14ac:dyDescent="0.3"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  <c r="AH602" s="13"/>
      <c r="AI602" s="13"/>
      <c r="AJ602" s="13"/>
      <c r="AK602" s="13"/>
      <c r="AL602" s="13"/>
      <c r="AM602" s="13"/>
      <c r="AN602" s="13"/>
      <c r="AO602" s="13"/>
      <c r="AP602" s="13"/>
      <c r="AQ602" s="13"/>
      <c r="AR602" s="13"/>
      <c r="AS602" s="13"/>
      <c r="AT602" s="13"/>
      <c r="AU602" s="13"/>
      <c r="AV602" s="13"/>
      <c r="AW602" s="13"/>
      <c r="AX602" s="13"/>
      <c r="AY602" s="13"/>
      <c r="AZ602" s="13"/>
      <c r="BA602" s="13"/>
      <c r="BB602" s="13"/>
      <c r="BC602" s="13"/>
      <c r="BD602" s="13"/>
      <c r="BE602" s="13"/>
      <c r="BF602" s="13"/>
      <c r="BG602" s="13"/>
      <c r="BH602" s="13"/>
      <c r="BI602" s="13"/>
      <c r="BJ602" s="13"/>
      <c r="BK602" s="13"/>
      <c r="BL602" s="13"/>
      <c r="BM602" s="13"/>
      <c r="BN602" s="13"/>
      <c r="BO602" s="13"/>
      <c r="BP602" s="13"/>
      <c r="BQ602" s="13"/>
      <c r="BR602" s="13"/>
      <c r="BS602" s="13"/>
      <c r="BT602" s="13"/>
      <c r="BU602" s="13"/>
      <c r="BV602" s="13"/>
      <c r="BW602" s="13"/>
      <c r="BX602" s="13"/>
      <c r="BY602" s="13"/>
      <c r="BZ602" s="13"/>
      <c r="CA602" s="13"/>
      <c r="CB602" s="13"/>
      <c r="CC602" s="13"/>
      <c r="CD602" s="13"/>
      <c r="CE602" s="13"/>
      <c r="CF602" s="13"/>
      <c r="CG602" s="13"/>
      <c r="CH602" s="13"/>
      <c r="CI602" s="13"/>
      <c r="CJ602" s="13"/>
      <c r="CK602" s="13"/>
      <c r="CL602" s="13"/>
      <c r="CM602" s="13"/>
      <c r="CN602" s="13"/>
      <c r="CO602" s="13"/>
      <c r="CP602" s="13"/>
      <c r="CQ602" s="13"/>
      <c r="CR602" s="13"/>
      <c r="CS602" s="13"/>
      <c r="CT602" s="13"/>
      <c r="CU602" s="13"/>
      <c r="CV602" s="13"/>
      <c r="CW602" s="13"/>
      <c r="CX602" s="13"/>
      <c r="CY602" s="13"/>
      <c r="CZ602" s="13"/>
      <c r="DA602" s="13"/>
      <c r="DB602" s="13"/>
      <c r="DC602" s="13"/>
      <c r="DD602" s="13"/>
      <c r="DE602" s="13"/>
      <c r="DF602" s="13"/>
      <c r="DG602" s="13"/>
      <c r="DH602" s="13"/>
      <c r="DI602" s="13"/>
      <c r="DJ602" s="13"/>
      <c r="DK602" s="13"/>
      <c r="DL602" s="13"/>
      <c r="DM602" s="13"/>
      <c r="DN602" s="13"/>
      <c r="DO602" s="13"/>
      <c r="DP602" s="13"/>
      <c r="DQ602" s="13"/>
      <c r="DR602" s="13"/>
      <c r="DS602" s="13"/>
      <c r="DT602" s="13"/>
    </row>
    <row r="603" spans="2:124" x14ac:dyDescent="0.3"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  <c r="AH603" s="13"/>
      <c r="AI603" s="13"/>
      <c r="AJ603" s="13"/>
      <c r="AK603" s="13"/>
      <c r="AL603" s="13"/>
      <c r="AM603" s="13"/>
      <c r="AN603" s="13"/>
      <c r="AO603" s="13"/>
      <c r="AP603" s="13"/>
      <c r="AQ603" s="13"/>
      <c r="AR603" s="13"/>
      <c r="AS603" s="13"/>
      <c r="AT603" s="13"/>
      <c r="AU603" s="13"/>
      <c r="AV603" s="13"/>
      <c r="AW603" s="13"/>
      <c r="AX603" s="13"/>
      <c r="AY603" s="13"/>
      <c r="AZ603" s="13"/>
      <c r="BA603" s="13"/>
      <c r="BB603" s="13"/>
      <c r="BC603" s="13"/>
      <c r="BD603" s="13"/>
      <c r="BE603" s="13"/>
      <c r="BF603" s="13"/>
      <c r="BG603" s="13"/>
      <c r="BH603" s="13"/>
      <c r="BI603" s="13"/>
      <c r="BJ603" s="13"/>
      <c r="BK603" s="13"/>
      <c r="BL603" s="13"/>
      <c r="BM603" s="13"/>
      <c r="BN603" s="13"/>
      <c r="BO603" s="13"/>
      <c r="BP603" s="13"/>
      <c r="BQ603" s="13"/>
      <c r="BR603" s="13"/>
      <c r="BS603" s="13"/>
      <c r="BT603" s="13"/>
      <c r="BU603" s="13"/>
      <c r="BV603" s="13"/>
      <c r="BW603" s="13"/>
      <c r="BX603" s="13"/>
      <c r="BY603" s="13"/>
      <c r="BZ603" s="13"/>
      <c r="CA603" s="13"/>
      <c r="CB603" s="13"/>
      <c r="CC603" s="13"/>
      <c r="CD603" s="13"/>
      <c r="CE603" s="13"/>
      <c r="CF603" s="13"/>
      <c r="CG603" s="13"/>
      <c r="CH603" s="13"/>
      <c r="CI603" s="13"/>
      <c r="CJ603" s="13"/>
      <c r="CK603" s="13"/>
      <c r="CL603" s="13"/>
      <c r="CM603" s="13"/>
      <c r="CN603" s="13"/>
      <c r="CO603" s="13"/>
      <c r="CP603" s="13"/>
      <c r="CQ603" s="13"/>
      <c r="CR603" s="13"/>
      <c r="CS603" s="13"/>
      <c r="CT603" s="13"/>
      <c r="CU603" s="13"/>
      <c r="CV603" s="13"/>
      <c r="CW603" s="13"/>
      <c r="CX603" s="13"/>
      <c r="CY603" s="13"/>
      <c r="CZ603" s="13"/>
      <c r="DA603" s="13"/>
      <c r="DB603" s="13"/>
      <c r="DC603" s="13"/>
      <c r="DD603" s="13"/>
      <c r="DE603" s="13"/>
      <c r="DF603" s="13"/>
      <c r="DG603" s="13"/>
      <c r="DH603" s="13"/>
      <c r="DI603" s="13"/>
      <c r="DJ603" s="13"/>
      <c r="DK603" s="13"/>
      <c r="DL603" s="13"/>
      <c r="DM603" s="13"/>
      <c r="DN603" s="13"/>
      <c r="DO603" s="13"/>
      <c r="DP603" s="13"/>
      <c r="DQ603" s="13"/>
      <c r="DR603" s="13"/>
      <c r="DS603" s="13"/>
      <c r="DT603" s="13"/>
    </row>
    <row r="604" spans="2:124" x14ac:dyDescent="0.3"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  <c r="AH604" s="13"/>
      <c r="AI604" s="13"/>
      <c r="AJ604" s="13"/>
      <c r="AK604" s="13"/>
      <c r="AL604" s="13"/>
      <c r="AM604" s="13"/>
      <c r="AN604" s="13"/>
      <c r="AO604" s="13"/>
      <c r="AP604" s="13"/>
      <c r="AQ604" s="13"/>
      <c r="AR604" s="13"/>
      <c r="AS604" s="13"/>
      <c r="AT604" s="13"/>
      <c r="AU604" s="13"/>
      <c r="AV604" s="13"/>
      <c r="AW604" s="13"/>
      <c r="AX604" s="13"/>
      <c r="AY604" s="13"/>
      <c r="AZ604" s="13"/>
      <c r="BA604" s="13"/>
      <c r="BB604" s="13"/>
      <c r="BC604" s="13"/>
      <c r="BD604" s="13"/>
      <c r="BE604" s="13"/>
      <c r="BF604" s="13"/>
      <c r="BG604" s="13"/>
      <c r="BH604" s="13"/>
      <c r="BI604" s="13"/>
      <c r="BJ604" s="13"/>
      <c r="BK604" s="13"/>
      <c r="BL604" s="13"/>
      <c r="BM604" s="13"/>
      <c r="BN604" s="13"/>
      <c r="BO604" s="13"/>
      <c r="BP604" s="13"/>
      <c r="BQ604" s="13"/>
      <c r="BR604" s="13"/>
      <c r="BS604" s="13"/>
      <c r="BT604" s="13"/>
      <c r="BU604" s="13"/>
      <c r="BV604" s="13"/>
      <c r="BW604" s="13"/>
      <c r="BX604" s="13"/>
      <c r="BY604" s="13"/>
      <c r="BZ604" s="13"/>
      <c r="CA604" s="13"/>
      <c r="CB604" s="13"/>
      <c r="CC604" s="13"/>
      <c r="CD604" s="13"/>
      <c r="CE604" s="13"/>
      <c r="CF604" s="13"/>
      <c r="CG604" s="13"/>
      <c r="CH604" s="13"/>
      <c r="CI604" s="13"/>
      <c r="CJ604" s="13"/>
      <c r="CK604" s="13"/>
      <c r="CL604" s="13"/>
      <c r="CM604" s="13"/>
      <c r="CN604" s="13"/>
      <c r="CO604" s="13"/>
      <c r="CP604" s="13"/>
      <c r="CQ604" s="13"/>
      <c r="CR604" s="13"/>
      <c r="CS604" s="13"/>
      <c r="CT604" s="13"/>
      <c r="CU604" s="13"/>
      <c r="CV604" s="13"/>
      <c r="CW604" s="13"/>
      <c r="CX604" s="13"/>
      <c r="CY604" s="13"/>
      <c r="CZ604" s="13"/>
      <c r="DA604" s="13"/>
      <c r="DB604" s="13"/>
      <c r="DC604" s="13"/>
      <c r="DD604" s="13"/>
      <c r="DE604" s="13"/>
      <c r="DF604" s="13"/>
      <c r="DG604" s="13"/>
      <c r="DH604" s="13"/>
      <c r="DI604" s="13"/>
      <c r="DJ604" s="13"/>
      <c r="DK604" s="13"/>
      <c r="DL604" s="13"/>
      <c r="DM604" s="13"/>
      <c r="DN604" s="13"/>
      <c r="DO604" s="13"/>
      <c r="DP604" s="13"/>
      <c r="DQ604" s="13"/>
      <c r="DR604" s="13"/>
      <c r="DS604" s="13"/>
      <c r="DT604" s="13"/>
    </row>
    <row r="605" spans="2:124" x14ac:dyDescent="0.3"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  <c r="AS605" s="13"/>
      <c r="AT605" s="13"/>
      <c r="AU605" s="13"/>
      <c r="AV605" s="13"/>
      <c r="AW605" s="13"/>
      <c r="AX605" s="13"/>
      <c r="AY605" s="13"/>
      <c r="AZ605" s="13"/>
      <c r="BA605" s="13"/>
      <c r="BB605" s="13"/>
      <c r="BC605" s="13"/>
      <c r="BD605" s="13"/>
      <c r="BE605" s="13"/>
      <c r="BF605" s="13"/>
      <c r="BG605" s="13"/>
      <c r="BH605" s="13"/>
      <c r="BI605" s="13"/>
      <c r="BJ605" s="13"/>
      <c r="BK605" s="13"/>
      <c r="BL605" s="13"/>
      <c r="BM605" s="13"/>
      <c r="BN605" s="13"/>
      <c r="BO605" s="13"/>
      <c r="BP605" s="13"/>
      <c r="BQ605" s="13"/>
      <c r="BR605" s="13"/>
      <c r="BS605" s="13"/>
      <c r="BT605" s="13"/>
      <c r="BU605" s="13"/>
      <c r="BV605" s="13"/>
      <c r="BW605" s="13"/>
      <c r="BX605" s="13"/>
      <c r="BY605" s="13"/>
      <c r="BZ605" s="13"/>
      <c r="CA605" s="13"/>
      <c r="CB605" s="13"/>
      <c r="CC605" s="13"/>
      <c r="CD605" s="13"/>
      <c r="CE605" s="13"/>
      <c r="CF605" s="13"/>
      <c r="CG605" s="13"/>
      <c r="CH605" s="13"/>
      <c r="CI605" s="13"/>
      <c r="CJ605" s="13"/>
      <c r="CK605" s="13"/>
      <c r="CL605" s="13"/>
      <c r="CM605" s="13"/>
      <c r="CN605" s="13"/>
      <c r="CO605" s="13"/>
      <c r="CP605" s="13"/>
      <c r="CQ605" s="13"/>
      <c r="CR605" s="13"/>
      <c r="CS605" s="13"/>
      <c r="CT605" s="13"/>
      <c r="CU605" s="13"/>
      <c r="CV605" s="13"/>
      <c r="CW605" s="13"/>
      <c r="CX605" s="13"/>
      <c r="CY605" s="13"/>
      <c r="CZ605" s="13"/>
      <c r="DA605" s="13"/>
      <c r="DB605" s="13"/>
      <c r="DC605" s="13"/>
      <c r="DD605" s="13"/>
      <c r="DE605" s="13"/>
      <c r="DF605" s="13"/>
      <c r="DG605" s="13"/>
      <c r="DH605" s="13"/>
      <c r="DI605" s="13"/>
      <c r="DJ605" s="13"/>
      <c r="DK605" s="13"/>
      <c r="DL605" s="13"/>
      <c r="DM605" s="13"/>
      <c r="DN605" s="13"/>
      <c r="DO605" s="13"/>
      <c r="DP605" s="13"/>
      <c r="DQ605" s="13"/>
      <c r="DR605" s="13"/>
      <c r="DS605" s="13"/>
      <c r="DT605" s="13"/>
    </row>
    <row r="606" spans="2:124" x14ac:dyDescent="0.3"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  <c r="AH606" s="13"/>
      <c r="AI606" s="13"/>
      <c r="AJ606" s="13"/>
      <c r="AK606" s="13"/>
      <c r="AL606" s="13"/>
      <c r="AM606" s="13"/>
      <c r="AN606" s="13"/>
      <c r="AO606" s="13"/>
      <c r="AP606" s="13"/>
      <c r="AQ606" s="13"/>
      <c r="AR606" s="13"/>
      <c r="AS606" s="13"/>
      <c r="AT606" s="13"/>
      <c r="AU606" s="13"/>
      <c r="AV606" s="13"/>
      <c r="AW606" s="13"/>
      <c r="AX606" s="13"/>
      <c r="AY606" s="13"/>
      <c r="AZ606" s="13"/>
      <c r="BA606" s="13"/>
      <c r="BB606" s="13"/>
      <c r="BC606" s="13"/>
      <c r="BD606" s="13"/>
      <c r="BE606" s="13"/>
      <c r="BF606" s="13"/>
      <c r="BG606" s="13"/>
      <c r="BH606" s="13"/>
      <c r="BI606" s="13"/>
      <c r="BJ606" s="13"/>
      <c r="BK606" s="13"/>
      <c r="BL606" s="13"/>
      <c r="BM606" s="13"/>
      <c r="BN606" s="13"/>
      <c r="BO606" s="13"/>
      <c r="BP606" s="13"/>
      <c r="BQ606" s="13"/>
      <c r="BR606" s="13"/>
      <c r="BS606" s="13"/>
      <c r="BT606" s="13"/>
      <c r="BU606" s="13"/>
      <c r="BV606" s="13"/>
      <c r="BW606" s="13"/>
      <c r="BX606" s="13"/>
      <c r="BY606" s="13"/>
      <c r="BZ606" s="13"/>
      <c r="CA606" s="13"/>
      <c r="CB606" s="13"/>
      <c r="CC606" s="13"/>
      <c r="CD606" s="13"/>
      <c r="CE606" s="13"/>
      <c r="CF606" s="13"/>
      <c r="CG606" s="13"/>
      <c r="CH606" s="13"/>
      <c r="CI606" s="13"/>
      <c r="CJ606" s="13"/>
      <c r="CK606" s="13"/>
      <c r="CL606" s="13"/>
      <c r="CM606" s="13"/>
      <c r="CN606" s="13"/>
      <c r="CO606" s="13"/>
      <c r="CP606" s="13"/>
      <c r="CQ606" s="13"/>
      <c r="CR606" s="13"/>
      <c r="CS606" s="13"/>
      <c r="CT606" s="13"/>
      <c r="CU606" s="13"/>
      <c r="CV606" s="13"/>
      <c r="CW606" s="13"/>
      <c r="CX606" s="13"/>
      <c r="CY606" s="13"/>
      <c r="CZ606" s="13"/>
      <c r="DA606" s="13"/>
      <c r="DB606" s="13"/>
      <c r="DC606" s="13"/>
      <c r="DD606" s="13"/>
      <c r="DE606" s="13"/>
      <c r="DF606" s="13"/>
      <c r="DG606" s="13"/>
      <c r="DH606" s="13"/>
      <c r="DI606" s="13"/>
      <c r="DJ606" s="13"/>
      <c r="DK606" s="13"/>
      <c r="DL606" s="13"/>
      <c r="DM606" s="13"/>
      <c r="DN606" s="13"/>
      <c r="DO606" s="13"/>
      <c r="DP606" s="13"/>
      <c r="DQ606" s="13"/>
      <c r="DR606" s="13"/>
      <c r="DS606" s="13"/>
      <c r="DT606" s="13"/>
    </row>
    <row r="607" spans="2:124" x14ac:dyDescent="0.3"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  <c r="AH607" s="13"/>
      <c r="AI607" s="13"/>
      <c r="AJ607" s="13"/>
      <c r="AK607" s="13"/>
      <c r="AL607" s="13"/>
      <c r="AM607" s="13"/>
      <c r="AN607" s="13"/>
      <c r="AO607" s="13"/>
      <c r="AP607" s="13"/>
      <c r="AQ607" s="13"/>
      <c r="AR607" s="13"/>
      <c r="AS607" s="13"/>
      <c r="AT607" s="13"/>
      <c r="AU607" s="13"/>
      <c r="AV607" s="13"/>
      <c r="AW607" s="13"/>
      <c r="AX607" s="13"/>
      <c r="AY607" s="13"/>
      <c r="AZ607" s="13"/>
      <c r="BA607" s="13"/>
      <c r="BB607" s="13"/>
      <c r="BC607" s="13"/>
      <c r="BD607" s="13"/>
      <c r="BE607" s="13"/>
      <c r="BF607" s="13"/>
      <c r="BG607" s="13"/>
      <c r="BH607" s="13"/>
      <c r="BI607" s="13"/>
      <c r="BJ607" s="13"/>
      <c r="BK607" s="13"/>
      <c r="BL607" s="13"/>
      <c r="BM607" s="13"/>
      <c r="BN607" s="13"/>
      <c r="BO607" s="13"/>
      <c r="BP607" s="13"/>
      <c r="BQ607" s="13"/>
      <c r="BR607" s="13"/>
      <c r="BS607" s="13"/>
      <c r="BT607" s="13"/>
      <c r="BU607" s="13"/>
      <c r="BV607" s="13"/>
      <c r="BW607" s="13"/>
      <c r="BX607" s="13"/>
      <c r="BY607" s="13"/>
      <c r="BZ607" s="13"/>
      <c r="CA607" s="13"/>
      <c r="CB607" s="13"/>
      <c r="CC607" s="13"/>
      <c r="CD607" s="13"/>
      <c r="CE607" s="13"/>
      <c r="CF607" s="13"/>
      <c r="CG607" s="13"/>
      <c r="CH607" s="13"/>
      <c r="CI607" s="13"/>
      <c r="CJ607" s="13"/>
      <c r="CK607" s="13"/>
      <c r="CL607" s="13"/>
      <c r="CM607" s="13"/>
      <c r="CN607" s="13"/>
      <c r="CO607" s="13"/>
      <c r="CP607" s="13"/>
      <c r="CQ607" s="13"/>
      <c r="CR607" s="13"/>
      <c r="CS607" s="13"/>
      <c r="CT607" s="13"/>
      <c r="CU607" s="13"/>
      <c r="CV607" s="13"/>
      <c r="CW607" s="13"/>
      <c r="CX607" s="13"/>
      <c r="CY607" s="13"/>
      <c r="CZ607" s="13"/>
      <c r="DA607" s="13"/>
      <c r="DB607" s="13"/>
      <c r="DC607" s="13"/>
      <c r="DD607" s="13"/>
      <c r="DE607" s="13"/>
      <c r="DF607" s="13"/>
      <c r="DG607" s="13"/>
      <c r="DH607" s="13"/>
      <c r="DI607" s="13"/>
      <c r="DJ607" s="13"/>
      <c r="DK607" s="13"/>
      <c r="DL607" s="13"/>
      <c r="DM607" s="13"/>
      <c r="DN607" s="13"/>
      <c r="DO607" s="13"/>
      <c r="DP607" s="13"/>
      <c r="DQ607" s="13"/>
      <c r="DR607" s="13"/>
      <c r="DS607" s="13"/>
      <c r="DT607" s="13"/>
    </row>
    <row r="608" spans="2:124" x14ac:dyDescent="0.3"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  <c r="AH608" s="13"/>
      <c r="AI608" s="13"/>
      <c r="AJ608" s="13"/>
      <c r="AK608" s="13"/>
      <c r="AL608" s="13"/>
      <c r="AM608" s="13"/>
      <c r="AN608" s="13"/>
      <c r="AO608" s="13"/>
      <c r="AP608" s="13"/>
      <c r="AQ608" s="13"/>
      <c r="AR608" s="13"/>
      <c r="AS608" s="13"/>
      <c r="AT608" s="13"/>
      <c r="AU608" s="13"/>
      <c r="AV608" s="13"/>
      <c r="AW608" s="13"/>
      <c r="AX608" s="13"/>
      <c r="AY608" s="13"/>
      <c r="AZ608" s="13"/>
      <c r="BA608" s="13"/>
      <c r="BB608" s="13"/>
      <c r="BC608" s="13"/>
      <c r="BD608" s="13"/>
      <c r="BE608" s="13"/>
      <c r="BF608" s="13"/>
      <c r="BG608" s="13"/>
      <c r="BH608" s="13"/>
      <c r="BI608" s="13"/>
      <c r="BJ608" s="13"/>
      <c r="BK608" s="13"/>
      <c r="BL608" s="13"/>
      <c r="BM608" s="13"/>
      <c r="BN608" s="13"/>
      <c r="BO608" s="13"/>
      <c r="BP608" s="13"/>
      <c r="BQ608" s="13"/>
      <c r="BR608" s="13"/>
      <c r="BS608" s="13"/>
      <c r="BT608" s="13"/>
      <c r="BU608" s="13"/>
      <c r="BV608" s="13"/>
      <c r="BW608" s="13"/>
      <c r="BX608" s="13"/>
      <c r="BY608" s="13"/>
      <c r="BZ608" s="13"/>
      <c r="CA608" s="13"/>
      <c r="CB608" s="13"/>
      <c r="CC608" s="13"/>
      <c r="CD608" s="13"/>
      <c r="CE608" s="13"/>
      <c r="CF608" s="13"/>
      <c r="CG608" s="13"/>
      <c r="CH608" s="13"/>
      <c r="CI608" s="13"/>
      <c r="CJ608" s="13"/>
      <c r="CK608" s="13"/>
      <c r="CL608" s="13"/>
      <c r="CM608" s="13"/>
      <c r="CN608" s="13"/>
      <c r="CO608" s="13"/>
      <c r="CP608" s="13"/>
      <c r="CQ608" s="13"/>
      <c r="CR608" s="13"/>
      <c r="CS608" s="13"/>
      <c r="CT608" s="13"/>
      <c r="CU608" s="13"/>
      <c r="CV608" s="13"/>
      <c r="CW608" s="13"/>
      <c r="CX608" s="13"/>
      <c r="CY608" s="13"/>
      <c r="CZ608" s="13"/>
      <c r="DA608" s="13"/>
      <c r="DB608" s="13"/>
      <c r="DC608" s="13"/>
      <c r="DD608" s="13"/>
      <c r="DE608" s="13"/>
      <c r="DF608" s="13"/>
      <c r="DG608" s="13"/>
      <c r="DH608" s="13"/>
      <c r="DI608" s="13"/>
      <c r="DJ608" s="13"/>
      <c r="DK608" s="13"/>
      <c r="DL608" s="13"/>
      <c r="DM608" s="13"/>
      <c r="DN608" s="13"/>
      <c r="DO608" s="13"/>
      <c r="DP608" s="13"/>
      <c r="DQ608" s="13"/>
      <c r="DR608" s="13"/>
      <c r="DS608" s="13"/>
      <c r="DT608" s="13"/>
    </row>
  </sheetData>
  <mergeCells count="151">
    <mergeCell ref="F1:H1"/>
    <mergeCell ref="AH7:AH8"/>
    <mergeCell ref="AU7:AU8"/>
    <mergeCell ref="R7:R8"/>
    <mergeCell ref="AO7:AO8"/>
    <mergeCell ref="AA7:AC7"/>
    <mergeCell ref="AL6:AN6"/>
    <mergeCell ref="AD6:AG6"/>
    <mergeCell ref="Z7:Z8"/>
    <mergeCell ref="S7:U7"/>
    <mergeCell ref="F4:I6"/>
    <mergeCell ref="K7:M7"/>
    <mergeCell ref="J7:J8"/>
    <mergeCell ref="D2:T3"/>
    <mergeCell ref="AO5:AZ5"/>
    <mergeCell ref="DR4:DT6"/>
    <mergeCell ref="N4:CT4"/>
    <mergeCell ref="BT6:BV6"/>
    <mergeCell ref="CU4:CU8"/>
    <mergeCell ref="AD7:AD8"/>
    <mergeCell ref="AR7:AR8"/>
    <mergeCell ref="BA7:BA8"/>
    <mergeCell ref="BD7:BD8"/>
    <mergeCell ref="AX7:AX8"/>
    <mergeCell ref="DE7:DE8"/>
    <mergeCell ref="DH7:DH8"/>
    <mergeCell ref="DB7:DB8"/>
    <mergeCell ref="BZ7:BZ8"/>
    <mergeCell ref="CI6:CK6"/>
    <mergeCell ref="Z6:AC6"/>
    <mergeCell ref="AI7:AK7"/>
    <mergeCell ref="AL7:AL8"/>
    <mergeCell ref="R6:U6"/>
    <mergeCell ref="AU6:AW6"/>
    <mergeCell ref="AO6:AQ6"/>
    <mergeCell ref="AR6:AT6"/>
    <mergeCell ref="BA5:BC6"/>
    <mergeCell ref="CL5:CN6"/>
    <mergeCell ref="CY6:DA6"/>
    <mergeCell ref="DN7:DN8"/>
    <mergeCell ref="DK7:DK8"/>
    <mergeCell ref="DE5:DG6"/>
    <mergeCell ref="BT5:CB5"/>
    <mergeCell ref="BZ6:CB6"/>
    <mergeCell ref="N5:AN5"/>
    <mergeCell ref="AX6:AZ6"/>
    <mergeCell ref="V7:V8"/>
    <mergeCell ref="O7:Q7"/>
    <mergeCell ref="AH6:AK6"/>
    <mergeCell ref="V6:Y6"/>
    <mergeCell ref="N6:Q6"/>
    <mergeCell ref="BD6:BG6"/>
    <mergeCell ref="BS7:BS8"/>
    <mergeCell ref="BT7:BT8"/>
    <mergeCell ref="BD5:BS5"/>
    <mergeCell ref="BH6:BJ6"/>
    <mergeCell ref="BW7:BW8"/>
    <mergeCell ref="BK7:BK8"/>
    <mergeCell ref="BN7:BN8"/>
    <mergeCell ref="CV7:CV8"/>
    <mergeCell ref="CY7:CY8"/>
    <mergeCell ref="DQ4:DQ8"/>
    <mergeCell ref="CV4:CX6"/>
    <mergeCell ref="CC5:CK5"/>
    <mergeCell ref="CR7:CR8"/>
    <mergeCell ref="CC7:CC8"/>
    <mergeCell ref="CC6:CE6"/>
    <mergeCell ref="DH6:DJ6"/>
    <mergeCell ref="CR5:CT6"/>
    <mergeCell ref="CL7:CL8"/>
    <mergeCell ref="CO5:CQ6"/>
    <mergeCell ref="DH5:DP5"/>
    <mergeCell ref="DK6:DM6"/>
    <mergeCell ref="DN6:DP6"/>
    <mergeCell ref="CY5:DD5"/>
    <mergeCell ref="DF7:DF8"/>
    <mergeCell ref="DG7:DG8"/>
    <mergeCell ref="DI7:DI8"/>
    <mergeCell ref="DJ7:DJ8"/>
    <mergeCell ref="DL7:DL8"/>
    <mergeCell ref="DM7:DM8"/>
    <mergeCell ref="DO7:DO8"/>
    <mergeCell ref="DP7:DP8"/>
    <mergeCell ref="E4:E8"/>
    <mergeCell ref="W7:Y7"/>
    <mergeCell ref="G7:I7"/>
    <mergeCell ref="N7:N8"/>
    <mergeCell ref="BQ7:BQ8"/>
    <mergeCell ref="BE7:BG7"/>
    <mergeCell ref="BH7:BH8"/>
    <mergeCell ref="AE7:AG7"/>
    <mergeCell ref="DR7:DR8"/>
    <mergeCell ref="CO7:CO8"/>
    <mergeCell ref="CJ7:CJ8"/>
    <mergeCell ref="CK7:CK8"/>
    <mergeCell ref="CM7:CM8"/>
    <mergeCell ref="CN7:CN8"/>
    <mergeCell ref="CP7:CP8"/>
    <mergeCell ref="CQ7:CQ8"/>
    <mergeCell ref="CS7:CS8"/>
    <mergeCell ref="CT7:CT8"/>
    <mergeCell ref="CW7:CW8"/>
    <mergeCell ref="CX7:CX8"/>
    <mergeCell ref="CZ7:CZ8"/>
    <mergeCell ref="DA7:DA8"/>
    <mergeCell ref="DC7:DC8"/>
    <mergeCell ref="DD7:DD8"/>
    <mergeCell ref="CY4:DP4"/>
    <mergeCell ref="DB6:DD6"/>
    <mergeCell ref="BK6:BM6"/>
    <mergeCell ref="BN6:BP6"/>
    <mergeCell ref="DS7:DS8"/>
    <mergeCell ref="DT7:DT8"/>
    <mergeCell ref="A4:A8"/>
    <mergeCell ref="CF6:CH6"/>
    <mergeCell ref="CF7:CF8"/>
    <mergeCell ref="CG7:CG8"/>
    <mergeCell ref="CH7:CH8"/>
    <mergeCell ref="B4:B8"/>
    <mergeCell ref="C4:C8"/>
    <mergeCell ref="J4:M6"/>
    <mergeCell ref="D4:D8"/>
    <mergeCell ref="F7:F8"/>
    <mergeCell ref="BQ6:BS6"/>
    <mergeCell ref="BW6:BY6"/>
    <mergeCell ref="CI7:CI8"/>
    <mergeCell ref="BU7:BU8"/>
    <mergeCell ref="BV7:BV8"/>
    <mergeCell ref="BX7:BX8"/>
    <mergeCell ref="BY7:BY8"/>
    <mergeCell ref="CA7:CA8"/>
    <mergeCell ref="BP2:BV3"/>
    <mergeCell ref="CN2:CQ3"/>
    <mergeCell ref="AN7:AN8"/>
    <mergeCell ref="AQ7:AQ8"/>
    <mergeCell ref="AT7:AT8"/>
    <mergeCell ref="AW7:AW8"/>
    <mergeCell ref="AY7:AY8"/>
    <mergeCell ref="AZ7:AZ8"/>
    <mergeCell ref="BB7:BB8"/>
    <mergeCell ref="BC7:BC8"/>
    <mergeCell ref="BI7:BI8"/>
    <mergeCell ref="BJ7:BJ8"/>
    <mergeCell ref="BL7:BL8"/>
    <mergeCell ref="BM7:BM8"/>
    <mergeCell ref="BO7:BO8"/>
    <mergeCell ref="BP7:BP8"/>
    <mergeCell ref="BR7:BR8"/>
    <mergeCell ref="CB7:CB8"/>
    <mergeCell ref="CD7:CD8"/>
    <mergeCell ref="CE7:CE8"/>
  </mergeCells>
  <phoneticPr fontId="1" type="noConversion"/>
  <pageMargins left="0.17" right="0.17" top="0.17" bottom="0.2" header="0.17" footer="0.18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Mutqer</vt:lpstr>
      <vt:lpstr>Mutqer!Print_Titles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https://mul-mta.gov.am/tasks/docs/attachment.php?id=182349&amp;fn=01.03.2019pastaci.xlsx&amp;out=0&amp;token=bc0182c6cf9d13fb8987</cp:keywords>
  <cp:lastModifiedBy>Siranush Badishyan</cp:lastModifiedBy>
  <dcterms:modified xsi:type="dcterms:W3CDTF">2019-03-19T12:13:47Z</dcterms:modified>
</cp:coreProperties>
</file>