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Ekamut" sheetId="22" r:id="rId1"/>
  </sheet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BU52" i="22" l="1"/>
  <c r="BX52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0" i="22"/>
  <c r="ED17" i="22"/>
  <c r="BO17" i="22"/>
  <c r="BO10" i="22"/>
  <c r="DH20" i="22"/>
  <c r="F20" i="22" s="1"/>
  <c r="BO25" i="22"/>
  <c r="BO29" i="22"/>
  <c r="BO33" i="22"/>
  <c r="BO37" i="22"/>
  <c r="BO49" i="22"/>
  <c r="AO52" i="22"/>
  <c r="AK52" i="22"/>
  <c r="AF52" i="22"/>
  <c r="AA52" i="22"/>
  <c r="BB52" i="22"/>
  <c r="BC52" i="22"/>
  <c r="BD52" i="22"/>
  <c r="BE52" i="22"/>
  <c r="BF52" i="22"/>
  <c r="BG52" i="22"/>
  <c r="BH52" i="22"/>
  <c r="BI52" i="22"/>
  <c r="BJ52" i="22"/>
  <c r="BK52" i="22"/>
  <c r="BL52" i="22"/>
  <c r="BM52" i="22"/>
  <c r="BS52" i="22"/>
  <c r="BV52" i="22"/>
  <c r="BY52" i="22"/>
  <c r="CA52" i="22"/>
  <c r="CB52" i="22"/>
  <c r="CC52" i="22"/>
  <c r="CD52" i="22"/>
  <c r="CE52" i="22"/>
  <c r="CF52" i="22"/>
  <c r="CG52" i="22"/>
  <c r="CH52" i="22"/>
  <c r="CI52" i="22"/>
  <c r="CJ52" i="22"/>
  <c r="CK52" i="22"/>
  <c r="CL52" i="22"/>
  <c r="CM52" i="22"/>
  <c r="CN52" i="22"/>
  <c r="CO52" i="22"/>
  <c r="CP52" i="22"/>
  <c r="CQ52" i="22"/>
  <c r="CR52" i="22"/>
  <c r="CS52" i="22"/>
  <c r="CT52" i="22"/>
  <c r="CU52" i="22"/>
  <c r="CV52" i="22"/>
  <c r="CW52" i="22"/>
  <c r="CX52" i="22"/>
  <c r="CY52" i="22"/>
  <c r="CZ52" i="22"/>
  <c r="DA52" i="22"/>
  <c r="DB52" i="22"/>
  <c r="DC52" i="22"/>
  <c r="DD52" i="22"/>
  <c r="DE52" i="22"/>
  <c r="DF52" i="22"/>
  <c r="DJ52" i="22"/>
  <c r="DK52" i="22"/>
  <c r="DL52" i="22"/>
  <c r="DM52" i="22"/>
  <c r="DN52" i="22"/>
  <c r="DO52" i="22"/>
  <c r="DP52" i="22"/>
  <c r="DQ52" i="22"/>
  <c r="DR52" i="22"/>
  <c r="DS52" i="22"/>
  <c r="DT52" i="22"/>
  <c r="DU52" i="22"/>
  <c r="DV52" i="22"/>
  <c r="DW52" i="22"/>
  <c r="DX52" i="22"/>
  <c r="DY52" i="22"/>
  <c r="DZ52" i="22"/>
  <c r="EA52" i="22"/>
  <c r="EB52" i="22"/>
  <c r="AW52" i="22"/>
  <c r="AX52" i="22"/>
  <c r="AY52" i="22"/>
  <c r="AZ52" i="22"/>
  <c r="BA52" i="22"/>
  <c r="AT52" i="22"/>
  <c r="AU52" i="22"/>
  <c r="DH10" i="22"/>
  <c r="F10" i="22" s="1"/>
  <c r="DH37" i="22"/>
  <c r="K11" i="22"/>
  <c r="K20" i="22"/>
  <c r="P11" i="22"/>
  <c r="P20" i="22"/>
  <c r="K13" i="22"/>
  <c r="DH14" i="22"/>
  <c r="P15" i="22"/>
  <c r="DH17" i="22"/>
  <c r="DH18" i="22"/>
  <c r="F18" i="22" s="1"/>
  <c r="DH21" i="22"/>
  <c r="DH22" i="22"/>
  <c r="F22" i="22" s="1"/>
  <c r="DH23" i="22"/>
  <c r="DH24" i="22"/>
  <c r="F24" i="22" s="1"/>
  <c r="DH28" i="22"/>
  <c r="F28" i="22" s="1"/>
  <c r="DH32" i="22"/>
  <c r="F32" i="22" s="1"/>
  <c r="DH34" i="22"/>
  <c r="F34" i="22" s="1"/>
  <c r="DH36" i="22"/>
  <c r="F36" i="22" s="1"/>
  <c r="K39" i="22"/>
  <c r="DH40" i="22"/>
  <c r="F40" i="22" s="1"/>
  <c r="DH41" i="22"/>
  <c r="P43" i="22"/>
  <c r="DH44" i="22"/>
  <c r="F44" i="22" s="1"/>
  <c r="K45" i="22"/>
  <c r="DH46" i="22"/>
  <c r="F46" i="22" s="1"/>
  <c r="P47" i="22"/>
  <c r="DH49" i="22"/>
  <c r="K51" i="22"/>
  <c r="DH12" i="22"/>
  <c r="F12" i="22" l="1"/>
  <c r="F49" i="22"/>
  <c r="F41" i="22"/>
  <c r="F23" i="22"/>
  <c r="F21" i="22"/>
  <c r="F14" i="22"/>
  <c r="F17" i="22"/>
  <c r="F37" i="22"/>
  <c r="BO45" i="22"/>
  <c r="BO41" i="22"/>
  <c r="DH30" i="22"/>
  <c r="F30" i="22" s="1"/>
  <c r="DH26" i="22"/>
  <c r="F26" i="22" s="1"/>
  <c r="K19" i="22"/>
  <c r="BZ52" i="22"/>
  <c r="DH38" i="22"/>
  <c r="F38" i="22" s="1"/>
  <c r="BW52" i="22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P37" i="22"/>
  <c r="BO23" i="22"/>
  <c r="BO13" i="22"/>
  <c r="DH11" i="22"/>
  <c r="F11" i="22" s="1"/>
  <c r="BT52" i="22"/>
  <c r="BO21" i="22"/>
  <c r="K37" i="22"/>
  <c r="P33" i="22"/>
  <c r="P25" i="22"/>
  <c r="K29" i="22"/>
  <c r="K21" i="22"/>
  <c r="P29" i="22"/>
  <c r="P21" i="22"/>
  <c r="K33" i="22"/>
  <c r="K25" i="22"/>
  <c r="P10" i="22"/>
  <c r="P35" i="22"/>
  <c r="P31" i="22"/>
  <c r="P27" i="22"/>
  <c r="P23" i="22"/>
  <c r="K10" i="22"/>
  <c r="K35" i="22"/>
  <c r="K31" i="22"/>
  <c r="K27" i="22"/>
  <c r="K23" i="22"/>
  <c r="BO51" i="22"/>
  <c r="BO47" i="22"/>
  <c r="BO43" i="22"/>
  <c r="BO39" i="22"/>
  <c r="BO35" i="22"/>
  <c r="BO31" i="22"/>
  <c r="BO27" i="22"/>
  <c r="BO19" i="22"/>
  <c r="BO15" i="22"/>
  <c r="ED52" i="22"/>
  <c r="AJ52" i="22"/>
  <c r="AL52" i="22" s="1"/>
  <c r="Z52" i="22"/>
  <c r="AB52" i="22" s="1"/>
  <c r="P51" i="22"/>
  <c r="P49" i="22"/>
  <c r="P45" i="22"/>
  <c r="P41" i="22"/>
  <c r="P19" i="22"/>
  <c r="P17" i="22"/>
  <c r="P13" i="22"/>
  <c r="K49" i="22"/>
  <c r="K47" i="22"/>
  <c r="K43" i="22"/>
  <c r="K41" i="22"/>
  <c r="K17" i="22"/>
  <c r="K15" i="22"/>
  <c r="P50" i="22"/>
  <c r="P48" i="22"/>
  <c r="P46" i="22"/>
  <c r="P44" i="22"/>
  <c r="P42" i="22"/>
  <c r="P40" i="22"/>
  <c r="P38" i="22"/>
  <c r="P36" i="22"/>
  <c r="P34" i="22"/>
  <c r="P32" i="22"/>
  <c r="P30" i="22"/>
  <c r="P28" i="22"/>
  <c r="P26" i="22"/>
  <c r="P24" i="22"/>
  <c r="P22" i="22"/>
  <c r="P18" i="22"/>
  <c r="P16" i="22"/>
  <c r="P14" i="22"/>
  <c r="P12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U52" i="22"/>
  <c r="AE52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P39" i="22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2" i="22"/>
  <c r="BO20" i="22"/>
  <c r="BO18" i="22"/>
  <c r="BO16" i="22"/>
  <c r="BO14" i="22"/>
  <c r="BO12" i="22"/>
  <c r="K12" i="22"/>
  <c r="AR17" i="22"/>
  <c r="AR18" i="22"/>
  <c r="AR39" i="22"/>
  <c r="AR47" i="22"/>
  <c r="AQ17" i="22"/>
  <c r="AQ18" i="22"/>
  <c r="AQ39" i="22"/>
  <c r="AQ47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0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0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4" i="22"/>
  <c r="X15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W11" i="22"/>
  <c r="W14" i="22"/>
  <c r="W15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X10" i="22"/>
  <c r="W10" i="22"/>
  <c r="Q10" i="22"/>
  <c r="Q11" i="22"/>
  <c r="R11" i="22" s="1"/>
  <c r="Q12" i="22"/>
  <c r="Q13" i="22"/>
  <c r="R13" i="22" s="1"/>
  <c r="Q14" i="22"/>
  <c r="Q15" i="22"/>
  <c r="R15" i="22" s="1"/>
  <c r="Q16" i="22"/>
  <c r="Q17" i="22"/>
  <c r="R17" i="22" s="1"/>
  <c r="Q18" i="22"/>
  <c r="Q19" i="22"/>
  <c r="R19" i="22" s="1"/>
  <c r="Q20" i="22"/>
  <c r="Q21" i="22"/>
  <c r="R21" i="22" s="1"/>
  <c r="Q22" i="22"/>
  <c r="Q23" i="22"/>
  <c r="R23" i="22" s="1"/>
  <c r="Q24" i="22"/>
  <c r="Q25" i="22"/>
  <c r="R25" i="22" s="1"/>
  <c r="Q26" i="22"/>
  <c r="Q27" i="22"/>
  <c r="Q28" i="22"/>
  <c r="Q29" i="22"/>
  <c r="R29" i="22" s="1"/>
  <c r="Q30" i="22"/>
  <c r="Q31" i="22"/>
  <c r="Q32" i="22"/>
  <c r="Q33" i="22"/>
  <c r="R33" i="22" s="1"/>
  <c r="Q34" i="22"/>
  <c r="Q35" i="22"/>
  <c r="Q36" i="22"/>
  <c r="Q37" i="22"/>
  <c r="R37" i="22" s="1"/>
  <c r="Q38" i="22"/>
  <c r="Q39" i="22"/>
  <c r="Q40" i="22"/>
  <c r="Q41" i="22"/>
  <c r="Q42" i="22"/>
  <c r="Q43" i="22"/>
  <c r="R43" i="22" s="1"/>
  <c r="Q44" i="22"/>
  <c r="Q45" i="22"/>
  <c r="R45" i="22" s="1"/>
  <c r="Q46" i="22"/>
  <c r="Q47" i="22"/>
  <c r="R47" i="22" s="1"/>
  <c r="Q48" i="22"/>
  <c r="Q49" i="22"/>
  <c r="R49" i="22" s="1"/>
  <c r="Q50" i="22"/>
  <c r="Q51" i="22"/>
  <c r="R51" i="22" s="1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AV52" i="22"/>
  <c r="AS52" i="22"/>
  <c r="AP52" i="22"/>
  <c r="AQ52" i="22" s="1"/>
  <c r="AN52" i="22"/>
  <c r="AI52" i="22"/>
  <c r="AD52" i="22"/>
  <c r="Y52" i="22"/>
  <c r="V52" i="22"/>
  <c r="T52" i="22"/>
  <c r="X52" i="22" s="1"/>
  <c r="D52" i="22"/>
  <c r="C52" i="22"/>
  <c r="EC51" i="22"/>
  <c r="DI51" i="22"/>
  <c r="DG51" i="22"/>
  <c r="E51" i="22" s="1"/>
  <c r="BP51" i="22"/>
  <c r="BQ51" i="22" s="1"/>
  <c r="BN51" i="22"/>
  <c r="O51" i="22"/>
  <c r="L51" i="22"/>
  <c r="J51" i="22"/>
  <c r="EC50" i="22"/>
  <c r="DI50" i="22"/>
  <c r="DG50" i="22"/>
  <c r="E50" i="22" s="1"/>
  <c r="BP50" i="22"/>
  <c r="BQ50" i="22" s="1"/>
  <c r="BN50" i="22"/>
  <c r="O50" i="22"/>
  <c r="L50" i="22"/>
  <c r="J50" i="22"/>
  <c r="N50" i="22" s="1"/>
  <c r="EC49" i="22"/>
  <c r="DI49" i="22"/>
  <c r="DG49" i="22"/>
  <c r="E49" i="22" s="1"/>
  <c r="BP49" i="22"/>
  <c r="BQ49" i="22" s="1"/>
  <c r="BN49" i="22"/>
  <c r="O49" i="22"/>
  <c r="L49" i="22"/>
  <c r="J49" i="22"/>
  <c r="N49" i="22" s="1"/>
  <c r="EC48" i="22"/>
  <c r="DI48" i="22"/>
  <c r="G48" i="22" s="1"/>
  <c r="H48" i="22" s="1"/>
  <c r="DG48" i="22"/>
  <c r="E48" i="22" s="1"/>
  <c r="BP48" i="22"/>
  <c r="BQ48" i="22" s="1"/>
  <c r="BN48" i="22"/>
  <c r="O48" i="22"/>
  <c r="L48" i="22"/>
  <c r="J48" i="22"/>
  <c r="N48" i="22" s="1"/>
  <c r="EC47" i="22"/>
  <c r="DI47" i="22"/>
  <c r="DG47" i="22"/>
  <c r="BP47" i="22"/>
  <c r="BQ47" i="22" s="1"/>
  <c r="BN47" i="22"/>
  <c r="O47" i="22"/>
  <c r="L47" i="22"/>
  <c r="J47" i="22"/>
  <c r="EC46" i="22"/>
  <c r="DI46" i="22"/>
  <c r="G46" i="22" s="1"/>
  <c r="H46" i="22" s="1"/>
  <c r="DG46" i="22"/>
  <c r="BP46" i="22"/>
  <c r="BQ46" i="22" s="1"/>
  <c r="BN46" i="22"/>
  <c r="O46" i="22"/>
  <c r="L46" i="22"/>
  <c r="J46" i="22"/>
  <c r="N46" i="22" s="1"/>
  <c r="EC45" i="22"/>
  <c r="DI45" i="22"/>
  <c r="DG45" i="22"/>
  <c r="BP45" i="22"/>
  <c r="BQ45" i="22" s="1"/>
  <c r="BN45" i="22"/>
  <c r="O45" i="22"/>
  <c r="L45" i="22"/>
  <c r="J45" i="22"/>
  <c r="N45" i="22" s="1"/>
  <c r="EC44" i="22"/>
  <c r="DI44" i="22"/>
  <c r="G44" i="22" s="1"/>
  <c r="H44" i="22" s="1"/>
  <c r="DG44" i="22"/>
  <c r="BP44" i="22"/>
  <c r="BQ44" i="22" s="1"/>
  <c r="BN44" i="22"/>
  <c r="O44" i="22"/>
  <c r="S44" i="22" s="1"/>
  <c r="L44" i="22"/>
  <c r="J44" i="22"/>
  <c r="N44" i="22" s="1"/>
  <c r="EC43" i="22"/>
  <c r="DI43" i="22"/>
  <c r="DG43" i="22"/>
  <c r="BP43" i="22"/>
  <c r="BR43" i="22" s="1"/>
  <c r="BN43" i="22"/>
  <c r="O43" i="22"/>
  <c r="S43" i="22" s="1"/>
  <c r="L43" i="22"/>
  <c r="J43" i="22"/>
  <c r="EC42" i="22"/>
  <c r="DI42" i="22"/>
  <c r="G42" i="22" s="1"/>
  <c r="DG42" i="22"/>
  <c r="BP42" i="22"/>
  <c r="BN42" i="22"/>
  <c r="O42" i="22"/>
  <c r="S42" i="22" s="1"/>
  <c r="L42" i="22"/>
  <c r="J42" i="22"/>
  <c r="N42" i="22" s="1"/>
  <c r="EC41" i="22"/>
  <c r="DI41" i="22"/>
  <c r="DG41" i="22"/>
  <c r="BP41" i="22"/>
  <c r="BQ41" i="22" s="1"/>
  <c r="BN41" i="22"/>
  <c r="O41" i="22"/>
  <c r="L41" i="22"/>
  <c r="J41" i="22"/>
  <c r="N41" i="22" s="1"/>
  <c r="EC40" i="22"/>
  <c r="DI40" i="22"/>
  <c r="G40" i="22" s="1"/>
  <c r="H40" i="22" s="1"/>
  <c r="DG40" i="22"/>
  <c r="BP40" i="22"/>
  <c r="BN40" i="22"/>
  <c r="O40" i="22"/>
  <c r="S40" i="22" s="1"/>
  <c r="L40" i="22"/>
  <c r="J40" i="22"/>
  <c r="N40" i="22" s="1"/>
  <c r="EC39" i="22"/>
  <c r="DI39" i="22"/>
  <c r="DG39" i="22"/>
  <c r="BP39" i="22"/>
  <c r="BQ39" i="22" s="1"/>
  <c r="BN39" i="22"/>
  <c r="O39" i="22"/>
  <c r="L39" i="22"/>
  <c r="J39" i="22"/>
  <c r="N39" i="22" s="1"/>
  <c r="EC38" i="22"/>
  <c r="DI38" i="22"/>
  <c r="G38" i="22" s="1"/>
  <c r="DG38" i="22"/>
  <c r="BP38" i="22"/>
  <c r="BN38" i="22"/>
  <c r="O38" i="22"/>
  <c r="L38" i="22"/>
  <c r="J38" i="22"/>
  <c r="N38" i="22" s="1"/>
  <c r="EC37" i="22"/>
  <c r="DI37" i="22"/>
  <c r="DG37" i="22"/>
  <c r="BP37" i="22"/>
  <c r="BQ37" i="22" s="1"/>
  <c r="BN37" i="22"/>
  <c r="O37" i="22"/>
  <c r="L37" i="22"/>
  <c r="J37" i="22"/>
  <c r="N37" i="22" s="1"/>
  <c r="EC36" i="22"/>
  <c r="DI36" i="22"/>
  <c r="G36" i="22" s="1"/>
  <c r="H36" i="22" s="1"/>
  <c r="DG36" i="22"/>
  <c r="BP36" i="22"/>
  <c r="BQ36" i="22" s="1"/>
  <c r="BN36" i="22"/>
  <c r="O36" i="22"/>
  <c r="S36" i="22" s="1"/>
  <c r="L36" i="22"/>
  <c r="J36" i="22"/>
  <c r="EC35" i="22"/>
  <c r="DI35" i="22"/>
  <c r="DG35" i="22"/>
  <c r="BP35" i="22"/>
  <c r="BQ35" i="22" s="1"/>
  <c r="BN35" i="22"/>
  <c r="O35" i="22"/>
  <c r="L35" i="22"/>
  <c r="J35" i="22"/>
  <c r="EC34" i="22"/>
  <c r="DI34" i="22"/>
  <c r="G34" i="22" s="1"/>
  <c r="DG34" i="22"/>
  <c r="BP34" i="22"/>
  <c r="BQ34" i="22" s="1"/>
  <c r="BN34" i="22"/>
  <c r="O34" i="22"/>
  <c r="S34" i="22" s="1"/>
  <c r="L34" i="22"/>
  <c r="J34" i="22"/>
  <c r="EC33" i="22"/>
  <c r="DI33" i="22"/>
  <c r="DG33" i="22"/>
  <c r="BP33" i="22"/>
  <c r="BQ33" i="22" s="1"/>
  <c r="BN33" i="22"/>
  <c r="O33" i="22"/>
  <c r="L33" i="22"/>
  <c r="J33" i="22"/>
  <c r="EC32" i="22"/>
  <c r="DI32" i="22"/>
  <c r="G32" i="22" s="1"/>
  <c r="H32" i="22" s="1"/>
  <c r="DG32" i="22"/>
  <c r="E32" i="22" s="1"/>
  <c r="BP32" i="22"/>
  <c r="BQ32" i="22" s="1"/>
  <c r="BN32" i="22"/>
  <c r="O32" i="22"/>
  <c r="S32" i="22" s="1"/>
  <c r="L32" i="22"/>
  <c r="J32" i="22"/>
  <c r="EC31" i="22"/>
  <c r="DI31" i="22"/>
  <c r="DG31" i="22"/>
  <c r="BP31" i="22"/>
  <c r="BQ31" i="22" s="1"/>
  <c r="BN31" i="22"/>
  <c r="O31" i="22"/>
  <c r="L31" i="22"/>
  <c r="J31" i="22"/>
  <c r="EC30" i="22"/>
  <c r="DI30" i="22"/>
  <c r="G30" i="22" s="1"/>
  <c r="H30" i="22" s="1"/>
  <c r="DG30" i="22"/>
  <c r="BP30" i="22"/>
  <c r="BN30" i="22"/>
  <c r="O30" i="22"/>
  <c r="L30" i="22"/>
  <c r="J30" i="22"/>
  <c r="EC29" i="22"/>
  <c r="DI29" i="22"/>
  <c r="DG29" i="22"/>
  <c r="E29" i="22" s="1"/>
  <c r="BP29" i="22"/>
  <c r="BN29" i="22"/>
  <c r="O29" i="22"/>
  <c r="L29" i="22"/>
  <c r="J29" i="22"/>
  <c r="EC28" i="22"/>
  <c r="DI28" i="22"/>
  <c r="G28" i="22" s="1"/>
  <c r="H28" i="22" s="1"/>
  <c r="DG28" i="22"/>
  <c r="BP28" i="22"/>
  <c r="BN28" i="22"/>
  <c r="O28" i="22"/>
  <c r="S28" i="22" s="1"/>
  <c r="L28" i="22"/>
  <c r="J28" i="22"/>
  <c r="EC27" i="22"/>
  <c r="DI27" i="22"/>
  <c r="DG27" i="22"/>
  <c r="BP27" i="22"/>
  <c r="BN27" i="22"/>
  <c r="O27" i="22"/>
  <c r="L27" i="22"/>
  <c r="J27" i="22"/>
  <c r="EC26" i="22"/>
  <c r="DI26" i="22"/>
  <c r="G26" i="22" s="1"/>
  <c r="H26" i="22" s="1"/>
  <c r="DG26" i="22"/>
  <c r="BP26" i="22"/>
  <c r="BN26" i="22"/>
  <c r="O26" i="22"/>
  <c r="S26" i="22" s="1"/>
  <c r="L26" i="22"/>
  <c r="J26" i="22"/>
  <c r="EC25" i="22"/>
  <c r="DI25" i="22"/>
  <c r="DG25" i="22"/>
  <c r="BP25" i="22"/>
  <c r="BN25" i="22"/>
  <c r="O25" i="22"/>
  <c r="L25" i="22"/>
  <c r="J25" i="22"/>
  <c r="EC24" i="22"/>
  <c r="DI24" i="22"/>
  <c r="G24" i="22" s="1"/>
  <c r="H24" i="22" s="1"/>
  <c r="DG24" i="22"/>
  <c r="BP24" i="22"/>
  <c r="BN24" i="22"/>
  <c r="O24" i="22"/>
  <c r="S24" i="22" s="1"/>
  <c r="L24" i="22"/>
  <c r="J24" i="22"/>
  <c r="EC23" i="22"/>
  <c r="DI23" i="22"/>
  <c r="DG23" i="22"/>
  <c r="BP23" i="22"/>
  <c r="BN23" i="22"/>
  <c r="O23" i="22"/>
  <c r="S23" i="22" s="1"/>
  <c r="L23" i="22"/>
  <c r="J23" i="22"/>
  <c r="EC22" i="22"/>
  <c r="DI22" i="22"/>
  <c r="G22" i="22" s="1"/>
  <c r="H22" i="22" s="1"/>
  <c r="DG22" i="22"/>
  <c r="BP22" i="22"/>
  <c r="BQ22" i="22" s="1"/>
  <c r="BN22" i="22"/>
  <c r="O22" i="22"/>
  <c r="S22" i="22" s="1"/>
  <c r="L22" i="22"/>
  <c r="J22" i="22"/>
  <c r="EC21" i="22"/>
  <c r="DI21" i="22"/>
  <c r="DG21" i="22"/>
  <c r="BP21" i="22"/>
  <c r="BQ21" i="22" s="1"/>
  <c r="BN21" i="22"/>
  <c r="O21" i="22"/>
  <c r="S21" i="22" s="1"/>
  <c r="L21" i="22"/>
  <c r="M21" i="22" s="1"/>
  <c r="J21" i="22"/>
  <c r="EC20" i="22"/>
  <c r="DI20" i="22"/>
  <c r="G20" i="22" s="1"/>
  <c r="H20" i="22" s="1"/>
  <c r="DG20" i="22"/>
  <c r="E20" i="22" s="1"/>
  <c r="BP20" i="22"/>
  <c r="BN20" i="22"/>
  <c r="O20" i="22"/>
  <c r="S20" i="22" s="1"/>
  <c r="L20" i="22"/>
  <c r="J20" i="22"/>
  <c r="EC19" i="22"/>
  <c r="DI19" i="22"/>
  <c r="DG19" i="22"/>
  <c r="E19" i="22" s="1"/>
  <c r="BP19" i="22"/>
  <c r="BN19" i="22"/>
  <c r="O19" i="22"/>
  <c r="S19" i="22" s="1"/>
  <c r="L19" i="22"/>
  <c r="M19" i="22" s="1"/>
  <c r="J19" i="22"/>
  <c r="EC18" i="22"/>
  <c r="DI18" i="22"/>
  <c r="G18" i="22" s="1"/>
  <c r="H18" i="22" s="1"/>
  <c r="DG18" i="22"/>
  <c r="E18" i="22" s="1"/>
  <c r="BP18" i="22"/>
  <c r="BN18" i="22"/>
  <c r="O18" i="22"/>
  <c r="S18" i="22" s="1"/>
  <c r="L18" i="22"/>
  <c r="M18" i="22" s="1"/>
  <c r="J18" i="22"/>
  <c r="EC17" i="22"/>
  <c r="DI17" i="22"/>
  <c r="DG17" i="22"/>
  <c r="E17" i="22" s="1"/>
  <c r="BP17" i="22"/>
  <c r="BN17" i="22"/>
  <c r="O17" i="22"/>
  <c r="S17" i="22" s="1"/>
  <c r="L17" i="22"/>
  <c r="M17" i="22" s="1"/>
  <c r="J17" i="22"/>
  <c r="EC16" i="22"/>
  <c r="DI16" i="22"/>
  <c r="G16" i="22" s="1"/>
  <c r="H16" i="22" s="1"/>
  <c r="DG16" i="22"/>
  <c r="E16" i="22" s="1"/>
  <c r="BP16" i="22"/>
  <c r="BQ16" i="22" s="1"/>
  <c r="BN16" i="22"/>
  <c r="O16" i="22"/>
  <c r="S16" i="22" s="1"/>
  <c r="L16" i="22"/>
  <c r="J16" i="22"/>
  <c r="EC15" i="22"/>
  <c r="DI15" i="22"/>
  <c r="DG15" i="22"/>
  <c r="E15" i="22" s="1"/>
  <c r="BP15" i="22"/>
  <c r="BQ15" i="22" s="1"/>
  <c r="BN15" i="22"/>
  <c r="O15" i="22"/>
  <c r="S15" i="22" s="1"/>
  <c r="L15" i="22"/>
  <c r="J15" i="22"/>
  <c r="EC14" i="22"/>
  <c r="DI14" i="22"/>
  <c r="G14" i="22" s="1"/>
  <c r="DG14" i="22"/>
  <c r="BP14" i="22"/>
  <c r="BQ14" i="22" s="1"/>
  <c r="BN14" i="22"/>
  <c r="O14" i="22"/>
  <c r="S14" i="22" s="1"/>
  <c r="L14" i="22"/>
  <c r="M14" i="22" s="1"/>
  <c r="J14" i="22"/>
  <c r="EC13" i="22"/>
  <c r="DI13" i="22"/>
  <c r="DG13" i="22"/>
  <c r="BP13" i="22"/>
  <c r="BQ13" i="22" s="1"/>
  <c r="BN13" i="22"/>
  <c r="O13" i="22"/>
  <c r="S13" i="22" s="1"/>
  <c r="L13" i="22"/>
  <c r="M13" i="22" s="1"/>
  <c r="J13" i="22"/>
  <c r="EC12" i="22"/>
  <c r="DI12" i="22"/>
  <c r="G12" i="22" s="1"/>
  <c r="H12" i="22" s="1"/>
  <c r="DG12" i="22"/>
  <c r="E12" i="22" s="1"/>
  <c r="BP12" i="22"/>
  <c r="BN12" i="22"/>
  <c r="O12" i="22"/>
  <c r="S12" i="22" s="1"/>
  <c r="L12" i="22"/>
  <c r="J12" i="22"/>
  <c r="EC11" i="22"/>
  <c r="DI11" i="22"/>
  <c r="DG11" i="22"/>
  <c r="E11" i="22" s="1"/>
  <c r="BP11" i="22"/>
  <c r="BN11" i="22"/>
  <c r="O11" i="22"/>
  <c r="S11" i="22" s="1"/>
  <c r="L11" i="22"/>
  <c r="M11" i="22" s="1"/>
  <c r="J11" i="22"/>
  <c r="EE10" i="22"/>
  <c r="EC10" i="22"/>
  <c r="DI10" i="22"/>
  <c r="DG10" i="22"/>
  <c r="BP10" i="22"/>
  <c r="BN10" i="22"/>
  <c r="O10" i="22"/>
  <c r="S10" i="22" s="1"/>
  <c r="L10" i="22"/>
  <c r="M10" i="22" s="1"/>
  <c r="J10" i="22"/>
  <c r="M25" i="22"/>
  <c r="M29" i="22"/>
  <c r="N36" i="22"/>
  <c r="M37" i="22"/>
  <c r="M39" i="22"/>
  <c r="M20" i="22"/>
  <c r="M22" i="22"/>
  <c r="M24" i="22"/>
  <c r="M26" i="22"/>
  <c r="M28" i="22"/>
  <c r="M30" i="22"/>
  <c r="M32" i="22"/>
  <c r="M34" i="22"/>
  <c r="M35" i="22"/>
  <c r="M40" i="22"/>
  <c r="M41" i="22"/>
  <c r="N43" i="22"/>
  <c r="M43" i="22"/>
  <c r="M44" i="22"/>
  <c r="M45" i="22"/>
  <c r="N47" i="22"/>
  <c r="M48" i="22"/>
  <c r="M49" i="22"/>
  <c r="N51" i="22"/>
  <c r="M51" i="22"/>
  <c r="BQ29" i="22"/>
  <c r="BQ38" i="22"/>
  <c r="BQ40" i="22"/>
  <c r="BQ42" i="22"/>
  <c r="BQ43" i="22"/>
  <c r="BR51" i="22"/>
  <c r="AC52" i="22"/>
  <c r="AG52" i="22"/>
  <c r="AH52" i="22"/>
  <c r="AM52" i="22"/>
  <c r="AR52" i="22"/>
  <c r="S38" i="22"/>
  <c r="S30" i="22"/>
  <c r="R50" i="22"/>
  <c r="R48" i="22"/>
  <c r="R46" i="22"/>
  <c r="R44" i="22"/>
  <c r="R42" i="22"/>
  <c r="R40" i="22"/>
  <c r="R38" i="22"/>
  <c r="R36" i="22"/>
  <c r="R34" i="22"/>
  <c r="R32" i="22"/>
  <c r="R30" i="22"/>
  <c r="R28" i="22"/>
  <c r="R26" i="22"/>
  <c r="R24" i="22"/>
  <c r="R22" i="22"/>
  <c r="R20" i="22"/>
  <c r="R16" i="22"/>
  <c r="R12" i="22"/>
  <c r="BR36" i="22"/>
  <c r="R41" i="22"/>
  <c r="N22" i="22" l="1"/>
  <c r="N24" i="22"/>
  <c r="N26" i="22"/>
  <c r="N28" i="22"/>
  <c r="N30" i="22"/>
  <c r="N32" i="22"/>
  <c r="N34" i="22"/>
  <c r="N35" i="22"/>
  <c r="W52" i="22"/>
  <c r="M38" i="22"/>
  <c r="M42" i="22"/>
  <c r="M46" i="22"/>
  <c r="M50" i="22"/>
  <c r="R14" i="22"/>
  <c r="R18" i="22"/>
  <c r="M47" i="22"/>
  <c r="M27" i="22"/>
  <c r="M33" i="22"/>
  <c r="S37" i="22"/>
  <c r="S49" i="22"/>
  <c r="BR49" i="22"/>
  <c r="G11" i="22"/>
  <c r="H11" i="22" s="1"/>
  <c r="G13" i="22"/>
  <c r="H13" i="22" s="1"/>
  <c r="G15" i="22"/>
  <c r="H15" i="22" s="1"/>
  <c r="G17" i="22"/>
  <c r="H17" i="22" s="1"/>
  <c r="G50" i="22"/>
  <c r="H50" i="22" s="1"/>
  <c r="BR34" i="22"/>
  <c r="S29" i="22"/>
  <c r="E44" i="22"/>
  <c r="G19" i="22"/>
  <c r="H19" i="22" s="1"/>
  <c r="S41" i="22"/>
  <c r="S33" i="22"/>
  <c r="S25" i="22"/>
  <c r="S39" i="22"/>
  <c r="S31" i="22"/>
  <c r="S27" i="22"/>
  <c r="S45" i="22"/>
  <c r="R10" i="22"/>
  <c r="S35" i="22"/>
  <c r="BR32" i="22"/>
  <c r="R27" i="22"/>
  <c r="R31" i="22"/>
  <c r="R35" i="22"/>
  <c r="R39" i="22"/>
  <c r="S47" i="22"/>
  <c r="S51" i="22"/>
  <c r="M36" i="22"/>
  <c r="M23" i="22"/>
  <c r="M31" i="22"/>
  <c r="M15" i="22"/>
  <c r="M16" i="22"/>
  <c r="H38" i="22"/>
  <c r="BR37" i="22"/>
  <c r="BR38" i="22"/>
  <c r="BR39" i="22"/>
  <c r="BR40" i="22"/>
  <c r="BR41" i="22"/>
  <c r="BR42" i="22"/>
  <c r="H42" i="22"/>
  <c r="G21" i="22"/>
  <c r="H21" i="22" s="1"/>
  <c r="G23" i="22"/>
  <c r="H23" i="22" s="1"/>
  <c r="G25" i="22"/>
  <c r="H25" i="22" s="1"/>
  <c r="G27" i="22"/>
  <c r="H27" i="22" s="1"/>
  <c r="G29" i="22"/>
  <c r="H29" i="22" s="1"/>
  <c r="G31" i="22"/>
  <c r="H31" i="22" s="1"/>
  <c r="G33" i="22"/>
  <c r="H33" i="22" s="1"/>
  <c r="G35" i="22"/>
  <c r="H35" i="22" s="1"/>
  <c r="G37" i="22"/>
  <c r="H37" i="22" s="1"/>
  <c r="G43" i="22"/>
  <c r="H43" i="22" s="1"/>
  <c r="BR33" i="22"/>
  <c r="BR31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H47" i="22" s="1"/>
  <c r="G51" i="22"/>
  <c r="I51" i="22" s="1"/>
  <c r="DH52" i="22"/>
  <c r="F52" i="22" s="1"/>
  <c r="N13" i="22"/>
  <c r="P52" i="22"/>
  <c r="EE52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50" i="22"/>
  <c r="BR48" i="22"/>
  <c r="BR45" i="22"/>
  <c r="BR46" i="22"/>
  <c r="BR44" i="22"/>
  <c r="M12" i="22"/>
  <c r="BP52" i="22"/>
  <c r="DI52" i="22"/>
  <c r="N14" i="22"/>
  <c r="N21" i="22"/>
  <c r="N23" i="22"/>
  <c r="N25" i="22"/>
  <c r="N27" i="22"/>
  <c r="N29" i="22"/>
  <c r="N31" i="22"/>
  <c r="N33" i="22"/>
  <c r="G39" i="22"/>
  <c r="H39" i="22" s="1"/>
  <c r="G41" i="22"/>
  <c r="H41" i="22" s="1"/>
  <c r="G45" i="22"/>
  <c r="H45" i="22" s="1"/>
  <c r="G49" i="22"/>
  <c r="H49" i="22" s="1"/>
  <c r="K52" i="22"/>
  <c r="BO52" i="22"/>
  <c r="E10" i="22"/>
  <c r="DG52" i="22"/>
  <c r="BQ10" i="22"/>
  <c r="BN52" i="22"/>
  <c r="EC52" i="22"/>
  <c r="L52" i="22"/>
  <c r="N15" i="22"/>
  <c r="Q52" i="22"/>
  <c r="N10" i="22"/>
  <c r="G10" i="22"/>
  <c r="H10" i="22" s="1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I28" i="22" s="1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I12" i="22"/>
  <c r="I15" i="22"/>
  <c r="H14" i="22"/>
  <c r="I29" i="22"/>
  <c r="I16" i="22"/>
  <c r="I20" i="22"/>
  <c r="I44" i="22"/>
  <c r="I48" i="22"/>
  <c r="J52" i="22"/>
  <c r="O52" i="22"/>
  <c r="I18" i="22"/>
  <c r="S50" i="22"/>
  <c r="S48" i="22"/>
  <c r="S46" i="22"/>
  <c r="H34" i="22"/>
  <c r="I32" i="22"/>
  <c r="I17" i="22" l="1"/>
  <c r="I11" i="22"/>
  <c r="I50" i="22"/>
  <c r="H51" i="22"/>
  <c r="I19" i="22"/>
  <c r="R52" i="22"/>
  <c r="I46" i="22"/>
  <c r="I23" i="22"/>
  <c r="I38" i="22"/>
  <c r="I35" i="22"/>
  <c r="I26" i="22"/>
  <c r="I22" i="22"/>
  <c r="I14" i="22"/>
  <c r="I13" i="22"/>
  <c r="I31" i="22"/>
  <c r="I21" i="22"/>
  <c r="I25" i="22"/>
  <c r="BR52" i="22"/>
  <c r="BQ52" i="22"/>
  <c r="I45" i="22"/>
  <c r="S52" i="22"/>
  <c r="N52" i="22"/>
  <c r="I49" i="22"/>
  <c r="M52" i="22"/>
  <c r="I10" i="22"/>
  <c r="I24" i="22"/>
  <c r="G52" i="22"/>
  <c r="H52" i="22" s="1"/>
  <c r="I27" i="22"/>
  <c r="I36" i="22"/>
  <c r="I33" i="22"/>
  <c r="I41" i="22"/>
  <c r="I39" i="22"/>
  <c r="I47" i="22"/>
  <c r="I42" i="22"/>
  <c r="I40" i="22"/>
  <c r="I43" i="22"/>
  <c r="I34" i="22"/>
  <c r="I30" i="22"/>
  <c r="I37" i="22"/>
  <c r="E52" i="22"/>
  <c r="I52" i="22" l="1"/>
</calcChain>
</file>

<file path=xl/sharedStrings.xml><?xml version="1.0" encoding="utf-8"?>
<sst xmlns="http://schemas.openxmlformats.org/spreadsheetml/2006/main" count="261" uniqueCount="101">
  <si>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</si>
  <si>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</si>
  <si>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</si>
  <si>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</si>
  <si>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</si>
  <si>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</si>
  <si>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</si>
  <si>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</si>
  <si>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</si>
  <si>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</si>
  <si>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ՀԱՇՎԵՏՎՈՒԹՅՈՒՆ</t>
  </si>
  <si>
    <t>հազար դրամ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</si>
  <si>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</si>
  <si>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</si>
  <si>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</si>
  <si>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</si>
  <si>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</si>
  <si>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</si>
  <si>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</si>
  <si>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</si>
  <si>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</si>
  <si>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</si>
  <si>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</si>
  <si>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</si>
  <si>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</si>
  <si>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</si>
  <si>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</si>
  <si>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</si>
  <si>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</si>
  <si>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</si>
  <si>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</si>
  <si>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</si>
  <si>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</si>
  <si>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</si>
  <si>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</si>
  <si>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</si>
  <si>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</si>
  <si>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</si>
  <si>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</si>
  <si>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</si>
  <si>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</si>
  <si>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</si>
  <si>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</si>
  <si>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</si>
  <si>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</si>
  <si>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</si>
  <si>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</si>
  <si>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</si>
  <si>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</si>
  <si>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</si>
  <si>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</si>
  <si>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</si>
  <si>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</si>
  <si>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</si>
  <si>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</si>
  <si>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</si>
  <si>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</si>
  <si>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</si>
  <si>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</si>
  <si>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</si>
  <si>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</si>
  <si>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</si>
  <si>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</si>
  <si>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</si>
  <si>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</si>
  <si>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</si>
  <si>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</si>
  <si>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</si>
  <si>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</si>
  <si>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</si>
  <si>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</si>
  <si>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</si>
  <si>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</si>
  <si>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</si>
  <si>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</si>
  <si>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</si>
  <si>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</si>
  <si>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</si>
  <si>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</si>
  <si>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</si>
  <si>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</si>
  <si>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</si>
  <si>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</si>
  <si>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</si>
  <si>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</si>
  <si>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</si>
  <si>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</si>
  <si>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</si>
  <si>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</si>
  <si>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</si>
  <si>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</si>
  <si>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</si>
  <si>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</si>
  <si>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</si>
  <si>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</si>
  <si>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 ՀՀ  ԿՈՏԱՅՔԻ  ՄԱՐԶԻ  ՀԱՄԱՅՆՔՆԵՐԻ   ՓԱՍՏԱՑԻ ԿԱՏԱՐՈՂԱԿԱՆԸ  (աճողական)  2019թ. ՕԳՈՍՏՈՍԻ  «31» -ի դրությամբ </t>
    </r>
    <r>
      <rPr>
        <b/>
        <sz val="11"/>
        <rFont val="GHEA Grapalat"/>
        <family val="3"/>
      </rPr>
      <t xml:space="preserve">                                           </t>
    </r>
  </si>
  <si>
    <t>տող 1000                                                                                               ԸՆԴԱՄԵՆԸ  ԵԿԱՄՈՒՏՆԵՐ         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</si>
  <si>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</si>
  <si>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ծրագիր 9 ամիս</t>
  </si>
  <si>
    <t xml:space="preserve">փաստ                     8 ամիս                                                                           </t>
  </si>
  <si>
    <t>կատ. %-ը  9 ամսվա  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</si>
</sst>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2"/>
      <name val="Times Armenian"/>
      <family val="1"/>
    </font>
    <font>
      <b/>
      <sz val="10"/>
      <color indexed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47">
    <xf numFmtId="0" fontId="0" fillId="0" borderId="0" xfId="0"/>
    <xf numFmtId="0" fontId="3" fillId="2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0" fontId="3" fillId="0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0" fontId="7" fillId="7" borderId="2" xfId="0" applyFont="1" applyFill="1" applyBorder="1" applyAlignment="1">
      <alignment horizontal="center" vertical="center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8" fillId="2" borderId="0" xfId="0" applyFont="1" applyFill="1" applyProtection="1">
      <protection locked="0"/>
    </xf>
    <xf numFmtId="0" fontId="8" fillId="7" borderId="0" xfId="0" applyFont="1" applyFill="1" applyProtection="1">
      <protection locked="0"/>
    </xf>
    <xf numFmtId="0" fontId="9" fillId="2" borderId="0" xfId="0" applyFont="1" applyFill="1" applyAlignment="1" applyProtection="1">
      <alignment vertical="center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0" fontId="8" fillId="2" borderId="1" xfId="0" applyFont="1" applyFill="1" applyBorder="1" applyAlignment="1" applyProtection="1">
      <alignment horizontal="center"/>
      <protection locked="0"/>
    </xf>
    <xf numFmtId="0" fontId="5" fillId="9" borderId="2" xfId="0" applyFont="1" applyFill="1" applyBorder="1" applyAlignment="1" applyProtection="1">
      <alignment horizontal="center" vertical="center"/>
    </xf>
    <xf numFmtId="0" fontId="5" fillId="9" borderId="4" xfId="0" applyFont="1" applyFill="1" applyBorder="1" applyAlignment="1" applyProtection="1">
      <alignment horizontal="center" vertical="center" wrapText="1"/>
    </xf>
    <xf numFmtId="164" fontId="4" fillId="7" borderId="8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7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1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</xf>
    <xf numFmtId="4" fontId="4" fillId="0" borderId="2" xfId="2" applyNumberFormat="1" applyFont="1" applyFill="1" applyBorder="1" applyAlignment="1" applyProtection="1">
      <alignment horizontal="center" vertical="center" wrapText="1"/>
    </xf>
    <xf numFmtId="0" fontId="4" fillId="2" borderId="4" xfId="2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X11" sqref="BX11"/>
    </sheetView>
  </sheetViews>
  <sheetFormatPr defaultColWidth="7.25" defaultRowHeight="17.25" x14ac:dyDescent="0.3"/>
  <cols>
    <col min="1" max="1" width="4.375" style="1" customWidth="1"/>
    <col min="2" max="2" width="14" style="2" customWidth="1"/>
    <col min="3" max="3" width="13.375" style="1" customWidth="1"/>
    <col min="4" max="4" width="11.875" style="1" customWidth="1"/>
    <col min="5" max="5" width="13.75" style="1" customWidth="1"/>
    <col min="6" max="6" width="12.625" style="6" customWidth="1"/>
    <col min="7" max="7" width="15.5" style="1" customWidth="1"/>
    <col min="8" max="8" width="11.75" style="1" customWidth="1"/>
    <col min="9" max="9" width="9.5" style="1" customWidth="1"/>
    <col min="10" max="10" width="13.125" style="1" customWidth="1"/>
    <col min="11" max="11" width="12" style="1" customWidth="1"/>
    <col min="12" max="12" width="12.62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6" width="12.125" style="1" customWidth="1"/>
    <col min="27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2.125" style="1" customWidth="1"/>
    <col min="53" max="53" width="13.5" style="1" customWidth="1"/>
    <col min="54" max="54" width="9.875" style="1" customWidth="1"/>
    <col min="55" max="56" width="8.25" style="1" customWidth="1"/>
    <col min="57" max="57" width="14.375" style="1" customWidth="1"/>
    <col min="58" max="58" width="9.875" style="1" customWidth="1"/>
    <col min="59" max="59" width="10.87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125" style="1" customWidth="1"/>
    <col min="74" max="74" width="11.375" style="1" customWidth="1"/>
    <col min="75" max="75" width="10.875" style="1" customWidth="1"/>
    <col min="76" max="76" width="10.375" style="1" customWidth="1"/>
    <col min="77" max="77" width="8.25" style="1" customWidth="1"/>
    <col min="78" max="78" width="9.625" style="1" customWidth="1"/>
    <col min="79" max="79" width="8.875" style="1" customWidth="1"/>
    <col min="80" max="80" width="13.5" style="1" customWidth="1"/>
    <col min="81" max="81" width="11.375" style="1" customWidth="1"/>
    <col min="82" max="82" width="9.875" style="1" customWidth="1"/>
    <col min="83" max="84" width="8.125" style="1" customWidth="1"/>
    <col min="85" max="85" width="7.875" style="1" customWidth="1"/>
    <col min="86" max="86" width="10.125" style="1" customWidth="1"/>
    <col min="87" max="87" width="9.875" style="1" customWidth="1"/>
    <col min="88" max="88" width="10.875" style="1" customWidth="1"/>
    <col min="89" max="89" width="10.625" style="1" customWidth="1"/>
    <col min="90" max="90" width="10.25" style="1" customWidth="1"/>
    <col min="91" max="91" width="10.625" style="1" customWidth="1"/>
    <col min="92" max="92" width="14.75" style="1" customWidth="1"/>
    <col min="93" max="93" width="11.75" style="1" customWidth="1"/>
    <col min="94" max="94" width="11.625" style="1" customWidth="1"/>
    <col min="95" max="96" width="11" style="1" customWidth="1"/>
    <col min="97" max="97" width="11.75" style="1" customWidth="1"/>
    <col min="98" max="98" width="11.25" style="1" customWidth="1"/>
    <col min="99" max="99" width="9.87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5" width="8" style="1" customWidth="1"/>
    <col min="106" max="106" width="9.5" style="1" customWidth="1"/>
    <col min="107" max="107" width="13.875" style="1" customWidth="1"/>
    <col min="108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25" style="1" customWidth="1"/>
    <col min="114" max="115" width="8.375" style="1" customWidth="1"/>
    <col min="116" max="116" width="7.5" style="1" customWidth="1"/>
    <col min="117" max="117" width="12.875" style="1" customWidth="1"/>
    <col min="118" max="118" width="10.125" style="1" customWidth="1"/>
    <col min="119" max="119" width="9.5" style="1" customWidth="1"/>
    <col min="120" max="121" width="8" style="1" customWidth="1"/>
    <col min="122" max="122" width="7.375" style="1" customWidth="1"/>
    <col min="123" max="124" width="8.625" style="1" customWidth="1"/>
    <col min="125" max="125" width="7.25" style="1" customWidth="1"/>
    <col min="126" max="126" width="8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9.25" style="1" customWidth="1"/>
    <col min="132" max="132" width="9.5" style="1" customWidth="1"/>
    <col min="133" max="134" width="10.75" style="1" customWidth="1"/>
    <col min="135" max="135" width="9.875" style="1" customWidth="1"/>
    <col min="136" max="137" width="7.25" style="1"/>
    <col min="138" max="138" width="10.125" style="1" customWidth="1"/>
    <col min="139" max="16384" width="7.25" style="1"/>
  </cols>
  <sheetData>
    <row r="1" spans="1:135" s="22" customFormat="1" ht="24.75" customHeight="1" x14ac:dyDescent="0.3">
      <c r="B1" s="23"/>
      <c r="C1" s="81" t="s">
        <v>10</v>
      </c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24"/>
      <c r="P1" s="24"/>
      <c r="Q1" s="24"/>
      <c r="R1" s="24"/>
      <c r="S1" s="24"/>
      <c r="T1" s="24"/>
      <c r="U1" s="24"/>
      <c r="V1" s="24"/>
      <c r="W1" s="24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</row>
    <row r="2" spans="1:135" s="22" customFormat="1" ht="20.25" customHeight="1" x14ac:dyDescent="0.3">
      <c r="B2" s="23"/>
      <c r="C2" s="82" t="s">
        <v>95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Q2" s="27"/>
      <c r="R2" s="27"/>
      <c r="T2" s="83"/>
      <c r="U2" s="83"/>
      <c r="V2" s="83"/>
      <c r="W2" s="28"/>
      <c r="X2" s="28"/>
      <c r="AA2" s="29"/>
      <c r="AB2" s="28"/>
      <c r="AC2" s="28"/>
      <c r="AD2" s="28"/>
      <c r="AE2" s="28"/>
      <c r="AF2" s="29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</row>
    <row r="3" spans="1:135" s="7" customFormat="1" ht="18" customHeight="1" x14ac:dyDescent="0.25">
      <c r="B3" s="8"/>
      <c r="C3" s="11"/>
      <c r="D3" s="11"/>
      <c r="E3" s="11"/>
      <c r="F3" s="12"/>
      <c r="G3" s="11"/>
      <c r="H3" s="11"/>
      <c r="I3" s="11"/>
      <c r="J3" s="11"/>
      <c r="K3" s="11"/>
      <c r="L3" s="84" t="s">
        <v>11</v>
      </c>
      <c r="M3" s="84"/>
      <c r="N3" s="84"/>
      <c r="O3" s="84"/>
      <c r="P3" s="11"/>
      <c r="Q3" s="9"/>
      <c r="R3" s="9"/>
      <c r="T3" s="10"/>
      <c r="U3" s="10"/>
      <c r="V3" s="10"/>
      <c r="W3" s="10"/>
      <c r="X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</row>
    <row r="4" spans="1:135" s="13" customFormat="1" ht="15" customHeight="1" x14ac:dyDescent="0.25">
      <c r="A4" s="115" t="s">
        <v>6</v>
      </c>
      <c r="B4" s="115" t="s">
        <v>9</v>
      </c>
      <c r="C4" s="118" t="s">
        <v>4</v>
      </c>
      <c r="D4" s="118" t="s">
        <v>5</v>
      </c>
      <c r="E4" s="121" t="s">
        <v>96</v>
      </c>
      <c r="F4" s="122"/>
      <c r="G4" s="122"/>
      <c r="H4" s="122"/>
      <c r="I4" s="123"/>
      <c r="J4" s="130" t="s">
        <v>97</v>
      </c>
      <c r="K4" s="131"/>
      <c r="L4" s="131"/>
      <c r="M4" s="131"/>
      <c r="N4" s="132"/>
      <c r="O4" s="101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3"/>
      <c r="DF4" s="144" t="s">
        <v>12</v>
      </c>
      <c r="DG4" s="105" t="s">
        <v>13</v>
      </c>
      <c r="DH4" s="106"/>
      <c r="DI4" s="107"/>
      <c r="DJ4" s="114" t="s">
        <v>3</v>
      </c>
      <c r="DK4" s="114"/>
      <c r="DL4" s="114"/>
      <c r="DM4" s="114"/>
      <c r="DN4" s="114"/>
      <c r="DO4" s="114"/>
      <c r="DP4" s="114"/>
      <c r="DQ4" s="114"/>
      <c r="DR4" s="114"/>
      <c r="DS4" s="114"/>
      <c r="DT4" s="114"/>
      <c r="DU4" s="114"/>
      <c r="DV4" s="114"/>
      <c r="DW4" s="114"/>
      <c r="DX4" s="114"/>
      <c r="DY4" s="114"/>
      <c r="DZ4" s="114"/>
      <c r="EA4" s="114"/>
      <c r="EB4" s="144" t="s">
        <v>14</v>
      </c>
      <c r="EC4" s="85" t="s">
        <v>15</v>
      </c>
      <c r="ED4" s="86"/>
      <c r="EE4" s="87"/>
    </row>
    <row r="5" spans="1:135" s="13" customFormat="1" ht="21" customHeight="1" x14ac:dyDescent="0.25">
      <c r="A5" s="116"/>
      <c r="B5" s="116"/>
      <c r="C5" s="119"/>
      <c r="D5" s="119"/>
      <c r="E5" s="124"/>
      <c r="F5" s="125"/>
      <c r="G5" s="125"/>
      <c r="H5" s="125"/>
      <c r="I5" s="126"/>
      <c r="J5" s="133"/>
      <c r="K5" s="134"/>
      <c r="L5" s="134"/>
      <c r="M5" s="134"/>
      <c r="N5" s="135"/>
      <c r="O5" s="94" t="s">
        <v>7</v>
      </c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6"/>
      <c r="AV5" s="97" t="s">
        <v>2</v>
      </c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48" t="s">
        <v>8</v>
      </c>
      <c r="BL5" s="49"/>
      <c r="BM5" s="49"/>
      <c r="BN5" s="98" t="s">
        <v>16</v>
      </c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100"/>
      <c r="CE5" s="72" t="s">
        <v>0</v>
      </c>
      <c r="CF5" s="70"/>
      <c r="CG5" s="70"/>
      <c r="CH5" s="70"/>
      <c r="CI5" s="70"/>
      <c r="CJ5" s="70"/>
      <c r="CK5" s="70"/>
      <c r="CL5" s="70"/>
      <c r="CM5" s="104"/>
      <c r="CN5" s="98" t="s">
        <v>1</v>
      </c>
      <c r="CO5" s="99"/>
      <c r="CP5" s="99"/>
      <c r="CQ5" s="99"/>
      <c r="CR5" s="99"/>
      <c r="CS5" s="99"/>
      <c r="CT5" s="99"/>
      <c r="CU5" s="99"/>
      <c r="CV5" s="99"/>
      <c r="CW5" s="97" t="s">
        <v>17</v>
      </c>
      <c r="CX5" s="97"/>
      <c r="CY5" s="97"/>
      <c r="CZ5" s="48" t="s">
        <v>18</v>
      </c>
      <c r="DA5" s="49"/>
      <c r="DB5" s="50"/>
      <c r="DC5" s="48" t="s">
        <v>19</v>
      </c>
      <c r="DD5" s="49"/>
      <c r="DE5" s="50"/>
      <c r="DF5" s="146"/>
      <c r="DG5" s="108"/>
      <c r="DH5" s="109"/>
      <c r="DI5" s="110"/>
      <c r="DJ5" s="56"/>
      <c r="DK5" s="56"/>
      <c r="DL5" s="57"/>
      <c r="DM5" s="57"/>
      <c r="DN5" s="57"/>
      <c r="DO5" s="57"/>
      <c r="DP5" s="48" t="s">
        <v>20</v>
      </c>
      <c r="DQ5" s="49"/>
      <c r="DR5" s="50"/>
      <c r="DS5" s="54"/>
      <c r="DT5" s="55"/>
      <c r="DU5" s="55"/>
      <c r="DV5" s="55"/>
      <c r="DW5" s="55"/>
      <c r="DX5" s="55"/>
      <c r="DY5" s="55"/>
      <c r="DZ5" s="55"/>
      <c r="EA5" s="55"/>
      <c r="EB5" s="146"/>
      <c r="EC5" s="88"/>
      <c r="ED5" s="89"/>
      <c r="EE5" s="90"/>
    </row>
    <row r="6" spans="1:135" s="13" customFormat="1" ht="119.25" customHeight="1" x14ac:dyDescent="0.25">
      <c r="A6" s="116"/>
      <c r="B6" s="116"/>
      <c r="C6" s="119"/>
      <c r="D6" s="119"/>
      <c r="E6" s="127"/>
      <c r="F6" s="128"/>
      <c r="G6" s="128"/>
      <c r="H6" s="128"/>
      <c r="I6" s="129"/>
      <c r="J6" s="136"/>
      <c r="K6" s="137"/>
      <c r="L6" s="137"/>
      <c r="M6" s="137"/>
      <c r="N6" s="138"/>
      <c r="O6" s="78" t="s">
        <v>21</v>
      </c>
      <c r="P6" s="79"/>
      <c r="Q6" s="79"/>
      <c r="R6" s="79"/>
      <c r="S6" s="80"/>
      <c r="T6" s="58" t="s">
        <v>22</v>
      </c>
      <c r="U6" s="59"/>
      <c r="V6" s="59"/>
      <c r="W6" s="59"/>
      <c r="X6" s="60"/>
      <c r="Y6" s="58" t="s">
        <v>23</v>
      </c>
      <c r="Z6" s="59"/>
      <c r="AA6" s="59"/>
      <c r="AB6" s="59"/>
      <c r="AC6" s="60"/>
      <c r="AD6" s="58" t="s">
        <v>24</v>
      </c>
      <c r="AE6" s="59"/>
      <c r="AF6" s="59"/>
      <c r="AG6" s="59"/>
      <c r="AH6" s="60"/>
      <c r="AI6" s="58" t="s">
        <v>25</v>
      </c>
      <c r="AJ6" s="59"/>
      <c r="AK6" s="59"/>
      <c r="AL6" s="59"/>
      <c r="AM6" s="60"/>
      <c r="AN6" s="58" t="s">
        <v>26</v>
      </c>
      <c r="AO6" s="59"/>
      <c r="AP6" s="59"/>
      <c r="AQ6" s="59"/>
      <c r="AR6" s="60"/>
      <c r="AS6" s="61" t="s">
        <v>27</v>
      </c>
      <c r="AT6" s="61"/>
      <c r="AU6" s="61"/>
      <c r="AV6" s="62" t="s">
        <v>28</v>
      </c>
      <c r="AW6" s="63"/>
      <c r="AX6" s="63"/>
      <c r="AY6" s="62" t="s">
        <v>29</v>
      </c>
      <c r="AZ6" s="63"/>
      <c r="BA6" s="64"/>
      <c r="BB6" s="65" t="s">
        <v>30</v>
      </c>
      <c r="BC6" s="66"/>
      <c r="BD6" s="67"/>
      <c r="BE6" s="65" t="s">
        <v>31</v>
      </c>
      <c r="BF6" s="66"/>
      <c r="BG6" s="66"/>
      <c r="BH6" s="73" t="s">
        <v>32</v>
      </c>
      <c r="BI6" s="74"/>
      <c r="BJ6" s="74"/>
      <c r="BK6" s="51"/>
      <c r="BL6" s="52"/>
      <c r="BM6" s="52"/>
      <c r="BN6" s="75" t="s">
        <v>33</v>
      </c>
      <c r="BO6" s="76"/>
      <c r="BP6" s="76"/>
      <c r="BQ6" s="76"/>
      <c r="BR6" s="77"/>
      <c r="BS6" s="71" t="s">
        <v>34</v>
      </c>
      <c r="BT6" s="71"/>
      <c r="BU6" s="71"/>
      <c r="BV6" s="71" t="s">
        <v>35</v>
      </c>
      <c r="BW6" s="71"/>
      <c r="BX6" s="71"/>
      <c r="BY6" s="71" t="s">
        <v>36</v>
      </c>
      <c r="BZ6" s="71"/>
      <c r="CA6" s="71"/>
      <c r="CB6" s="71" t="s">
        <v>37</v>
      </c>
      <c r="CC6" s="71"/>
      <c r="CD6" s="71"/>
      <c r="CE6" s="71" t="s">
        <v>87</v>
      </c>
      <c r="CF6" s="71"/>
      <c r="CG6" s="71"/>
      <c r="CH6" s="72" t="s">
        <v>88</v>
      </c>
      <c r="CI6" s="70"/>
      <c r="CJ6" s="70"/>
      <c r="CK6" s="71" t="s">
        <v>38</v>
      </c>
      <c r="CL6" s="71"/>
      <c r="CM6" s="71"/>
      <c r="CN6" s="68" t="s">
        <v>39</v>
      </c>
      <c r="CO6" s="69"/>
      <c r="CP6" s="70"/>
      <c r="CQ6" s="71" t="s">
        <v>40</v>
      </c>
      <c r="CR6" s="71"/>
      <c r="CS6" s="71"/>
      <c r="CT6" s="72" t="s">
        <v>89</v>
      </c>
      <c r="CU6" s="70"/>
      <c r="CV6" s="70"/>
      <c r="CW6" s="97"/>
      <c r="CX6" s="97"/>
      <c r="CY6" s="97"/>
      <c r="CZ6" s="51"/>
      <c r="DA6" s="52"/>
      <c r="DB6" s="53"/>
      <c r="DC6" s="51"/>
      <c r="DD6" s="52"/>
      <c r="DE6" s="53"/>
      <c r="DF6" s="146"/>
      <c r="DG6" s="111"/>
      <c r="DH6" s="112"/>
      <c r="DI6" s="113"/>
      <c r="DJ6" s="48" t="s">
        <v>90</v>
      </c>
      <c r="DK6" s="49"/>
      <c r="DL6" s="50"/>
      <c r="DM6" s="48" t="s">
        <v>91</v>
      </c>
      <c r="DN6" s="49"/>
      <c r="DO6" s="50"/>
      <c r="DP6" s="51"/>
      <c r="DQ6" s="52"/>
      <c r="DR6" s="53"/>
      <c r="DS6" s="48" t="s">
        <v>92</v>
      </c>
      <c r="DT6" s="49"/>
      <c r="DU6" s="50"/>
      <c r="DV6" s="48" t="s">
        <v>93</v>
      </c>
      <c r="DW6" s="49"/>
      <c r="DX6" s="50"/>
      <c r="DY6" s="46" t="s">
        <v>94</v>
      </c>
      <c r="DZ6" s="47"/>
      <c r="EA6" s="47"/>
      <c r="EB6" s="146"/>
      <c r="EC6" s="91"/>
      <c r="ED6" s="92"/>
      <c r="EE6" s="93"/>
    </row>
    <row r="7" spans="1:135" s="3" customFormat="1" ht="36" customHeight="1" x14ac:dyDescent="0.25">
      <c r="A7" s="116"/>
      <c r="B7" s="116"/>
      <c r="C7" s="119"/>
      <c r="D7" s="119"/>
      <c r="E7" s="38" t="s">
        <v>41</v>
      </c>
      <c r="F7" s="42" t="s">
        <v>44</v>
      </c>
      <c r="G7" s="43"/>
      <c r="H7" s="43"/>
      <c r="I7" s="44"/>
      <c r="J7" s="38" t="s">
        <v>41</v>
      </c>
      <c r="K7" s="42" t="s">
        <v>44</v>
      </c>
      <c r="L7" s="43"/>
      <c r="M7" s="43"/>
      <c r="N7" s="44"/>
      <c r="O7" s="38" t="s">
        <v>41</v>
      </c>
      <c r="P7" s="42" t="s">
        <v>44</v>
      </c>
      <c r="Q7" s="43"/>
      <c r="R7" s="43"/>
      <c r="S7" s="44"/>
      <c r="T7" s="38" t="s">
        <v>41</v>
      </c>
      <c r="U7" s="42" t="s">
        <v>44</v>
      </c>
      <c r="V7" s="43"/>
      <c r="W7" s="43"/>
      <c r="X7" s="44"/>
      <c r="Y7" s="38" t="s">
        <v>41</v>
      </c>
      <c r="Z7" s="42" t="s">
        <v>44</v>
      </c>
      <c r="AA7" s="43"/>
      <c r="AB7" s="43"/>
      <c r="AC7" s="44"/>
      <c r="AD7" s="38" t="s">
        <v>41</v>
      </c>
      <c r="AE7" s="42" t="s">
        <v>44</v>
      </c>
      <c r="AF7" s="43"/>
      <c r="AG7" s="43"/>
      <c r="AH7" s="44"/>
      <c r="AI7" s="38" t="s">
        <v>41</v>
      </c>
      <c r="AJ7" s="42" t="s">
        <v>44</v>
      </c>
      <c r="AK7" s="43"/>
      <c r="AL7" s="43"/>
      <c r="AM7" s="44"/>
      <c r="AN7" s="38" t="s">
        <v>41</v>
      </c>
      <c r="AO7" s="42" t="s">
        <v>44</v>
      </c>
      <c r="AP7" s="43"/>
      <c r="AQ7" s="43"/>
      <c r="AR7" s="44"/>
      <c r="AS7" s="38" t="s">
        <v>41</v>
      </c>
      <c r="AT7" s="40" t="s">
        <v>44</v>
      </c>
      <c r="AU7" s="41"/>
      <c r="AV7" s="38" t="s">
        <v>41</v>
      </c>
      <c r="AW7" s="40" t="s">
        <v>44</v>
      </c>
      <c r="AX7" s="41"/>
      <c r="AY7" s="38" t="s">
        <v>41</v>
      </c>
      <c r="AZ7" s="40" t="s">
        <v>44</v>
      </c>
      <c r="BA7" s="41"/>
      <c r="BB7" s="38" t="s">
        <v>41</v>
      </c>
      <c r="BC7" s="40" t="s">
        <v>44</v>
      </c>
      <c r="BD7" s="41"/>
      <c r="BE7" s="38" t="s">
        <v>41</v>
      </c>
      <c r="BF7" s="40" t="s">
        <v>44</v>
      </c>
      <c r="BG7" s="41"/>
      <c r="BH7" s="38" t="s">
        <v>41</v>
      </c>
      <c r="BI7" s="40" t="s">
        <v>44</v>
      </c>
      <c r="BJ7" s="41"/>
      <c r="BK7" s="38" t="s">
        <v>41</v>
      </c>
      <c r="BL7" s="40" t="s">
        <v>44</v>
      </c>
      <c r="BM7" s="41"/>
      <c r="BN7" s="38" t="s">
        <v>41</v>
      </c>
      <c r="BO7" s="40" t="s">
        <v>44</v>
      </c>
      <c r="BP7" s="45"/>
      <c r="BQ7" s="45"/>
      <c r="BR7" s="41"/>
      <c r="BS7" s="38" t="s">
        <v>41</v>
      </c>
      <c r="BT7" s="40" t="s">
        <v>44</v>
      </c>
      <c r="BU7" s="41"/>
      <c r="BV7" s="38" t="s">
        <v>41</v>
      </c>
      <c r="BW7" s="40" t="s">
        <v>44</v>
      </c>
      <c r="BX7" s="41"/>
      <c r="BY7" s="38" t="s">
        <v>41</v>
      </c>
      <c r="BZ7" s="40" t="s">
        <v>44</v>
      </c>
      <c r="CA7" s="41"/>
      <c r="CB7" s="38" t="s">
        <v>41</v>
      </c>
      <c r="CC7" s="40" t="s">
        <v>44</v>
      </c>
      <c r="CD7" s="41"/>
      <c r="CE7" s="38" t="s">
        <v>41</v>
      </c>
      <c r="CF7" s="40" t="s">
        <v>44</v>
      </c>
      <c r="CG7" s="41"/>
      <c r="CH7" s="38" t="s">
        <v>41</v>
      </c>
      <c r="CI7" s="40" t="s">
        <v>44</v>
      </c>
      <c r="CJ7" s="41"/>
      <c r="CK7" s="38" t="s">
        <v>41</v>
      </c>
      <c r="CL7" s="40" t="s">
        <v>44</v>
      </c>
      <c r="CM7" s="41"/>
      <c r="CN7" s="38" t="s">
        <v>41</v>
      </c>
      <c r="CO7" s="40" t="s">
        <v>44</v>
      </c>
      <c r="CP7" s="41"/>
      <c r="CQ7" s="38" t="s">
        <v>41</v>
      </c>
      <c r="CR7" s="40" t="s">
        <v>44</v>
      </c>
      <c r="CS7" s="41"/>
      <c r="CT7" s="38" t="s">
        <v>41</v>
      </c>
      <c r="CU7" s="40" t="s">
        <v>44</v>
      </c>
      <c r="CV7" s="41"/>
      <c r="CW7" s="38" t="s">
        <v>41</v>
      </c>
      <c r="CX7" s="40" t="s">
        <v>44</v>
      </c>
      <c r="CY7" s="41"/>
      <c r="CZ7" s="38" t="s">
        <v>41</v>
      </c>
      <c r="DA7" s="40" t="s">
        <v>44</v>
      </c>
      <c r="DB7" s="41"/>
      <c r="DC7" s="38" t="s">
        <v>41</v>
      </c>
      <c r="DD7" s="40" t="s">
        <v>44</v>
      </c>
      <c r="DE7" s="41"/>
      <c r="DF7" s="146"/>
      <c r="DG7" s="38" t="s">
        <v>41</v>
      </c>
      <c r="DH7" s="40" t="s">
        <v>44</v>
      </c>
      <c r="DI7" s="41"/>
      <c r="DJ7" s="38" t="s">
        <v>41</v>
      </c>
      <c r="DK7" s="40" t="s">
        <v>44</v>
      </c>
      <c r="DL7" s="41"/>
      <c r="DM7" s="38" t="s">
        <v>41</v>
      </c>
      <c r="DN7" s="40" t="s">
        <v>44</v>
      </c>
      <c r="DO7" s="41"/>
      <c r="DP7" s="38" t="s">
        <v>41</v>
      </c>
      <c r="DQ7" s="40" t="s">
        <v>44</v>
      </c>
      <c r="DR7" s="41"/>
      <c r="DS7" s="38" t="s">
        <v>41</v>
      </c>
      <c r="DT7" s="40" t="s">
        <v>44</v>
      </c>
      <c r="DU7" s="41"/>
      <c r="DV7" s="38" t="s">
        <v>41</v>
      </c>
      <c r="DW7" s="40" t="s">
        <v>44</v>
      </c>
      <c r="DX7" s="41"/>
      <c r="DY7" s="38" t="s">
        <v>41</v>
      </c>
      <c r="DZ7" s="40" t="s">
        <v>44</v>
      </c>
      <c r="EA7" s="41"/>
      <c r="EB7" s="146"/>
      <c r="EC7" s="38" t="s">
        <v>41</v>
      </c>
      <c r="ED7" s="40" t="s">
        <v>44</v>
      </c>
      <c r="EE7" s="41"/>
    </row>
    <row r="8" spans="1:135" s="3" customFormat="1" ht="78.75" customHeight="1" x14ac:dyDescent="0.25">
      <c r="A8" s="117"/>
      <c r="B8" s="117"/>
      <c r="C8" s="120"/>
      <c r="D8" s="120"/>
      <c r="E8" s="39"/>
      <c r="F8" s="142" t="s">
        <v>98</v>
      </c>
      <c r="G8" s="143" t="s">
        <v>99</v>
      </c>
      <c r="H8" s="143" t="s">
        <v>100</v>
      </c>
      <c r="I8" s="143" t="s">
        <v>43</v>
      </c>
      <c r="J8" s="39"/>
      <c r="K8" s="142" t="s">
        <v>98</v>
      </c>
      <c r="L8" s="143" t="s">
        <v>99</v>
      </c>
      <c r="M8" s="143" t="s">
        <v>100</v>
      </c>
      <c r="N8" s="143" t="s">
        <v>43</v>
      </c>
      <c r="O8" s="39"/>
      <c r="P8" s="142" t="s">
        <v>98</v>
      </c>
      <c r="Q8" s="143" t="s">
        <v>99</v>
      </c>
      <c r="R8" s="143" t="s">
        <v>100</v>
      </c>
      <c r="S8" s="143" t="s">
        <v>43</v>
      </c>
      <c r="T8" s="39"/>
      <c r="U8" s="142" t="s">
        <v>98</v>
      </c>
      <c r="V8" s="143" t="s">
        <v>99</v>
      </c>
      <c r="W8" s="143" t="s">
        <v>100</v>
      </c>
      <c r="X8" s="143" t="s">
        <v>43</v>
      </c>
      <c r="Y8" s="39"/>
      <c r="Z8" s="142" t="s">
        <v>98</v>
      </c>
      <c r="AA8" s="143" t="s">
        <v>99</v>
      </c>
      <c r="AB8" s="143" t="s">
        <v>100</v>
      </c>
      <c r="AC8" s="143" t="s">
        <v>43</v>
      </c>
      <c r="AD8" s="39"/>
      <c r="AE8" s="142" t="s">
        <v>98</v>
      </c>
      <c r="AF8" s="143" t="s">
        <v>99</v>
      </c>
      <c r="AG8" s="143" t="s">
        <v>100</v>
      </c>
      <c r="AH8" s="143" t="s">
        <v>43</v>
      </c>
      <c r="AI8" s="39"/>
      <c r="AJ8" s="142" t="s">
        <v>98</v>
      </c>
      <c r="AK8" s="143" t="s">
        <v>99</v>
      </c>
      <c r="AL8" s="143" t="s">
        <v>100</v>
      </c>
      <c r="AM8" s="143" t="s">
        <v>43</v>
      </c>
      <c r="AN8" s="39"/>
      <c r="AO8" s="142" t="s">
        <v>98</v>
      </c>
      <c r="AP8" s="143" t="s">
        <v>99</v>
      </c>
      <c r="AQ8" s="143" t="s">
        <v>100</v>
      </c>
      <c r="AR8" s="143" t="s">
        <v>43</v>
      </c>
      <c r="AS8" s="39"/>
      <c r="AT8" s="142" t="s">
        <v>98</v>
      </c>
      <c r="AU8" s="143" t="s">
        <v>99</v>
      </c>
      <c r="AV8" s="39"/>
      <c r="AW8" s="142" t="s">
        <v>98</v>
      </c>
      <c r="AX8" s="143" t="s">
        <v>99</v>
      </c>
      <c r="AY8" s="39"/>
      <c r="AZ8" s="142" t="s">
        <v>98</v>
      </c>
      <c r="BA8" s="143" t="s">
        <v>99</v>
      </c>
      <c r="BB8" s="39"/>
      <c r="BC8" s="142" t="s">
        <v>98</v>
      </c>
      <c r="BD8" s="143" t="s">
        <v>99</v>
      </c>
      <c r="BE8" s="39"/>
      <c r="BF8" s="142" t="s">
        <v>98</v>
      </c>
      <c r="BG8" s="143" t="s">
        <v>99</v>
      </c>
      <c r="BH8" s="39"/>
      <c r="BI8" s="142" t="s">
        <v>98</v>
      </c>
      <c r="BJ8" s="143" t="s">
        <v>99</v>
      </c>
      <c r="BK8" s="39"/>
      <c r="BL8" s="142" t="s">
        <v>98</v>
      </c>
      <c r="BM8" s="143" t="s">
        <v>99</v>
      </c>
      <c r="BN8" s="39"/>
      <c r="BO8" s="142" t="s">
        <v>98</v>
      </c>
      <c r="BP8" s="143" t="s">
        <v>99</v>
      </c>
      <c r="BQ8" s="143" t="s">
        <v>100</v>
      </c>
      <c r="BR8" s="143" t="s">
        <v>43</v>
      </c>
      <c r="BS8" s="39"/>
      <c r="BT8" s="142" t="s">
        <v>98</v>
      </c>
      <c r="BU8" s="143" t="s">
        <v>99</v>
      </c>
      <c r="BV8" s="39"/>
      <c r="BW8" s="142" t="s">
        <v>98</v>
      </c>
      <c r="BX8" s="143" t="s">
        <v>99</v>
      </c>
      <c r="BY8" s="39"/>
      <c r="BZ8" s="142" t="s">
        <v>98</v>
      </c>
      <c r="CA8" s="143" t="s">
        <v>99</v>
      </c>
      <c r="CB8" s="39"/>
      <c r="CC8" s="142" t="s">
        <v>98</v>
      </c>
      <c r="CD8" s="143" t="s">
        <v>99</v>
      </c>
      <c r="CE8" s="39"/>
      <c r="CF8" s="142" t="s">
        <v>98</v>
      </c>
      <c r="CG8" s="143" t="s">
        <v>99</v>
      </c>
      <c r="CH8" s="39"/>
      <c r="CI8" s="142" t="s">
        <v>98</v>
      </c>
      <c r="CJ8" s="143" t="s">
        <v>99</v>
      </c>
      <c r="CK8" s="39"/>
      <c r="CL8" s="142" t="s">
        <v>98</v>
      </c>
      <c r="CM8" s="143" t="s">
        <v>99</v>
      </c>
      <c r="CN8" s="39"/>
      <c r="CO8" s="142" t="s">
        <v>98</v>
      </c>
      <c r="CP8" s="143" t="s">
        <v>99</v>
      </c>
      <c r="CQ8" s="39"/>
      <c r="CR8" s="142" t="s">
        <v>98</v>
      </c>
      <c r="CS8" s="143" t="s">
        <v>99</v>
      </c>
      <c r="CT8" s="39"/>
      <c r="CU8" s="142" t="s">
        <v>98</v>
      </c>
      <c r="CV8" s="143" t="s">
        <v>99</v>
      </c>
      <c r="CW8" s="39"/>
      <c r="CX8" s="142" t="s">
        <v>98</v>
      </c>
      <c r="CY8" s="143" t="s">
        <v>99</v>
      </c>
      <c r="CZ8" s="39"/>
      <c r="DA8" s="142" t="s">
        <v>98</v>
      </c>
      <c r="DB8" s="143" t="s">
        <v>99</v>
      </c>
      <c r="DC8" s="39"/>
      <c r="DD8" s="142" t="s">
        <v>98</v>
      </c>
      <c r="DE8" s="143" t="s">
        <v>99</v>
      </c>
      <c r="DF8" s="145"/>
      <c r="DG8" s="39"/>
      <c r="DH8" s="142" t="s">
        <v>98</v>
      </c>
      <c r="DI8" s="143" t="s">
        <v>99</v>
      </c>
      <c r="DJ8" s="39"/>
      <c r="DK8" s="142" t="s">
        <v>98</v>
      </c>
      <c r="DL8" s="143" t="s">
        <v>99</v>
      </c>
      <c r="DM8" s="39"/>
      <c r="DN8" s="142" t="s">
        <v>98</v>
      </c>
      <c r="DO8" s="143" t="s">
        <v>99</v>
      </c>
      <c r="DP8" s="39"/>
      <c r="DQ8" s="142" t="s">
        <v>98</v>
      </c>
      <c r="DR8" s="143" t="s">
        <v>99</v>
      </c>
      <c r="DS8" s="39"/>
      <c r="DT8" s="142" t="s">
        <v>98</v>
      </c>
      <c r="DU8" s="143" t="s">
        <v>99</v>
      </c>
      <c r="DV8" s="39"/>
      <c r="DW8" s="142" t="s">
        <v>98</v>
      </c>
      <c r="DX8" s="143" t="s">
        <v>99</v>
      </c>
      <c r="DY8" s="39"/>
      <c r="DZ8" s="142" t="s">
        <v>98</v>
      </c>
      <c r="EA8" s="143" t="s">
        <v>99</v>
      </c>
      <c r="EB8" s="145"/>
      <c r="EC8" s="39"/>
      <c r="ED8" s="142" t="s">
        <v>98</v>
      </c>
      <c r="EE8" s="143" t="s">
        <v>99</v>
      </c>
    </row>
    <row r="9" spans="1:135" s="4" customFormat="1" ht="15.6" customHeight="1" x14ac:dyDescent="0.2">
      <c r="A9" s="30"/>
      <c r="B9" s="30">
        <v>1</v>
      </c>
      <c r="C9" s="31">
        <v>2</v>
      </c>
      <c r="D9" s="30">
        <v>3</v>
      </c>
      <c r="E9" s="31">
        <v>4</v>
      </c>
      <c r="F9" s="30">
        <v>5</v>
      </c>
      <c r="G9" s="31">
        <v>6</v>
      </c>
      <c r="H9" s="30">
        <v>7</v>
      </c>
      <c r="I9" s="31">
        <v>8</v>
      </c>
      <c r="J9" s="30">
        <v>9</v>
      </c>
      <c r="K9" s="31">
        <v>10</v>
      </c>
      <c r="L9" s="30">
        <v>11</v>
      </c>
      <c r="M9" s="31">
        <v>12</v>
      </c>
      <c r="N9" s="30">
        <v>13</v>
      </c>
      <c r="O9" s="31">
        <v>14</v>
      </c>
      <c r="P9" s="30">
        <v>15</v>
      </c>
      <c r="Q9" s="31">
        <v>16</v>
      </c>
      <c r="R9" s="30">
        <v>17</v>
      </c>
      <c r="S9" s="31">
        <v>18</v>
      </c>
      <c r="T9" s="30">
        <v>19</v>
      </c>
      <c r="U9" s="31">
        <v>20</v>
      </c>
      <c r="V9" s="30">
        <v>21</v>
      </c>
      <c r="W9" s="31">
        <v>22</v>
      </c>
      <c r="X9" s="30">
        <v>23</v>
      </c>
      <c r="Y9" s="31">
        <v>24</v>
      </c>
      <c r="Z9" s="30">
        <v>25</v>
      </c>
      <c r="AA9" s="31">
        <v>26</v>
      </c>
      <c r="AB9" s="30">
        <v>27</v>
      </c>
      <c r="AC9" s="31">
        <v>28</v>
      </c>
      <c r="AD9" s="30">
        <v>29</v>
      </c>
      <c r="AE9" s="31">
        <v>30</v>
      </c>
      <c r="AF9" s="30">
        <v>31</v>
      </c>
      <c r="AG9" s="31">
        <v>32</v>
      </c>
      <c r="AH9" s="30">
        <v>33</v>
      </c>
      <c r="AI9" s="31">
        <v>34</v>
      </c>
      <c r="AJ9" s="30">
        <v>35</v>
      </c>
      <c r="AK9" s="31">
        <v>36</v>
      </c>
      <c r="AL9" s="30">
        <v>37</v>
      </c>
      <c r="AM9" s="31">
        <v>38</v>
      </c>
      <c r="AN9" s="30">
        <v>39</v>
      </c>
      <c r="AO9" s="31">
        <v>40</v>
      </c>
      <c r="AP9" s="30">
        <v>41</v>
      </c>
      <c r="AQ9" s="31">
        <v>42</v>
      </c>
      <c r="AR9" s="30">
        <v>43</v>
      </c>
      <c r="AS9" s="31">
        <v>44</v>
      </c>
      <c r="AT9" s="30">
        <v>45</v>
      </c>
      <c r="AU9" s="31">
        <v>46</v>
      </c>
      <c r="AV9" s="30">
        <v>47</v>
      </c>
      <c r="AW9" s="31">
        <v>48</v>
      </c>
      <c r="AX9" s="30">
        <v>49</v>
      </c>
      <c r="AY9" s="31">
        <v>50</v>
      </c>
      <c r="AZ9" s="30">
        <v>51</v>
      </c>
      <c r="BA9" s="31">
        <v>52</v>
      </c>
      <c r="BB9" s="30">
        <v>53</v>
      </c>
      <c r="BC9" s="31">
        <v>54</v>
      </c>
      <c r="BD9" s="30">
        <v>55</v>
      </c>
      <c r="BE9" s="31">
        <v>56</v>
      </c>
      <c r="BF9" s="30">
        <v>57</v>
      </c>
      <c r="BG9" s="31">
        <v>58</v>
      </c>
      <c r="BH9" s="30">
        <v>59</v>
      </c>
      <c r="BI9" s="31">
        <v>60</v>
      </c>
      <c r="BJ9" s="30">
        <v>61</v>
      </c>
      <c r="BK9" s="31">
        <v>62</v>
      </c>
      <c r="BL9" s="30">
        <v>63</v>
      </c>
      <c r="BM9" s="31">
        <v>64</v>
      </c>
      <c r="BN9" s="30">
        <v>65</v>
      </c>
      <c r="BO9" s="31">
        <v>66</v>
      </c>
      <c r="BP9" s="30">
        <v>67</v>
      </c>
      <c r="BQ9" s="31">
        <v>68</v>
      </c>
      <c r="BR9" s="30">
        <v>69</v>
      </c>
      <c r="BS9" s="31">
        <v>70</v>
      </c>
      <c r="BT9" s="30">
        <v>71</v>
      </c>
      <c r="BU9" s="31">
        <v>72</v>
      </c>
      <c r="BV9" s="30">
        <v>73</v>
      </c>
      <c r="BW9" s="31">
        <v>74</v>
      </c>
      <c r="BX9" s="30">
        <v>75</v>
      </c>
      <c r="BY9" s="31">
        <v>76</v>
      </c>
      <c r="BZ9" s="30">
        <v>77</v>
      </c>
      <c r="CA9" s="31">
        <v>78</v>
      </c>
      <c r="CB9" s="30">
        <v>79</v>
      </c>
      <c r="CC9" s="31">
        <v>80</v>
      </c>
      <c r="CD9" s="30">
        <v>81</v>
      </c>
      <c r="CE9" s="31">
        <v>82</v>
      </c>
      <c r="CF9" s="30">
        <v>83</v>
      </c>
      <c r="CG9" s="31">
        <v>84</v>
      </c>
      <c r="CH9" s="30">
        <v>85</v>
      </c>
      <c r="CI9" s="31">
        <v>86</v>
      </c>
      <c r="CJ9" s="30">
        <v>87</v>
      </c>
      <c r="CK9" s="31">
        <v>88</v>
      </c>
      <c r="CL9" s="30">
        <v>89</v>
      </c>
      <c r="CM9" s="31">
        <v>90</v>
      </c>
      <c r="CN9" s="30">
        <v>91</v>
      </c>
      <c r="CO9" s="31">
        <v>92</v>
      </c>
      <c r="CP9" s="30">
        <v>93</v>
      </c>
      <c r="CQ9" s="31">
        <v>94</v>
      </c>
      <c r="CR9" s="30">
        <v>95</v>
      </c>
      <c r="CS9" s="31">
        <v>96</v>
      </c>
      <c r="CT9" s="30">
        <v>97</v>
      </c>
      <c r="CU9" s="31">
        <v>98</v>
      </c>
      <c r="CV9" s="30">
        <v>99</v>
      </c>
      <c r="CW9" s="31">
        <v>100</v>
      </c>
      <c r="CX9" s="30">
        <v>101</v>
      </c>
      <c r="CY9" s="31">
        <v>102</v>
      </c>
      <c r="CZ9" s="30">
        <v>103</v>
      </c>
      <c r="DA9" s="31">
        <v>104</v>
      </c>
      <c r="DB9" s="30">
        <v>105</v>
      </c>
      <c r="DC9" s="31">
        <v>106</v>
      </c>
      <c r="DD9" s="30">
        <v>107</v>
      </c>
      <c r="DE9" s="31">
        <v>108</v>
      </c>
      <c r="DF9" s="30">
        <v>109</v>
      </c>
      <c r="DG9" s="31">
        <v>110</v>
      </c>
      <c r="DH9" s="30">
        <v>111</v>
      </c>
      <c r="DI9" s="31">
        <v>112</v>
      </c>
      <c r="DJ9" s="30">
        <v>113</v>
      </c>
      <c r="DK9" s="31">
        <v>114</v>
      </c>
      <c r="DL9" s="30">
        <v>115</v>
      </c>
      <c r="DM9" s="31">
        <v>116</v>
      </c>
      <c r="DN9" s="30">
        <v>117</v>
      </c>
      <c r="DO9" s="31">
        <v>118</v>
      </c>
      <c r="DP9" s="30">
        <v>119</v>
      </c>
      <c r="DQ9" s="31">
        <v>120</v>
      </c>
      <c r="DR9" s="30">
        <v>121</v>
      </c>
      <c r="DS9" s="31">
        <v>122</v>
      </c>
      <c r="DT9" s="30">
        <v>123</v>
      </c>
      <c r="DU9" s="31">
        <v>124</v>
      </c>
      <c r="DV9" s="30">
        <v>125</v>
      </c>
      <c r="DW9" s="31">
        <v>126</v>
      </c>
      <c r="DX9" s="30">
        <v>127</v>
      </c>
      <c r="DY9" s="31">
        <v>128</v>
      </c>
      <c r="DZ9" s="30">
        <v>129</v>
      </c>
      <c r="EA9" s="31">
        <v>130</v>
      </c>
      <c r="EB9" s="30">
        <v>131</v>
      </c>
      <c r="EC9" s="31">
        <v>132</v>
      </c>
      <c r="ED9" s="30">
        <v>133</v>
      </c>
      <c r="EE9" s="31">
        <v>134</v>
      </c>
    </row>
    <row r="10" spans="1:135" s="16" customFormat="1" ht="21" customHeight="1" x14ac:dyDescent="0.2">
      <c r="A10" s="14">
        <v>1</v>
      </c>
      <c r="B10" s="32" t="s">
        <v>45</v>
      </c>
      <c r="C10" s="15">
        <v>7425.7374</v>
      </c>
      <c r="D10" s="15">
        <v>6592.0763999999999</v>
      </c>
      <c r="E10" s="15">
        <f>DG10+EC10-DY10</f>
        <v>1368197.6500000001</v>
      </c>
      <c r="F10" s="15">
        <f>DH10+ED10-DZ10</f>
        <v>914197.50000000012</v>
      </c>
      <c r="G10" s="15">
        <f t="shared" ref="G10:G41" si="0">DI10+EE10-EA10</f>
        <v>762107.66379999998</v>
      </c>
      <c r="H10" s="15">
        <f>G10/F10*100</f>
        <v>83.36356900997869</v>
      </c>
      <c r="I10" s="15">
        <f t="shared" ref="I10:I52" si="1">G10/E10*100</f>
        <v>55.701576727602173</v>
      </c>
      <c r="J10" s="15">
        <f t="shared" ref="J10:J51" si="2">T10+Y10+AD10+AI10+AN10+AS10+BK10+BS10+BV10+BY10+CB10+CE10+CK10+CN10+CT10+CW10+DC10</f>
        <v>673165.3</v>
      </c>
      <c r="K10" s="15">
        <f t="shared" ref="K10:K51" si="3">U10+Z10+AE10+AJ10+AO10+AT10+BL10+BT10+BW10+BZ10+CC10+CF10+CL10+CO10+CU10+CX10+DD10</f>
        <v>394587.20000000007</v>
      </c>
      <c r="L10" s="15">
        <f t="shared" ref="L10:L51" si="4">V10+AA10+AF10+AK10+AP10+AU10+BM10+BU10+BX10+CA10+CD10+CG10+CM10+CP10+CV10+CY10+DE10</f>
        <v>300094.62680000003</v>
      </c>
      <c r="M10" s="15">
        <f>L10/K10*100</f>
        <v>76.052803233353742</v>
      </c>
      <c r="N10" s="15">
        <f>L10/J10*100</f>
        <v>44.579633976974151</v>
      </c>
      <c r="O10" s="15">
        <f t="shared" ref="O10:P41" si="5">T10+AD10</f>
        <v>186433.3</v>
      </c>
      <c r="P10" s="15">
        <f t="shared" si="5"/>
        <v>79164</v>
      </c>
      <c r="Q10" s="15">
        <f t="shared" ref="Q10:Q41" si="6">V10+AF10</f>
        <v>112097.02280000001</v>
      </c>
      <c r="R10" s="15">
        <f t="shared" ref="R10:R52" si="7">Q10/P10*100</f>
        <v>141.60100904451519</v>
      </c>
      <c r="S10" s="15">
        <f t="shared" ref="S10:S52" si="8">Q10/O10*100</f>
        <v>60.127146169702527</v>
      </c>
      <c r="T10" s="15">
        <v>104500</v>
      </c>
      <c r="U10" s="15">
        <v>38098</v>
      </c>
      <c r="V10" s="15">
        <v>48891.339800000002</v>
      </c>
      <c r="W10" s="15">
        <f>V10/U10*100</f>
        <v>128.33046301643131</v>
      </c>
      <c r="X10" s="15">
        <f>V10/T10*100</f>
        <v>46.78597110047847</v>
      </c>
      <c r="Y10" s="15">
        <v>51500</v>
      </c>
      <c r="Z10" s="15">
        <v>22600</v>
      </c>
      <c r="AA10" s="15">
        <v>29322.909199999998</v>
      </c>
      <c r="AB10" s="15">
        <f>AA10/Z10*100</f>
        <v>129.74738584070795</v>
      </c>
      <c r="AC10" s="15">
        <f>AA10/Y10*100</f>
        <v>56.937687766990287</v>
      </c>
      <c r="AD10" s="15">
        <v>81933.3</v>
      </c>
      <c r="AE10" s="15">
        <v>41066</v>
      </c>
      <c r="AF10" s="15">
        <v>63205.682999999997</v>
      </c>
      <c r="AG10" s="15">
        <f>AF10/AE10*100</f>
        <v>153.91244094871669</v>
      </c>
      <c r="AH10" s="15">
        <f>AF10/AD10*100</f>
        <v>77.142850342900871</v>
      </c>
      <c r="AI10" s="15">
        <v>33150</v>
      </c>
      <c r="AJ10" s="15">
        <v>25375</v>
      </c>
      <c r="AK10" s="15">
        <v>23431.294999999998</v>
      </c>
      <c r="AL10" s="15">
        <f>AK10/AJ10*100</f>
        <v>92.340078817733982</v>
      </c>
      <c r="AM10" s="15">
        <f>AK10/AI10*100</f>
        <v>70.682639517345393</v>
      </c>
      <c r="AN10" s="15">
        <v>15000</v>
      </c>
      <c r="AO10" s="15">
        <v>11246</v>
      </c>
      <c r="AP10" s="15">
        <v>8924.2000000000007</v>
      </c>
      <c r="AQ10" s="15">
        <f>AP10/AO10*100</f>
        <v>79.354437133202921</v>
      </c>
      <c r="AR10" s="15">
        <f>AP10/AN10*100</f>
        <v>59.494666666666674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676333.3</v>
      </c>
      <c r="AZ10" s="15">
        <v>507249.97500000003</v>
      </c>
      <c r="BA10" s="15">
        <v>450888.9</v>
      </c>
      <c r="BB10" s="15">
        <v>0</v>
      </c>
      <c r="BC10" s="15">
        <v>0</v>
      </c>
      <c r="BD10" s="15">
        <v>0</v>
      </c>
      <c r="BE10" s="15">
        <v>13302.3</v>
      </c>
      <c r="BF10" s="15">
        <v>9976.7249999999985</v>
      </c>
      <c r="BG10" s="15">
        <v>8389</v>
      </c>
      <c r="BH10" s="15">
        <v>0</v>
      </c>
      <c r="BI10" s="15">
        <v>0</v>
      </c>
      <c r="BJ10" s="15">
        <v>0</v>
      </c>
      <c r="BK10" s="15">
        <v>0</v>
      </c>
      <c r="BL10" s="15">
        <v>0</v>
      </c>
      <c r="BM10" s="15">
        <v>0</v>
      </c>
      <c r="BN10" s="15">
        <f t="shared" ref="BN10:BO41" si="9">BS10+BV10+BY10+CB10</f>
        <v>44936</v>
      </c>
      <c r="BO10" s="15">
        <f t="shared" si="9"/>
        <v>17750</v>
      </c>
      <c r="BP10" s="15">
        <f t="shared" ref="BP10:BP41" si="10">BU10+BX10+CA10+CD10</f>
        <v>14772.797999999999</v>
      </c>
      <c r="BQ10" s="15">
        <f t="shared" ref="BQ10:BQ52" si="11">BP10/BO10*100</f>
        <v>83.227030985915491</v>
      </c>
      <c r="BR10" s="15">
        <f t="shared" ref="BR10:BR52" si="12">BP10/BN10*100</f>
        <v>32.875195834075129</v>
      </c>
      <c r="BS10" s="15">
        <v>28500</v>
      </c>
      <c r="BT10" s="15">
        <v>10200</v>
      </c>
      <c r="BU10" s="15">
        <v>6426.4380000000001</v>
      </c>
      <c r="BV10" s="15">
        <v>0</v>
      </c>
      <c r="BW10" s="15">
        <v>0</v>
      </c>
      <c r="BX10" s="15">
        <v>0</v>
      </c>
      <c r="BY10" s="15">
        <v>3000</v>
      </c>
      <c r="BZ10" s="15">
        <v>750</v>
      </c>
      <c r="CA10" s="15">
        <v>1125</v>
      </c>
      <c r="CB10" s="15">
        <v>13436</v>
      </c>
      <c r="CC10" s="15">
        <v>6800</v>
      </c>
      <c r="CD10" s="15">
        <v>7221.36</v>
      </c>
      <c r="CE10" s="15">
        <v>0</v>
      </c>
      <c r="CF10" s="15">
        <v>0</v>
      </c>
      <c r="CG10" s="15">
        <v>0</v>
      </c>
      <c r="CH10" s="15">
        <v>5396.75</v>
      </c>
      <c r="CI10" s="15">
        <v>2383.6</v>
      </c>
      <c r="CJ10" s="15">
        <v>2735.1370000000002</v>
      </c>
      <c r="CK10" s="15">
        <v>0</v>
      </c>
      <c r="CL10" s="15">
        <v>0</v>
      </c>
      <c r="CM10" s="15">
        <v>0</v>
      </c>
      <c r="CN10" s="15">
        <v>209796.5</v>
      </c>
      <c r="CO10" s="15">
        <v>146857.55000000002</v>
      </c>
      <c r="CP10" s="15">
        <v>106153.40180000001</v>
      </c>
      <c r="CQ10" s="15">
        <v>90500</v>
      </c>
      <c r="CR10" s="15">
        <v>61500</v>
      </c>
      <c r="CS10" s="15">
        <v>52247.781799999997</v>
      </c>
      <c r="CT10" s="15">
        <v>0</v>
      </c>
      <c r="CU10" s="15">
        <v>0</v>
      </c>
      <c r="CV10" s="15">
        <v>0</v>
      </c>
      <c r="CW10" s="15">
        <v>7020</v>
      </c>
      <c r="CX10" s="15">
        <v>4914</v>
      </c>
      <c r="CY10" s="15">
        <v>0</v>
      </c>
      <c r="CZ10" s="15">
        <v>0</v>
      </c>
      <c r="DA10" s="15">
        <v>0</v>
      </c>
      <c r="DB10" s="15">
        <v>0</v>
      </c>
      <c r="DC10" s="15">
        <v>125329.5</v>
      </c>
      <c r="DD10" s="15">
        <v>86680.650000000009</v>
      </c>
      <c r="DE10" s="15">
        <v>5393</v>
      </c>
      <c r="DF10" s="15">
        <v>0</v>
      </c>
      <c r="DG10" s="15">
        <f t="shared" ref="DG10:DG51" si="13">T10+Y10+AD10+AI10+AN10+AS10+AV10+AY10+BB10+BE10+BH10+BK10+BS10+BV10+BY10+CB10+CE10+CH10+CK10+CN10+CT10+CW10+CZ10+DC10</f>
        <v>1368197.6500000001</v>
      </c>
      <c r="DH10" s="15">
        <f t="shared" ref="DH10:DH51" si="14">U10+Z10+AE10+AJ10+AO10+AT10+AW10+AZ10+BC10+BF10+BI10+BL10+BT10+BW10+BZ10+CC10+CF10+CI10+CL10+CO10+CU10+CX10+DA10+DD10</f>
        <v>914197.50000000012</v>
      </c>
      <c r="DI10" s="15">
        <f t="shared" ref="DI10:DI51" si="15">V10+AA10+AF10+AK10+AP10+AU10+AX10+BA10+BD10+BG10+BJ10+BM10+BU10+BX10+CA10+CD10+CG10+CJ10+CM10+CP10+CV10+CY10+DB10+DE10+DF10</f>
        <v>762107.66379999998</v>
      </c>
      <c r="DJ10" s="15">
        <v>0</v>
      </c>
      <c r="DK10" s="15">
        <v>0</v>
      </c>
      <c r="DL10" s="15">
        <v>0</v>
      </c>
      <c r="DM10" s="15">
        <v>0</v>
      </c>
      <c r="DN10" s="15">
        <v>0</v>
      </c>
      <c r="DO10" s="15">
        <v>0</v>
      </c>
      <c r="DP10" s="15">
        <v>0</v>
      </c>
      <c r="DQ10" s="15">
        <v>0</v>
      </c>
      <c r="DR10" s="15">
        <v>0</v>
      </c>
      <c r="DS10" s="15">
        <v>0</v>
      </c>
      <c r="DT10" s="15">
        <v>0</v>
      </c>
      <c r="DU10" s="15">
        <v>0</v>
      </c>
      <c r="DV10" s="15">
        <v>0</v>
      </c>
      <c r="DW10" s="15">
        <v>0</v>
      </c>
      <c r="DX10" s="15">
        <v>0</v>
      </c>
      <c r="DY10" s="15">
        <v>136330.5</v>
      </c>
      <c r="DZ10" s="15">
        <v>95431.35</v>
      </c>
      <c r="EA10" s="15">
        <v>0</v>
      </c>
      <c r="EB10" s="15">
        <v>0</v>
      </c>
      <c r="EC10" s="15">
        <f t="shared" ref="EC10:ED41" si="16">DJ10+DM10+DP10+DS10+DV10+DY10</f>
        <v>136330.5</v>
      </c>
      <c r="ED10" s="15">
        <f t="shared" si="16"/>
        <v>95431.35</v>
      </c>
      <c r="EE10" s="15">
        <f t="shared" ref="EE10:EE51" si="17">DL10+DO10+DR10+DU10+DX10+EA10+EB10</f>
        <v>0</v>
      </c>
    </row>
    <row r="11" spans="1:135" s="16" customFormat="1" ht="21" customHeight="1" x14ac:dyDescent="0.2">
      <c r="A11" s="14">
        <v>2</v>
      </c>
      <c r="B11" s="32" t="s">
        <v>46</v>
      </c>
      <c r="C11" s="15">
        <v>61507.215900000003</v>
      </c>
      <c r="D11" s="15">
        <v>11549.1343</v>
      </c>
      <c r="E11" s="15">
        <f t="shared" ref="E11:E51" si="18">DG11+EC11-DY11</f>
        <v>171522</v>
      </c>
      <c r="F11" s="15">
        <f t="shared" ref="F11:F52" si="19">DH11+ED11-DZ11</f>
        <v>109766.33499999999</v>
      </c>
      <c r="G11" s="15">
        <f t="shared" si="0"/>
        <v>154421.46689999997</v>
      </c>
      <c r="H11" s="15">
        <f t="shared" ref="H11:H52" si="20">G11/F11*100</f>
        <v>140.68199225199601</v>
      </c>
      <c r="I11" s="15">
        <f t="shared" si="1"/>
        <v>90.030122608178516</v>
      </c>
      <c r="J11" s="15">
        <f t="shared" si="2"/>
        <v>160717.70000000001</v>
      </c>
      <c r="K11" s="15">
        <f t="shared" si="3"/>
        <v>101663.11</v>
      </c>
      <c r="L11" s="15">
        <f t="shared" si="4"/>
        <v>147086.46689999997</v>
      </c>
      <c r="M11" s="15">
        <f t="shared" ref="M11:M51" si="21">L11/K11*100</f>
        <v>144.68027478207185</v>
      </c>
      <c r="N11" s="15">
        <f t="shared" ref="N11:N51" si="22">L11/J11*100</f>
        <v>91.518524033133858</v>
      </c>
      <c r="O11" s="15">
        <f t="shared" si="5"/>
        <v>65000</v>
      </c>
      <c r="P11" s="15">
        <f t="shared" si="5"/>
        <v>44000</v>
      </c>
      <c r="Q11" s="15">
        <f t="shared" si="6"/>
        <v>63274.372900000002</v>
      </c>
      <c r="R11" s="15">
        <f t="shared" si="7"/>
        <v>143.80539295454545</v>
      </c>
      <c r="S11" s="15">
        <f t="shared" si="8"/>
        <v>97.345189076923077</v>
      </c>
      <c r="T11" s="15">
        <v>55000</v>
      </c>
      <c r="U11" s="15">
        <v>39000</v>
      </c>
      <c r="V11" s="15">
        <v>55270.061900000001</v>
      </c>
      <c r="W11" s="15">
        <f t="shared" ref="W11:W51" si="23">V11/U11*100</f>
        <v>141.71810743589742</v>
      </c>
      <c r="X11" s="15">
        <f t="shared" ref="X11:X51" si="24">V11/T11*100</f>
        <v>100.49102163636363</v>
      </c>
      <c r="Y11" s="15">
        <v>11000</v>
      </c>
      <c r="Z11" s="15">
        <v>5000</v>
      </c>
      <c r="AA11" s="15">
        <v>8738.3559999999998</v>
      </c>
      <c r="AB11" s="15">
        <f t="shared" ref="AB11:AB51" si="25">AA11/Z11*100</f>
        <v>174.76711999999998</v>
      </c>
      <c r="AC11" s="15">
        <f t="shared" ref="AC11:AC51" si="26">AA11/Y11*100</f>
        <v>79.439599999999999</v>
      </c>
      <c r="AD11" s="15">
        <v>10000</v>
      </c>
      <c r="AE11" s="15">
        <v>5000</v>
      </c>
      <c r="AF11" s="15">
        <v>8004.3109999999997</v>
      </c>
      <c r="AG11" s="15">
        <f t="shared" ref="AG11:AG51" si="27">AF11/AE11*100</f>
        <v>160.08622</v>
      </c>
      <c r="AH11" s="15">
        <f t="shared" ref="AH11:AH51" si="28">AF11/AD11*100</f>
        <v>80.043109999999999</v>
      </c>
      <c r="AI11" s="15">
        <v>24000</v>
      </c>
      <c r="AJ11" s="15">
        <v>11175</v>
      </c>
      <c r="AK11" s="15">
        <v>24343.33</v>
      </c>
      <c r="AL11" s="15">
        <f t="shared" ref="AL11:AL51" si="29">AK11/AJ11*100</f>
        <v>217.83740492170023</v>
      </c>
      <c r="AM11" s="15">
        <f t="shared" ref="AM11:AM51" si="30">AK11/AI11*100</f>
        <v>101.43054166666667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9170.7000000000007</v>
      </c>
      <c r="AZ11" s="15">
        <v>6878.0250000000005</v>
      </c>
      <c r="BA11" s="15">
        <v>6114</v>
      </c>
      <c r="BB11" s="15">
        <v>0</v>
      </c>
      <c r="BC11" s="15">
        <v>0</v>
      </c>
      <c r="BD11" s="15">
        <v>0</v>
      </c>
      <c r="BE11" s="15">
        <v>1633.6</v>
      </c>
      <c r="BF11" s="15">
        <v>1225.1999999999998</v>
      </c>
      <c r="BG11" s="15">
        <v>953</v>
      </c>
      <c r="BH11" s="15">
        <v>0</v>
      </c>
      <c r="BI11" s="15">
        <v>0</v>
      </c>
      <c r="BJ11" s="15">
        <v>0</v>
      </c>
      <c r="BK11" s="15">
        <v>0</v>
      </c>
      <c r="BL11" s="15">
        <v>0</v>
      </c>
      <c r="BM11" s="15">
        <v>0</v>
      </c>
      <c r="BN11" s="15">
        <f t="shared" si="9"/>
        <v>7660.4</v>
      </c>
      <c r="BO11" s="15">
        <f t="shared" si="9"/>
        <v>5748</v>
      </c>
      <c r="BP11" s="15">
        <f t="shared" si="10"/>
        <v>4530.8339999999998</v>
      </c>
      <c r="BQ11" s="15">
        <f t="shared" si="11"/>
        <v>78.824530271398743</v>
      </c>
      <c r="BR11" s="15">
        <f t="shared" si="12"/>
        <v>59.146180356117171</v>
      </c>
      <c r="BS11" s="15">
        <v>6905.2</v>
      </c>
      <c r="BT11" s="15">
        <v>5178</v>
      </c>
      <c r="BU11" s="15">
        <v>3692.65</v>
      </c>
      <c r="BV11" s="15">
        <v>0</v>
      </c>
      <c r="BW11" s="15">
        <v>0</v>
      </c>
      <c r="BX11" s="15">
        <v>0</v>
      </c>
      <c r="BY11" s="15">
        <v>0</v>
      </c>
      <c r="BZ11" s="15">
        <v>0</v>
      </c>
      <c r="CA11" s="15">
        <v>0</v>
      </c>
      <c r="CB11" s="15">
        <v>755.2</v>
      </c>
      <c r="CC11" s="15">
        <v>570</v>
      </c>
      <c r="CD11" s="15">
        <v>838.18399999999997</v>
      </c>
      <c r="CE11" s="15">
        <v>0</v>
      </c>
      <c r="CF11" s="15">
        <v>0</v>
      </c>
      <c r="CG11" s="15">
        <v>0</v>
      </c>
      <c r="CH11" s="15">
        <v>0</v>
      </c>
      <c r="CI11" s="15">
        <v>0</v>
      </c>
      <c r="CJ11" s="15">
        <v>0</v>
      </c>
      <c r="CK11" s="15">
        <v>0</v>
      </c>
      <c r="CL11" s="15">
        <v>0</v>
      </c>
      <c r="CM11" s="15">
        <v>0</v>
      </c>
      <c r="CN11" s="15">
        <v>42757.3</v>
      </c>
      <c r="CO11" s="15">
        <v>28530.110000000004</v>
      </c>
      <c r="CP11" s="15">
        <v>33111.173999999999</v>
      </c>
      <c r="CQ11" s="15">
        <v>20757.3</v>
      </c>
      <c r="CR11" s="15">
        <v>15000</v>
      </c>
      <c r="CS11" s="15">
        <v>18029.169999999998</v>
      </c>
      <c r="CT11" s="15">
        <v>0</v>
      </c>
      <c r="CU11" s="15">
        <v>0</v>
      </c>
      <c r="CV11" s="15">
        <v>0</v>
      </c>
      <c r="CW11" s="15">
        <v>300</v>
      </c>
      <c r="CX11" s="15">
        <v>210</v>
      </c>
      <c r="CY11" s="15">
        <v>7278.4</v>
      </c>
      <c r="CZ11" s="15">
        <v>0</v>
      </c>
      <c r="DA11" s="15">
        <v>0</v>
      </c>
      <c r="DB11" s="15">
        <v>0</v>
      </c>
      <c r="DC11" s="15">
        <v>10000</v>
      </c>
      <c r="DD11" s="15">
        <v>7000.0000000000009</v>
      </c>
      <c r="DE11" s="15">
        <v>5810</v>
      </c>
      <c r="DF11" s="15">
        <v>0</v>
      </c>
      <c r="DG11" s="15">
        <f t="shared" si="13"/>
        <v>171522</v>
      </c>
      <c r="DH11" s="15">
        <f t="shared" si="14"/>
        <v>109766.33499999999</v>
      </c>
      <c r="DI11" s="15">
        <f t="shared" si="15"/>
        <v>154153.46689999997</v>
      </c>
      <c r="DJ11" s="15">
        <v>0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0</v>
      </c>
      <c r="DR11" s="15">
        <v>0</v>
      </c>
      <c r="DS11" s="15">
        <v>0</v>
      </c>
      <c r="DT11" s="15">
        <v>0</v>
      </c>
      <c r="DU11" s="15">
        <v>0</v>
      </c>
      <c r="DV11" s="15">
        <v>0</v>
      </c>
      <c r="DW11" s="15">
        <v>0</v>
      </c>
      <c r="DX11" s="15">
        <v>268</v>
      </c>
      <c r="DY11" s="15">
        <v>0</v>
      </c>
      <c r="DZ11" s="15">
        <v>0</v>
      </c>
      <c r="EA11" s="15">
        <v>0</v>
      </c>
      <c r="EB11" s="15">
        <v>0</v>
      </c>
      <c r="EC11" s="15">
        <f t="shared" si="16"/>
        <v>0</v>
      </c>
      <c r="ED11" s="15">
        <f t="shared" si="16"/>
        <v>0</v>
      </c>
      <c r="EE11" s="15">
        <f t="shared" si="17"/>
        <v>268</v>
      </c>
    </row>
    <row r="12" spans="1:135" s="16" customFormat="1" ht="21" customHeight="1" x14ac:dyDescent="0.2">
      <c r="A12" s="14">
        <v>3</v>
      </c>
      <c r="B12" s="32" t="s">
        <v>47</v>
      </c>
      <c r="C12" s="15">
        <v>937.94309999999996</v>
      </c>
      <c r="D12" s="15">
        <v>2342.2354999999998</v>
      </c>
      <c r="E12" s="15">
        <f t="shared" si="18"/>
        <v>14217.300000000001</v>
      </c>
      <c r="F12" s="15">
        <f t="shared" si="19"/>
        <v>10642.975</v>
      </c>
      <c r="G12" s="15">
        <f t="shared" si="0"/>
        <v>9650.4739999999983</v>
      </c>
      <c r="H12" s="15">
        <f t="shared" si="20"/>
        <v>90.674590516279494</v>
      </c>
      <c r="I12" s="15">
        <f t="shared" si="1"/>
        <v>67.878387598207794</v>
      </c>
      <c r="J12" s="15">
        <f t="shared" si="2"/>
        <v>1135.5999999999999</v>
      </c>
      <c r="K12" s="15">
        <f t="shared" si="3"/>
        <v>831.7</v>
      </c>
      <c r="L12" s="15">
        <f t="shared" si="4"/>
        <v>929.17399999999998</v>
      </c>
      <c r="M12" s="15">
        <f t="shared" si="21"/>
        <v>111.71985090777923</v>
      </c>
      <c r="N12" s="15">
        <f t="shared" si="22"/>
        <v>81.822296583303995</v>
      </c>
      <c r="O12" s="15">
        <f t="shared" si="5"/>
        <v>400</v>
      </c>
      <c r="P12" s="15">
        <f t="shared" si="5"/>
        <v>300</v>
      </c>
      <c r="Q12" s="15">
        <f t="shared" si="6"/>
        <v>398.94099999999997</v>
      </c>
      <c r="R12" s="15">
        <f t="shared" si="7"/>
        <v>132.98033333333333</v>
      </c>
      <c r="S12" s="15">
        <f t="shared" si="8"/>
        <v>99.735249999999994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300</v>
      </c>
      <c r="Z12" s="15">
        <v>225</v>
      </c>
      <c r="AA12" s="15">
        <v>212.43299999999999</v>
      </c>
      <c r="AB12" s="15">
        <f t="shared" si="25"/>
        <v>94.414666666666676</v>
      </c>
      <c r="AC12" s="15">
        <f t="shared" si="26"/>
        <v>70.811000000000007</v>
      </c>
      <c r="AD12" s="15">
        <v>400</v>
      </c>
      <c r="AE12" s="15">
        <v>300</v>
      </c>
      <c r="AF12" s="15">
        <v>398.94099999999997</v>
      </c>
      <c r="AG12" s="15">
        <f t="shared" si="27"/>
        <v>132.98033333333333</v>
      </c>
      <c r="AH12" s="15">
        <f t="shared" si="28"/>
        <v>99.735249999999994</v>
      </c>
      <c r="AI12" s="15">
        <v>32</v>
      </c>
      <c r="AJ12" s="15">
        <v>24</v>
      </c>
      <c r="AK12" s="15">
        <v>32</v>
      </c>
      <c r="AL12" s="15">
        <f t="shared" si="29"/>
        <v>133.33333333333331</v>
      </c>
      <c r="AM12" s="15">
        <f t="shared" si="30"/>
        <v>100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13081.7</v>
      </c>
      <c r="AZ12" s="15">
        <v>9811.2749999999996</v>
      </c>
      <c r="BA12" s="15">
        <v>8721.2999999999993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0</v>
      </c>
      <c r="BI12" s="15">
        <v>0</v>
      </c>
      <c r="BJ12" s="15">
        <v>0</v>
      </c>
      <c r="BK12" s="15">
        <v>0</v>
      </c>
      <c r="BL12" s="15">
        <v>0</v>
      </c>
      <c r="BM12" s="15">
        <v>0</v>
      </c>
      <c r="BN12" s="15">
        <f t="shared" si="9"/>
        <v>3.6</v>
      </c>
      <c r="BO12" s="15">
        <f t="shared" si="9"/>
        <v>2.7</v>
      </c>
      <c r="BP12" s="15">
        <f t="shared" si="10"/>
        <v>2</v>
      </c>
      <c r="BQ12" s="15">
        <f t="shared" si="11"/>
        <v>74.074074074074076</v>
      </c>
      <c r="BR12" s="15">
        <f t="shared" si="12"/>
        <v>55.555555555555557</v>
      </c>
      <c r="BS12" s="15">
        <v>3.6</v>
      </c>
      <c r="BT12" s="15">
        <v>2.7</v>
      </c>
      <c r="BU12" s="15">
        <v>2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5">
        <v>0</v>
      </c>
      <c r="CE12" s="15">
        <v>0</v>
      </c>
      <c r="CF12" s="15">
        <v>0</v>
      </c>
      <c r="CG12" s="15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5">
        <v>400</v>
      </c>
      <c r="CO12" s="15">
        <v>280.00000000000006</v>
      </c>
      <c r="CP12" s="15">
        <v>283.8</v>
      </c>
      <c r="CQ12" s="15">
        <v>400</v>
      </c>
      <c r="CR12" s="15">
        <v>300</v>
      </c>
      <c r="CS12" s="15">
        <v>283.8</v>
      </c>
      <c r="CT12" s="15">
        <v>0</v>
      </c>
      <c r="CU12" s="15">
        <v>0</v>
      </c>
      <c r="CV12" s="15">
        <v>0</v>
      </c>
      <c r="CW12" s="15">
        <v>0</v>
      </c>
      <c r="CX12" s="15">
        <v>0</v>
      </c>
      <c r="CY12" s="15">
        <v>0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0</v>
      </c>
      <c r="DF12" s="15">
        <v>0</v>
      </c>
      <c r="DG12" s="15">
        <f t="shared" si="13"/>
        <v>14217.300000000001</v>
      </c>
      <c r="DH12" s="15">
        <f t="shared" si="14"/>
        <v>10642.975</v>
      </c>
      <c r="DI12" s="15">
        <f t="shared" si="15"/>
        <v>9650.4739999999983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5">
        <v>0</v>
      </c>
      <c r="DS12" s="15">
        <v>0</v>
      </c>
      <c r="DT12" s="15">
        <v>0</v>
      </c>
      <c r="DU12" s="15">
        <v>0</v>
      </c>
      <c r="DV12" s="15">
        <v>0</v>
      </c>
      <c r="DW12" s="15">
        <v>0</v>
      </c>
      <c r="DX12" s="15">
        <v>0</v>
      </c>
      <c r="DY12" s="15">
        <v>0</v>
      </c>
      <c r="DZ12" s="15">
        <v>0</v>
      </c>
      <c r="EA12" s="15">
        <v>0</v>
      </c>
      <c r="EB12" s="15">
        <v>0</v>
      </c>
      <c r="EC12" s="15">
        <f t="shared" si="16"/>
        <v>0</v>
      </c>
      <c r="ED12" s="15">
        <f t="shared" si="16"/>
        <v>0</v>
      </c>
      <c r="EE12" s="15">
        <f t="shared" si="17"/>
        <v>0</v>
      </c>
    </row>
    <row r="13" spans="1:135" s="16" customFormat="1" ht="21" customHeight="1" x14ac:dyDescent="0.2">
      <c r="A13" s="14">
        <v>4</v>
      </c>
      <c r="B13" s="32" t="s">
        <v>48</v>
      </c>
      <c r="C13" s="15">
        <v>1.2604</v>
      </c>
      <c r="D13" s="15">
        <v>2311.1659</v>
      </c>
      <c r="E13" s="15">
        <f t="shared" si="18"/>
        <v>73616.800000000003</v>
      </c>
      <c r="F13" s="15">
        <f t="shared" si="19"/>
        <v>50653.525000000009</v>
      </c>
      <c r="G13" s="15">
        <f t="shared" si="0"/>
        <v>47069.520000000004</v>
      </c>
      <c r="H13" s="15">
        <f t="shared" si="20"/>
        <v>92.924470705641909</v>
      </c>
      <c r="I13" s="15">
        <f t="shared" si="1"/>
        <v>63.938557503178629</v>
      </c>
      <c r="J13" s="15">
        <f t="shared" si="2"/>
        <v>22381.5</v>
      </c>
      <c r="K13" s="15">
        <f t="shared" si="3"/>
        <v>12227.05</v>
      </c>
      <c r="L13" s="15">
        <f t="shared" si="4"/>
        <v>11982.619999999999</v>
      </c>
      <c r="M13" s="15">
        <f t="shared" si="21"/>
        <v>98.000907823228005</v>
      </c>
      <c r="N13" s="15">
        <f t="shared" si="22"/>
        <v>53.538055983736562</v>
      </c>
      <c r="O13" s="15">
        <f t="shared" si="5"/>
        <v>8800</v>
      </c>
      <c r="P13" s="15">
        <f t="shared" si="5"/>
        <v>3900</v>
      </c>
      <c r="Q13" s="15">
        <f t="shared" si="6"/>
        <v>4879.7370000000001</v>
      </c>
      <c r="R13" s="15">
        <f t="shared" si="7"/>
        <v>125.12146153846153</v>
      </c>
      <c r="S13" s="15">
        <f t="shared" si="8"/>
        <v>55.451556818181821</v>
      </c>
      <c r="T13" s="15">
        <v>0</v>
      </c>
      <c r="U13" s="15">
        <v>0</v>
      </c>
      <c r="V13" s="15">
        <v>0.55400000000000005</v>
      </c>
      <c r="W13" s="15">
        <v>0</v>
      </c>
      <c r="X13" s="15">
        <v>0</v>
      </c>
      <c r="Y13" s="15">
        <v>5700</v>
      </c>
      <c r="Z13" s="15">
        <v>2920</v>
      </c>
      <c r="AA13" s="15">
        <v>2535.9380000000001</v>
      </c>
      <c r="AB13" s="15">
        <f t="shared" si="25"/>
        <v>86.847191780821916</v>
      </c>
      <c r="AC13" s="15">
        <f t="shared" si="26"/>
        <v>44.490140350877198</v>
      </c>
      <c r="AD13" s="15">
        <v>8800</v>
      </c>
      <c r="AE13" s="15">
        <v>3900</v>
      </c>
      <c r="AF13" s="15">
        <v>4879.183</v>
      </c>
      <c r="AG13" s="15">
        <f t="shared" si="27"/>
        <v>125.10725641025641</v>
      </c>
      <c r="AH13" s="15">
        <f t="shared" si="28"/>
        <v>55.445261363636369</v>
      </c>
      <c r="AI13" s="15">
        <v>200</v>
      </c>
      <c r="AJ13" s="15">
        <v>150</v>
      </c>
      <c r="AK13" s="15">
        <v>202.5</v>
      </c>
      <c r="AL13" s="15">
        <f t="shared" si="29"/>
        <v>135</v>
      </c>
      <c r="AM13" s="15">
        <f t="shared" si="30"/>
        <v>101.25</v>
      </c>
      <c r="AN13" s="15">
        <v>0</v>
      </c>
      <c r="AO13" s="15">
        <v>0</v>
      </c>
      <c r="AP13" s="15">
        <v>0</v>
      </c>
      <c r="AQ13" s="15">
        <v>0</v>
      </c>
      <c r="AR13" s="15">
        <v>0</v>
      </c>
      <c r="AS13" s="15">
        <v>0</v>
      </c>
      <c r="AT13" s="15">
        <v>0</v>
      </c>
      <c r="AU13" s="15">
        <v>0</v>
      </c>
      <c r="AV13" s="15">
        <v>0</v>
      </c>
      <c r="AW13" s="15">
        <v>0</v>
      </c>
      <c r="AX13" s="15">
        <v>0</v>
      </c>
      <c r="AY13" s="15">
        <v>51235.3</v>
      </c>
      <c r="AZ13" s="15">
        <v>38426.475000000006</v>
      </c>
      <c r="BA13" s="15">
        <v>34156.9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5">
        <v>930</v>
      </c>
      <c r="BH13" s="15">
        <v>0</v>
      </c>
      <c r="BI13" s="15">
        <v>0</v>
      </c>
      <c r="BJ13" s="15">
        <v>0</v>
      </c>
      <c r="BK13" s="15">
        <v>0</v>
      </c>
      <c r="BL13" s="15">
        <v>0</v>
      </c>
      <c r="BM13" s="15">
        <v>0</v>
      </c>
      <c r="BN13" s="15">
        <f t="shared" si="9"/>
        <v>1600</v>
      </c>
      <c r="BO13" s="15">
        <f t="shared" si="9"/>
        <v>1000</v>
      </c>
      <c r="BP13" s="15">
        <f t="shared" si="10"/>
        <v>914.1</v>
      </c>
      <c r="BQ13" s="15">
        <f t="shared" si="11"/>
        <v>91.41</v>
      </c>
      <c r="BR13" s="15">
        <f t="shared" si="12"/>
        <v>57.131250000000001</v>
      </c>
      <c r="BS13" s="15">
        <v>1600</v>
      </c>
      <c r="BT13" s="15">
        <v>1000</v>
      </c>
      <c r="BU13" s="15">
        <v>914.1</v>
      </c>
      <c r="BV13" s="15">
        <v>0</v>
      </c>
      <c r="BW13" s="15">
        <v>0</v>
      </c>
      <c r="BX13" s="15">
        <v>0</v>
      </c>
      <c r="BY13" s="15">
        <v>0</v>
      </c>
      <c r="BZ13" s="15">
        <v>0</v>
      </c>
      <c r="CA13" s="15">
        <v>0</v>
      </c>
      <c r="CB13" s="15">
        <v>0</v>
      </c>
      <c r="CC13" s="15">
        <v>0</v>
      </c>
      <c r="CD13" s="15">
        <v>0</v>
      </c>
      <c r="CE13" s="15">
        <v>0</v>
      </c>
      <c r="CF13" s="15">
        <v>0</v>
      </c>
      <c r="CG13" s="15">
        <v>0</v>
      </c>
      <c r="CH13" s="15">
        <v>0</v>
      </c>
      <c r="CI13" s="15">
        <v>0</v>
      </c>
      <c r="CJ13" s="15">
        <v>0</v>
      </c>
      <c r="CK13" s="15">
        <v>0</v>
      </c>
      <c r="CL13" s="15">
        <v>0</v>
      </c>
      <c r="CM13" s="15">
        <v>0</v>
      </c>
      <c r="CN13" s="15">
        <v>4200</v>
      </c>
      <c r="CO13" s="15">
        <v>2940</v>
      </c>
      <c r="CP13" s="15">
        <v>2540.39</v>
      </c>
      <c r="CQ13" s="15">
        <v>1200</v>
      </c>
      <c r="CR13" s="15">
        <v>630</v>
      </c>
      <c r="CS13" s="15">
        <v>573.69000000000005</v>
      </c>
      <c r="CT13" s="15">
        <v>160</v>
      </c>
      <c r="CU13" s="15">
        <v>112.00000000000001</v>
      </c>
      <c r="CV13" s="15">
        <v>335.00799999999998</v>
      </c>
      <c r="CW13" s="15">
        <v>0</v>
      </c>
      <c r="CX13" s="15">
        <v>0</v>
      </c>
      <c r="CY13" s="15">
        <v>0</v>
      </c>
      <c r="CZ13" s="15">
        <v>0</v>
      </c>
      <c r="DA13" s="15">
        <v>0</v>
      </c>
      <c r="DB13" s="15">
        <v>0</v>
      </c>
      <c r="DC13" s="15">
        <v>1721.5</v>
      </c>
      <c r="DD13" s="15">
        <v>1205.0500000000002</v>
      </c>
      <c r="DE13" s="15">
        <v>574.947</v>
      </c>
      <c r="DF13" s="15">
        <v>0</v>
      </c>
      <c r="DG13" s="15">
        <f t="shared" si="13"/>
        <v>73616.800000000003</v>
      </c>
      <c r="DH13" s="15">
        <f t="shared" si="14"/>
        <v>50653.525000000009</v>
      </c>
      <c r="DI13" s="15">
        <f t="shared" si="15"/>
        <v>47069.520000000004</v>
      </c>
      <c r="DJ13" s="15">
        <v>0</v>
      </c>
      <c r="DK13" s="15">
        <v>0</v>
      </c>
      <c r="DL13" s="15">
        <v>0</v>
      </c>
      <c r="DM13" s="15">
        <v>0</v>
      </c>
      <c r="DN13" s="15">
        <v>0</v>
      </c>
      <c r="DO13" s="15">
        <v>0</v>
      </c>
      <c r="DP13" s="15">
        <v>0</v>
      </c>
      <c r="DQ13" s="15">
        <v>0</v>
      </c>
      <c r="DR13" s="15">
        <v>0</v>
      </c>
      <c r="DS13" s="15">
        <v>0</v>
      </c>
      <c r="DT13" s="15">
        <v>0</v>
      </c>
      <c r="DU13" s="15">
        <v>0</v>
      </c>
      <c r="DV13" s="15">
        <v>0</v>
      </c>
      <c r="DW13" s="15">
        <v>0</v>
      </c>
      <c r="DX13" s="15">
        <v>0</v>
      </c>
      <c r="DY13" s="15">
        <v>3000</v>
      </c>
      <c r="DZ13" s="15">
        <v>2100</v>
      </c>
      <c r="EA13" s="15">
        <v>0</v>
      </c>
      <c r="EB13" s="15">
        <v>0</v>
      </c>
      <c r="EC13" s="15">
        <f t="shared" si="16"/>
        <v>3000</v>
      </c>
      <c r="ED13" s="15">
        <f t="shared" si="16"/>
        <v>2100</v>
      </c>
      <c r="EE13" s="15">
        <f t="shared" si="17"/>
        <v>0</v>
      </c>
    </row>
    <row r="14" spans="1:135" s="16" customFormat="1" ht="21" customHeight="1" x14ac:dyDescent="0.2">
      <c r="A14" s="14">
        <v>5</v>
      </c>
      <c r="B14" s="32" t="s">
        <v>49</v>
      </c>
      <c r="C14" s="15">
        <v>14961.5987</v>
      </c>
      <c r="D14" s="15">
        <v>2805.6109999999999</v>
      </c>
      <c r="E14" s="15">
        <f t="shared" si="18"/>
        <v>274937.30000000005</v>
      </c>
      <c r="F14" s="15">
        <f t="shared" si="19"/>
        <v>126793.04</v>
      </c>
      <c r="G14" s="15">
        <f t="shared" si="0"/>
        <v>107987.7362</v>
      </c>
      <c r="H14" s="15">
        <f t="shared" si="20"/>
        <v>85.168504675020017</v>
      </c>
      <c r="I14" s="15">
        <f t="shared" si="1"/>
        <v>39.277222915915729</v>
      </c>
      <c r="J14" s="15">
        <f t="shared" si="2"/>
        <v>84068.9</v>
      </c>
      <c r="K14" s="15">
        <f t="shared" si="3"/>
        <v>55217.39</v>
      </c>
      <c r="L14" s="15">
        <f t="shared" si="4"/>
        <v>44365.036200000002</v>
      </c>
      <c r="M14" s="15">
        <f t="shared" si="21"/>
        <v>80.346130449121205</v>
      </c>
      <c r="N14" s="15">
        <f t="shared" si="22"/>
        <v>52.772233489435457</v>
      </c>
      <c r="O14" s="15">
        <f t="shared" si="5"/>
        <v>25179</v>
      </c>
      <c r="P14" s="15">
        <f t="shared" si="5"/>
        <v>15500</v>
      </c>
      <c r="Q14" s="15">
        <f t="shared" si="6"/>
        <v>15142.3622</v>
      </c>
      <c r="R14" s="15">
        <f t="shared" si="7"/>
        <v>97.69265935483871</v>
      </c>
      <c r="S14" s="15">
        <f t="shared" si="8"/>
        <v>60.138854601056437</v>
      </c>
      <c r="T14" s="15">
        <v>6675</v>
      </c>
      <c r="U14" s="15">
        <v>4672.5</v>
      </c>
      <c r="V14" s="15">
        <v>4908.0821999999998</v>
      </c>
      <c r="W14" s="15">
        <f t="shared" si="23"/>
        <v>105.04188764044943</v>
      </c>
      <c r="X14" s="15">
        <f t="shared" si="24"/>
        <v>73.529321348314596</v>
      </c>
      <c r="Y14" s="15">
        <v>18956.8</v>
      </c>
      <c r="Z14" s="15">
        <v>12500</v>
      </c>
      <c r="AA14" s="15">
        <v>7740.7719999999999</v>
      </c>
      <c r="AB14" s="15">
        <f t="shared" si="25"/>
        <v>61.926175999999998</v>
      </c>
      <c r="AC14" s="15">
        <f t="shared" si="26"/>
        <v>40.833748311951382</v>
      </c>
      <c r="AD14" s="15">
        <v>18504</v>
      </c>
      <c r="AE14" s="15">
        <v>10827.5</v>
      </c>
      <c r="AF14" s="15">
        <v>10234.280000000001</v>
      </c>
      <c r="AG14" s="15">
        <f t="shared" si="27"/>
        <v>94.521172939275004</v>
      </c>
      <c r="AH14" s="15">
        <f t="shared" si="28"/>
        <v>55.308473843493303</v>
      </c>
      <c r="AI14" s="15">
        <v>806</v>
      </c>
      <c r="AJ14" s="15">
        <v>500</v>
      </c>
      <c r="AK14" s="15">
        <v>1527.375</v>
      </c>
      <c r="AL14" s="15">
        <f t="shared" si="29"/>
        <v>305.47499999999997</v>
      </c>
      <c r="AM14" s="15">
        <f t="shared" si="30"/>
        <v>189.50062034739454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95434.2</v>
      </c>
      <c r="AZ14" s="15">
        <v>71575.649999999994</v>
      </c>
      <c r="BA14" s="15">
        <v>63622.7</v>
      </c>
      <c r="BB14" s="15">
        <v>0</v>
      </c>
      <c r="BC14" s="15">
        <v>0</v>
      </c>
      <c r="BD14" s="15">
        <v>0</v>
      </c>
      <c r="BE14" s="15">
        <v>95434.2</v>
      </c>
      <c r="BF14" s="15">
        <v>0</v>
      </c>
      <c r="BG14" s="15">
        <v>0</v>
      </c>
      <c r="BH14" s="15">
        <v>0</v>
      </c>
      <c r="BI14" s="15">
        <v>0</v>
      </c>
      <c r="BJ14" s="15">
        <v>0</v>
      </c>
      <c r="BK14" s="15">
        <v>0</v>
      </c>
      <c r="BL14" s="15">
        <v>0</v>
      </c>
      <c r="BM14" s="15">
        <v>0</v>
      </c>
      <c r="BN14" s="15">
        <f t="shared" si="9"/>
        <v>29245.100000000002</v>
      </c>
      <c r="BO14" s="15">
        <f t="shared" si="9"/>
        <v>19799.989999999998</v>
      </c>
      <c r="BP14" s="15">
        <f t="shared" si="10"/>
        <v>17849.482</v>
      </c>
      <c r="BQ14" s="15">
        <f t="shared" si="11"/>
        <v>90.148944519668959</v>
      </c>
      <c r="BR14" s="15">
        <f t="shared" si="12"/>
        <v>61.034094600462971</v>
      </c>
      <c r="BS14" s="15">
        <v>2671.7</v>
      </c>
      <c r="BT14" s="15">
        <v>1870.19</v>
      </c>
      <c r="BU14" s="15">
        <v>1137.3900000000001</v>
      </c>
      <c r="BV14" s="15">
        <v>26573.4</v>
      </c>
      <c r="BW14" s="15">
        <v>17929.8</v>
      </c>
      <c r="BX14" s="15">
        <v>16712.092000000001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5">
        <v>0</v>
      </c>
      <c r="CE14" s="15">
        <v>0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0</v>
      </c>
      <c r="CN14" s="15">
        <v>7882</v>
      </c>
      <c r="CO14" s="15">
        <v>5517.4000000000005</v>
      </c>
      <c r="CP14" s="15">
        <v>1899.595</v>
      </c>
      <c r="CQ14" s="15">
        <v>7790</v>
      </c>
      <c r="CR14" s="15">
        <v>4500</v>
      </c>
      <c r="CS14" s="15">
        <v>1248.136</v>
      </c>
      <c r="CT14" s="15">
        <v>0</v>
      </c>
      <c r="CU14" s="15">
        <v>0</v>
      </c>
      <c r="CV14" s="15">
        <v>0</v>
      </c>
      <c r="CW14" s="15">
        <v>0</v>
      </c>
      <c r="CX14" s="15">
        <v>0</v>
      </c>
      <c r="CY14" s="15">
        <v>0</v>
      </c>
      <c r="CZ14" s="15">
        <v>0</v>
      </c>
      <c r="DA14" s="15">
        <v>0</v>
      </c>
      <c r="DB14" s="15">
        <v>0</v>
      </c>
      <c r="DC14" s="15">
        <v>2000</v>
      </c>
      <c r="DD14" s="15">
        <v>1400</v>
      </c>
      <c r="DE14" s="15">
        <v>205.45</v>
      </c>
      <c r="DF14" s="15">
        <v>0</v>
      </c>
      <c r="DG14" s="15">
        <f t="shared" si="13"/>
        <v>274937.30000000005</v>
      </c>
      <c r="DH14" s="15">
        <f t="shared" si="14"/>
        <v>126793.04</v>
      </c>
      <c r="DI14" s="15">
        <f t="shared" si="15"/>
        <v>107987.7362</v>
      </c>
      <c r="DJ14" s="15">
        <v>0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>
        <v>0</v>
      </c>
      <c r="DQ14" s="15">
        <v>0</v>
      </c>
      <c r="DR14" s="15">
        <v>0</v>
      </c>
      <c r="DS14" s="15">
        <v>0</v>
      </c>
      <c r="DT14" s="15">
        <v>0</v>
      </c>
      <c r="DU14" s="15">
        <v>0</v>
      </c>
      <c r="DV14" s="15">
        <v>0</v>
      </c>
      <c r="DW14" s="15">
        <v>0</v>
      </c>
      <c r="DX14" s="15">
        <v>0</v>
      </c>
      <c r="DY14" s="15">
        <v>0</v>
      </c>
      <c r="DZ14" s="15">
        <v>0</v>
      </c>
      <c r="EA14" s="15">
        <v>0</v>
      </c>
      <c r="EB14" s="15">
        <v>0</v>
      </c>
      <c r="EC14" s="15">
        <f t="shared" si="16"/>
        <v>0</v>
      </c>
      <c r="ED14" s="15">
        <f t="shared" si="16"/>
        <v>0</v>
      </c>
      <c r="EE14" s="15">
        <f t="shared" si="17"/>
        <v>0</v>
      </c>
    </row>
    <row r="15" spans="1:135" s="16" customFormat="1" ht="21" customHeight="1" x14ac:dyDescent="0.2">
      <c r="A15" s="14">
        <v>6</v>
      </c>
      <c r="B15" s="32" t="s">
        <v>50</v>
      </c>
      <c r="C15" s="15">
        <v>640.11940000000004</v>
      </c>
      <c r="D15" s="15">
        <v>785.77940000000001</v>
      </c>
      <c r="E15" s="15">
        <f t="shared" si="18"/>
        <v>64829.599999999991</v>
      </c>
      <c r="F15" s="15">
        <f t="shared" si="19"/>
        <v>46653.03</v>
      </c>
      <c r="G15" s="15">
        <f t="shared" si="0"/>
        <v>41067.911999999997</v>
      </c>
      <c r="H15" s="15">
        <f t="shared" si="20"/>
        <v>88.028391725039086</v>
      </c>
      <c r="I15" s="15">
        <f t="shared" si="1"/>
        <v>63.347470908350509</v>
      </c>
      <c r="J15" s="15">
        <f t="shared" si="2"/>
        <v>25383.399999999998</v>
      </c>
      <c r="K15" s="15">
        <f t="shared" si="3"/>
        <v>17068.379999999997</v>
      </c>
      <c r="L15" s="15">
        <f t="shared" si="4"/>
        <v>14770.412</v>
      </c>
      <c r="M15" s="15">
        <f t="shared" si="21"/>
        <v>86.536695339569434</v>
      </c>
      <c r="N15" s="15">
        <f t="shared" si="22"/>
        <v>58.189257546270397</v>
      </c>
      <c r="O15" s="15">
        <f t="shared" si="5"/>
        <v>6967.0999999999995</v>
      </c>
      <c r="P15" s="15">
        <f t="shared" si="5"/>
        <v>4176.97</v>
      </c>
      <c r="Q15" s="15">
        <f t="shared" si="6"/>
        <v>5297.0410000000002</v>
      </c>
      <c r="R15" s="15">
        <f t="shared" si="7"/>
        <v>126.81539489151226</v>
      </c>
      <c r="S15" s="15">
        <f t="shared" si="8"/>
        <v>76.029352241248162</v>
      </c>
      <c r="T15" s="15">
        <v>803.9</v>
      </c>
      <c r="U15" s="15">
        <v>562.73</v>
      </c>
      <c r="V15" s="15">
        <v>31.797999999999998</v>
      </c>
      <c r="W15" s="15">
        <f t="shared" si="23"/>
        <v>5.6506672827110682</v>
      </c>
      <c r="X15" s="15">
        <f t="shared" si="24"/>
        <v>3.9554670978977482</v>
      </c>
      <c r="Y15" s="15">
        <v>8522.2999999999993</v>
      </c>
      <c r="Z15" s="15">
        <v>5965.61</v>
      </c>
      <c r="AA15" s="15">
        <v>3481.8</v>
      </c>
      <c r="AB15" s="15">
        <f t="shared" si="25"/>
        <v>58.364526008237213</v>
      </c>
      <c r="AC15" s="15">
        <f t="shared" si="26"/>
        <v>40.855168205766056</v>
      </c>
      <c r="AD15" s="15">
        <v>6163.2</v>
      </c>
      <c r="AE15" s="15">
        <v>3614.2400000000002</v>
      </c>
      <c r="AF15" s="15">
        <v>5265.2430000000004</v>
      </c>
      <c r="AG15" s="15">
        <f t="shared" si="27"/>
        <v>145.68050267829474</v>
      </c>
      <c r="AH15" s="15">
        <f t="shared" si="28"/>
        <v>85.430344626168235</v>
      </c>
      <c r="AI15" s="15">
        <v>694</v>
      </c>
      <c r="AJ15" s="15">
        <v>485.80000000000007</v>
      </c>
      <c r="AK15" s="15">
        <v>1076.2</v>
      </c>
      <c r="AL15" s="15">
        <f t="shared" si="29"/>
        <v>221.53149444215722</v>
      </c>
      <c r="AM15" s="15">
        <f t="shared" si="30"/>
        <v>155.0720461095101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>
        <v>0</v>
      </c>
      <c r="AU15" s="15">
        <v>0</v>
      </c>
      <c r="AV15" s="15">
        <v>0</v>
      </c>
      <c r="AW15" s="15">
        <v>0</v>
      </c>
      <c r="AX15" s="15">
        <v>0</v>
      </c>
      <c r="AY15" s="15">
        <v>39446.199999999997</v>
      </c>
      <c r="AZ15" s="15">
        <v>29584.649999999998</v>
      </c>
      <c r="BA15" s="15">
        <v>26297.5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15">
        <v>0</v>
      </c>
      <c r="BI15" s="15">
        <v>0</v>
      </c>
      <c r="BJ15" s="15">
        <v>0</v>
      </c>
      <c r="BK15" s="15">
        <v>0</v>
      </c>
      <c r="BL15" s="15">
        <v>0</v>
      </c>
      <c r="BM15" s="15">
        <v>0</v>
      </c>
      <c r="BN15" s="15">
        <f t="shared" si="9"/>
        <v>2500</v>
      </c>
      <c r="BO15" s="15">
        <f t="shared" si="9"/>
        <v>1750.0000000000002</v>
      </c>
      <c r="BP15" s="15">
        <f t="shared" si="10"/>
        <v>1218.8109999999999</v>
      </c>
      <c r="BQ15" s="15">
        <f t="shared" si="11"/>
        <v>69.646342857142841</v>
      </c>
      <c r="BR15" s="15">
        <f t="shared" si="12"/>
        <v>48.75244</v>
      </c>
      <c r="BS15" s="15">
        <v>0</v>
      </c>
      <c r="BT15" s="15">
        <v>0</v>
      </c>
      <c r="BU15" s="15">
        <v>161.011</v>
      </c>
      <c r="BV15" s="15">
        <v>2500</v>
      </c>
      <c r="BW15" s="15">
        <v>1750.0000000000002</v>
      </c>
      <c r="BX15" s="15">
        <v>1057.8</v>
      </c>
      <c r="BY15" s="15">
        <v>0</v>
      </c>
      <c r="BZ15" s="15">
        <v>0</v>
      </c>
      <c r="CA15" s="15">
        <v>0</v>
      </c>
      <c r="CB15" s="15">
        <v>0</v>
      </c>
      <c r="CC15" s="15">
        <v>0</v>
      </c>
      <c r="CD15" s="15">
        <v>0</v>
      </c>
      <c r="CE15" s="15">
        <v>0</v>
      </c>
      <c r="CF15" s="15">
        <v>0</v>
      </c>
      <c r="CG15" s="15">
        <v>0</v>
      </c>
      <c r="CH15" s="15">
        <v>0</v>
      </c>
      <c r="CI15" s="15">
        <v>0</v>
      </c>
      <c r="CJ15" s="15">
        <v>0</v>
      </c>
      <c r="CK15" s="15">
        <v>0</v>
      </c>
      <c r="CL15" s="15">
        <v>0</v>
      </c>
      <c r="CM15" s="15">
        <v>0</v>
      </c>
      <c r="CN15" s="15">
        <v>2700</v>
      </c>
      <c r="CO15" s="15">
        <v>1890</v>
      </c>
      <c r="CP15" s="15">
        <v>498.06</v>
      </c>
      <c r="CQ15" s="15">
        <v>2700</v>
      </c>
      <c r="CR15" s="15">
        <v>1890</v>
      </c>
      <c r="CS15" s="15">
        <v>323.065</v>
      </c>
      <c r="CT15" s="15">
        <v>0</v>
      </c>
      <c r="CU15" s="15">
        <v>0</v>
      </c>
      <c r="CV15" s="15">
        <v>0</v>
      </c>
      <c r="CW15" s="15">
        <v>0</v>
      </c>
      <c r="CX15" s="15">
        <v>0</v>
      </c>
      <c r="CY15" s="15">
        <v>0</v>
      </c>
      <c r="CZ15" s="15">
        <v>0</v>
      </c>
      <c r="DA15" s="15">
        <v>0</v>
      </c>
      <c r="DB15" s="15">
        <v>0</v>
      </c>
      <c r="DC15" s="15">
        <v>4000</v>
      </c>
      <c r="DD15" s="15">
        <v>2800</v>
      </c>
      <c r="DE15" s="15">
        <v>3198.5</v>
      </c>
      <c r="DF15" s="15">
        <v>0</v>
      </c>
      <c r="DG15" s="15">
        <f t="shared" si="13"/>
        <v>64829.599999999991</v>
      </c>
      <c r="DH15" s="15">
        <f t="shared" si="14"/>
        <v>46653.03</v>
      </c>
      <c r="DI15" s="15">
        <f t="shared" si="15"/>
        <v>41067.911999999997</v>
      </c>
      <c r="DJ15" s="15">
        <v>0</v>
      </c>
      <c r="DK15" s="15">
        <v>0</v>
      </c>
      <c r="DL15" s="15">
        <v>0</v>
      </c>
      <c r="DM15" s="15">
        <v>0</v>
      </c>
      <c r="DN15" s="15">
        <v>0</v>
      </c>
      <c r="DO15" s="15">
        <v>0</v>
      </c>
      <c r="DP15" s="15">
        <v>0</v>
      </c>
      <c r="DQ15" s="15">
        <v>0</v>
      </c>
      <c r="DR15" s="15">
        <v>0</v>
      </c>
      <c r="DS15" s="15">
        <v>0</v>
      </c>
      <c r="DT15" s="15">
        <v>0</v>
      </c>
      <c r="DU15" s="15">
        <v>0</v>
      </c>
      <c r="DV15" s="15">
        <v>0</v>
      </c>
      <c r="DW15" s="15">
        <v>0</v>
      </c>
      <c r="DX15" s="15">
        <v>0</v>
      </c>
      <c r="DY15" s="15">
        <v>2330</v>
      </c>
      <c r="DZ15" s="15">
        <v>1631</v>
      </c>
      <c r="EA15" s="15">
        <v>330</v>
      </c>
      <c r="EB15" s="15">
        <v>0</v>
      </c>
      <c r="EC15" s="15">
        <f t="shared" si="16"/>
        <v>2330</v>
      </c>
      <c r="ED15" s="15">
        <f t="shared" si="16"/>
        <v>1631</v>
      </c>
      <c r="EE15" s="15">
        <f t="shared" si="17"/>
        <v>330</v>
      </c>
    </row>
    <row r="16" spans="1:135" s="16" customFormat="1" ht="21" customHeight="1" x14ac:dyDescent="0.2">
      <c r="A16" s="14">
        <v>7</v>
      </c>
      <c r="B16" s="32" t="s">
        <v>51</v>
      </c>
      <c r="C16" s="15">
        <v>279.815</v>
      </c>
      <c r="D16" s="15">
        <v>1472.8542</v>
      </c>
      <c r="E16" s="15">
        <f t="shared" si="18"/>
        <v>63380.600000000006</v>
      </c>
      <c r="F16" s="15">
        <f t="shared" si="19"/>
        <v>42837.585000000006</v>
      </c>
      <c r="G16" s="15">
        <f t="shared" si="0"/>
        <v>38624.118999999999</v>
      </c>
      <c r="H16" s="15">
        <f t="shared" si="20"/>
        <v>90.164090716131625</v>
      </c>
      <c r="I16" s="15">
        <f t="shared" si="1"/>
        <v>60.939970590369917</v>
      </c>
      <c r="J16" s="15">
        <f t="shared" si="2"/>
        <v>26288.7</v>
      </c>
      <c r="K16" s="15">
        <f t="shared" si="3"/>
        <v>15018.66</v>
      </c>
      <c r="L16" s="15">
        <f t="shared" si="4"/>
        <v>12846.119000000002</v>
      </c>
      <c r="M16" s="15">
        <f t="shared" si="21"/>
        <v>85.534388553972207</v>
      </c>
      <c r="N16" s="15">
        <f t="shared" si="22"/>
        <v>48.865554401701118</v>
      </c>
      <c r="O16" s="15">
        <f t="shared" si="5"/>
        <v>7068</v>
      </c>
      <c r="P16" s="15">
        <f t="shared" si="5"/>
        <v>4000</v>
      </c>
      <c r="Q16" s="15">
        <f t="shared" si="6"/>
        <v>3857.3519999999999</v>
      </c>
      <c r="R16" s="15">
        <f t="shared" si="7"/>
        <v>96.433799999999991</v>
      </c>
      <c r="S16" s="15">
        <f t="shared" si="8"/>
        <v>54.574872665534798</v>
      </c>
      <c r="T16" s="15">
        <v>0</v>
      </c>
      <c r="U16" s="15">
        <v>0</v>
      </c>
      <c r="V16" s="15">
        <v>0.94399999999999995</v>
      </c>
      <c r="W16" s="15">
        <v>0</v>
      </c>
      <c r="X16" s="15">
        <v>0</v>
      </c>
      <c r="Y16" s="15">
        <v>10001.9</v>
      </c>
      <c r="Z16" s="15">
        <v>5000</v>
      </c>
      <c r="AA16" s="15">
        <v>4152.8040000000001</v>
      </c>
      <c r="AB16" s="15">
        <f t="shared" si="25"/>
        <v>83.056079999999994</v>
      </c>
      <c r="AC16" s="15">
        <f t="shared" si="26"/>
        <v>41.520151171277462</v>
      </c>
      <c r="AD16" s="15">
        <v>7068</v>
      </c>
      <c r="AE16" s="15">
        <v>4000</v>
      </c>
      <c r="AF16" s="15">
        <v>3856.4079999999999</v>
      </c>
      <c r="AG16" s="15">
        <f t="shared" si="27"/>
        <v>96.410200000000003</v>
      </c>
      <c r="AH16" s="15">
        <f t="shared" si="28"/>
        <v>54.56151669496321</v>
      </c>
      <c r="AI16" s="15">
        <v>800</v>
      </c>
      <c r="AJ16" s="15">
        <v>700</v>
      </c>
      <c r="AK16" s="15">
        <v>626</v>
      </c>
      <c r="AL16" s="15">
        <f t="shared" si="29"/>
        <v>89.428571428571431</v>
      </c>
      <c r="AM16" s="15">
        <f t="shared" si="30"/>
        <v>78.25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37091.9</v>
      </c>
      <c r="AZ16" s="15">
        <v>27818.925000000003</v>
      </c>
      <c r="BA16" s="15">
        <v>24728</v>
      </c>
      <c r="BB16" s="15">
        <v>0</v>
      </c>
      <c r="BC16" s="15">
        <v>0</v>
      </c>
      <c r="BD16" s="15">
        <v>0</v>
      </c>
      <c r="BE16" s="15">
        <v>0</v>
      </c>
      <c r="BF16" s="15">
        <v>0</v>
      </c>
      <c r="BG16" s="15">
        <v>1050</v>
      </c>
      <c r="BH16" s="15">
        <v>0</v>
      </c>
      <c r="BI16" s="15">
        <v>0</v>
      </c>
      <c r="BJ16" s="15">
        <v>0</v>
      </c>
      <c r="BK16" s="15">
        <v>0</v>
      </c>
      <c r="BL16" s="15">
        <v>0</v>
      </c>
      <c r="BM16" s="15">
        <v>0</v>
      </c>
      <c r="BN16" s="15">
        <f t="shared" si="9"/>
        <v>2535</v>
      </c>
      <c r="BO16" s="15">
        <f t="shared" si="9"/>
        <v>1200</v>
      </c>
      <c r="BP16" s="15">
        <f t="shared" si="10"/>
        <v>1459.6110000000001</v>
      </c>
      <c r="BQ16" s="15">
        <f t="shared" si="11"/>
        <v>121.63425000000001</v>
      </c>
      <c r="BR16" s="15">
        <f t="shared" si="12"/>
        <v>57.578343195266278</v>
      </c>
      <c r="BS16" s="15">
        <v>2385</v>
      </c>
      <c r="BT16" s="15">
        <v>1095</v>
      </c>
      <c r="BU16" s="15">
        <v>1266.6110000000001</v>
      </c>
      <c r="BV16" s="15">
        <v>0</v>
      </c>
      <c r="BW16" s="15">
        <v>0</v>
      </c>
      <c r="BX16" s="15">
        <v>0</v>
      </c>
      <c r="BY16" s="15">
        <v>0</v>
      </c>
      <c r="BZ16" s="15">
        <v>0</v>
      </c>
      <c r="CA16" s="15">
        <v>0</v>
      </c>
      <c r="CB16" s="15">
        <v>150</v>
      </c>
      <c r="CC16" s="15">
        <v>105</v>
      </c>
      <c r="CD16" s="15">
        <v>193</v>
      </c>
      <c r="CE16" s="15">
        <v>0</v>
      </c>
      <c r="CF16" s="15">
        <v>0</v>
      </c>
      <c r="CG16" s="15">
        <v>0</v>
      </c>
      <c r="CH16" s="15">
        <v>0</v>
      </c>
      <c r="CI16" s="15">
        <v>0</v>
      </c>
      <c r="CJ16" s="15">
        <v>0</v>
      </c>
      <c r="CK16" s="15">
        <v>0</v>
      </c>
      <c r="CL16" s="15">
        <v>0</v>
      </c>
      <c r="CM16" s="15">
        <v>0</v>
      </c>
      <c r="CN16" s="15">
        <v>1050</v>
      </c>
      <c r="CO16" s="15">
        <v>735</v>
      </c>
      <c r="CP16" s="15">
        <v>580.75199999999995</v>
      </c>
      <c r="CQ16" s="15">
        <v>1000</v>
      </c>
      <c r="CR16" s="15">
        <v>500</v>
      </c>
      <c r="CS16" s="15">
        <v>550.75199999999995</v>
      </c>
      <c r="CT16" s="15">
        <v>0</v>
      </c>
      <c r="CU16" s="15">
        <v>0</v>
      </c>
      <c r="CV16" s="15">
        <v>0</v>
      </c>
      <c r="CW16" s="15">
        <v>50</v>
      </c>
      <c r="CX16" s="15">
        <v>35.000000000000007</v>
      </c>
      <c r="CY16" s="15">
        <v>20</v>
      </c>
      <c r="CZ16" s="15">
        <v>0</v>
      </c>
      <c r="DA16" s="15">
        <v>0</v>
      </c>
      <c r="DB16" s="15">
        <v>0</v>
      </c>
      <c r="DC16" s="15">
        <v>4783.8</v>
      </c>
      <c r="DD16" s="15">
        <v>3348.6600000000003</v>
      </c>
      <c r="DE16" s="15">
        <v>2149.6</v>
      </c>
      <c r="DF16" s="15">
        <v>0</v>
      </c>
      <c r="DG16" s="15">
        <f t="shared" si="13"/>
        <v>63380.600000000006</v>
      </c>
      <c r="DH16" s="15">
        <f t="shared" si="14"/>
        <v>42837.585000000006</v>
      </c>
      <c r="DI16" s="15">
        <f t="shared" si="15"/>
        <v>38624.118999999999</v>
      </c>
      <c r="DJ16" s="15">
        <v>0</v>
      </c>
      <c r="DK16" s="15">
        <v>0</v>
      </c>
      <c r="DL16" s="15">
        <v>0</v>
      </c>
      <c r="DM16" s="15">
        <v>0</v>
      </c>
      <c r="DN16" s="15">
        <v>0</v>
      </c>
      <c r="DO16" s="15">
        <v>0</v>
      </c>
      <c r="DP16" s="15">
        <v>0</v>
      </c>
      <c r="DQ16" s="15">
        <v>0</v>
      </c>
      <c r="DR16" s="15">
        <v>0</v>
      </c>
      <c r="DS16" s="15">
        <v>0</v>
      </c>
      <c r="DT16" s="15">
        <v>0</v>
      </c>
      <c r="DU16" s="15">
        <v>0</v>
      </c>
      <c r="DV16" s="15">
        <v>0</v>
      </c>
      <c r="DW16" s="15">
        <v>0</v>
      </c>
      <c r="DX16" s="15">
        <v>0</v>
      </c>
      <c r="DY16" s="15">
        <v>0</v>
      </c>
      <c r="DZ16" s="15">
        <v>0</v>
      </c>
      <c r="EA16" s="15">
        <v>0</v>
      </c>
      <c r="EB16" s="15">
        <v>0</v>
      </c>
      <c r="EC16" s="15">
        <f t="shared" si="16"/>
        <v>0</v>
      </c>
      <c r="ED16" s="15">
        <f t="shared" si="16"/>
        <v>0</v>
      </c>
      <c r="EE16" s="15">
        <f t="shared" si="17"/>
        <v>0</v>
      </c>
    </row>
    <row r="17" spans="1:143" s="16" customFormat="1" ht="21" customHeight="1" x14ac:dyDescent="0.2">
      <c r="A17" s="14">
        <v>8</v>
      </c>
      <c r="B17" s="32" t="s">
        <v>52</v>
      </c>
      <c r="C17" s="15">
        <v>6175.4934000000003</v>
      </c>
      <c r="D17" s="15">
        <v>1664.2798</v>
      </c>
      <c r="E17" s="15">
        <f t="shared" si="18"/>
        <v>1133380.95</v>
      </c>
      <c r="F17" s="15">
        <f t="shared" si="19"/>
        <v>798505.70999999985</v>
      </c>
      <c r="G17" s="15">
        <f t="shared" si="0"/>
        <v>660226.48780000012</v>
      </c>
      <c r="H17" s="15">
        <f t="shared" si="20"/>
        <v>82.682750984961686</v>
      </c>
      <c r="I17" s="15">
        <f t="shared" si="1"/>
        <v>58.252830859738744</v>
      </c>
      <c r="J17" s="15">
        <f t="shared" si="2"/>
        <v>495330.9</v>
      </c>
      <c r="K17" s="15">
        <f t="shared" si="3"/>
        <v>322781.47000000003</v>
      </c>
      <c r="L17" s="15">
        <f t="shared" si="4"/>
        <v>270146.38780000003</v>
      </c>
      <c r="M17" s="15">
        <f t="shared" si="21"/>
        <v>83.693276382934869</v>
      </c>
      <c r="N17" s="15">
        <f t="shared" si="22"/>
        <v>54.538569630927526</v>
      </c>
      <c r="O17" s="15">
        <f t="shared" si="5"/>
        <v>163550</v>
      </c>
      <c r="P17" s="15">
        <f t="shared" si="5"/>
        <v>101245</v>
      </c>
      <c r="Q17" s="15">
        <f t="shared" si="6"/>
        <v>108619.50630000001</v>
      </c>
      <c r="R17" s="15">
        <f t="shared" si="7"/>
        <v>107.28382270729419</v>
      </c>
      <c r="S17" s="15">
        <f t="shared" si="8"/>
        <v>66.413638826047077</v>
      </c>
      <c r="T17" s="15">
        <v>62050</v>
      </c>
      <c r="U17" s="15">
        <v>33435</v>
      </c>
      <c r="V17" s="15">
        <v>44272.6633</v>
      </c>
      <c r="W17" s="15">
        <f t="shared" si="23"/>
        <v>132.4141268132197</v>
      </c>
      <c r="X17" s="15">
        <f t="shared" si="24"/>
        <v>71.349981144238512</v>
      </c>
      <c r="Y17" s="15">
        <v>46000</v>
      </c>
      <c r="Z17" s="15">
        <v>25250</v>
      </c>
      <c r="AA17" s="15">
        <v>22106.755499999999</v>
      </c>
      <c r="AB17" s="15">
        <f t="shared" si="25"/>
        <v>87.551506930693066</v>
      </c>
      <c r="AC17" s="15">
        <f t="shared" si="26"/>
        <v>48.058164130434783</v>
      </c>
      <c r="AD17" s="15">
        <v>101500</v>
      </c>
      <c r="AE17" s="15">
        <v>67810</v>
      </c>
      <c r="AF17" s="15">
        <v>64346.843000000001</v>
      </c>
      <c r="AG17" s="15">
        <f t="shared" si="27"/>
        <v>94.892852086712878</v>
      </c>
      <c r="AH17" s="15">
        <f t="shared" si="28"/>
        <v>63.395904433497542</v>
      </c>
      <c r="AI17" s="15">
        <v>14170</v>
      </c>
      <c r="AJ17" s="15">
        <v>12001</v>
      </c>
      <c r="AK17" s="15">
        <v>11836.339</v>
      </c>
      <c r="AL17" s="15">
        <f t="shared" si="29"/>
        <v>98.627939338388472</v>
      </c>
      <c r="AM17" s="15">
        <f t="shared" si="30"/>
        <v>83.530973888496831</v>
      </c>
      <c r="AN17" s="15">
        <v>6000</v>
      </c>
      <c r="AO17" s="15">
        <v>4491</v>
      </c>
      <c r="AP17" s="15">
        <v>4266.8</v>
      </c>
      <c r="AQ17" s="15">
        <f t="shared" ref="AQ11:AQ51" si="31">AP17/AO17*100</f>
        <v>95.007793364506796</v>
      </c>
      <c r="AR17" s="15">
        <f t="shared" ref="AR11:AR51" si="32">AP17/AN17*100</f>
        <v>71.113333333333344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561622</v>
      </c>
      <c r="AZ17" s="15">
        <v>421216.5</v>
      </c>
      <c r="BA17" s="15">
        <v>374414.8</v>
      </c>
      <c r="BB17" s="15">
        <v>0</v>
      </c>
      <c r="BC17" s="15">
        <v>0</v>
      </c>
      <c r="BD17" s="15">
        <v>0</v>
      </c>
      <c r="BE17" s="15">
        <v>20162.099999999999</v>
      </c>
      <c r="BF17" s="15">
        <v>15121.574999999999</v>
      </c>
      <c r="BG17" s="15">
        <v>11813</v>
      </c>
      <c r="BH17" s="15">
        <v>0</v>
      </c>
      <c r="BI17" s="15">
        <v>0</v>
      </c>
      <c r="BJ17" s="15">
        <v>0</v>
      </c>
      <c r="BK17" s="15">
        <v>0</v>
      </c>
      <c r="BL17" s="15">
        <v>0</v>
      </c>
      <c r="BM17" s="15">
        <v>0</v>
      </c>
      <c r="BN17" s="15">
        <f t="shared" si="9"/>
        <v>25396</v>
      </c>
      <c r="BO17" s="15">
        <f t="shared" si="9"/>
        <v>15825</v>
      </c>
      <c r="BP17" s="15">
        <f t="shared" si="10"/>
        <v>15623.895</v>
      </c>
      <c r="BQ17" s="15">
        <f t="shared" si="11"/>
        <v>98.72919431279621</v>
      </c>
      <c r="BR17" s="15">
        <f t="shared" si="12"/>
        <v>61.521085997794934</v>
      </c>
      <c r="BS17" s="15">
        <v>21652</v>
      </c>
      <c r="BT17" s="15">
        <v>13204.2</v>
      </c>
      <c r="BU17" s="15">
        <v>13064.169</v>
      </c>
      <c r="BV17" s="15">
        <v>0</v>
      </c>
      <c r="BW17" s="15">
        <v>0</v>
      </c>
      <c r="BX17" s="15">
        <v>674.38599999999997</v>
      </c>
      <c r="BY17" s="15">
        <v>0</v>
      </c>
      <c r="BZ17" s="15">
        <v>0</v>
      </c>
      <c r="CA17" s="15">
        <v>0</v>
      </c>
      <c r="CB17" s="15">
        <v>3744</v>
      </c>
      <c r="CC17" s="15">
        <v>2620.8000000000002</v>
      </c>
      <c r="CD17" s="15">
        <v>1885.34</v>
      </c>
      <c r="CE17" s="15">
        <v>0</v>
      </c>
      <c r="CF17" s="15">
        <v>0</v>
      </c>
      <c r="CG17" s="15">
        <v>0</v>
      </c>
      <c r="CH17" s="15">
        <v>5396.75</v>
      </c>
      <c r="CI17" s="15">
        <v>3777.7250000000004</v>
      </c>
      <c r="CJ17" s="15">
        <v>3328</v>
      </c>
      <c r="CK17" s="15">
        <v>0</v>
      </c>
      <c r="CL17" s="15">
        <v>0</v>
      </c>
      <c r="CM17" s="15">
        <v>3.9</v>
      </c>
      <c r="CN17" s="15">
        <v>166750</v>
      </c>
      <c r="CO17" s="15">
        <v>116725.00000000001</v>
      </c>
      <c r="CP17" s="15">
        <v>97205.922000000006</v>
      </c>
      <c r="CQ17" s="15">
        <v>58000</v>
      </c>
      <c r="CR17" s="15">
        <v>43497</v>
      </c>
      <c r="CS17" s="15">
        <v>38385.15</v>
      </c>
      <c r="CT17" s="15">
        <v>72464.899999999994</v>
      </c>
      <c r="CU17" s="15">
        <v>46544.470000000008</v>
      </c>
      <c r="CV17" s="15">
        <v>10463.27</v>
      </c>
      <c r="CW17" s="15">
        <v>1000</v>
      </c>
      <c r="CX17" s="15">
        <v>700</v>
      </c>
      <c r="CY17" s="15">
        <v>20</v>
      </c>
      <c r="CZ17" s="15">
        <v>0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0</v>
      </c>
      <c r="DG17" s="15">
        <f t="shared" si="13"/>
        <v>1082511.75</v>
      </c>
      <c r="DH17" s="15">
        <f t="shared" si="14"/>
        <v>762897.2699999999</v>
      </c>
      <c r="DI17" s="15">
        <f t="shared" si="15"/>
        <v>659702.18780000007</v>
      </c>
      <c r="DJ17" s="15">
        <v>0</v>
      </c>
      <c r="DK17" s="15">
        <v>0</v>
      </c>
      <c r="DL17" s="15">
        <v>0</v>
      </c>
      <c r="DM17" s="15">
        <v>50869.2</v>
      </c>
      <c r="DN17" s="15">
        <v>35608.439999999995</v>
      </c>
      <c r="DO17" s="15">
        <v>524.29999999999995</v>
      </c>
      <c r="DP17" s="15">
        <v>0</v>
      </c>
      <c r="DQ17" s="15">
        <v>0</v>
      </c>
      <c r="DR17" s="15">
        <v>0</v>
      </c>
      <c r="DS17" s="15">
        <v>0</v>
      </c>
      <c r="DT17" s="15">
        <v>0</v>
      </c>
      <c r="DU17" s="15">
        <v>0</v>
      </c>
      <c r="DV17" s="15">
        <v>0</v>
      </c>
      <c r="DW17" s="15">
        <v>0</v>
      </c>
      <c r="DX17" s="15">
        <v>0</v>
      </c>
      <c r="DY17" s="15">
        <v>0</v>
      </c>
      <c r="DZ17" s="15">
        <v>0</v>
      </c>
      <c r="EA17" s="15">
        <v>0</v>
      </c>
      <c r="EB17" s="15">
        <v>0</v>
      </c>
      <c r="EC17" s="15">
        <f t="shared" si="16"/>
        <v>50869.2</v>
      </c>
      <c r="ED17" s="15">
        <f t="shared" si="16"/>
        <v>35608.439999999995</v>
      </c>
      <c r="EE17" s="15">
        <f t="shared" si="17"/>
        <v>524.29999999999995</v>
      </c>
    </row>
    <row r="18" spans="1:143" s="16" customFormat="1" ht="21" customHeight="1" x14ac:dyDescent="0.2">
      <c r="A18" s="14">
        <v>9</v>
      </c>
      <c r="B18" s="32" t="s">
        <v>53</v>
      </c>
      <c r="C18" s="15">
        <v>239425.0969</v>
      </c>
      <c r="D18" s="15">
        <v>149978.31140000001</v>
      </c>
      <c r="E18" s="15">
        <f t="shared" si="18"/>
        <v>1524625</v>
      </c>
      <c r="F18" s="15">
        <f t="shared" si="19"/>
        <v>1101511.165</v>
      </c>
      <c r="G18" s="15">
        <f t="shared" si="0"/>
        <v>1028008.6938999998</v>
      </c>
      <c r="H18" s="15">
        <f t="shared" si="20"/>
        <v>93.327124278399836</v>
      </c>
      <c r="I18" s="15">
        <f t="shared" si="1"/>
        <v>67.426986563909153</v>
      </c>
      <c r="J18" s="15">
        <f t="shared" si="2"/>
        <v>779974.7</v>
      </c>
      <c r="K18" s="15">
        <f t="shared" si="3"/>
        <v>543291.29</v>
      </c>
      <c r="L18" s="15">
        <f t="shared" si="4"/>
        <v>532497.89390000002</v>
      </c>
      <c r="M18" s="15">
        <f t="shared" si="21"/>
        <v>98.01333165123998</v>
      </c>
      <c r="N18" s="15">
        <f t="shared" si="22"/>
        <v>68.271175193246663</v>
      </c>
      <c r="O18" s="15">
        <f t="shared" si="5"/>
        <v>278800</v>
      </c>
      <c r="P18" s="15">
        <f t="shared" si="5"/>
        <v>187500</v>
      </c>
      <c r="Q18" s="15">
        <f t="shared" si="6"/>
        <v>194528.39719999998</v>
      </c>
      <c r="R18" s="15">
        <f t="shared" si="7"/>
        <v>103.74847850666666</v>
      </c>
      <c r="S18" s="15">
        <f t="shared" si="8"/>
        <v>69.773456671449068</v>
      </c>
      <c r="T18" s="15">
        <v>64800</v>
      </c>
      <c r="U18" s="15">
        <v>45360</v>
      </c>
      <c r="V18" s="15">
        <v>48199.105199999998</v>
      </c>
      <c r="W18" s="15">
        <f t="shared" si="23"/>
        <v>106.25905026455027</v>
      </c>
      <c r="X18" s="15">
        <f t="shared" si="24"/>
        <v>74.381335185185179</v>
      </c>
      <c r="Y18" s="15">
        <v>23000</v>
      </c>
      <c r="Z18" s="15">
        <v>16500</v>
      </c>
      <c r="AA18" s="15">
        <v>14685.6399</v>
      </c>
      <c r="AB18" s="15">
        <f t="shared" si="25"/>
        <v>89.00387818181818</v>
      </c>
      <c r="AC18" s="15">
        <f t="shared" si="26"/>
        <v>63.850608260869571</v>
      </c>
      <c r="AD18" s="15">
        <v>214000</v>
      </c>
      <c r="AE18" s="15">
        <v>142140</v>
      </c>
      <c r="AF18" s="15">
        <v>146329.29199999999</v>
      </c>
      <c r="AG18" s="15">
        <f t="shared" si="27"/>
        <v>102.94729984522301</v>
      </c>
      <c r="AH18" s="15">
        <f t="shared" si="28"/>
        <v>68.378173831775683</v>
      </c>
      <c r="AI18" s="15">
        <v>28020</v>
      </c>
      <c r="AJ18" s="15">
        <v>22383</v>
      </c>
      <c r="AK18" s="15">
        <v>28519.593000000001</v>
      </c>
      <c r="AL18" s="15">
        <f t="shared" si="29"/>
        <v>127.41631148639594</v>
      </c>
      <c r="AM18" s="15">
        <f t="shared" si="30"/>
        <v>101.78298715203427</v>
      </c>
      <c r="AN18" s="15">
        <v>26500</v>
      </c>
      <c r="AO18" s="15">
        <v>19800</v>
      </c>
      <c r="AP18" s="15">
        <v>27437.059799999999</v>
      </c>
      <c r="AQ18" s="15">
        <f t="shared" si="31"/>
        <v>138.57100909090909</v>
      </c>
      <c r="AR18" s="15">
        <f t="shared" si="32"/>
        <v>103.53607471698112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731125.1</v>
      </c>
      <c r="AZ18" s="15">
        <v>548343.82499999995</v>
      </c>
      <c r="BA18" s="15">
        <v>487416.8</v>
      </c>
      <c r="BB18" s="15">
        <v>0</v>
      </c>
      <c r="BC18" s="15">
        <v>0</v>
      </c>
      <c r="BD18" s="15">
        <v>0</v>
      </c>
      <c r="BE18" s="15">
        <v>8168.2</v>
      </c>
      <c r="BF18" s="15">
        <v>6126.15</v>
      </c>
      <c r="BG18" s="15">
        <v>4766</v>
      </c>
      <c r="BH18" s="15">
        <v>0</v>
      </c>
      <c r="BI18" s="15">
        <v>0</v>
      </c>
      <c r="BJ18" s="15">
        <v>0</v>
      </c>
      <c r="BK18" s="15">
        <v>0</v>
      </c>
      <c r="BL18" s="15">
        <v>0</v>
      </c>
      <c r="BM18" s="15">
        <v>0</v>
      </c>
      <c r="BN18" s="15">
        <f t="shared" si="9"/>
        <v>22500</v>
      </c>
      <c r="BO18" s="15">
        <f t="shared" si="9"/>
        <v>16300</v>
      </c>
      <c r="BP18" s="15">
        <f t="shared" si="10"/>
        <v>16139.509</v>
      </c>
      <c r="BQ18" s="15">
        <f t="shared" si="11"/>
        <v>99.015392638036815</v>
      </c>
      <c r="BR18" s="15">
        <f t="shared" si="12"/>
        <v>71.731151111111117</v>
      </c>
      <c r="BS18" s="15">
        <v>12000</v>
      </c>
      <c r="BT18" s="15">
        <v>8950</v>
      </c>
      <c r="BU18" s="15">
        <v>7167.3029999999999</v>
      </c>
      <c r="BV18" s="15">
        <v>0</v>
      </c>
      <c r="BW18" s="15">
        <v>0</v>
      </c>
      <c r="BX18" s="15">
        <v>0</v>
      </c>
      <c r="BY18" s="15">
        <v>0</v>
      </c>
      <c r="BZ18" s="15">
        <v>0</v>
      </c>
      <c r="CA18" s="15">
        <v>0</v>
      </c>
      <c r="CB18" s="15">
        <v>10500</v>
      </c>
      <c r="CC18" s="15">
        <v>7350</v>
      </c>
      <c r="CD18" s="15">
        <v>8972.2060000000001</v>
      </c>
      <c r="CE18" s="15">
        <v>0</v>
      </c>
      <c r="CF18" s="15">
        <v>0</v>
      </c>
      <c r="CG18" s="15">
        <v>0</v>
      </c>
      <c r="CH18" s="15">
        <v>5357</v>
      </c>
      <c r="CI18" s="15">
        <v>3749.9</v>
      </c>
      <c r="CJ18" s="15">
        <v>3328</v>
      </c>
      <c r="CK18" s="15">
        <v>0</v>
      </c>
      <c r="CL18" s="15">
        <v>0</v>
      </c>
      <c r="CM18" s="15">
        <v>0</v>
      </c>
      <c r="CN18" s="15">
        <v>316654.7</v>
      </c>
      <c r="CO18" s="15">
        <v>221658.29</v>
      </c>
      <c r="CP18" s="15">
        <v>183303.49900000001</v>
      </c>
      <c r="CQ18" s="15">
        <v>162351</v>
      </c>
      <c r="CR18" s="15">
        <v>121622</v>
      </c>
      <c r="CS18" s="15">
        <v>103606.754</v>
      </c>
      <c r="CT18" s="15">
        <v>12000</v>
      </c>
      <c r="CU18" s="15">
        <v>8400</v>
      </c>
      <c r="CV18" s="15">
        <v>22338.6</v>
      </c>
      <c r="CW18" s="15">
        <v>500</v>
      </c>
      <c r="CX18" s="15">
        <v>350</v>
      </c>
      <c r="CY18" s="15">
        <v>1420</v>
      </c>
      <c r="CZ18" s="15">
        <v>0</v>
      </c>
      <c r="DA18" s="15">
        <v>0</v>
      </c>
      <c r="DB18" s="15">
        <v>0</v>
      </c>
      <c r="DC18" s="15">
        <v>72000</v>
      </c>
      <c r="DD18" s="15">
        <v>50400</v>
      </c>
      <c r="DE18" s="15">
        <v>44125.595999999998</v>
      </c>
      <c r="DF18" s="15">
        <v>0</v>
      </c>
      <c r="DG18" s="15">
        <f t="shared" si="13"/>
        <v>1524625</v>
      </c>
      <c r="DH18" s="15">
        <f t="shared" si="14"/>
        <v>1101511.165</v>
      </c>
      <c r="DI18" s="15">
        <f t="shared" si="15"/>
        <v>1028008.6938999998</v>
      </c>
      <c r="DJ18" s="15">
        <v>0</v>
      </c>
      <c r="DK18" s="15">
        <v>0</v>
      </c>
      <c r="DL18" s="15">
        <v>0</v>
      </c>
      <c r="DM18" s="15">
        <v>0</v>
      </c>
      <c r="DN18" s="15">
        <v>0</v>
      </c>
      <c r="DO18" s="15">
        <v>0</v>
      </c>
      <c r="DP18" s="15">
        <v>0</v>
      </c>
      <c r="DQ18" s="15">
        <v>0</v>
      </c>
      <c r="DR18" s="15">
        <v>0</v>
      </c>
      <c r="DS18" s="15">
        <v>0</v>
      </c>
      <c r="DT18" s="15">
        <v>0</v>
      </c>
      <c r="DU18" s="15">
        <v>0</v>
      </c>
      <c r="DV18" s="15">
        <v>0</v>
      </c>
      <c r="DW18" s="15">
        <v>0</v>
      </c>
      <c r="DX18" s="15">
        <v>0</v>
      </c>
      <c r="DY18" s="15">
        <v>0</v>
      </c>
      <c r="DZ18" s="15">
        <v>0</v>
      </c>
      <c r="EA18" s="15">
        <v>0</v>
      </c>
      <c r="EB18" s="15">
        <v>0</v>
      </c>
      <c r="EC18" s="15">
        <f t="shared" si="16"/>
        <v>0</v>
      </c>
      <c r="ED18" s="15">
        <f t="shared" si="16"/>
        <v>0</v>
      </c>
      <c r="EE18" s="15">
        <f t="shared" si="17"/>
        <v>0</v>
      </c>
    </row>
    <row r="19" spans="1:143" s="16" customFormat="1" ht="21" customHeight="1" x14ac:dyDescent="0.2">
      <c r="A19" s="14">
        <v>10</v>
      </c>
      <c r="B19" s="32" t="s">
        <v>54</v>
      </c>
      <c r="C19" s="15">
        <v>16727.719099999998</v>
      </c>
      <c r="D19" s="15">
        <v>12801.4974</v>
      </c>
      <c r="E19" s="15">
        <f t="shared" si="18"/>
        <v>243487.5</v>
      </c>
      <c r="F19" s="15">
        <f t="shared" si="19"/>
        <v>177833.08</v>
      </c>
      <c r="G19" s="15">
        <f t="shared" si="0"/>
        <v>171811.47390000001</v>
      </c>
      <c r="H19" s="15">
        <f t="shared" si="20"/>
        <v>96.613899899838671</v>
      </c>
      <c r="I19" s="15">
        <f t="shared" si="1"/>
        <v>70.562749176035737</v>
      </c>
      <c r="J19" s="15">
        <f t="shared" si="2"/>
        <v>89950.9</v>
      </c>
      <c r="K19" s="15">
        <f t="shared" si="3"/>
        <v>64105.63</v>
      </c>
      <c r="L19" s="15">
        <f t="shared" si="4"/>
        <v>68215.373900000006</v>
      </c>
      <c r="M19" s="15">
        <f t="shared" si="21"/>
        <v>106.41089386376829</v>
      </c>
      <c r="N19" s="15">
        <f t="shared" si="22"/>
        <v>75.836232766987337</v>
      </c>
      <c r="O19" s="15">
        <f t="shared" si="5"/>
        <v>34400</v>
      </c>
      <c r="P19" s="15">
        <f t="shared" si="5"/>
        <v>25220</v>
      </c>
      <c r="Q19" s="15">
        <f t="shared" si="6"/>
        <v>25241.744999999999</v>
      </c>
      <c r="R19" s="15">
        <f t="shared" si="7"/>
        <v>100.08622125297381</v>
      </c>
      <c r="S19" s="15">
        <f t="shared" si="8"/>
        <v>73.377165697674414</v>
      </c>
      <c r="T19" s="15">
        <v>4600</v>
      </c>
      <c r="U19" s="15">
        <v>3220</v>
      </c>
      <c r="V19" s="15">
        <v>1840.181</v>
      </c>
      <c r="W19" s="15">
        <f t="shared" si="23"/>
        <v>57.14847826086956</v>
      </c>
      <c r="X19" s="15">
        <f t="shared" si="24"/>
        <v>40.003934782608695</v>
      </c>
      <c r="Y19" s="15">
        <v>29000</v>
      </c>
      <c r="Z19" s="15">
        <v>20300</v>
      </c>
      <c r="AA19" s="15">
        <v>16774.553899999999</v>
      </c>
      <c r="AB19" s="15">
        <f t="shared" si="25"/>
        <v>82.633270443349744</v>
      </c>
      <c r="AC19" s="15">
        <f t="shared" si="26"/>
        <v>57.843289310344822</v>
      </c>
      <c r="AD19" s="15">
        <v>29800</v>
      </c>
      <c r="AE19" s="15">
        <v>22000</v>
      </c>
      <c r="AF19" s="15">
        <v>23401.563999999998</v>
      </c>
      <c r="AG19" s="15">
        <f t="shared" si="27"/>
        <v>106.37074545454546</v>
      </c>
      <c r="AH19" s="15">
        <f t="shared" si="28"/>
        <v>78.528738255033545</v>
      </c>
      <c r="AI19" s="15">
        <v>1381</v>
      </c>
      <c r="AJ19" s="15">
        <v>966.7</v>
      </c>
      <c r="AK19" s="15">
        <v>1503.85</v>
      </c>
      <c r="AL19" s="15">
        <f t="shared" si="29"/>
        <v>155.56532533360917</v>
      </c>
      <c r="AM19" s="15">
        <f t="shared" si="30"/>
        <v>108.89572773352643</v>
      </c>
      <c r="AN19" s="15">
        <v>0</v>
      </c>
      <c r="AO19" s="15">
        <v>0</v>
      </c>
      <c r="AP19" s="15">
        <v>0</v>
      </c>
      <c r="AQ19" s="15">
        <v>0</v>
      </c>
      <c r="AR19" s="15">
        <v>0</v>
      </c>
      <c r="AS19" s="15">
        <v>0</v>
      </c>
      <c r="AT19" s="15">
        <v>0</v>
      </c>
      <c r="AU19" s="15">
        <v>0</v>
      </c>
      <c r="AV19" s="15">
        <v>0</v>
      </c>
      <c r="AW19" s="15">
        <v>0</v>
      </c>
      <c r="AX19" s="15">
        <v>0</v>
      </c>
      <c r="AY19" s="15">
        <v>151636.6</v>
      </c>
      <c r="AZ19" s="15">
        <v>113727.45</v>
      </c>
      <c r="BA19" s="15">
        <v>101091.1</v>
      </c>
      <c r="BB19" s="15">
        <v>0</v>
      </c>
      <c r="BC19" s="15">
        <v>0</v>
      </c>
      <c r="BD19" s="15">
        <v>0</v>
      </c>
      <c r="BE19" s="15">
        <v>1900</v>
      </c>
      <c r="BF19" s="15">
        <v>0</v>
      </c>
      <c r="BG19" s="15">
        <v>2505</v>
      </c>
      <c r="BH19" s="15">
        <v>0</v>
      </c>
      <c r="BI19" s="15">
        <v>0</v>
      </c>
      <c r="BJ19" s="15">
        <v>0</v>
      </c>
      <c r="BK19" s="15">
        <v>0</v>
      </c>
      <c r="BL19" s="15">
        <v>0</v>
      </c>
      <c r="BM19" s="15">
        <v>0</v>
      </c>
      <c r="BN19" s="15">
        <f t="shared" si="9"/>
        <v>7719.9</v>
      </c>
      <c r="BO19" s="15">
        <f t="shared" si="9"/>
        <v>5403.93</v>
      </c>
      <c r="BP19" s="15">
        <f t="shared" si="10"/>
        <v>7270.1379999999999</v>
      </c>
      <c r="BQ19" s="15">
        <f t="shared" si="11"/>
        <v>134.5342741301238</v>
      </c>
      <c r="BR19" s="15">
        <f t="shared" si="12"/>
        <v>94.173991891086672</v>
      </c>
      <c r="BS19" s="15">
        <v>7519.9</v>
      </c>
      <c r="BT19" s="15">
        <v>5263.93</v>
      </c>
      <c r="BU19" s="15">
        <v>7245.1379999999999</v>
      </c>
      <c r="BV19" s="15">
        <v>0</v>
      </c>
      <c r="BW19" s="15">
        <v>0</v>
      </c>
      <c r="BX19" s="15">
        <v>0</v>
      </c>
      <c r="BY19" s="15">
        <v>0</v>
      </c>
      <c r="BZ19" s="15">
        <v>0</v>
      </c>
      <c r="CA19" s="15">
        <v>0</v>
      </c>
      <c r="CB19" s="15">
        <v>200</v>
      </c>
      <c r="CC19" s="15">
        <v>140.00000000000003</v>
      </c>
      <c r="CD19" s="15">
        <v>25</v>
      </c>
      <c r="CE19" s="15">
        <v>0</v>
      </c>
      <c r="CF19" s="15">
        <v>0</v>
      </c>
      <c r="CG19" s="15">
        <v>0</v>
      </c>
      <c r="CH19" s="15">
        <v>0</v>
      </c>
      <c r="CI19" s="15">
        <v>0</v>
      </c>
      <c r="CJ19" s="15">
        <v>0</v>
      </c>
      <c r="CK19" s="15">
        <v>0</v>
      </c>
      <c r="CL19" s="15">
        <v>0</v>
      </c>
      <c r="CM19" s="15">
        <v>0</v>
      </c>
      <c r="CN19" s="15">
        <v>12450</v>
      </c>
      <c r="CO19" s="15">
        <v>8715</v>
      </c>
      <c r="CP19" s="15">
        <v>10007.304</v>
      </c>
      <c r="CQ19" s="15">
        <v>7500</v>
      </c>
      <c r="CR19" s="15">
        <v>5250</v>
      </c>
      <c r="CS19" s="15">
        <v>4359.9040000000005</v>
      </c>
      <c r="CT19" s="15">
        <v>4550</v>
      </c>
      <c r="CU19" s="15">
        <v>3185.0000000000005</v>
      </c>
      <c r="CV19" s="15">
        <v>4567.2830000000004</v>
      </c>
      <c r="CW19" s="15">
        <v>50</v>
      </c>
      <c r="CX19" s="15">
        <v>35.000000000000007</v>
      </c>
      <c r="CY19" s="15">
        <v>1000</v>
      </c>
      <c r="CZ19" s="15">
        <v>0</v>
      </c>
      <c r="DA19" s="15">
        <v>0</v>
      </c>
      <c r="DB19" s="15">
        <v>0</v>
      </c>
      <c r="DC19" s="15">
        <v>400</v>
      </c>
      <c r="DD19" s="15">
        <v>280.00000000000006</v>
      </c>
      <c r="DE19" s="15">
        <v>1850.5</v>
      </c>
      <c r="DF19" s="15">
        <v>0</v>
      </c>
      <c r="DG19" s="15">
        <f t="shared" si="13"/>
        <v>243487.5</v>
      </c>
      <c r="DH19" s="15">
        <f t="shared" si="14"/>
        <v>177833.08</v>
      </c>
      <c r="DI19" s="15">
        <f t="shared" si="15"/>
        <v>171811.47390000001</v>
      </c>
      <c r="DJ19" s="15">
        <v>0</v>
      </c>
      <c r="DK19" s="15">
        <v>0</v>
      </c>
      <c r="DL19" s="15">
        <v>0</v>
      </c>
      <c r="DM19" s="15">
        <v>0</v>
      </c>
      <c r="DN19" s="15">
        <v>0</v>
      </c>
      <c r="DO19" s="15">
        <v>0</v>
      </c>
      <c r="DP19" s="15">
        <v>0</v>
      </c>
      <c r="DQ19" s="15">
        <v>0</v>
      </c>
      <c r="DR19" s="15">
        <v>0</v>
      </c>
      <c r="DS19" s="15">
        <v>0</v>
      </c>
      <c r="DT19" s="15">
        <v>0</v>
      </c>
      <c r="DU19" s="15">
        <v>0</v>
      </c>
      <c r="DV19" s="15">
        <v>0</v>
      </c>
      <c r="DW19" s="15">
        <v>0</v>
      </c>
      <c r="DX19" s="15">
        <v>0</v>
      </c>
      <c r="DY19" s="15">
        <v>0</v>
      </c>
      <c r="DZ19" s="15">
        <v>0</v>
      </c>
      <c r="EA19" s="15">
        <v>0</v>
      </c>
      <c r="EB19" s="15">
        <v>0</v>
      </c>
      <c r="EC19" s="15">
        <f t="shared" si="16"/>
        <v>0</v>
      </c>
      <c r="ED19" s="15">
        <f t="shared" si="16"/>
        <v>0</v>
      </c>
      <c r="EE19" s="15">
        <f t="shared" si="17"/>
        <v>0</v>
      </c>
    </row>
    <row r="20" spans="1:143" s="16" customFormat="1" ht="21" customHeight="1" x14ac:dyDescent="0.2">
      <c r="A20" s="14">
        <v>11</v>
      </c>
      <c r="B20" s="32" t="s">
        <v>55</v>
      </c>
      <c r="C20" s="15">
        <v>39622.456100000003</v>
      </c>
      <c r="D20" s="15">
        <v>83122.035199999998</v>
      </c>
      <c r="E20" s="15">
        <f t="shared" si="18"/>
        <v>188705.9</v>
      </c>
      <c r="F20" s="15">
        <f t="shared" si="19"/>
        <v>134313.67499999999</v>
      </c>
      <c r="G20" s="15">
        <f t="shared" si="0"/>
        <v>138373.91520000002</v>
      </c>
      <c r="H20" s="15">
        <f t="shared" si="20"/>
        <v>103.02295369403005</v>
      </c>
      <c r="I20" s="15">
        <f t="shared" si="1"/>
        <v>73.327816035428683</v>
      </c>
      <c r="J20" s="15">
        <f t="shared" si="2"/>
        <v>117515</v>
      </c>
      <c r="K20" s="15">
        <f t="shared" si="3"/>
        <v>80920.5</v>
      </c>
      <c r="L20" s="15">
        <f t="shared" si="4"/>
        <v>90913.415200000003</v>
      </c>
      <c r="M20" s="15">
        <f t="shared" si="21"/>
        <v>112.34905271222991</v>
      </c>
      <c r="N20" s="15">
        <f t="shared" si="22"/>
        <v>77.36324316044761</v>
      </c>
      <c r="O20" s="15">
        <f t="shared" si="5"/>
        <v>90000</v>
      </c>
      <c r="P20" s="15">
        <f t="shared" si="5"/>
        <v>60800</v>
      </c>
      <c r="Q20" s="15">
        <f t="shared" si="6"/>
        <v>56626.610200000003</v>
      </c>
      <c r="R20" s="15">
        <f t="shared" si="7"/>
        <v>93.135872039473682</v>
      </c>
      <c r="S20" s="15">
        <f t="shared" si="8"/>
        <v>62.91845577777778</v>
      </c>
      <c r="T20" s="15">
        <v>50000</v>
      </c>
      <c r="U20" s="15">
        <v>35800</v>
      </c>
      <c r="V20" s="15">
        <v>32248.673200000001</v>
      </c>
      <c r="W20" s="15">
        <f t="shared" si="23"/>
        <v>90.080092737430178</v>
      </c>
      <c r="X20" s="15">
        <f t="shared" si="24"/>
        <v>64.497346399999998</v>
      </c>
      <c r="Y20" s="15">
        <v>7400</v>
      </c>
      <c r="Z20" s="15">
        <v>6000</v>
      </c>
      <c r="AA20" s="15">
        <v>4690.6949999999997</v>
      </c>
      <c r="AB20" s="15">
        <f t="shared" si="25"/>
        <v>78.178249999999991</v>
      </c>
      <c r="AC20" s="15">
        <f t="shared" si="26"/>
        <v>63.387770270270273</v>
      </c>
      <c r="AD20" s="15">
        <v>40000</v>
      </c>
      <c r="AE20" s="15">
        <v>25000</v>
      </c>
      <c r="AF20" s="15">
        <v>24377.937000000002</v>
      </c>
      <c r="AG20" s="15">
        <f t="shared" si="27"/>
        <v>97.511748000000011</v>
      </c>
      <c r="AH20" s="15">
        <f t="shared" si="28"/>
        <v>60.944842500000007</v>
      </c>
      <c r="AI20" s="15">
        <v>3100</v>
      </c>
      <c r="AJ20" s="15">
        <v>2250</v>
      </c>
      <c r="AK20" s="15">
        <v>4069</v>
      </c>
      <c r="AL20" s="15">
        <f t="shared" si="29"/>
        <v>180.84444444444446</v>
      </c>
      <c r="AM20" s="15">
        <f t="shared" si="30"/>
        <v>131.25806451612902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71190.899999999994</v>
      </c>
      <c r="AZ20" s="15">
        <v>53393.174999999996</v>
      </c>
      <c r="BA20" s="15">
        <v>47460.5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5">
        <v>0</v>
      </c>
      <c r="BK20" s="15">
        <v>0</v>
      </c>
      <c r="BL20" s="15">
        <v>0</v>
      </c>
      <c r="BM20" s="15">
        <v>0</v>
      </c>
      <c r="BN20" s="15">
        <f t="shared" si="9"/>
        <v>1200</v>
      </c>
      <c r="BO20" s="15">
        <f t="shared" si="9"/>
        <v>800</v>
      </c>
      <c r="BP20" s="15">
        <f t="shared" si="10"/>
        <v>728.2</v>
      </c>
      <c r="BQ20" s="15">
        <f t="shared" si="11"/>
        <v>91.025000000000006</v>
      </c>
      <c r="BR20" s="15">
        <f t="shared" si="12"/>
        <v>60.683333333333337</v>
      </c>
      <c r="BS20" s="15">
        <v>1200</v>
      </c>
      <c r="BT20" s="15">
        <v>800</v>
      </c>
      <c r="BU20" s="15">
        <v>728.2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5">
        <v>0</v>
      </c>
      <c r="CE20" s="15">
        <v>0</v>
      </c>
      <c r="CF20" s="15">
        <v>0</v>
      </c>
      <c r="CG20" s="15">
        <v>0</v>
      </c>
      <c r="CH20" s="15">
        <v>0</v>
      </c>
      <c r="CI20" s="15">
        <v>0</v>
      </c>
      <c r="CJ20" s="15">
        <v>0</v>
      </c>
      <c r="CK20" s="15">
        <v>0</v>
      </c>
      <c r="CL20" s="15">
        <v>0</v>
      </c>
      <c r="CM20" s="15">
        <v>0</v>
      </c>
      <c r="CN20" s="15">
        <v>10715</v>
      </c>
      <c r="CO20" s="15">
        <v>7500.5</v>
      </c>
      <c r="CP20" s="15">
        <v>7385.46</v>
      </c>
      <c r="CQ20" s="15">
        <v>10000</v>
      </c>
      <c r="CR20" s="15">
        <v>6500</v>
      </c>
      <c r="CS20" s="15">
        <v>6339.66</v>
      </c>
      <c r="CT20" s="15">
        <v>5000</v>
      </c>
      <c r="CU20" s="15">
        <v>3500.0000000000005</v>
      </c>
      <c r="CV20" s="15">
        <v>17313.45</v>
      </c>
      <c r="CW20" s="15">
        <v>100</v>
      </c>
      <c r="CX20" s="15">
        <v>70.000000000000014</v>
      </c>
      <c r="CY20" s="15">
        <v>100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>
        <v>0</v>
      </c>
      <c r="DF20" s="15">
        <v>0</v>
      </c>
      <c r="DG20" s="15">
        <f t="shared" si="13"/>
        <v>188705.9</v>
      </c>
      <c r="DH20" s="15">
        <f t="shared" si="14"/>
        <v>134313.67499999999</v>
      </c>
      <c r="DI20" s="15">
        <f t="shared" si="15"/>
        <v>138373.91520000002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5">
        <v>0</v>
      </c>
      <c r="DS20" s="15">
        <v>0</v>
      </c>
      <c r="DT20" s="15">
        <v>0</v>
      </c>
      <c r="DU20" s="15">
        <v>0</v>
      </c>
      <c r="DV20" s="15">
        <v>0</v>
      </c>
      <c r="DW20" s="15">
        <v>0</v>
      </c>
      <c r="DX20" s="15">
        <v>0</v>
      </c>
      <c r="DY20" s="15">
        <v>0</v>
      </c>
      <c r="DZ20" s="15">
        <v>0</v>
      </c>
      <c r="EA20" s="15">
        <v>0</v>
      </c>
      <c r="EB20" s="15">
        <v>0</v>
      </c>
      <c r="EC20" s="15">
        <f t="shared" si="16"/>
        <v>0</v>
      </c>
      <c r="ED20" s="15">
        <f t="shared" si="16"/>
        <v>0</v>
      </c>
      <c r="EE20" s="15">
        <f t="shared" si="17"/>
        <v>0</v>
      </c>
    </row>
    <row r="21" spans="1:143" s="16" customFormat="1" ht="21" customHeight="1" x14ac:dyDescent="0.2">
      <c r="A21" s="14">
        <v>12</v>
      </c>
      <c r="B21" s="32" t="s">
        <v>56</v>
      </c>
      <c r="C21" s="15">
        <v>14015.0712</v>
      </c>
      <c r="D21" s="15">
        <v>12421.972</v>
      </c>
      <c r="E21" s="15">
        <f t="shared" si="18"/>
        <v>101895.7</v>
      </c>
      <c r="F21" s="15">
        <f t="shared" si="19"/>
        <v>72844.274999999994</v>
      </c>
      <c r="G21" s="15">
        <f t="shared" si="0"/>
        <v>74694.659999999989</v>
      </c>
      <c r="H21" s="15">
        <f t="shared" si="20"/>
        <v>102.5401927605155</v>
      </c>
      <c r="I21" s="15">
        <f t="shared" si="1"/>
        <v>73.305016796587083</v>
      </c>
      <c r="J21" s="15">
        <f t="shared" si="2"/>
        <v>35650</v>
      </c>
      <c r="K21" s="15">
        <f t="shared" si="3"/>
        <v>23160</v>
      </c>
      <c r="L21" s="15">
        <f t="shared" si="4"/>
        <v>31334.022000000001</v>
      </c>
      <c r="M21" s="15">
        <f t="shared" si="21"/>
        <v>135.29370466321245</v>
      </c>
      <c r="N21" s="15">
        <f t="shared" si="22"/>
        <v>87.893469845722308</v>
      </c>
      <c r="O21" s="15">
        <f t="shared" si="5"/>
        <v>14500</v>
      </c>
      <c r="P21" s="15">
        <f t="shared" si="5"/>
        <v>9700</v>
      </c>
      <c r="Q21" s="15">
        <f t="shared" si="6"/>
        <v>10241.429</v>
      </c>
      <c r="R21" s="15">
        <f t="shared" si="7"/>
        <v>105.58174226804124</v>
      </c>
      <c r="S21" s="15">
        <f t="shared" si="8"/>
        <v>70.630544827586206</v>
      </c>
      <c r="T21" s="15">
        <v>2200</v>
      </c>
      <c r="U21" s="15">
        <v>1090</v>
      </c>
      <c r="V21" s="15">
        <v>576.16899999999998</v>
      </c>
      <c r="W21" s="15">
        <f t="shared" si="23"/>
        <v>52.859541284403669</v>
      </c>
      <c r="X21" s="15">
        <f t="shared" si="24"/>
        <v>26.189499999999999</v>
      </c>
      <c r="Y21" s="15">
        <v>6700</v>
      </c>
      <c r="Z21" s="15">
        <v>3000</v>
      </c>
      <c r="AA21" s="15">
        <v>2995.2170000000001</v>
      </c>
      <c r="AB21" s="15">
        <f t="shared" si="25"/>
        <v>99.840566666666675</v>
      </c>
      <c r="AC21" s="15">
        <f t="shared" si="26"/>
        <v>44.704731343283584</v>
      </c>
      <c r="AD21" s="15">
        <v>12300</v>
      </c>
      <c r="AE21" s="15">
        <v>8610</v>
      </c>
      <c r="AF21" s="15">
        <v>9665.26</v>
      </c>
      <c r="AG21" s="15">
        <f t="shared" si="27"/>
        <v>112.2562137049942</v>
      </c>
      <c r="AH21" s="15">
        <f t="shared" si="28"/>
        <v>78.579349593495934</v>
      </c>
      <c r="AI21" s="15">
        <v>1200</v>
      </c>
      <c r="AJ21" s="15">
        <v>925</v>
      </c>
      <c r="AK21" s="15">
        <v>1239.02</v>
      </c>
      <c r="AL21" s="15">
        <f t="shared" si="29"/>
        <v>133.9481081081081</v>
      </c>
      <c r="AM21" s="15">
        <f t="shared" si="30"/>
        <v>103.25166666666668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66245.7</v>
      </c>
      <c r="AZ21" s="15">
        <v>49684.274999999994</v>
      </c>
      <c r="BA21" s="15">
        <v>44163.7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5">
        <v>0</v>
      </c>
      <c r="BK21" s="15">
        <v>0</v>
      </c>
      <c r="BL21" s="15">
        <v>0</v>
      </c>
      <c r="BM21" s="15">
        <v>0</v>
      </c>
      <c r="BN21" s="15">
        <f t="shared" si="9"/>
        <v>5200</v>
      </c>
      <c r="BO21" s="15">
        <f t="shared" si="9"/>
        <v>3900</v>
      </c>
      <c r="BP21" s="15">
        <f t="shared" si="10"/>
        <v>2903.6010000000001</v>
      </c>
      <c r="BQ21" s="15">
        <f t="shared" si="11"/>
        <v>74.451307692307694</v>
      </c>
      <c r="BR21" s="15">
        <f t="shared" si="12"/>
        <v>55.83848076923077</v>
      </c>
      <c r="BS21" s="15">
        <v>5200</v>
      </c>
      <c r="BT21" s="15">
        <v>3900</v>
      </c>
      <c r="BU21" s="15">
        <v>2903.6010000000001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>
        <v>0</v>
      </c>
      <c r="CD21" s="15">
        <v>0</v>
      </c>
      <c r="CE21" s="15">
        <v>0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850</v>
      </c>
      <c r="CL21" s="15">
        <v>595</v>
      </c>
      <c r="CM21" s="15">
        <v>582.5</v>
      </c>
      <c r="CN21" s="15">
        <v>5600</v>
      </c>
      <c r="CO21" s="15">
        <v>3920.0000000000005</v>
      </c>
      <c r="CP21" s="15">
        <v>1097.539</v>
      </c>
      <c r="CQ21" s="15">
        <v>5500</v>
      </c>
      <c r="CR21" s="15">
        <v>3400</v>
      </c>
      <c r="CS21" s="15">
        <v>967.23900000000003</v>
      </c>
      <c r="CT21" s="15">
        <v>1000</v>
      </c>
      <c r="CU21" s="15">
        <v>700</v>
      </c>
      <c r="CV21" s="15">
        <v>11350.841</v>
      </c>
      <c r="CW21" s="15">
        <v>100</v>
      </c>
      <c r="CX21" s="15">
        <v>70.000000000000014</v>
      </c>
      <c r="CY21" s="15">
        <v>200</v>
      </c>
      <c r="CZ21" s="15">
        <v>0</v>
      </c>
      <c r="DA21" s="15">
        <v>0</v>
      </c>
      <c r="DB21" s="15">
        <v>0</v>
      </c>
      <c r="DC21" s="15">
        <v>500</v>
      </c>
      <c r="DD21" s="15">
        <v>350</v>
      </c>
      <c r="DE21" s="15">
        <v>723.875</v>
      </c>
      <c r="DF21" s="15">
        <v>0</v>
      </c>
      <c r="DG21" s="15">
        <f t="shared" si="13"/>
        <v>101895.7</v>
      </c>
      <c r="DH21" s="15">
        <f t="shared" si="14"/>
        <v>72844.274999999994</v>
      </c>
      <c r="DI21" s="15">
        <f t="shared" si="15"/>
        <v>75497.721999999994</v>
      </c>
      <c r="DJ21" s="15">
        <v>0</v>
      </c>
      <c r="DK21" s="15">
        <v>0</v>
      </c>
      <c r="DL21" s="15">
        <v>0</v>
      </c>
      <c r="DM21" s="15">
        <v>0</v>
      </c>
      <c r="DN21" s="15">
        <v>0</v>
      </c>
      <c r="DO21" s="15">
        <v>-803.06200000000001</v>
      </c>
      <c r="DP21" s="15">
        <v>0</v>
      </c>
      <c r="DQ21" s="15">
        <v>0</v>
      </c>
      <c r="DR21" s="15">
        <v>0</v>
      </c>
      <c r="DS21" s="15">
        <v>0</v>
      </c>
      <c r="DT21" s="15">
        <v>0</v>
      </c>
      <c r="DU21" s="15">
        <v>0</v>
      </c>
      <c r="DV21" s="15">
        <v>0</v>
      </c>
      <c r="DW21" s="15">
        <v>0</v>
      </c>
      <c r="DX21" s="15">
        <v>0</v>
      </c>
      <c r="DY21" s="15">
        <v>0</v>
      </c>
      <c r="DZ21" s="15">
        <v>0</v>
      </c>
      <c r="EA21" s="15">
        <v>2500</v>
      </c>
      <c r="EB21" s="15">
        <v>0</v>
      </c>
      <c r="EC21" s="15">
        <f t="shared" si="16"/>
        <v>0</v>
      </c>
      <c r="ED21" s="15">
        <f t="shared" si="16"/>
        <v>0</v>
      </c>
      <c r="EE21" s="15">
        <f t="shared" si="17"/>
        <v>1696.9380000000001</v>
      </c>
    </row>
    <row r="22" spans="1:143" s="17" customFormat="1" ht="21" customHeight="1" x14ac:dyDescent="0.2">
      <c r="A22" s="14">
        <v>13</v>
      </c>
      <c r="B22" s="32" t="s">
        <v>57</v>
      </c>
      <c r="C22" s="15">
        <v>32469.397099999998</v>
      </c>
      <c r="D22" s="15">
        <v>7248.1346000000003</v>
      </c>
      <c r="E22" s="15">
        <f t="shared" si="18"/>
        <v>85000</v>
      </c>
      <c r="F22" s="15">
        <f t="shared" si="19"/>
        <v>63835.5</v>
      </c>
      <c r="G22" s="15">
        <f t="shared" si="0"/>
        <v>64971.234400000001</v>
      </c>
      <c r="H22" s="15">
        <f t="shared" si="20"/>
        <v>101.7791579920264</v>
      </c>
      <c r="I22" s="15">
        <f t="shared" si="1"/>
        <v>76.436746352941171</v>
      </c>
      <c r="J22" s="15">
        <f t="shared" si="2"/>
        <v>47686</v>
      </c>
      <c r="K22" s="15">
        <f t="shared" si="3"/>
        <v>35850</v>
      </c>
      <c r="L22" s="15">
        <f t="shared" si="4"/>
        <v>40085.234400000001</v>
      </c>
      <c r="M22" s="15">
        <f t="shared" si="21"/>
        <v>111.8137640167364</v>
      </c>
      <c r="N22" s="15">
        <f t="shared" si="22"/>
        <v>84.060802751331636</v>
      </c>
      <c r="O22" s="15">
        <f t="shared" si="5"/>
        <v>21700</v>
      </c>
      <c r="P22" s="15">
        <f t="shared" si="5"/>
        <v>17000</v>
      </c>
      <c r="Q22" s="15">
        <f t="shared" si="6"/>
        <v>17633.830399999999</v>
      </c>
      <c r="R22" s="15">
        <f t="shared" si="7"/>
        <v>103.72841411764706</v>
      </c>
      <c r="S22" s="15">
        <f t="shared" si="8"/>
        <v>81.261891244239621</v>
      </c>
      <c r="T22" s="15">
        <v>8500</v>
      </c>
      <c r="U22" s="15">
        <v>5950.0000000000009</v>
      </c>
      <c r="V22" s="15">
        <v>6573.1683999999996</v>
      </c>
      <c r="W22" s="15">
        <f t="shared" si="23"/>
        <v>110.47341848739494</v>
      </c>
      <c r="X22" s="15">
        <f t="shared" si="24"/>
        <v>77.331392941176475</v>
      </c>
      <c r="Y22" s="15">
        <v>12000</v>
      </c>
      <c r="Z22" s="15">
        <v>9000</v>
      </c>
      <c r="AA22" s="15">
        <v>8342.3379999999997</v>
      </c>
      <c r="AB22" s="15">
        <f t="shared" si="25"/>
        <v>92.69264444444444</v>
      </c>
      <c r="AC22" s="15">
        <f t="shared" si="26"/>
        <v>69.519483333333326</v>
      </c>
      <c r="AD22" s="15">
        <v>13200</v>
      </c>
      <c r="AE22" s="15">
        <v>11050</v>
      </c>
      <c r="AF22" s="15">
        <v>11060.662</v>
      </c>
      <c r="AG22" s="15">
        <f t="shared" si="27"/>
        <v>100.09648868778281</v>
      </c>
      <c r="AH22" s="15">
        <f t="shared" si="28"/>
        <v>83.792893939393949</v>
      </c>
      <c r="AI22" s="15">
        <v>2886</v>
      </c>
      <c r="AJ22" s="15">
        <v>2400</v>
      </c>
      <c r="AK22" s="15">
        <v>1459.68</v>
      </c>
      <c r="AL22" s="15">
        <f t="shared" si="29"/>
        <v>60.820000000000007</v>
      </c>
      <c r="AM22" s="15">
        <f t="shared" si="30"/>
        <v>50.577962577962573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v>0</v>
      </c>
      <c r="AY22" s="15">
        <v>37314</v>
      </c>
      <c r="AZ22" s="15">
        <v>27985.5</v>
      </c>
      <c r="BA22" s="15">
        <v>24876</v>
      </c>
      <c r="BB22" s="15">
        <v>0</v>
      </c>
      <c r="BC22" s="15">
        <v>0</v>
      </c>
      <c r="BD22" s="15">
        <v>0</v>
      </c>
      <c r="BE22" s="15">
        <v>0</v>
      </c>
      <c r="BF22" s="15">
        <v>0</v>
      </c>
      <c r="BG22" s="15">
        <v>10</v>
      </c>
      <c r="BH22" s="15">
        <v>0</v>
      </c>
      <c r="BI22" s="15">
        <v>0</v>
      </c>
      <c r="BJ22" s="15">
        <v>0</v>
      </c>
      <c r="BK22" s="15">
        <v>0</v>
      </c>
      <c r="BL22" s="15">
        <v>0</v>
      </c>
      <c r="BM22" s="15">
        <v>0</v>
      </c>
      <c r="BN22" s="15">
        <f t="shared" si="9"/>
        <v>3600</v>
      </c>
      <c r="BO22" s="15">
        <f t="shared" si="9"/>
        <v>2200</v>
      </c>
      <c r="BP22" s="15">
        <f t="shared" si="10"/>
        <v>6344</v>
      </c>
      <c r="BQ22" s="15">
        <f t="shared" si="11"/>
        <v>288.36363636363637</v>
      </c>
      <c r="BR22" s="15">
        <f t="shared" si="12"/>
        <v>176.2222222222222</v>
      </c>
      <c r="BS22" s="15">
        <v>3600</v>
      </c>
      <c r="BT22" s="15">
        <v>2200</v>
      </c>
      <c r="BU22" s="15">
        <v>6344</v>
      </c>
      <c r="BV22" s="15">
        <v>0</v>
      </c>
      <c r="BW22" s="15">
        <v>0</v>
      </c>
      <c r="BX22" s="15">
        <v>0</v>
      </c>
      <c r="BY22" s="15">
        <v>0</v>
      </c>
      <c r="BZ22" s="15">
        <v>0</v>
      </c>
      <c r="CA22" s="15">
        <v>0</v>
      </c>
      <c r="CB22" s="15">
        <v>0</v>
      </c>
      <c r="CC22" s="15">
        <v>0</v>
      </c>
      <c r="CD22" s="15">
        <v>0</v>
      </c>
      <c r="CE22" s="15">
        <v>0</v>
      </c>
      <c r="CF22" s="15">
        <v>0</v>
      </c>
      <c r="CG22" s="15">
        <v>0</v>
      </c>
      <c r="CH22" s="15">
        <v>0</v>
      </c>
      <c r="CI22" s="15">
        <v>0</v>
      </c>
      <c r="CJ22" s="15">
        <v>0</v>
      </c>
      <c r="CK22" s="15">
        <v>0</v>
      </c>
      <c r="CL22" s="15">
        <v>0</v>
      </c>
      <c r="CM22" s="15">
        <v>0</v>
      </c>
      <c r="CN22" s="15">
        <v>7500</v>
      </c>
      <c r="CO22" s="15">
        <v>5250</v>
      </c>
      <c r="CP22" s="15">
        <v>3325.2959999999998</v>
      </c>
      <c r="CQ22" s="15">
        <v>2000</v>
      </c>
      <c r="CR22" s="15">
        <v>1500</v>
      </c>
      <c r="CS22" s="15">
        <v>1728.7529999999999</v>
      </c>
      <c r="CT22" s="15">
        <v>0</v>
      </c>
      <c r="CU22" s="15">
        <v>0</v>
      </c>
      <c r="CV22" s="15">
        <v>2780.09</v>
      </c>
      <c r="CW22" s="15">
        <v>0</v>
      </c>
      <c r="CX22" s="15">
        <v>0</v>
      </c>
      <c r="CY22" s="15">
        <v>200</v>
      </c>
      <c r="CZ22" s="15">
        <v>0</v>
      </c>
      <c r="DA22" s="15">
        <v>0</v>
      </c>
      <c r="DB22" s="15">
        <v>0</v>
      </c>
      <c r="DC22" s="15">
        <v>0</v>
      </c>
      <c r="DD22" s="15">
        <v>0</v>
      </c>
      <c r="DE22" s="15">
        <v>0</v>
      </c>
      <c r="DF22" s="15">
        <v>0</v>
      </c>
      <c r="DG22" s="15">
        <f t="shared" si="13"/>
        <v>85000</v>
      </c>
      <c r="DH22" s="15">
        <f t="shared" si="14"/>
        <v>63835.5</v>
      </c>
      <c r="DI22" s="15">
        <f t="shared" si="15"/>
        <v>64971.234400000001</v>
      </c>
      <c r="DJ22" s="15">
        <v>0</v>
      </c>
      <c r="DK22" s="15">
        <v>0</v>
      </c>
      <c r="DL22" s="15">
        <v>0</v>
      </c>
      <c r="DM22" s="15">
        <v>0</v>
      </c>
      <c r="DN22" s="15">
        <v>0</v>
      </c>
      <c r="DO22" s="15">
        <v>0</v>
      </c>
      <c r="DP22" s="15">
        <v>0</v>
      </c>
      <c r="DQ22" s="15">
        <v>0</v>
      </c>
      <c r="DR22" s="15">
        <v>0</v>
      </c>
      <c r="DS22" s="15">
        <v>0</v>
      </c>
      <c r="DT22" s="15">
        <v>0</v>
      </c>
      <c r="DU22" s="15">
        <v>0</v>
      </c>
      <c r="DV22" s="15">
        <v>0</v>
      </c>
      <c r="DW22" s="15">
        <v>0</v>
      </c>
      <c r="DX22" s="15">
        <v>0</v>
      </c>
      <c r="DY22" s="15">
        <v>0</v>
      </c>
      <c r="DZ22" s="15">
        <v>0</v>
      </c>
      <c r="EA22" s="15">
        <v>0</v>
      </c>
      <c r="EB22" s="15">
        <v>0</v>
      </c>
      <c r="EC22" s="15">
        <f t="shared" si="16"/>
        <v>0</v>
      </c>
      <c r="ED22" s="15">
        <f t="shared" si="16"/>
        <v>0</v>
      </c>
      <c r="EE22" s="15">
        <f t="shared" si="17"/>
        <v>0</v>
      </c>
      <c r="EH22" s="16"/>
      <c r="EJ22" s="16"/>
      <c r="EK22" s="16"/>
      <c r="EM22" s="16"/>
    </row>
    <row r="23" spans="1:143" s="17" customFormat="1" ht="21" customHeight="1" x14ac:dyDescent="0.2">
      <c r="A23" s="14">
        <v>14</v>
      </c>
      <c r="B23" s="32" t="s">
        <v>58</v>
      </c>
      <c r="C23" s="15">
        <v>3389.3292000000001</v>
      </c>
      <c r="D23" s="15">
        <v>21438.407500000001</v>
      </c>
      <c r="E23" s="15">
        <f t="shared" si="18"/>
        <v>110013.30000000002</v>
      </c>
      <c r="F23" s="15">
        <f t="shared" si="19"/>
        <v>83982.39</v>
      </c>
      <c r="G23" s="15">
        <f t="shared" si="0"/>
        <v>76923.078999999998</v>
      </c>
      <c r="H23" s="15">
        <f t="shared" si="20"/>
        <v>91.594296137559311</v>
      </c>
      <c r="I23" s="15">
        <f t="shared" si="1"/>
        <v>69.921617658955768</v>
      </c>
      <c r="J23" s="15">
        <f t="shared" si="2"/>
        <v>46176.5</v>
      </c>
      <c r="K23" s="15">
        <f t="shared" si="3"/>
        <v>36104.79</v>
      </c>
      <c r="L23" s="15">
        <f t="shared" si="4"/>
        <v>34365.079000000012</v>
      </c>
      <c r="M23" s="15">
        <f t="shared" si="21"/>
        <v>95.18149530851727</v>
      </c>
      <c r="N23" s="15">
        <f t="shared" si="22"/>
        <v>74.421142789081046</v>
      </c>
      <c r="O23" s="15">
        <f t="shared" si="5"/>
        <v>33097.800000000003</v>
      </c>
      <c r="P23" s="15">
        <f t="shared" si="5"/>
        <v>26612.29</v>
      </c>
      <c r="Q23" s="15">
        <f t="shared" si="6"/>
        <v>18677.45</v>
      </c>
      <c r="R23" s="15">
        <f t="shared" si="7"/>
        <v>70.183550532479543</v>
      </c>
      <c r="S23" s="15">
        <f t="shared" si="8"/>
        <v>56.431092096755677</v>
      </c>
      <c r="T23" s="15">
        <v>14066.1</v>
      </c>
      <c r="U23" s="15">
        <v>13290.1</v>
      </c>
      <c r="V23" s="15">
        <v>12462.636</v>
      </c>
      <c r="W23" s="15">
        <f t="shared" si="23"/>
        <v>93.773831649122272</v>
      </c>
      <c r="X23" s="15">
        <f t="shared" si="24"/>
        <v>88.600507603386873</v>
      </c>
      <c r="Y23" s="15">
        <v>1493</v>
      </c>
      <c r="Z23" s="15">
        <v>1189.3</v>
      </c>
      <c r="AA23" s="15">
        <v>1095.509</v>
      </c>
      <c r="AB23" s="15">
        <f t="shared" si="25"/>
        <v>92.11376439922644</v>
      </c>
      <c r="AC23" s="15">
        <f t="shared" si="26"/>
        <v>73.376356329537842</v>
      </c>
      <c r="AD23" s="15">
        <v>19031.7</v>
      </c>
      <c r="AE23" s="15">
        <v>13322.190000000002</v>
      </c>
      <c r="AF23" s="15">
        <v>6214.8140000000003</v>
      </c>
      <c r="AG23" s="15">
        <f t="shared" si="27"/>
        <v>46.650092815070188</v>
      </c>
      <c r="AH23" s="15">
        <f t="shared" si="28"/>
        <v>32.655064970549134</v>
      </c>
      <c r="AI23" s="15">
        <v>2166.1</v>
      </c>
      <c r="AJ23" s="15">
        <v>1628</v>
      </c>
      <c r="AK23" s="15">
        <v>2589.34</v>
      </c>
      <c r="AL23" s="15">
        <f t="shared" si="29"/>
        <v>159.05036855036855</v>
      </c>
      <c r="AM23" s="15">
        <f t="shared" si="30"/>
        <v>119.53926411523015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63836.800000000003</v>
      </c>
      <c r="AZ23" s="15">
        <v>47877.600000000006</v>
      </c>
      <c r="BA23" s="15">
        <v>42558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5">
        <v>0</v>
      </c>
      <c r="BK23" s="15">
        <v>0</v>
      </c>
      <c r="BL23" s="15">
        <v>0</v>
      </c>
      <c r="BM23" s="15">
        <v>0</v>
      </c>
      <c r="BN23" s="15">
        <f t="shared" si="9"/>
        <v>1383.6</v>
      </c>
      <c r="BO23" s="15">
        <f t="shared" si="9"/>
        <v>1050</v>
      </c>
      <c r="BP23" s="15">
        <f t="shared" si="10"/>
        <v>748.88</v>
      </c>
      <c r="BQ23" s="15">
        <f t="shared" si="11"/>
        <v>71.321904761904761</v>
      </c>
      <c r="BR23" s="15">
        <f t="shared" si="12"/>
        <v>54.125469788956352</v>
      </c>
      <c r="BS23" s="15">
        <v>0</v>
      </c>
      <c r="BT23" s="15">
        <v>0</v>
      </c>
      <c r="BU23" s="15">
        <v>0</v>
      </c>
      <c r="BV23" s="15">
        <v>1383.6</v>
      </c>
      <c r="BW23" s="15">
        <v>1050</v>
      </c>
      <c r="BX23" s="15">
        <v>748.88</v>
      </c>
      <c r="BY23" s="15">
        <v>0</v>
      </c>
      <c r="BZ23" s="15">
        <v>0</v>
      </c>
      <c r="CA23" s="15">
        <v>0</v>
      </c>
      <c r="CB23" s="15">
        <v>0</v>
      </c>
      <c r="CC23" s="15">
        <v>0</v>
      </c>
      <c r="CD23" s="15">
        <v>0</v>
      </c>
      <c r="CE23" s="15">
        <v>0</v>
      </c>
      <c r="CF23" s="15">
        <v>0</v>
      </c>
      <c r="CG23" s="15">
        <v>0</v>
      </c>
      <c r="CH23" s="15">
        <v>0</v>
      </c>
      <c r="CI23" s="15">
        <v>0</v>
      </c>
      <c r="CJ23" s="15">
        <v>0</v>
      </c>
      <c r="CK23" s="15">
        <v>1155</v>
      </c>
      <c r="CL23" s="15">
        <v>808.5</v>
      </c>
      <c r="CM23" s="15">
        <v>570.65</v>
      </c>
      <c r="CN23" s="15">
        <v>6881</v>
      </c>
      <c r="CO23" s="15">
        <v>4816.7</v>
      </c>
      <c r="CP23" s="15">
        <v>3129.8429999999998</v>
      </c>
      <c r="CQ23" s="15">
        <v>6881</v>
      </c>
      <c r="CR23" s="15">
        <v>6765</v>
      </c>
      <c r="CS23" s="15">
        <v>3019.8429999999998</v>
      </c>
      <c r="CT23" s="15">
        <v>0</v>
      </c>
      <c r="CU23" s="15">
        <v>0</v>
      </c>
      <c r="CV23" s="15">
        <v>5965.607</v>
      </c>
      <c r="CW23" s="15">
        <v>0</v>
      </c>
      <c r="CX23" s="15">
        <v>0</v>
      </c>
      <c r="CY23" s="15">
        <v>60</v>
      </c>
      <c r="CZ23" s="15">
        <v>0</v>
      </c>
      <c r="DA23" s="15">
        <v>0</v>
      </c>
      <c r="DB23" s="15">
        <v>0</v>
      </c>
      <c r="DC23" s="15">
        <v>0</v>
      </c>
      <c r="DD23" s="15">
        <v>0</v>
      </c>
      <c r="DE23" s="15">
        <v>1527.8</v>
      </c>
      <c r="DF23" s="15">
        <v>0</v>
      </c>
      <c r="DG23" s="15">
        <f t="shared" si="13"/>
        <v>110013.30000000002</v>
      </c>
      <c r="DH23" s="15">
        <f t="shared" si="14"/>
        <v>83982.39</v>
      </c>
      <c r="DI23" s="15">
        <f t="shared" si="15"/>
        <v>76923.078999999998</v>
      </c>
      <c r="DJ23" s="15">
        <v>0</v>
      </c>
      <c r="DK23" s="15">
        <v>0</v>
      </c>
      <c r="DL23" s="15">
        <v>0</v>
      </c>
      <c r="DM23" s="15">
        <v>0</v>
      </c>
      <c r="DN23" s="15">
        <v>0</v>
      </c>
      <c r="DO23" s="15">
        <v>0</v>
      </c>
      <c r="DP23" s="15">
        <v>0</v>
      </c>
      <c r="DQ23" s="15">
        <v>0</v>
      </c>
      <c r="DR23" s="15">
        <v>0</v>
      </c>
      <c r="DS23" s="15">
        <v>0</v>
      </c>
      <c r="DT23" s="15">
        <v>0</v>
      </c>
      <c r="DU23" s="15">
        <v>0</v>
      </c>
      <c r="DV23" s="15">
        <v>0</v>
      </c>
      <c r="DW23" s="15">
        <v>0</v>
      </c>
      <c r="DX23" s="15">
        <v>0</v>
      </c>
      <c r="DY23" s="15">
        <v>0</v>
      </c>
      <c r="DZ23" s="15">
        <v>0</v>
      </c>
      <c r="EA23" s="15">
        <v>0</v>
      </c>
      <c r="EB23" s="15">
        <v>0</v>
      </c>
      <c r="EC23" s="15">
        <f t="shared" si="16"/>
        <v>0</v>
      </c>
      <c r="ED23" s="15">
        <f t="shared" si="16"/>
        <v>0</v>
      </c>
      <c r="EE23" s="15">
        <f t="shared" si="17"/>
        <v>0</v>
      </c>
      <c r="EH23" s="16"/>
      <c r="EJ23" s="16"/>
      <c r="EK23" s="16"/>
      <c r="EM23" s="16"/>
    </row>
    <row r="24" spans="1:143" s="17" customFormat="1" ht="21" customHeight="1" x14ac:dyDescent="0.2">
      <c r="A24" s="14">
        <v>15</v>
      </c>
      <c r="B24" s="32" t="s">
        <v>59</v>
      </c>
      <c r="C24" s="15">
        <v>0.30020000000000002</v>
      </c>
      <c r="D24" s="15">
        <v>41804.131600000001</v>
      </c>
      <c r="E24" s="15">
        <f t="shared" si="18"/>
        <v>304659.19999999995</v>
      </c>
      <c r="F24" s="15">
        <f t="shared" si="19"/>
        <v>216530.27499999999</v>
      </c>
      <c r="G24" s="15">
        <f t="shared" si="0"/>
        <v>197495.04780000003</v>
      </c>
      <c r="H24" s="15">
        <f t="shared" si="20"/>
        <v>91.208976573830171</v>
      </c>
      <c r="I24" s="15">
        <f t="shared" si="1"/>
        <v>64.824908553557563</v>
      </c>
      <c r="J24" s="15">
        <f t="shared" si="2"/>
        <v>92010.3</v>
      </c>
      <c r="K24" s="15">
        <f t="shared" si="3"/>
        <v>57043.600000000006</v>
      </c>
      <c r="L24" s="15">
        <f t="shared" si="4"/>
        <v>55941.847800000003</v>
      </c>
      <c r="M24" s="15">
        <f t="shared" si="21"/>
        <v>98.068578771325789</v>
      </c>
      <c r="N24" s="15">
        <f t="shared" si="22"/>
        <v>60.799549398273889</v>
      </c>
      <c r="O24" s="15">
        <f t="shared" si="5"/>
        <v>30430.2</v>
      </c>
      <c r="P24" s="15">
        <f t="shared" si="5"/>
        <v>16653.400000000001</v>
      </c>
      <c r="Q24" s="15">
        <f t="shared" si="6"/>
        <v>20710.972000000002</v>
      </c>
      <c r="R24" s="15">
        <f t="shared" si="7"/>
        <v>124.36482640181585</v>
      </c>
      <c r="S24" s="15">
        <f t="shared" si="8"/>
        <v>68.060584550873799</v>
      </c>
      <c r="T24" s="15">
        <v>10209</v>
      </c>
      <c r="U24" s="15">
        <v>5146.3</v>
      </c>
      <c r="V24" s="15">
        <v>3936.34</v>
      </c>
      <c r="W24" s="15">
        <f t="shared" si="23"/>
        <v>76.48873948273517</v>
      </c>
      <c r="X24" s="15">
        <f t="shared" si="24"/>
        <v>38.557547262219607</v>
      </c>
      <c r="Y24" s="15">
        <v>8227</v>
      </c>
      <c r="Z24" s="15">
        <v>2500</v>
      </c>
      <c r="AA24" s="15">
        <v>2864.4376000000002</v>
      </c>
      <c r="AB24" s="15">
        <f t="shared" si="25"/>
        <v>114.57750400000002</v>
      </c>
      <c r="AC24" s="15">
        <f t="shared" si="26"/>
        <v>34.817522790810749</v>
      </c>
      <c r="AD24" s="15">
        <v>20221.2</v>
      </c>
      <c r="AE24" s="15">
        <v>11507.1</v>
      </c>
      <c r="AF24" s="15">
        <v>16774.632000000001</v>
      </c>
      <c r="AG24" s="15">
        <f t="shared" si="27"/>
        <v>145.77636415778085</v>
      </c>
      <c r="AH24" s="15">
        <f t="shared" si="28"/>
        <v>82.955670286629882</v>
      </c>
      <c r="AI24" s="15">
        <v>2316.8000000000002</v>
      </c>
      <c r="AJ24" s="15">
        <v>1680</v>
      </c>
      <c r="AK24" s="15">
        <v>1657.25</v>
      </c>
      <c r="AL24" s="15">
        <f t="shared" si="29"/>
        <v>98.645833333333329</v>
      </c>
      <c r="AM24" s="15">
        <f t="shared" si="30"/>
        <v>71.531854281767949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210081.8</v>
      </c>
      <c r="AZ24" s="15">
        <v>157561.34999999998</v>
      </c>
      <c r="BA24" s="15">
        <v>140054.70000000001</v>
      </c>
      <c r="BB24" s="15">
        <v>0</v>
      </c>
      <c r="BC24" s="15">
        <v>0</v>
      </c>
      <c r="BD24" s="15">
        <v>0</v>
      </c>
      <c r="BE24" s="15">
        <v>2567.1</v>
      </c>
      <c r="BF24" s="15">
        <v>1925.3249999999998</v>
      </c>
      <c r="BG24" s="15">
        <v>1498.5</v>
      </c>
      <c r="BH24" s="15">
        <v>0</v>
      </c>
      <c r="BI24" s="15">
        <v>0</v>
      </c>
      <c r="BJ24" s="15">
        <v>0</v>
      </c>
      <c r="BK24" s="15">
        <v>0</v>
      </c>
      <c r="BL24" s="15">
        <v>0</v>
      </c>
      <c r="BM24" s="15">
        <v>0</v>
      </c>
      <c r="BN24" s="15">
        <f t="shared" si="9"/>
        <v>7250.3</v>
      </c>
      <c r="BO24" s="15">
        <f t="shared" si="9"/>
        <v>5560</v>
      </c>
      <c r="BP24" s="15">
        <f t="shared" si="10"/>
        <v>3607.26</v>
      </c>
      <c r="BQ24" s="15">
        <f t="shared" si="11"/>
        <v>64.878776978417278</v>
      </c>
      <c r="BR24" s="15">
        <f t="shared" si="12"/>
        <v>49.753251589589397</v>
      </c>
      <c r="BS24" s="15">
        <v>7250.3</v>
      </c>
      <c r="BT24" s="15">
        <v>5560</v>
      </c>
      <c r="BU24" s="15">
        <v>3607.26</v>
      </c>
      <c r="BV24" s="15">
        <v>0</v>
      </c>
      <c r="BW24" s="15">
        <v>0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>
        <v>0</v>
      </c>
      <c r="CD24" s="15">
        <v>0</v>
      </c>
      <c r="CE24" s="15">
        <v>0</v>
      </c>
      <c r="CF24" s="15">
        <v>0</v>
      </c>
      <c r="CG24" s="15">
        <v>0</v>
      </c>
      <c r="CH24" s="15">
        <v>0</v>
      </c>
      <c r="CI24" s="15">
        <v>0</v>
      </c>
      <c r="CJ24" s="15">
        <v>0</v>
      </c>
      <c r="CK24" s="15">
        <v>7848</v>
      </c>
      <c r="CL24" s="15">
        <v>5493.6</v>
      </c>
      <c r="CM24" s="15">
        <v>4407.8999999999996</v>
      </c>
      <c r="CN24" s="15">
        <v>31168</v>
      </c>
      <c r="CO24" s="15">
        <v>21817.600000000002</v>
      </c>
      <c r="CP24" s="15">
        <v>18750.574000000001</v>
      </c>
      <c r="CQ24" s="15">
        <v>19450</v>
      </c>
      <c r="CR24" s="15">
        <v>14560</v>
      </c>
      <c r="CS24" s="15">
        <v>11629.064</v>
      </c>
      <c r="CT24" s="15">
        <v>3000</v>
      </c>
      <c r="CU24" s="15">
        <v>2100</v>
      </c>
      <c r="CV24" s="15">
        <v>2096.4542000000001</v>
      </c>
      <c r="CW24" s="15">
        <v>200</v>
      </c>
      <c r="CX24" s="15">
        <v>140.00000000000003</v>
      </c>
      <c r="CY24" s="15">
        <v>10</v>
      </c>
      <c r="CZ24" s="15">
        <v>0</v>
      </c>
      <c r="DA24" s="15">
        <v>0</v>
      </c>
      <c r="DB24" s="15">
        <v>0</v>
      </c>
      <c r="DC24" s="15">
        <v>1570</v>
      </c>
      <c r="DD24" s="15">
        <v>1099.0000000000002</v>
      </c>
      <c r="DE24" s="15">
        <v>1837</v>
      </c>
      <c r="DF24" s="15">
        <v>0</v>
      </c>
      <c r="DG24" s="15">
        <f t="shared" si="13"/>
        <v>304659.19999999995</v>
      </c>
      <c r="DH24" s="15">
        <f t="shared" si="14"/>
        <v>216530.27499999999</v>
      </c>
      <c r="DI24" s="15">
        <f t="shared" si="15"/>
        <v>197495.04780000003</v>
      </c>
      <c r="DJ24" s="15">
        <v>0</v>
      </c>
      <c r="DK24" s="15">
        <v>0</v>
      </c>
      <c r="DL24" s="15">
        <v>0</v>
      </c>
      <c r="DM24" s="15">
        <v>0</v>
      </c>
      <c r="DN24" s="15">
        <v>0</v>
      </c>
      <c r="DO24" s="15">
        <v>0</v>
      </c>
      <c r="DP24" s="15">
        <v>0</v>
      </c>
      <c r="DQ24" s="15">
        <v>0</v>
      </c>
      <c r="DR24" s="15">
        <v>0</v>
      </c>
      <c r="DS24" s="15">
        <v>0</v>
      </c>
      <c r="DT24" s="15">
        <v>0</v>
      </c>
      <c r="DU24" s="15">
        <v>0</v>
      </c>
      <c r="DV24" s="15">
        <v>0</v>
      </c>
      <c r="DW24" s="15">
        <v>0</v>
      </c>
      <c r="DX24" s="15">
        <v>0</v>
      </c>
      <c r="DY24" s="15">
        <v>45670.400000000001</v>
      </c>
      <c r="DZ24" s="15">
        <v>31969.280000000002</v>
      </c>
      <c r="EA24" s="15">
        <v>0</v>
      </c>
      <c r="EB24" s="15">
        <v>0</v>
      </c>
      <c r="EC24" s="15">
        <f t="shared" si="16"/>
        <v>45670.400000000001</v>
      </c>
      <c r="ED24" s="15">
        <f t="shared" si="16"/>
        <v>31969.280000000002</v>
      </c>
      <c r="EE24" s="15">
        <f t="shared" si="17"/>
        <v>0</v>
      </c>
      <c r="EH24" s="16"/>
      <c r="EJ24" s="16"/>
      <c r="EK24" s="16"/>
      <c r="EM24" s="16"/>
    </row>
    <row r="25" spans="1:143" s="17" customFormat="1" ht="21" customHeight="1" x14ac:dyDescent="0.2">
      <c r="A25" s="14">
        <v>16</v>
      </c>
      <c r="B25" s="32" t="s">
        <v>60</v>
      </c>
      <c r="C25" s="15">
        <v>156.31370000000001</v>
      </c>
      <c r="D25" s="15">
        <v>5789.665</v>
      </c>
      <c r="E25" s="15">
        <f t="shared" si="18"/>
        <v>239562.6</v>
      </c>
      <c r="F25" s="15">
        <f t="shared" si="19"/>
        <v>174682.95</v>
      </c>
      <c r="G25" s="15">
        <f t="shared" si="0"/>
        <v>154546.3536</v>
      </c>
      <c r="H25" s="15">
        <f t="shared" si="20"/>
        <v>88.472488929228632</v>
      </c>
      <c r="I25" s="15">
        <f t="shared" si="1"/>
        <v>64.511886913900582</v>
      </c>
      <c r="J25" s="15">
        <f t="shared" si="2"/>
        <v>75980</v>
      </c>
      <c r="K25" s="15">
        <f t="shared" si="3"/>
        <v>51996</v>
      </c>
      <c r="L25" s="15">
        <f t="shared" si="4"/>
        <v>44700.053600000007</v>
      </c>
      <c r="M25" s="15">
        <f t="shared" si="21"/>
        <v>85.968254481113945</v>
      </c>
      <c r="N25" s="15">
        <f t="shared" si="22"/>
        <v>58.831341932087398</v>
      </c>
      <c r="O25" s="15">
        <f t="shared" si="5"/>
        <v>24979.8</v>
      </c>
      <c r="P25" s="15">
        <f t="shared" si="5"/>
        <v>17485.86</v>
      </c>
      <c r="Q25" s="15">
        <f t="shared" si="6"/>
        <v>13178.995999999999</v>
      </c>
      <c r="R25" s="15">
        <f t="shared" si="7"/>
        <v>75.369447084672984</v>
      </c>
      <c r="S25" s="15">
        <f t="shared" si="8"/>
        <v>52.75861295927109</v>
      </c>
      <c r="T25" s="15">
        <v>1933.8</v>
      </c>
      <c r="U25" s="15">
        <v>1353.66</v>
      </c>
      <c r="V25" s="15">
        <v>550.03099999999995</v>
      </c>
      <c r="W25" s="15">
        <f t="shared" si="23"/>
        <v>40.632876793286343</v>
      </c>
      <c r="X25" s="15">
        <f t="shared" si="24"/>
        <v>28.443013755300445</v>
      </c>
      <c r="Y25" s="15">
        <v>7310.2</v>
      </c>
      <c r="Z25" s="15">
        <v>5117.1399999999994</v>
      </c>
      <c r="AA25" s="15">
        <v>8174.4639999999999</v>
      </c>
      <c r="AB25" s="15">
        <f t="shared" si="25"/>
        <v>159.74673352693108</v>
      </c>
      <c r="AC25" s="15">
        <f t="shared" si="26"/>
        <v>111.82271346885176</v>
      </c>
      <c r="AD25" s="15">
        <v>23046</v>
      </c>
      <c r="AE25" s="15">
        <v>16132.2</v>
      </c>
      <c r="AF25" s="15">
        <v>12628.965</v>
      </c>
      <c r="AG25" s="15">
        <f t="shared" si="27"/>
        <v>78.284207981552427</v>
      </c>
      <c r="AH25" s="15">
        <f t="shared" si="28"/>
        <v>54.798945587086699</v>
      </c>
      <c r="AI25" s="15">
        <v>2750</v>
      </c>
      <c r="AJ25" s="15">
        <v>1925</v>
      </c>
      <c r="AK25" s="15">
        <v>1927.18</v>
      </c>
      <c r="AL25" s="15">
        <f t="shared" si="29"/>
        <v>100.11324675324676</v>
      </c>
      <c r="AM25" s="15">
        <f t="shared" si="30"/>
        <v>70.079272727272738</v>
      </c>
      <c r="AN25" s="15">
        <v>0</v>
      </c>
      <c r="AO25" s="15">
        <v>0</v>
      </c>
      <c r="AP25" s="15">
        <v>0</v>
      </c>
      <c r="AQ25" s="15">
        <v>0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162882.5</v>
      </c>
      <c r="AZ25" s="15">
        <v>122161.875</v>
      </c>
      <c r="BA25" s="15">
        <v>108588.3</v>
      </c>
      <c r="BB25" s="15">
        <v>0</v>
      </c>
      <c r="BC25" s="15">
        <v>0</v>
      </c>
      <c r="BD25" s="15">
        <v>0</v>
      </c>
      <c r="BE25" s="15">
        <v>700.1</v>
      </c>
      <c r="BF25" s="15">
        <v>525.07500000000005</v>
      </c>
      <c r="BG25" s="15">
        <v>408</v>
      </c>
      <c r="BH25" s="15">
        <v>0</v>
      </c>
      <c r="BI25" s="15">
        <v>0</v>
      </c>
      <c r="BJ25" s="15">
        <v>0</v>
      </c>
      <c r="BK25" s="15">
        <v>0</v>
      </c>
      <c r="BL25" s="15">
        <v>0</v>
      </c>
      <c r="BM25" s="15">
        <v>0</v>
      </c>
      <c r="BN25" s="15">
        <f t="shared" si="9"/>
        <v>2060</v>
      </c>
      <c r="BO25" s="15">
        <f t="shared" si="9"/>
        <v>1442</v>
      </c>
      <c r="BP25" s="15">
        <f t="shared" si="10"/>
        <v>2467.0336000000002</v>
      </c>
      <c r="BQ25" s="15">
        <f t="shared" si="11"/>
        <v>171.08416088765605</v>
      </c>
      <c r="BR25" s="15">
        <f t="shared" si="12"/>
        <v>119.75891262135923</v>
      </c>
      <c r="BS25" s="15">
        <v>2000</v>
      </c>
      <c r="BT25" s="15">
        <v>1400</v>
      </c>
      <c r="BU25" s="15">
        <v>2467.0336000000002</v>
      </c>
      <c r="BV25" s="15">
        <v>0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60</v>
      </c>
      <c r="CC25" s="15">
        <v>42</v>
      </c>
      <c r="CD25" s="15">
        <v>0</v>
      </c>
      <c r="CE25" s="15">
        <v>0</v>
      </c>
      <c r="CF25" s="15">
        <v>0</v>
      </c>
      <c r="CG25" s="15">
        <v>0</v>
      </c>
      <c r="CH25" s="15">
        <v>0</v>
      </c>
      <c r="CI25" s="15">
        <v>0</v>
      </c>
      <c r="CJ25" s="15">
        <v>0</v>
      </c>
      <c r="CK25" s="15">
        <v>9260</v>
      </c>
      <c r="CL25" s="15">
        <v>6482</v>
      </c>
      <c r="CM25" s="15">
        <v>6033.35</v>
      </c>
      <c r="CN25" s="15">
        <v>10820</v>
      </c>
      <c r="CO25" s="15">
        <v>7574</v>
      </c>
      <c r="CP25" s="15">
        <v>4024.0540000000001</v>
      </c>
      <c r="CQ25" s="15">
        <v>10800</v>
      </c>
      <c r="CR25" s="15">
        <v>7560</v>
      </c>
      <c r="CS25" s="15">
        <v>4006.4540000000002</v>
      </c>
      <c r="CT25" s="15">
        <v>3200</v>
      </c>
      <c r="CU25" s="15">
        <v>1050</v>
      </c>
      <c r="CV25" s="15">
        <v>3748.6759999999999</v>
      </c>
      <c r="CW25" s="15">
        <v>0</v>
      </c>
      <c r="CX25" s="15">
        <v>0</v>
      </c>
      <c r="CY25" s="15">
        <v>200</v>
      </c>
      <c r="CZ25" s="15">
        <v>0</v>
      </c>
      <c r="DA25" s="15">
        <v>0</v>
      </c>
      <c r="DB25" s="15">
        <v>850</v>
      </c>
      <c r="DC25" s="15">
        <v>15600</v>
      </c>
      <c r="DD25" s="15">
        <v>10920</v>
      </c>
      <c r="DE25" s="15">
        <v>4946.3</v>
      </c>
      <c r="DF25" s="15">
        <v>0</v>
      </c>
      <c r="DG25" s="15">
        <f t="shared" si="13"/>
        <v>239562.6</v>
      </c>
      <c r="DH25" s="15">
        <f t="shared" si="14"/>
        <v>174682.95</v>
      </c>
      <c r="DI25" s="15">
        <f t="shared" si="15"/>
        <v>154546.3536</v>
      </c>
      <c r="DJ25" s="15">
        <v>0</v>
      </c>
      <c r="DK25" s="15">
        <v>0</v>
      </c>
      <c r="DL25" s="15">
        <v>0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5">
        <v>0</v>
      </c>
      <c r="DS25" s="15">
        <v>0</v>
      </c>
      <c r="DT25" s="15">
        <v>0</v>
      </c>
      <c r="DU25" s="15">
        <v>0</v>
      </c>
      <c r="DV25" s="15">
        <v>0</v>
      </c>
      <c r="DW25" s="15">
        <v>0</v>
      </c>
      <c r="DX25" s="15">
        <v>0</v>
      </c>
      <c r="DY25" s="15">
        <v>5500</v>
      </c>
      <c r="DZ25" s="15">
        <v>4690.0000000000009</v>
      </c>
      <c r="EA25" s="15">
        <v>5500</v>
      </c>
      <c r="EB25" s="15">
        <v>0</v>
      </c>
      <c r="EC25" s="15">
        <f t="shared" si="16"/>
        <v>5500</v>
      </c>
      <c r="ED25" s="15">
        <f t="shared" si="16"/>
        <v>4690.0000000000009</v>
      </c>
      <c r="EE25" s="15">
        <f t="shared" si="17"/>
        <v>5500</v>
      </c>
      <c r="EH25" s="16"/>
      <c r="EJ25" s="16"/>
      <c r="EK25" s="16"/>
      <c r="EM25" s="16"/>
    </row>
    <row r="26" spans="1:143" s="17" customFormat="1" ht="21" customHeight="1" x14ac:dyDescent="0.2">
      <c r="A26" s="14">
        <v>17</v>
      </c>
      <c r="B26" s="32" t="s">
        <v>61</v>
      </c>
      <c r="C26" s="15">
        <v>1067.8434</v>
      </c>
      <c r="D26" s="15">
        <v>1242.2809</v>
      </c>
      <c r="E26" s="15">
        <f t="shared" si="18"/>
        <v>11195.7</v>
      </c>
      <c r="F26" s="15">
        <f t="shared" si="19"/>
        <v>8164.6749999999993</v>
      </c>
      <c r="G26" s="15">
        <f t="shared" si="0"/>
        <v>6858.3509999999997</v>
      </c>
      <c r="H26" s="15">
        <f t="shared" si="20"/>
        <v>84.000293949238653</v>
      </c>
      <c r="I26" s="15">
        <f t="shared" si="1"/>
        <v>61.258795787668475</v>
      </c>
      <c r="J26" s="15">
        <f t="shared" si="2"/>
        <v>4642</v>
      </c>
      <c r="K26" s="15">
        <f t="shared" si="3"/>
        <v>3249.4</v>
      </c>
      <c r="L26" s="15">
        <f t="shared" si="4"/>
        <v>2489.0509999999999</v>
      </c>
      <c r="M26" s="15">
        <f t="shared" si="21"/>
        <v>76.600326214070279</v>
      </c>
      <c r="N26" s="15">
        <f t="shared" si="22"/>
        <v>53.620228349849199</v>
      </c>
      <c r="O26" s="15">
        <f t="shared" si="5"/>
        <v>822</v>
      </c>
      <c r="P26" s="15">
        <f t="shared" si="5"/>
        <v>575.40000000000009</v>
      </c>
      <c r="Q26" s="15">
        <f t="shared" si="6"/>
        <v>593.51300000000003</v>
      </c>
      <c r="R26" s="15">
        <f t="shared" si="7"/>
        <v>103.1478971150504</v>
      </c>
      <c r="S26" s="15">
        <f t="shared" si="8"/>
        <v>72.203527980535284</v>
      </c>
      <c r="T26" s="15">
        <v>22</v>
      </c>
      <c r="U26" s="15">
        <v>15.4</v>
      </c>
      <c r="V26" s="15">
        <v>81.525999999999996</v>
      </c>
      <c r="W26" s="15">
        <f t="shared" si="23"/>
        <v>529.38961038961031</v>
      </c>
      <c r="X26" s="15">
        <f t="shared" si="24"/>
        <v>370.57272727272726</v>
      </c>
      <c r="Y26" s="15">
        <v>1100</v>
      </c>
      <c r="Z26" s="15">
        <v>770.00000000000011</v>
      </c>
      <c r="AA26" s="15">
        <v>289.64</v>
      </c>
      <c r="AB26" s="15">
        <f t="shared" si="25"/>
        <v>37.615584415584408</v>
      </c>
      <c r="AC26" s="15">
        <f t="shared" si="26"/>
        <v>26.330909090909088</v>
      </c>
      <c r="AD26" s="15">
        <v>800</v>
      </c>
      <c r="AE26" s="15">
        <v>560.00000000000011</v>
      </c>
      <c r="AF26" s="15">
        <v>511.98700000000002</v>
      </c>
      <c r="AG26" s="15">
        <f t="shared" si="27"/>
        <v>91.426249999999982</v>
      </c>
      <c r="AH26" s="15">
        <f t="shared" si="28"/>
        <v>63.99837500000001</v>
      </c>
      <c r="AI26" s="15">
        <v>20</v>
      </c>
      <c r="AJ26" s="15">
        <v>14.000000000000002</v>
      </c>
      <c r="AK26" s="15">
        <v>15</v>
      </c>
      <c r="AL26" s="15">
        <f t="shared" si="29"/>
        <v>107.14285714285714</v>
      </c>
      <c r="AM26" s="15">
        <f t="shared" si="30"/>
        <v>75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6553.7</v>
      </c>
      <c r="AZ26" s="15">
        <v>4915.2749999999996</v>
      </c>
      <c r="BA26" s="15">
        <v>4369.3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5">
        <v>0</v>
      </c>
      <c r="BK26" s="15">
        <v>0</v>
      </c>
      <c r="BL26" s="15">
        <v>0</v>
      </c>
      <c r="BM26" s="15">
        <v>0</v>
      </c>
      <c r="BN26" s="15">
        <f t="shared" si="9"/>
        <v>2000</v>
      </c>
      <c r="BO26" s="15">
        <f t="shared" si="9"/>
        <v>1400</v>
      </c>
      <c r="BP26" s="15">
        <f t="shared" si="10"/>
        <v>679.9</v>
      </c>
      <c r="BQ26" s="15">
        <f t="shared" si="11"/>
        <v>48.564285714285717</v>
      </c>
      <c r="BR26" s="15">
        <f t="shared" si="12"/>
        <v>33.994999999999997</v>
      </c>
      <c r="BS26" s="15">
        <v>2000</v>
      </c>
      <c r="BT26" s="15">
        <v>1400</v>
      </c>
      <c r="BU26" s="15">
        <v>679.9</v>
      </c>
      <c r="BV26" s="15">
        <v>0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5">
        <v>0</v>
      </c>
      <c r="CE26" s="15">
        <v>0</v>
      </c>
      <c r="CF26" s="15">
        <v>0</v>
      </c>
      <c r="CG26" s="15">
        <v>0</v>
      </c>
      <c r="CH26" s="15">
        <v>0</v>
      </c>
      <c r="CI26" s="15">
        <v>0</v>
      </c>
      <c r="CJ26" s="15">
        <v>0</v>
      </c>
      <c r="CK26" s="15">
        <v>0</v>
      </c>
      <c r="CL26" s="15">
        <v>0</v>
      </c>
      <c r="CM26" s="15">
        <v>0</v>
      </c>
      <c r="CN26" s="15">
        <v>400</v>
      </c>
      <c r="CO26" s="15">
        <v>280.00000000000006</v>
      </c>
      <c r="CP26" s="15">
        <v>444.69</v>
      </c>
      <c r="CQ26" s="15">
        <v>400</v>
      </c>
      <c r="CR26" s="15">
        <v>280.00000000000006</v>
      </c>
      <c r="CS26" s="15">
        <v>16.850000000000001</v>
      </c>
      <c r="CT26" s="15">
        <v>300</v>
      </c>
      <c r="CU26" s="15">
        <v>210</v>
      </c>
      <c r="CV26" s="15">
        <v>357.30799999999999</v>
      </c>
      <c r="CW26" s="15">
        <v>0</v>
      </c>
      <c r="CX26" s="15">
        <v>0</v>
      </c>
      <c r="CY26" s="15">
        <v>100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>
        <v>9</v>
      </c>
      <c r="DF26" s="15">
        <v>0</v>
      </c>
      <c r="DG26" s="15">
        <f t="shared" si="13"/>
        <v>11195.7</v>
      </c>
      <c r="DH26" s="15">
        <f t="shared" si="14"/>
        <v>8164.6749999999993</v>
      </c>
      <c r="DI26" s="15">
        <f t="shared" si="15"/>
        <v>6858.3509999999997</v>
      </c>
      <c r="DJ26" s="15">
        <v>0</v>
      </c>
      <c r="DK26" s="15">
        <v>0</v>
      </c>
      <c r="DL26" s="15">
        <v>0</v>
      </c>
      <c r="DM26" s="15">
        <v>0</v>
      </c>
      <c r="DN26" s="15">
        <v>0</v>
      </c>
      <c r="DO26" s="15">
        <v>0</v>
      </c>
      <c r="DP26" s="15">
        <v>0</v>
      </c>
      <c r="DQ26" s="15">
        <v>0</v>
      </c>
      <c r="DR26" s="15">
        <v>0</v>
      </c>
      <c r="DS26" s="15">
        <v>0</v>
      </c>
      <c r="DT26" s="15">
        <v>0</v>
      </c>
      <c r="DU26" s="15">
        <v>0</v>
      </c>
      <c r="DV26" s="15">
        <v>0</v>
      </c>
      <c r="DW26" s="15">
        <v>0</v>
      </c>
      <c r="DX26" s="15">
        <v>0</v>
      </c>
      <c r="DY26" s="15">
        <v>0</v>
      </c>
      <c r="DZ26" s="15">
        <v>0</v>
      </c>
      <c r="EA26" s="15">
        <v>0</v>
      </c>
      <c r="EB26" s="15">
        <v>0</v>
      </c>
      <c r="EC26" s="15">
        <f t="shared" si="16"/>
        <v>0</v>
      </c>
      <c r="ED26" s="15">
        <f t="shared" si="16"/>
        <v>0</v>
      </c>
      <c r="EE26" s="15">
        <f t="shared" si="17"/>
        <v>0</v>
      </c>
      <c r="EH26" s="16"/>
      <c r="EJ26" s="16"/>
      <c r="EK26" s="16"/>
      <c r="EM26" s="16"/>
    </row>
    <row r="27" spans="1:143" s="17" customFormat="1" ht="21" customHeight="1" x14ac:dyDescent="0.2">
      <c r="A27" s="14">
        <v>18</v>
      </c>
      <c r="B27" s="32" t="s">
        <v>62</v>
      </c>
      <c r="C27" s="15">
        <v>6796.9937</v>
      </c>
      <c r="D27" s="15">
        <v>29146.118600000002</v>
      </c>
      <c r="E27" s="15">
        <f t="shared" si="18"/>
        <v>117840.3</v>
      </c>
      <c r="F27" s="15">
        <f t="shared" si="19"/>
        <v>87137.725000000006</v>
      </c>
      <c r="G27" s="15">
        <f t="shared" si="0"/>
        <v>72810.585000000006</v>
      </c>
      <c r="H27" s="15">
        <f t="shared" si="20"/>
        <v>83.558051349171663</v>
      </c>
      <c r="I27" s="15">
        <f t="shared" si="1"/>
        <v>61.787508178441506</v>
      </c>
      <c r="J27" s="15">
        <f t="shared" si="2"/>
        <v>23950</v>
      </c>
      <c r="K27" s="15">
        <f t="shared" si="3"/>
        <v>16720</v>
      </c>
      <c r="L27" s="15">
        <f t="shared" si="4"/>
        <v>10216.985000000001</v>
      </c>
      <c r="M27" s="15">
        <f t="shared" si="21"/>
        <v>61.106369617224885</v>
      </c>
      <c r="N27" s="15">
        <f t="shared" si="22"/>
        <v>42.659645093945727</v>
      </c>
      <c r="O27" s="15">
        <f t="shared" si="5"/>
        <v>8820</v>
      </c>
      <c r="P27" s="15">
        <f t="shared" si="5"/>
        <v>6110</v>
      </c>
      <c r="Q27" s="15">
        <f t="shared" si="6"/>
        <v>3854.123</v>
      </c>
      <c r="R27" s="15">
        <f t="shared" si="7"/>
        <v>63.078936170212764</v>
      </c>
      <c r="S27" s="15">
        <f t="shared" si="8"/>
        <v>43.697539682539684</v>
      </c>
      <c r="T27" s="15">
        <v>720</v>
      </c>
      <c r="U27" s="15">
        <v>500</v>
      </c>
      <c r="V27" s="15">
        <v>217.20400000000001</v>
      </c>
      <c r="W27" s="15">
        <f t="shared" si="23"/>
        <v>43.440800000000003</v>
      </c>
      <c r="X27" s="15">
        <f t="shared" si="24"/>
        <v>30.167222222222222</v>
      </c>
      <c r="Y27" s="15">
        <v>3900</v>
      </c>
      <c r="Z27" s="15">
        <v>2600</v>
      </c>
      <c r="AA27" s="15">
        <v>1417.7239999999999</v>
      </c>
      <c r="AB27" s="15">
        <f t="shared" si="25"/>
        <v>54.527846153846149</v>
      </c>
      <c r="AC27" s="15">
        <f t="shared" si="26"/>
        <v>36.351897435897435</v>
      </c>
      <c r="AD27" s="15">
        <v>8100</v>
      </c>
      <c r="AE27" s="15">
        <v>5610</v>
      </c>
      <c r="AF27" s="15">
        <v>3636.9189999999999</v>
      </c>
      <c r="AG27" s="15">
        <f t="shared" si="27"/>
        <v>64.829215686274509</v>
      </c>
      <c r="AH27" s="15">
        <f t="shared" si="28"/>
        <v>44.900234567901229</v>
      </c>
      <c r="AI27" s="15">
        <v>230</v>
      </c>
      <c r="AJ27" s="15">
        <v>230</v>
      </c>
      <c r="AK27" s="15">
        <v>230</v>
      </c>
      <c r="AL27" s="15">
        <f t="shared" si="29"/>
        <v>100</v>
      </c>
      <c r="AM27" s="15">
        <f t="shared" si="30"/>
        <v>100</v>
      </c>
      <c r="AN27" s="15">
        <v>0</v>
      </c>
      <c r="AO27" s="15">
        <v>0</v>
      </c>
      <c r="AP27" s="15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93890.3</v>
      </c>
      <c r="AZ27" s="15">
        <v>70417.725000000006</v>
      </c>
      <c r="BA27" s="15">
        <v>62593.599999999999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15">
        <v>0</v>
      </c>
      <c r="BI27" s="15">
        <v>0</v>
      </c>
      <c r="BJ27" s="15">
        <v>0</v>
      </c>
      <c r="BK27" s="15">
        <v>0</v>
      </c>
      <c r="BL27" s="15">
        <v>0</v>
      </c>
      <c r="BM27" s="15">
        <v>0</v>
      </c>
      <c r="BN27" s="15">
        <f t="shared" si="9"/>
        <v>1100</v>
      </c>
      <c r="BO27" s="15">
        <f t="shared" si="9"/>
        <v>850</v>
      </c>
      <c r="BP27" s="15">
        <f t="shared" si="10"/>
        <v>453.4</v>
      </c>
      <c r="BQ27" s="15">
        <f t="shared" si="11"/>
        <v>53.341176470588238</v>
      </c>
      <c r="BR27" s="15">
        <f t="shared" si="12"/>
        <v>41.218181818181812</v>
      </c>
      <c r="BS27" s="15">
        <v>1100</v>
      </c>
      <c r="BT27" s="15">
        <v>850</v>
      </c>
      <c r="BU27" s="15">
        <v>453.4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5">
        <v>0</v>
      </c>
      <c r="CE27" s="15">
        <v>0</v>
      </c>
      <c r="CF27" s="15">
        <v>0</v>
      </c>
      <c r="CG27" s="15">
        <v>0</v>
      </c>
      <c r="CH27" s="15">
        <v>0</v>
      </c>
      <c r="CI27" s="15">
        <v>0</v>
      </c>
      <c r="CJ27" s="15">
        <v>0</v>
      </c>
      <c r="CK27" s="15">
        <v>3000</v>
      </c>
      <c r="CL27" s="15">
        <v>2100</v>
      </c>
      <c r="CM27" s="15">
        <v>1981</v>
      </c>
      <c r="CN27" s="15">
        <v>3500</v>
      </c>
      <c r="CO27" s="15">
        <v>2450.0000000000005</v>
      </c>
      <c r="CP27" s="15">
        <v>1433.1</v>
      </c>
      <c r="CQ27" s="15">
        <v>3500</v>
      </c>
      <c r="CR27" s="15">
        <v>1900</v>
      </c>
      <c r="CS27" s="15">
        <v>1115.0999999999999</v>
      </c>
      <c r="CT27" s="15">
        <v>0</v>
      </c>
      <c r="CU27" s="15">
        <v>0</v>
      </c>
      <c r="CV27" s="15">
        <v>847.63800000000003</v>
      </c>
      <c r="CW27" s="15">
        <v>0</v>
      </c>
      <c r="CX27" s="15">
        <v>0</v>
      </c>
      <c r="CY27" s="15">
        <v>0</v>
      </c>
      <c r="CZ27" s="15">
        <v>0</v>
      </c>
      <c r="DA27" s="15">
        <v>0</v>
      </c>
      <c r="DB27" s="15">
        <v>0</v>
      </c>
      <c r="DC27" s="15">
        <v>3400</v>
      </c>
      <c r="DD27" s="15">
        <v>2380</v>
      </c>
      <c r="DE27" s="15">
        <v>0</v>
      </c>
      <c r="DF27" s="15">
        <v>0</v>
      </c>
      <c r="DG27" s="15">
        <f t="shared" si="13"/>
        <v>117840.3</v>
      </c>
      <c r="DH27" s="15">
        <f t="shared" si="14"/>
        <v>87137.725000000006</v>
      </c>
      <c r="DI27" s="15">
        <f t="shared" si="15"/>
        <v>72810.585000000006</v>
      </c>
      <c r="DJ27" s="15">
        <v>0</v>
      </c>
      <c r="DK27" s="15">
        <v>0</v>
      </c>
      <c r="DL27" s="15">
        <v>0</v>
      </c>
      <c r="DM27" s="15">
        <v>0</v>
      </c>
      <c r="DN27" s="15">
        <v>0</v>
      </c>
      <c r="DO27" s="15">
        <v>0</v>
      </c>
      <c r="DP27" s="15">
        <v>0</v>
      </c>
      <c r="DQ27" s="15">
        <v>0</v>
      </c>
      <c r="DR27" s="15">
        <v>0</v>
      </c>
      <c r="DS27" s="15">
        <v>0</v>
      </c>
      <c r="DT27" s="15">
        <v>0</v>
      </c>
      <c r="DU27" s="15">
        <v>0</v>
      </c>
      <c r="DV27" s="15">
        <v>0</v>
      </c>
      <c r="DW27" s="15">
        <v>0</v>
      </c>
      <c r="DX27" s="15">
        <v>0</v>
      </c>
      <c r="DY27" s="15">
        <v>0</v>
      </c>
      <c r="DZ27" s="15">
        <v>0</v>
      </c>
      <c r="EA27" s="15">
        <v>0</v>
      </c>
      <c r="EB27" s="15">
        <v>0</v>
      </c>
      <c r="EC27" s="15">
        <f t="shared" si="16"/>
        <v>0</v>
      </c>
      <c r="ED27" s="15">
        <f t="shared" si="16"/>
        <v>0</v>
      </c>
      <c r="EE27" s="15">
        <f t="shared" si="17"/>
        <v>0</v>
      </c>
      <c r="EH27" s="16"/>
      <c r="EJ27" s="16"/>
      <c r="EK27" s="16"/>
      <c r="EM27" s="16"/>
    </row>
    <row r="28" spans="1:143" s="17" customFormat="1" ht="21" customHeight="1" x14ac:dyDescent="0.2">
      <c r="A28" s="14">
        <v>19</v>
      </c>
      <c r="B28" s="32" t="s">
        <v>63</v>
      </c>
      <c r="C28" s="15">
        <v>3789.9391000000001</v>
      </c>
      <c r="D28" s="15">
        <v>1.4001999999999999</v>
      </c>
      <c r="E28" s="15">
        <f t="shared" si="18"/>
        <v>23682.1</v>
      </c>
      <c r="F28" s="15">
        <f t="shared" si="19"/>
        <v>23148.275000000001</v>
      </c>
      <c r="G28" s="15">
        <f t="shared" si="0"/>
        <v>14488.507</v>
      </c>
      <c r="H28" s="15">
        <f t="shared" si="20"/>
        <v>62.59000724676028</v>
      </c>
      <c r="I28" s="15">
        <f t="shared" si="1"/>
        <v>61.179147964074133</v>
      </c>
      <c r="J28" s="15">
        <f t="shared" si="2"/>
        <v>11696</v>
      </c>
      <c r="K28" s="15">
        <f t="shared" si="3"/>
        <v>14158.7</v>
      </c>
      <c r="L28" s="15">
        <f t="shared" si="4"/>
        <v>6497.607</v>
      </c>
      <c r="M28" s="15">
        <f t="shared" si="21"/>
        <v>45.891268266154377</v>
      </c>
      <c r="N28" s="15">
        <f t="shared" si="22"/>
        <v>55.55409541723666</v>
      </c>
      <c r="O28" s="15">
        <f t="shared" si="5"/>
        <v>2745</v>
      </c>
      <c r="P28" s="15">
        <f t="shared" si="5"/>
        <v>1824</v>
      </c>
      <c r="Q28" s="15">
        <f t="shared" si="6"/>
        <v>2910.6909999999998</v>
      </c>
      <c r="R28" s="15">
        <f t="shared" si="7"/>
        <v>159.57735745614033</v>
      </c>
      <c r="S28" s="15">
        <f t="shared" si="8"/>
        <v>106.03610200364298</v>
      </c>
      <c r="T28" s="15">
        <v>245</v>
      </c>
      <c r="U28" s="15">
        <v>171.50000000000003</v>
      </c>
      <c r="V28" s="15">
        <v>237.61099999999999</v>
      </c>
      <c r="W28" s="15">
        <f t="shared" si="23"/>
        <v>138.54868804664719</v>
      </c>
      <c r="X28" s="15">
        <f t="shared" si="24"/>
        <v>96.984081632653059</v>
      </c>
      <c r="Y28" s="15">
        <v>1450</v>
      </c>
      <c r="Z28" s="15">
        <v>968</v>
      </c>
      <c r="AA28" s="15">
        <v>905.22799999999995</v>
      </c>
      <c r="AB28" s="15">
        <f t="shared" si="25"/>
        <v>93.515289256198344</v>
      </c>
      <c r="AC28" s="15">
        <f t="shared" si="26"/>
        <v>62.429517241379308</v>
      </c>
      <c r="AD28" s="15">
        <v>2500</v>
      </c>
      <c r="AE28" s="15">
        <v>1652.5</v>
      </c>
      <c r="AF28" s="15">
        <v>2673.08</v>
      </c>
      <c r="AG28" s="15">
        <f t="shared" si="27"/>
        <v>161.75975794251133</v>
      </c>
      <c r="AH28" s="15">
        <f t="shared" si="28"/>
        <v>106.92319999999999</v>
      </c>
      <c r="AI28" s="15">
        <v>439</v>
      </c>
      <c r="AJ28" s="15">
        <v>328.5</v>
      </c>
      <c r="AK28" s="15">
        <v>485.5</v>
      </c>
      <c r="AL28" s="15">
        <f t="shared" si="29"/>
        <v>147.79299847792998</v>
      </c>
      <c r="AM28" s="15">
        <f t="shared" si="30"/>
        <v>110.59225512528474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11986.1</v>
      </c>
      <c r="AZ28" s="15">
        <v>8989.5750000000007</v>
      </c>
      <c r="BA28" s="15">
        <v>7990.9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0</v>
      </c>
      <c r="BJ28" s="15">
        <v>0</v>
      </c>
      <c r="BK28" s="15">
        <v>0</v>
      </c>
      <c r="BL28" s="15">
        <v>0</v>
      </c>
      <c r="BM28" s="15">
        <v>0</v>
      </c>
      <c r="BN28" s="15">
        <f t="shared" si="9"/>
        <v>95</v>
      </c>
      <c r="BO28" s="15">
        <f t="shared" si="9"/>
        <v>72</v>
      </c>
      <c r="BP28" s="15">
        <f t="shared" si="10"/>
        <v>141.09200000000001</v>
      </c>
      <c r="BQ28" s="15">
        <f t="shared" si="11"/>
        <v>195.96111111111111</v>
      </c>
      <c r="BR28" s="15">
        <f t="shared" si="12"/>
        <v>148.51789473684212</v>
      </c>
      <c r="BS28" s="15">
        <v>95</v>
      </c>
      <c r="BT28" s="15">
        <v>72</v>
      </c>
      <c r="BU28" s="15">
        <v>141.09200000000001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5">
        <v>0</v>
      </c>
      <c r="CE28" s="15">
        <v>0</v>
      </c>
      <c r="CF28" s="15">
        <v>0</v>
      </c>
      <c r="CG28" s="15">
        <v>0</v>
      </c>
      <c r="CH28" s="15">
        <v>0</v>
      </c>
      <c r="CI28" s="15">
        <v>0</v>
      </c>
      <c r="CJ28" s="15">
        <v>0</v>
      </c>
      <c r="CK28" s="15">
        <v>45</v>
      </c>
      <c r="CL28" s="15">
        <v>0</v>
      </c>
      <c r="CM28" s="15">
        <v>55</v>
      </c>
      <c r="CN28" s="15">
        <v>3050</v>
      </c>
      <c r="CO28" s="15">
        <v>3045</v>
      </c>
      <c r="CP28" s="15">
        <v>1352.6569999999999</v>
      </c>
      <c r="CQ28" s="15">
        <v>1050</v>
      </c>
      <c r="CR28" s="15">
        <v>792</v>
      </c>
      <c r="CS28" s="15">
        <v>552.65700000000004</v>
      </c>
      <c r="CT28" s="15">
        <v>0</v>
      </c>
      <c r="CU28" s="15">
        <v>0</v>
      </c>
      <c r="CV28" s="15">
        <v>637.43899999999996</v>
      </c>
      <c r="CW28" s="15">
        <v>0</v>
      </c>
      <c r="CX28" s="15">
        <v>0</v>
      </c>
      <c r="CY28" s="15">
        <v>0</v>
      </c>
      <c r="CZ28" s="15">
        <v>0</v>
      </c>
      <c r="DA28" s="15">
        <v>0</v>
      </c>
      <c r="DB28" s="15">
        <v>0</v>
      </c>
      <c r="DC28" s="15">
        <v>3872</v>
      </c>
      <c r="DD28" s="15">
        <v>7921.2000000000007</v>
      </c>
      <c r="DE28" s="15">
        <v>10</v>
      </c>
      <c r="DF28" s="15">
        <v>0</v>
      </c>
      <c r="DG28" s="15">
        <f t="shared" si="13"/>
        <v>23682.1</v>
      </c>
      <c r="DH28" s="15">
        <f t="shared" si="14"/>
        <v>23148.275000000001</v>
      </c>
      <c r="DI28" s="15">
        <f t="shared" si="15"/>
        <v>14488.507</v>
      </c>
      <c r="DJ28" s="15">
        <v>0</v>
      </c>
      <c r="DK28" s="15">
        <v>0</v>
      </c>
      <c r="DL28" s="15">
        <v>0</v>
      </c>
      <c r="DM28" s="15">
        <v>0</v>
      </c>
      <c r="DN28" s="15">
        <v>0</v>
      </c>
      <c r="DO28" s="15">
        <v>0</v>
      </c>
      <c r="DP28" s="15">
        <v>0</v>
      </c>
      <c r="DQ28" s="15">
        <v>0</v>
      </c>
      <c r="DR28" s="15">
        <v>0</v>
      </c>
      <c r="DS28" s="15">
        <v>0</v>
      </c>
      <c r="DT28" s="15">
        <v>0</v>
      </c>
      <c r="DU28" s="15">
        <v>0</v>
      </c>
      <c r="DV28" s="15">
        <v>0</v>
      </c>
      <c r="DW28" s="15">
        <v>0</v>
      </c>
      <c r="DX28" s="15">
        <v>0</v>
      </c>
      <c r="DY28" s="15">
        <v>0</v>
      </c>
      <c r="DZ28" s="15">
        <v>0</v>
      </c>
      <c r="EA28" s="15">
        <v>0</v>
      </c>
      <c r="EB28" s="15">
        <v>0</v>
      </c>
      <c r="EC28" s="15">
        <f t="shared" si="16"/>
        <v>0</v>
      </c>
      <c r="ED28" s="15">
        <f t="shared" si="16"/>
        <v>0</v>
      </c>
      <c r="EE28" s="15">
        <f t="shared" si="17"/>
        <v>0</v>
      </c>
      <c r="EH28" s="16"/>
      <c r="EJ28" s="16"/>
      <c r="EK28" s="16"/>
      <c r="EM28" s="16"/>
    </row>
    <row r="29" spans="1:143" s="17" customFormat="1" ht="21" customHeight="1" x14ac:dyDescent="0.2">
      <c r="A29" s="14">
        <v>20</v>
      </c>
      <c r="B29" s="32" t="s">
        <v>64</v>
      </c>
      <c r="C29" s="15">
        <v>4490.2057000000004</v>
      </c>
      <c r="D29" s="15">
        <v>3978.8951000000002</v>
      </c>
      <c r="E29" s="15">
        <f t="shared" si="18"/>
        <v>54269.1</v>
      </c>
      <c r="F29" s="15">
        <f t="shared" si="19"/>
        <v>40701.824999999997</v>
      </c>
      <c r="G29" s="15">
        <f t="shared" si="0"/>
        <v>36317.702999999994</v>
      </c>
      <c r="H29" s="15">
        <f t="shared" si="20"/>
        <v>89.228684463165948</v>
      </c>
      <c r="I29" s="15">
        <f t="shared" si="1"/>
        <v>66.921513347374457</v>
      </c>
      <c r="J29" s="15">
        <f t="shared" si="2"/>
        <v>19540</v>
      </c>
      <c r="K29" s="15">
        <f t="shared" si="3"/>
        <v>14655</v>
      </c>
      <c r="L29" s="15">
        <f t="shared" si="4"/>
        <v>13164.903</v>
      </c>
      <c r="M29" s="15">
        <f t="shared" si="21"/>
        <v>89.832159672466744</v>
      </c>
      <c r="N29" s="15">
        <f t="shared" si="22"/>
        <v>67.374119754350048</v>
      </c>
      <c r="O29" s="15">
        <f t="shared" si="5"/>
        <v>9000</v>
      </c>
      <c r="P29" s="15">
        <f t="shared" si="5"/>
        <v>6750</v>
      </c>
      <c r="Q29" s="15">
        <f t="shared" si="6"/>
        <v>5526.1360000000004</v>
      </c>
      <c r="R29" s="15">
        <f t="shared" si="7"/>
        <v>81.868681481481488</v>
      </c>
      <c r="S29" s="15">
        <f t="shared" si="8"/>
        <v>61.40151111111112</v>
      </c>
      <c r="T29" s="15">
        <v>2500</v>
      </c>
      <c r="U29" s="15">
        <v>2000</v>
      </c>
      <c r="V29" s="15">
        <v>2909.9639999999999</v>
      </c>
      <c r="W29" s="15">
        <f t="shared" si="23"/>
        <v>145.4982</v>
      </c>
      <c r="X29" s="15">
        <f t="shared" si="24"/>
        <v>116.39855999999999</v>
      </c>
      <c r="Y29" s="15">
        <v>5000</v>
      </c>
      <c r="Z29" s="15">
        <v>3750</v>
      </c>
      <c r="AA29" s="15">
        <v>4253.8320000000003</v>
      </c>
      <c r="AB29" s="15">
        <f t="shared" si="25"/>
        <v>113.43552000000001</v>
      </c>
      <c r="AC29" s="15">
        <f t="shared" si="26"/>
        <v>85.076639999999998</v>
      </c>
      <c r="AD29" s="15">
        <v>6500</v>
      </c>
      <c r="AE29" s="15">
        <v>4750</v>
      </c>
      <c r="AF29" s="15">
        <v>2616.172</v>
      </c>
      <c r="AG29" s="15">
        <f t="shared" si="27"/>
        <v>55.077305263157896</v>
      </c>
      <c r="AH29" s="15">
        <f t="shared" si="28"/>
        <v>40.248800000000003</v>
      </c>
      <c r="AI29" s="15">
        <v>240</v>
      </c>
      <c r="AJ29" s="15">
        <v>180</v>
      </c>
      <c r="AK29" s="15">
        <v>505</v>
      </c>
      <c r="AL29" s="15">
        <f t="shared" si="29"/>
        <v>280.55555555555554</v>
      </c>
      <c r="AM29" s="15">
        <f t="shared" si="30"/>
        <v>210.41666666666666</v>
      </c>
      <c r="AN29" s="15">
        <v>0</v>
      </c>
      <c r="AO29" s="15">
        <v>0</v>
      </c>
      <c r="AP29" s="15">
        <v>0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34729.1</v>
      </c>
      <c r="AZ29" s="15">
        <v>26046.825000000001</v>
      </c>
      <c r="BA29" s="15">
        <v>23152.799999999999</v>
      </c>
      <c r="BB29" s="15">
        <v>0</v>
      </c>
      <c r="BC29" s="15">
        <v>0</v>
      </c>
      <c r="BD29" s="15">
        <v>0</v>
      </c>
      <c r="BE29" s="15">
        <v>0</v>
      </c>
      <c r="BF29" s="15">
        <v>0</v>
      </c>
      <c r="BG29" s="15">
        <v>0</v>
      </c>
      <c r="BH29" s="15">
        <v>0</v>
      </c>
      <c r="BI29" s="15">
        <v>0</v>
      </c>
      <c r="BJ29" s="15">
        <v>0</v>
      </c>
      <c r="BK29" s="15">
        <v>0</v>
      </c>
      <c r="BL29" s="15">
        <v>0</v>
      </c>
      <c r="BM29" s="15">
        <v>0</v>
      </c>
      <c r="BN29" s="15">
        <f t="shared" si="9"/>
        <v>1100</v>
      </c>
      <c r="BO29" s="15">
        <f t="shared" si="9"/>
        <v>825</v>
      </c>
      <c r="BP29" s="15">
        <f t="shared" si="10"/>
        <v>1120</v>
      </c>
      <c r="BQ29" s="15">
        <f t="shared" si="11"/>
        <v>135.75757575757578</v>
      </c>
      <c r="BR29" s="15">
        <f t="shared" si="12"/>
        <v>101.81818181818181</v>
      </c>
      <c r="BS29" s="15">
        <v>1100</v>
      </c>
      <c r="BT29" s="15">
        <v>825</v>
      </c>
      <c r="BU29" s="15">
        <v>200</v>
      </c>
      <c r="BV29" s="15">
        <v>0</v>
      </c>
      <c r="BW29" s="15">
        <v>0</v>
      </c>
      <c r="BX29" s="15">
        <v>920</v>
      </c>
      <c r="BY29" s="15">
        <v>0</v>
      </c>
      <c r="BZ29" s="15">
        <v>0</v>
      </c>
      <c r="CA29" s="15">
        <v>0</v>
      </c>
      <c r="CB29" s="15">
        <v>0</v>
      </c>
      <c r="CC29" s="15">
        <v>0</v>
      </c>
      <c r="CD29" s="15">
        <v>0</v>
      </c>
      <c r="CE29" s="15">
        <v>0</v>
      </c>
      <c r="CF29" s="15">
        <v>0</v>
      </c>
      <c r="CG29" s="15">
        <v>0</v>
      </c>
      <c r="CH29" s="15">
        <v>0</v>
      </c>
      <c r="CI29" s="15">
        <v>0</v>
      </c>
      <c r="CJ29" s="15">
        <v>0</v>
      </c>
      <c r="CK29" s="15">
        <v>0</v>
      </c>
      <c r="CL29" s="15">
        <v>0</v>
      </c>
      <c r="CM29" s="15">
        <v>0</v>
      </c>
      <c r="CN29" s="15">
        <v>4200</v>
      </c>
      <c r="CO29" s="15">
        <v>3150</v>
      </c>
      <c r="CP29" s="15">
        <v>1251.875</v>
      </c>
      <c r="CQ29" s="15">
        <v>4200</v>
      </c>
      <c r="CR29" s="15">
        <v>2940</v>
      </c>
      <c r="CS29" s="15">
        <v>1251.875</v>
      </c>
      <c r="CT29" s="15">
        <v>0</v>
      </c>
      <c r="CU29" s="15">
        <v>0</v>
      </c>
      <c r="CV29" s="15">
        <v>306.35000000000002</v>
      </c>
      <c r="CW29" s="15">
        <v>0</v>
      </c>
      <c r="CX29" s="15">
        <v>0</v>
      </c>
      <c r="CY29" s="15">
        <v>200</v>
      </c>
      <c r="CZ29" s="15">
        <v>0</v>
      </c>
      <c r="DA29" s="15">
        <v>0</v>
      </c>
      <c r="DB29" s="15">
        <v>0</v>
      </c>
      <c r="DC29" s="15">
        <v>0</v>
      </c>
      <c r="DD29" s="15">
        <v>0</v>
      </c>
      <c r="DE29" s="15">
        <v>1.71</v>
      </c>
      <c r="DF29" s="15">
        <v>0</v>
      </c>
      <c r="DG29" s="15">
        <f t="shared" si="13"/>
        <v>54269.1</v>
      </c>
      <c r="DH29" s="15">
        <f t="shared" si="14"/>
        <v>40701.824999999997</v>
      </c>
      <c r="DI29" s="15">
        <f t="shared" si="15"/>
        <v>36317.702999999994</v>
      </c>
      <c r="DJ29" s="15">
        <v>0</v>
      </c>
      <c r="DK29" s="15">
        <v>0</v>
      </c>
      <c r="DL29" s="15">
        <v>0</v>
      </c>
      <c r="DM29" s="15">
        <v>0</v>
      </c>
      <c r="DN29" s="15">
        <v>0</v>
      </c>
      <c r="DO29" s="15">
        <v>0</v>
      </c>
      <c r="DP29" s="15">
        <v>0</v>
      </c>
      <c r="DQ29" s="15">
        <v>0</v>
      </c>
      <c r="DR29" s="15">
        <v>0</v>
      </c>
      <c r="DS29" s="15">
        <v>0</v>
      </c>
      <c r="DT29" s="15">
        <v>0</v>
      </c>
      <c r="DU29" s="15">
        <v>0</v>
      </c>
      <c r="DV29" s="15">
        <v>0</v>
      </c>
      <c r="DW29" s="15">
        <v>0</v>
      </c>
      <c r="DX29" s="15">
        <v>0</v>
      </c>
      <c r="DY29" s="15">
        <v>0</v>
      </c>
      <c r="DZ29" s="15">
        <v>0</v>
      </c>
      <c r="EA29" s="15">
        <v>0</v>
      </c>
      <c r="EB29" s="15">
        <v>0</v>
      </c>
      <c r="EC29" s="15">
        <f t="shared" si="16"/>
        <v>0</v>
      </c>
      <c r="ED29" s="15">
        <f t="shared" si="16"/>
        <v>0</v>
      </c>
      <c r="EE29" s="15">
        <f t="shared" si="17"/>
        <v>0</v>
      </c>
      <c r="EH29" s="16"/>
      <c r="EJ29" s="16"/>
      <c r="EK29" s="16"/>
      <c r="EM29" s="16"/>
    </row>
    <row r="30" spans="1:143" s="17" customFormat="1" ht="21" customHeight="1" x14ac:dyDescent="0.2">
      <c r="A30" s="14">
        <v>21</v>
      </c>
      <c r="B30" s="32" t="s">
        <v>65</v>
      </c>
      <c r="C30" s="15">
        <v>4957.5542999999998</v>
      </c>
      <c r="D30" s="15">
        <v>2828.6855</v>
      </c>
      <c r="E30" s="15">
        <f t="shared" si="18"/>
        <v>74693.600000000006</v>
      </c>
      <c r="F30" s="15">
        <f t="shared" si="19"/>
        <v>53601.2</v>
      </c>
      <c r="G30" s="15">
        <f t="shared" si="0"/>
        <v>47044.720600000001</v>
      </c>
      <c r="H30" s="15">
        <f t="shared" si="20"/>
        <v>87.768036163369473</v>
      </c>
      <c r="I30" s="15">
        <f t="shared" si="1"/>
        <v>62.983603146722068</v>
      </c>
      <c r="J30" s="15">
        <f t="shared" si="2"/>
        <v>30452</v>
      </c>
      <c r="K30" s="15">
        <f t="shared" si="3"/>
        <v>20420</v>
      </c>
      <c r="L30" s="15">
        <f t="shared" si="4"/>
        <v>17550.320599999999</v>
      </c>
      <c r="M30" s="15">
        <f t="shared" si="21"/>
        <v>85.946721841332021</v>
      </c>
      <c r="N30" s="15">
        <f t="shared" si="22"/>
        <v>57.632735452515426</v>
      </c>
      <c r="O30" s="15">
        <f t="shared" si="5"/>
        <v>6900</v>
      </c>
      <c r="P30" s="15">
        <f t="shared" si="5"/>
        <v>4300</v>
      </c>
      <c r="Q30" s="15">
        <f t="shared" si="6"/>
        <v>4778.7359999999999</v>
      </c>
      <c r="R30" s="15">
        <f t="shared" si="7"/>
        <v>111.13339534883721</v>
      </c>
      <c r="S30" s="15">
        <f t="shared" si="8"/>
        <v>69.257043478260869</v>
      </c>
      <c r="T30" s="15">
        <v>580</v>
      </c>
      <c r="U30" s="15">
        <v>406.00000000000006</v>
      </c>
      <c r="V30" s="15">
        <v>718.61099999999999</v>
      </c>
      <c r="W30" s="15">
        <f t="shared" si="23"/>
        <v>176.99778325123151</v>
      </c>
      <c r="X30" s="15">
        <f t="shared" si="24"/>
        <v>123.89844827586207</v>
      </c>
      <c r="Y30" s="15">
        <v>3120</v>
      </c>
      <c r="Z30" s="15">
        <v>2000</v>
      </c>
      <c r="AA30" s="15">
        <v>1597.9246000000001</v>
      </c>
      <c r="AB30" s="15">
        <f t="shared" si="25"/>
        <v>79.896230000000003</v>
      </c>
      <c r="AC30" s="15">
        <f t="shared" si="26"/>
        <v>51.215532051282054</v>
      </c>
      <c r="AD30" s="15">
        <v>6320</v>
      </c>
      <c r="AE30" s="15">
        <v>3894</v>
      </c>
      <c r="AF30" s="15">
        <v>4060.125</v>
      </c>
      <c r="AG30" s="15">
        <f t="shared" si="27"/>
        <v>104.26617873651772</v>
      </c>
      <c r="AH30" s="15">
        <f t="shared" si="28"/>
        <v>64.242484177215189</v>
      </c>
      <c r="AI30" s="15">
        <v>192</v>
      </c>
      <c r="AJ30" s="15">
        <v>150</v>
      </c>
      <c r="AK30" s="15">
        <v>231.8</v>
      </c>
      <c r="AL30" s="15">
        <f t="shared" si="29"/>
        <v>154.53333333333333</v>
      </c>
      <c r="AM30" s="15">
        <f t="shared" si="30"/>
        <v>120.72916666666667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44241.599999999999</v>
      </c>
      <c r="AZ30" s="15">
        <v>33181.199999999997</v>
      </c>
      <c r="BA30" s="15">
        <v>29494.400000000001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5">
        <v>0</v>
      </c>
      <c r="BJ30" s="15">
        <v>0</v>
      </c>
      <c r="BK30" s="15">
        <v>0</v>
      </c>
      <c r="BL30" s="15">
        <v>0</v>
      </c>
      <c r="BM30" s="15">
        <v>0</v>
      </c>
      <c r="BN30" s="15">
        <f t="shared" si="9"/>
        <v>3140</v>
      </c>
      <c r="BO30" s="15">
        <f t="shared" si="9"/>
        <v>2000</v>
      </c>
      <c r="BP30" s="15">
        <f t="shared" si="10"/>
        <v>1334.5</v>
      </c>
      <c r="BQ30" s="15">
        <f t="shared" si="11"/>
        <v>66.724999999999994</v>
      </c>
      <c r="BR30" s="15">
        <f t="shared" si="12"/>
        <v>42.5</v>
      </c>
      <c r="BS30" s="15">
        <v>3140</v>
      </c>
      <c r="BT30" s="15">
        <v>2000</v>
      </c>
      <c r="BU30" s="15">
        <v>1334.5</v>
      </c>
      <c r="BV30" s="15">
        <v>0</v>
      </c>
      <c r="BW30" s="15">
        <v>0</v>
      </c>
      <c r="BX30" s="15">
        <v>0</v>
      </c>
      <c r="BY30" s="15">
        <v>0</v>
      </c>
      <c r="BZ30" s="15">
        <v>0</v>
      </c>
      <c r="CA30" s="15">
        <v>0</v>
      </c>
      <c r="CB30" s="15">
        <v>0</v>
      </c>
      <c r="CC30" s="15">
        <v>0</v>
      </c>
      <c r="CD30" s="15">
        <v>0</v>
      </c>
      <c r="CE30" s="15">
        <v>0</v>
      </c>
      <c r="CF30" s="15">
        <v>0</v>
      </c>
      <c r="CG30" s="15">
        <v>0</v>
      </c>
      <c r="CH30" s="15">
        <v>0</v>
      </c>
      <c r="CI30" s="15">
        <v>0</v>
      </c>
      <c r="CJ30" s="15">
        <v>0</v>
      </c>
      <c r="CK30" s="15">
        <v>0</v>
      </c>
      <c r="CL30" s="15">
        <v>0</v>
      </c>
      <c r="CM30" s="15">
        <v>0</v>
      </c>
      <c r="CN30" s="15">
        <v>17100</v>
      </c>
      <c r="CO30" s="15">
        <v>11970</v>
      </c>
      <c r="CP30" s="15">
        <v>9607.36</v>
      </c>
      <c r="CQ30" s="15">
        <v>2300</v>
      </c>
      <c r="CR30" s="15">
        <v>1500</v>
      </c>
      <c r="CS30" s="15">
        <v>1587.46</v>
      </c>
      <c r="CT30" s="15">
        <v>0</v>
      </c>
      <c r="CU30" s="15">
        <v>0</v>
      </c>
      <c r="CV30" s="15">
        <v>0</v>
      </c>
      <c r="CW30" s="15">
        <v>0</v>
      </c>
      <c r="CX30" s="15">
        <v>0</v>
      </c>
      <c r="CY30" s="15">
        <v>0</v>
      </c>
      <c r="CZ30" s="15">
        <v>0</v>
      </c>
      <c r="DA30" s="15">
        <v>0</v>
      </c>
      <c r="DB30" s="15">
        <v>0</v>
      </c>
      <c r="DC30" s="15">
        <v>0</v>
      </c>
      <c r="DD30" s="15">
        <v>0</v>
      </c>
      <c r="DE30" s="15">
        <v>0</v>
      </c>
      <c r="DF30" s="15">
        <v>0</v>
      </c>
      <c r="DG30" s="15">
        <f t="shared" si="13"/>
        <v>74693.600000000006</v>
      </c>
      <c r="DH30" s="15">
        <f t="shared" si="14"/>
        <v>53601.2</v>
      </c>
      <c r="DI30" s="15">
        <f t="shared" si="15"/>
        <v>47044.720600000001</v>
      </c>
      <c r="DJ30" s="15">
        <v>0</v>
      </c>
      <c r="DK30" s="15">
        <v>0</v>
      </c>
      <c r="DL30" s="15">
        <v>0</v>
      </c>
      <c r="DM30" s="15">
        <v>0</v>
      </c>
      <c r="DN30" s="15">
        <v>0</v>
      </c>
      <c r="DO30" s="15">
        <v>0</v>
      </c>
      <c r="DP30" s="15">
        <v>0</v>
      </c>
      <c r="DQ30" s="15">
        <v>0</v>
      </c>
      <c r="DR30" s="15">
        <v>0</v>
      </c>
      <c r="DS30" s="15">
        <v>0</v>
      </c>
      <c r="DT30" s="15">
        <v>0</v>
      </c>
      <c r="DU30" s="15">
        <v>0</v>
      </c>
      <c r="DV30" s="15">
        <v>0</v>
      </c>
      <c r="DW30" s="15">
        <v>0</v>
      </c>
      <c r="DX30" s="15">
        <v>0</v>
      </c>
      <c r="DY30" s="15">
        <v>0</v>
      </c>
      <c r="DZ30" s="15">
        <v>0</v>
      </c>
      <c r="EA30" s="15">
        <v>0</v>
      </c>
      <c r="EB30" s="15">
        <v>0</v>
      </c>
      <c r="EC30" s="15">
        <f t="shared" si="16"/>
        <v>0</v>
      </c>
      <c r="ED30" s="15">
        <f t="shared" si="16"/>
        <v>0</v>
      </c>
      <c r="EE30" s="15">
        <f t="shared" si="17"/>
        <v>0</v>
      </c>
      <c r="EH30" s="16"/>
      <c r="EJ30" s="16"/>
      <c r="EK30" s="16"/>
      <c r="EM30" s="16"/>
    </row>
    <row r="31" spans="1:143" s="17" customFormat="1" ht="21" customHeight="1" x14ac:dyDescent="0.2">
      <c r="A31" s="14">
        <v>22</v>
      </c>
      <c r="B31" s="32" t="s">
        <v>66</v>
      </c>
      <c r="C31" s="15">
        <v>277.05500000000001</v>
      </c>
      <c r="D31" s="15">
        <v>703.74440000000004</v>
      </c>
      <c r="E31" s="15">
        <f t="shared" si="18"/>
        <v>19217</v>
      </c>
      <c r="F31" s="15">
        <f t="shared" si="19"/>
        <v>14111.801666666668</v>
      </c>
      <c r="G31" s="15">
        <f t="shared" si="0"/>
        <v>11916.315999999999</v>
      </c>
      <c r="H31" s="15">
        <f t="shared" si="20"/>
        <v>84.44220150958752</v>
      </c>
      <c r="I31" s="15">
        <f t="shared" si="1"/>
        <v>62.009241817141067</v>
      </c>
      <c r="J31" s="15">
        <f t="shared" si="2"/>
        <v>5623.0999999999995</v>
      </c>
      <c r="K31" s="15">
        <f t="shared" si="3"/>
        <v>3916.376666666667</v>
      </c>
      <c r="L31" s="15">
        <f t="shared" si="4"/>
        <v>2853.5160000000005</v>
      </c>
      <c r="M31" s="15">
        <f t="shared" si="21"/>
        <v>72.861122483111515</v>
      </c>
      <c r="N31" s="15">
        <f t="shared" si="22"/>
        <v>50.746314310611595</v>
      </c>
      <c r="O31" s="15">
        <f t="shared" si="5"/>
        <v>2688.1</v>
      </c>
      <c r="P31" s="15">
        <f t="shared" si="5"/>
        <v>1881.67</v>
      </c>
      <c r="Q31" s="15">
        <f t="shared" si="6"/>
        <v>1495.7460000000001</v>
      </c>
      <c r="R31" s="15">
        <f t="shared" si="7"/>
        <v>79.490346341281949</v>
      </c>
      <c r="S31" s="15">
        <f t="shared" si="8"/>
        <v>55.643242438897367</v>
      </c>
      <c r="T31" s="15">
        <v>422</v>
      </c>
      <c r="U31" s="15">
        <v>295.39999999999998</v>
      </c>
      <c r="V31" s="15">
        <v>255.346</v>
      </c>
      <c r="W31" s="15">
        <f t="shared" si="23"/>
        <v>86.440758293838869</v>
      </c>
      <c r="X31" s="15">
        <f t="shared" si="24"/>
        <v>60.508530805687201</v>
      </c>
      <c r="Y31" s="15">
        <v>1187.5999999999999</v>
      </c>
      <c r="Z31" s="15">
        <v>811.52666666666653</v>
      </c>
      <c r="AA31" s="15">
        <v>479.47</v>
      </c>
      <c r="AB31" s="15">
        <f t="shared" si="25"/>
        <v>59.082470076974282</v>
      </c>
      <c r="AC31" s="15">
        <f t="shared" si="26"/>
        <v>40.373021219265752</v>
      </c>
      <c r="AD31" s="15">
        <v>2266.1</v>
      </c>
      <c r="AE31" s="15">
        <v>1586.27</v>
      </c>
      <c r="AF31" s="15">
        <v>1240.4000000000001</v>
      </c>
      <c r="AG31" s="15">
        <f t="shared" si="27"/>
        <v>78.196019593133585</v>
      </c>
      <c r="AH31" s="15">
        <f t="shared" si="28"/>
        <v>54.737213715193512</v>
      </c>
      <c r="AI31" s="15">
        <v>355</v>
      </c>
      <c r="AJ31" s="15">
        <v>248.5</v>
      </c>
      <c r="AK31" s="15">
        <v>283.5</v>
      </c>
      <c r="AL31" s="15">
        <f t="shared" si="29"/>
        <v>114.08450704225352</v>
      </c>
      <c r="AM31" s="15">
        <f t="shared" si="30"/>
        <v>79.859154929577471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13593.9</v>
      </c>
      <c r="AZ31" s="15">
        <v>10195.425000000001</v>
      </c>
      <c r="BA31" s="15">
        <v>9062.7999999999993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5">
        <v>0</v>
      </c>
      <c r="BK31" s="15">
        <v>0</v>
      </c>
      <c r="BL31" s="15">
        <v>0</v>
      </c>
      <c r="BM31" s="15">
        <v>0</v>
      </c>
      <c r="BN31" s="15">
        <f t="shared" si="9"/>
        <v>606.4</v>
      </c>
      <c r="BO31" s="15">
        <f t="shared" si="9"/>
        <v>424.48</v>
      </c>
      <c r="BP31" s="15">
        <f t="shared" si="10"/>
        <v>293</v>
      </c>
      <c r="BQ31" s="15">
        <f t="shared" si="11"/>
        <v>69.025631360723708</v>
      </c>
      <c r="BR31" s="15">
        <f t="shared" si="12"/>
        <v>48.317941952506601</v>
      </c>
      <c r="BS31" s="15">
        <v>606.4</v>
      </c>
      <c r="BT31" s="15">
        <v>424.48</v>
      </c>
      <c r="BU31" s="15">
        <v>293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5">
        <v>0</v>
      </c>
      <c r="CE31" s="15">
        <v>0</v>
      </c>
      <c r="CF31" s="15">
        <v>0</v>
      </c>
      <c r="CG31" s="15">
        <v>0</v>
      </c>
      <c r="CH31" s="15">
        <v>0</v>
      </c>
      <c r="CI31" s="15">
        <v>0</v>
      </c>
      <c r="CJ31" s="15">
        <v>0</v>
      </c>
      <c r="CK31" s="15">
        <v>0</v>
      </c>
      <c r="CL31" s="15">
        <v>0</v>
      </c>
      <c r="CM31" s="15">
        <v>0</v>
      </c>
      <c r="CN31" s="15">
        <v>786</v>
      </c>
      <c r="CO31" s="15">
        <v>550.20000000000005</v>
      </c>
      <c r="CP31" s="15">
        <v>283.8</v>
      </c>
      <c r="CQ31" s="15">
        <v>774</v>
      </c>
      <c r="CR31" s="15">
        <v>541.80000000000007</v>
      </c>
      <c r="CS31" s="15">
        <v>283.8</v>
      </c>
      <c r="CT31" s="15">
        <v>0</v>
      </c>
      <c r="CU31" s="15">
        <v>0</v>
      </c>
      <c r="CV31" s="15">
        <v>0</v>
      </c>
      <c r="CW31" s="15">
        <v>0</v>
      </c>
      <c r="CX31" s="15">
        <v>0</v>
      </c>
      <c r="CY31" s="15">
        <v>0</v>
      </c>
      <c r="CZ31" s="15">
        <v>0</v>
      </c>
      <c r="DA31" s="15">
        <v>0</v>
      </c>
      <c r="DB31" s="15">
        <v>0</v>
      </c>
      <c r="DC31" s="15">
        <v>0</v>
      </c>
      <c r="DD31" s="15">
        <v>0</v>
      </c>
      <c r="DE31" s="15">
        <v>18</v>
      </c>
      <c r="DF31" s="15">
        <v>0</v>
      </c>
      <c r="DG31" s="15">
        <f t="shared" si="13"/>
        <v>19217</v>
      </c>
      <c r="DH31" s="15">
        <f t="shared" si="14"/>
        <v>14111.801666666668</v>
      </c>
      <c r="DI31" s="15">
        <f t="shared" si="15"/>
        <v>11916.315999999999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5">
        <v>0</v>
      </c>
      <c r="DS31" s="15">
        <v>0</v>
      </c>
      <c r="DT31" s="15">
        <v>0</v>
      </c>
      <c r="DU31" s="15">
        <v>0</v>
      </c>
      <c r="DV31" s="15">
        <v>0</v>
      </c>
      <c r="DW31" s="15">
        <v>0</v>
      </c>
      <c r="DX31" s="15">
        <v>0</v>
      </c>
      <c r="DY31" s="15">
        <v>0</v>
      </c>
      <c r="DZ31" s="15">
        <v>0</v>
      </c>
      <c r="EA31" s="15">
        <v>0</v>
      </c>
      <c r="EB31" s="15">
        <v>0</v>
      </c>
      <c r="EC31" s="15">
        <f t="shared" si="16"/>
        <v>0</v>
      </c>
      <c r="ED31" s="15">
        <f t="shared" si="16"/>
        <v>0</v>
      </c>
      <c r="EE31" s="15">
        <f t="shared" si="17"/>
        <v>0</v>
      </c>
      <c r="EH31" s="16"/>
      <c r="EJ31" s="16"/>
      <c r="EK31" s="16"/>
      <c r="EM31" s="16"/>
    </row>
    <row r="32" spans="1:143" s="17" customFormat="1" ht="21" customHeight="1" x14ac:dyDescent="0.2">
      <c r="A32" s="14">
        <v>23</v>
      </c>
      <c r="B32" s="32" t="s">
        <v>67</v>
      </c>
      <c r="C32" s="15">
        <v>7762.2893999999997</v>
      </c>
      <c r="D32" s="15">
        <v>1779.9244000000001</v>
      </c>
      <c r="E32" s="15">
        <f t="shared" si="18"/>
        <v>13563.2</v>
      </c>
      <c r="F32" s="15">
        <f t="shared" si="19"/>
        <v>9325.9000000000015</v>
      </c>
      <c r="G32" s="15">
        <f t="shared" si="0"/>
        <v>9538.9599999999991</v>
      </c>
      <c r="H32" s="15">
        <f t="shared" si="20"/>
        <v>102.28460523917261</v>
      </c>
      <c r="I32" s="15">
        <f t="shared" si="1"/>
        <v>70.329715701309411</v>
      </c>
      <c r="J32" s="15">
        <f t="shared" si="2"/>
        <v>3970</v>
      </c>
      <c r="K32" s="15">
        <f t="shared" si="3"/>
        <v>2131</v>
      </c>
      <c r="L32" s="15">
        <f t="shared" si="4"/>
        <v>3143.36</v>
      </c>
      <c r="M32" s="15">
        <f t="shared" si="21"/>
        <v>147.5063350539653</v>
      </c>
      <c r="N32" s="15">
        <f t="shared" si="22"/>
        <v>79.177833753148619</v>
      </c>
      <c r="O32" s="15">
        <f t="shared" si="5"/>
        <v>1600</v>
      </c>
      <c r="P32" s="15">
        <f t="shared" si="5"/>
        <v>800</v>
      </c>
      <c r="Q32" s="15">
        <f t="shared" si="6"/>
        <v>1250.5720000000001</v>
      </c>
      <c r="R32" s="15">
        <f t="shared" si="7"/>
        <v>156.32150000000001</v>
      </c>
      <c r="S32" s="15">
        <f t="shared" si="8"/>
        <v>78.160750000000007</v>
      </c>
      <c r="T32" s="15">
        <v>50</v>
      </c>
      <c r="U32" s="15">
        <v>35.000000000000007</v>
      </c>
      <c r="V32" s="15">
        <v>155.66200000000001</v>
      </c>
      <c r="W32" s="15">
        <f t="shared" si="23"/>
        <v>444.74857142857138</v>
      </c>
      <c r="X32" s="15">
        <f t="shared" si="24"/>
        <v>311.32400000000001</v>
      </c>
      <c r="Y32" s="15">
        <v>1500</v>
      </c>
      <c r="Z32" s="15">
        <v>750</v>
      </c>
      <c r="AA32" s="15">
        <v>938.39</v>
      </c>
      <c r="AB32" s="15">
        <f t="shared" si="25"/>
        <v>125.11866666666667</v>
      </c>
      <c r="AC32" s="15">
        <f t="shared" si="26"/>
        <v>62.559333333333335</v>
      </c>
      <c r="AD32" s="15">
        <v>1550</v>
      </c>
      <c r="AE32" s="15">
        <v>765</v>
      </c>
      <c r="AF32" s="15">
        <v>1094.9100000000001</v>
      </c>
      <c r="AG32" s="15">
        <f t="shared" si="27"/>
        <v>143.12549019607846</v>
      </c>
      <c r="AH32" s="15">
        <f t="shared" si="28"/>
        <v>70.639354838709679</v>
      </c>
      <c r="AI32" s="15">
        <v>10</v>
      </c>
      <c r="AJ32" s="15">
        <v>6</v>
      </c>
      <c r="AK32" s="15">
        <v>33</v>
      </c>
      <c r="AL32" s="15">
        <f t="shared" si="29"/>
        <v>550</v>
      </c>
      <c r="AM32" s="15">
        <f t="shared" si="30"/>
        <v>330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9593.2000000000007</v>
      </c>
      <c r="AZ32" s="15">
        <v>7194.9000000000005</v>
      </c>
      <c r="BA32" s="15">
        <v>6395.6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v>0</v>
      </c>
      <c r="BN32" s="15">
        <f t="shared" si="9"/>
        <v>360</v>
      </c>
      <c r="BO32" s="15">
        <f t="shared" si="9"/>
        <v>225</v>
      </c>
      <c r="BP32" s="15">
        <f t="shared" si="10"/>
        <v>202.8</v>
      </c>
      <c r="BQ32" s="15">
        <f t="shared" si="11"/>
        <v>90.13333333333334</v>
      </c>
      <c r="BR32" s="15">
        <f t="shared" si="12"/>
        <v>56.333333333333336</v>
      </c>
      <c r="BS32" s="15">
        <v>360</v>
      </c>
      <c r="BT32" s="15">
        <v>225</v>
      </c>
      <c r="BU32" s="15">
        <v>202.8</v>
      </c>
      <c r="BV32" s="15">
        <v>0</v>
      </c>
      <c r="BW32" s="15">
        <v>0</v>
      </c>
      <c r="BX32" s="15">
        <v>0</v>
      </c>
      <c r="BY32" s="15">
        <v>0</v>
      </c>
      <c r="BZ32" s="15">
        <v>0</v>
      </c>
      <c r="CA32" s="15">
        <v>0</v>
      </c>
      <c r="CB32" s="15">
        <v>0</v>
      </c>
      <c r="CC32" s="15">
        <v>0</v>
      </c>
      <c r="CD32" s="15">
        <v>0</v>
      </c>
      <c r="CE32" s="15">
        <v>0</v>
      </c>
      <c r="CF32" s="15">
        <v>0</v>
      </c>
      <c r="CG32" s="15">
        <v>0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20</v>
      </c>
      <c r="CN32" s="15">
        <v>500</v>
      </c>
      <c r="CO32" s="15">
        <v>350</v>
      </c>
      <c r="CP32" s="15">
        <v>393.18</v>
      </c>
      <c r="CQ32" s="15">
        <v>500</v>
      </c>
      <c r="CR32" s="15">
        <v>250</v>
      </c>
      <c r="CS32" s="15">
        <v>363.18</v>
      </c>
      <c r="CT32" s="15">
        <v>0</v>
      </c>
      <c r="CU32" s="15">
        <v>0</v>
      </c>
      <c r="CV32" s="15">
        <v>305.41800000000001</v>
      </c>
      <c r="CW32" s="15">
        <v>0</v>
      </c>
      <c r="CX32" s="15">
        <v>0</v>
      </c>
      <c r="CY32" s="15">
        <v>0</v>
      </c>
      <c r="CZ32" s="15">
        <v>0</v>
      </c>
      <c r="DA32" s="15">
        <v>0</v>
      </c>
      <c r="DB32" s="15">
        <v>0</v>
      </c>
      <c r="DC32" s="15">
        <v>0</v>
      </c>
      <c r="DD32" s="15">
        <v>0</v>
      </c>
      <c r="DE32" s="15">
        <v>0</v>
      </c>
      <c r="DF32" s="15">
        <v>0</v>
      </c>
      <c r="DG32" s="15">
        <f t="shared" si="13"/>
        <v>13563.2</v>
      </c>
      <c r="DH32" s="15">
        <f t="shared" si="14"/>
        <v>9325.9000000000015</v>
      </c>
      <c r="DI32" s="15">
        <f t="shared" si="15"/>
        <v>9538.9599999999991</v>
      </c>
      <c r="DJ32" s="15">
        <v>0</v>
      </c>
      <c r="DK32" s="15">
        <v>0</v>
      </c>
      <c r="DL32" s="15">
        <v>0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5">
        <v>0</v>
      </c>
      <c r="DS32" s="15">
        <v>0</v>
      </c>
      <c r="DT32" s="15">
        <v>0</v>
      </c>
      <c r="DU32" s="15">
        <v>0</v>
      </c>
      <c r="DV32" s="15">
        <v>0</v>
      </c>
      <c r="DW32" s="15">
        <v>0</v>
      </c>
      <c r="DX32" s="15">
        <v>0</v>
      </c>
      <c r="DY32" s="15">
        <v>0</v>
      </c>
      <c r="DZ32" s="15">
        <v>0</v>
      </c>
      <c r="EA32" s="15">
        <v>0</v>
      </c>
      <c r="EB32" s="15">
        <v>0</v>
      </c>
      <c r="EC32" s="15">
        <f t="shared" si="16"/>
        <v>0</v>
      </c>
      <c r="ED32" s="15">
        <f t="shared" si="16"/>
        <v>0</v>
      </c>
      <c r="EE32" s="15">
        <f t="shared" si="17"/>
        <v>0</v>
      </c>
      <c r="EH32" s="16"/>
      <c r="EJ32" s="16"/>
      <c r="EK32" s="16"/>
      <c r="EM32" s="16"/>
    </row>
    <row r="33" spans="1:143" s="17" customFormat="1" ht="21" customHeight="1" x14ac:dyDescent="0.2">
      <c r="A33" s="14">
        <v>24</v>
      </c>
      <c r="B33" s="32" t="s">
        <v>68</v>
      </c>
      <c r="C33" s="15">
        <v>141.61070000000001</v>
      </c>
      <c r="D33" s="15">
        <v>7227.3078999999998</v>
      </c>
      <c r="E33" s="15">
        <f t="shared" si="18"/>
        <v>58878</v>
      </c>
      <c r="F33" s="15">
        <f t="shared" si="19"/>
        <v>44164</v>
      </c>
      <c r="G33" s="15">
        <f t="shared" si="0"/>
        <v>37972.568999999996</v>
      </c>
      <c r="H33" s="15">
        <f t="shared" si="20"/>
        <v>85.980819219273613</v>
      </c>
      <c r="I33" s="15">
        <f t="shared" si="1"/>
        <v>64.493646183633942</v>
      </c>
      <c r="J33" s="15">
        <f t="shared" si="2"/>
        <v>23694</v>
      </c>
      <c r="K33" s="15">
        <f t="shared" si="3"/>
        <v>17776</v>
      </c>
      <c r="L33" s="15">
        <f t="shared" si="4"/>
        <v>14516.569</v>
      </c>
      <c r="M33" s="15">
        <f t="shared" si="21"/>
        <v>81.663867011701157</v>
      </c>
      <c r="N33" s="15">
        <f t="shared" si="22"/>
        <v>61.266856588165773</v>
      </c>
      <c r="O33" s="15">
        <f t="shared" si="5"/>
        <v>8630</v>
      </c>
      <c r="P33" s="15">
        <f t="shared" si="5"/>
        <v>6848</v>
      </c>
      <c r="Q33" s="15">
        <f t="shared" si="6"/>
        <v>5905.8959999999997</v>
      </c>
      <c r="R33" s="15">
        <f t="shared" si="7"/>
        <v>86.242640186915892</v>
      </c>
      <c r="S33" s="15">
        <f t="shared" si="8"/>
        <v>68.434484356894558</v>
      </c>
      <c r="T33" s="15">
        <v>2230</v>
      </c>
      <c r="U33" s="15">
        <v>1561.0000000000002</v>
      </c>
      <c r="V33" s="15">
        <v>1132.7460000000001</v>
      </c>
      <c r="W33" s="15">
        <f t="shared" si="23"/>
        <v>72.565406790518892</v>
      </c>
      <c r="X33" s="15">
        <f t="shared" si="24"/>
        <v>50.795784753363236</v>
      </c>
      <c r="Y33" s="15">
        <v>6180</v>
      </c>
      <c r="Z33" s="15">
        <v>4600</v>
      </c>
      <c r="AA33" s="15">
        <v>1818.931</v>
      </c>
      <c r="AB33" s="15">
        <f t="shared" si="25"/>
        <v>39.541978260869563</v>
      </c>
      <c r="AC33" s="15">
        <f t="shared" si="26"/>
        <v>29.432540453074434</v>
      </c>
      <c r="AD33" s="15">
        <v>6400</v>
      </c>
      <c r="AE33" s="15">
        <v>5287</v>
      </c>
      <c r="AF33" s="15">
        <v>4773.1499999999996</v>
      </c>
      <c r="AG33" s="15">
        <f t="shared" si="27"/>
        <v>90.280877624361636</v>
      </c>
      <c r="AH33" s="15">
        <f t="shared" si="28"/>
        <v>74.580468749999994</v>
      </c>
      <c r="AI33" s="15">
        <v>350</v>
      </c>
      <c r="AJ33" s="15">
        <v>170</v>
      </c>
      <c r="AK33" s="15">
        <v>244</v>
      </c>
      <c r="AL33" s="15">
        <f t="shared" si="29"/>
        <v>143.52941176470588</v>
      </c>
      <c r="AM33" s="15">
        <f t="shared" si="30"/>
        <v>69.714285714285722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35184</v>
      </c>
      <c r="AZ33" s="15">
        <v>26388</v>
      </c>
      <c r="BA33" s="15">
        <v>23456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0</v>
      </c>
      <c r="BN33" s="15">
        <f t="shared" si="9"/>
        <v>2334</v>
      </c>
      <c r="BO33" s="15">
        <f t="shared" si="9"/>
        <v>1818</v>
      </c>
      <c r="BP33" s="15">
        <f t="shared" si="10"/>
        <v>1277</v>
      </c>
      <c r="BQ33" s="15">
        <f t="shared" si="11"/>
        <v>70.242024202420239</v>
      </c>
      <c r="BR33" s="15">
        <f t="shared" si="12"/>
        <v>54.712939160239927</v>
      </c>
      <c r="BS33" s="15">
        <v>2334</v>
      </c>
      <c r="BT33" s="15">
        <v>1818</v>
      </c>
      <c r="BU33" s="15">
        <v>1277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5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v>0</v>
      </c>
      <c r="CK33" s="15">
        <v>0</v>
      </c>
      <c r="CL33" s="15">
        <v>0</v>
      </c>
      <c r="CM33" s="15">
        <v>0</v>
      </c>
      <c r="CN33" s="15">
        <v>1700</v>
      </c>
      <c r="CO33" s="15">
        <v>1190</v>
      </c>
      <c r="CP33" s="15">
        <v>799.11</v>
      </c>
      <c r="CQ33" s="15">
        <v>1700</v>
      </c>
      <c r="CR33" s="15">
        <v>1260</v>
      </c>
      <c r="CS33" s="15">
        <v>769.11</v>
      </c>
      <c r="CT33" s="15">
        <v>4200</v>
      </c>
      <c r="CU33" s="15">
        <v>2940</v>
      </c>
      <c r="CV33" s="15">
        <v>4282.6319999999996</v>
      </c>
      <c r="CW33" s="15">
        <v>0</v>
      </c>
      <c r="CX33" s="15">
        <v>0</v>
      </c>
      <c r="CY33" s="15">
        <v>100</v>
      </c>
      <c r="CZ33" s="15">
        <v>0</v>
      </c>
      <c r="DA33" s="15">
        <v>0</v>
      </c>
      <c r="DB33" s="15">
        <v>0</v>
      </c>
      <c r="DC33" s="15">
        <v>300</v>
      </c>
      <c r="DD33" s="15">
        <v>210</v>
      </c>
      <c r="DE33" s="15">
        <v>89</v>
      </c>
      <c r="DF33" s="15">
        <v>0</v>
      </c>
      <c r="DG33" s="15">
        <f t="shared" si="13"/>
        <v>58878</v>
      </c>
      <c r="DH33" s="15">
        <f t="shared" si="14"/>
        <v>44164</v>
      </c>
      <c r="DI33" s="15">
        <f t="shared" si="15"/>
        <v>37972.568999999996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5">
        <v>0</v>
      </c>
      <c r="DS33" s="15">
        <v>0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5">
        <v>0</v>
      </c>
      <c r="EC33" s="15">
        <f t="shared" si="16"/>
        <v>0</v>
      </c>
      <c r="ED33" s="15">
        <f t="shared" si="16"/>
        <v>0</v>
      </c>
      <c r="EE33" s="15">
        <f t="shared" si="17"/>
        <v>0</v>
      </c>
      <c r="EH33" s="16"/>
      <c r="EJ33" s="16"/>
      <c r="EK33" s="16"/>
      <c r="EM33" s="16"/>
    </row>
    <row r="34" spans="1:143" s="17" customFormat="1" ht="21" customHeight="1" x14ac:dyDescent="0.2">
      <c r="A34" s="14">
        <v>25</v>
      </c>
      <c r="B34" s="32" t="s">
        <v>69</v>
      </c>
      <c r="C34" s="15">
        <v>3713.2811000000002</v>
      </c>
      <c r="D34" s="15">
        <v>856.74540000000002</v>
      </c>
      <c r="E34" s="15">
        <f t="shared" si="18"/>
        <v>25700</v>
      </c>
      <c r="F34" s="15">
        <f t="shared" si="19"/>
        <v>19069.8</v>
      </c>
      <c r="G34" s="15">
        <f t="shared" si="0"/>
        <v>18794.578000000001</v>
      </c>
      <c r="H34" s="15">
        <f t="shared" si="20"/>
        <v>98.556765146986351</v>
      </c>
      <c r="I34" s="15">
        <f t="shared" si="1"/>
        <v>73.130653696498058</v>
      </c>
      <c r="J34" s="15">
        <f t="shared" si="2"/>
        <v>4104</v>
      </c>
      <c r="K34" s="15">
        <f t="shared" si="3"/>
        <v>2872.8</v>
      </c>
      <c r="L34" s="15">
        <f t="shared" si="4"/>
        <v>4397.3779999999997</v>
      </c>
      <c r="M34" s="15">
        <f t="shared" si="21"/>
        <v>153.06940963519909</v>
      </c>
      <c r="N34" s="15">
        <f t="shared" si="22"/>
        <v>107.14858674463936</v>
      </c>
      <c r="O34" s="15">
        <f t="shared" si="5"/>
        <v>2355</v>
      </c>
      <c r="P34" s="15">
        <f t="shared" si="5"/>
        <v>1648.5</v>
      </c>
      <c r="Q34" s="15">
        <f t="shared" si="6"/>
        <v>3565.4780000000001</v>
      </c>
      <c r="R34" s="15">
        <f t="shared" si="7"/>
        <v>216.28619957537154</v>
      </c>
      <c r="S34" s="15">
        <f t="shared" si="8"/>
        <v>151.40033970276008</v>
      </c>
      <c r="T34" s="15">
        <v>75</v>
      </c>
      <c r="U34" s="15">
        <v>52.5</v>
      </c>
      <c r="V34" s="15">
        <v>30.478000000000002</v>
      </c>
      <c r="W34" s="15">
        <f t="shared" si="23"/>
        <v>58.053333333333335</v>
      </c>
      <c r="X34" s="15">
        <f t="shared" si="24"/>
        <v>40.637333333333338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2280</v>
      </c>
      <c r="AE34" s="15">
        <v>1596</v>
      </c>
      <c r="AF34" s="15">
        <v>3535</v>
      </c>
      <c r="AG34" s="15">
        <f t="shared" si="27"/>
        <v>221.49122807017542</v>
      </c>
      <c r="AH34" s="15">
        <f t="shared" si="28"/>
        <v>155.04385964912282</v>
      </c>
      <c r="AI34" s="15">
        <v>149</v>
      </c>
      <c r="AJ34" s="15">
        <v>104.3</v>
      </c>
      <c r="AK34" s="15">
        <v>105</v>
      </c>
      <c r="AL34" s="15">
        <f t="shared" si="29"/>
        <v>100.67114093959732</v>
      </c>
      <c r="AM34" s="15">
        <f t="shared" si="30"/>
        <v>70.469798657718115</v>
      </c>
      <c r="AN34" s="15">
        <v>0</v>
      </c>
      <c r="AO34" s="15">
        <v>0</v>
      </c>
      <c r="AP34" s="15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21596</v>
      </c>
      <c r="AZ34" s="15">
        <v>16197</v>
      </c>
      <c r="BA34" s="15">
        <v>14397.2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5">
        <v>0</v>
      </c>
      <c r="BK34" s="15">
        <v>0</v>
      </c>
      <c r="BL34" s="15">
        <v>0</v>
      </c>
      <c r="BM34" s="15">
        <v>0</v>
      </c>
      <c r="BN34" s="15">
        <f t="shared" si="9"/>
        <v>700</v>
      </c>
      <c r="BO34" s="15">
        <f t="shared" si="9"/>
        <v>490.00000000000006</v>
      </c>
      <c r="BP34" s="15">
        <f t="shared" si="10"/>
        <v>442.5</v>
      </c>
      <c r="BQ34" s="15">
        <f t="shared" si="11"/>
        <v>90.306122448979593</v>
      </c>
      <c r="BR34" s="15">
        <f t="shared" si="12"/>
        <v>63.214285714285708</v>
      </c>
      <c r="BS34" s="15">
        <v>700</v>
      </c>
      <c r="BT34" s="15">
        <v>490.00000000000006</v>
      </c>
      <c r="BU34" s="15">
        <v>442.5</v>
      </c>
      <c r="BV34" s="15">
        <v>0</v>
      </c>
      <c r="BW34" s="15">
        <v>0</v>
      </c>
      <c r="BX34" s="15">
        <v>0</v>
      </c>
      <c r="BY34" s="15">
        <v>0</v>
      </c>
      <c r="BZ34" s="15">
        <v>0</v>
      </c>
      <c r="CA34" s="15">
        <v>0</v>
      </c>
      <c r="CB34" s="15">
        <v>0</v>
      </c>
      <c r="CC34" s="15">
        <v>0</v>
      </c>
      <c r="CD34" s="15">
        <v>0</v>
      </c>
      <c r="CE34" s="15">
        <v>0</v>
      </c>
      <c r="CF34" s="15">
        <v>0</v>
      </c>
      <c r="CG34" s="15">
        <v>0</v>
      </c>
      <c r="CH34" s="15">
        <v>0</v>
      </c>
      <c r="CI34" s="15">
        <v>0</v>
      </c>
      <c r="CJ34" s="15">
        <v>0</v>
      </c>
      <c r="CK34" s="15">
        <v>0</v>
      </c>
      <c r="CL34" s="15">
        <v>0</v>
      </c>
      <c r="CM34" s="15">
        <v>0</v>
      </c>
      <c r="CN34" s="15">
        <v>900</v>
      </c>
      <c r="CO34" s="15">
        <v>630</v>
      </c>
      <c r="CP34" s="15">
        <v>255</v>
      </c>
      <c r="CQ34" s="15">
        <v>900</v>
      </c>
      <c r="CR34" s="15">
        <v>630</v>
      </c>
      <c r="CS34" s="15">
        <v>255</v>
      </c>
      <c r="CT34" s="15">
        <v>0</v>
      </c>
      <c r="CU34" s="15">
        <v>0</v>
      </c>
      <c r="CV34" s="15">
        <v>29.4</v>
      </c>
      <c r="CW34" s="15">
        <v>0</v>
      </c>
      <c r="CX34" s="15">
        <v>0</v>
      </c>
      <c r="CY34" s="15">
        <v>0</v>
      </c>
      <c r="CZ34" s="15">
        <v>0</v>
      </c>
      <c r="DA34" s="15">
        <v>0</v>
      </c>
      <c r="DB34" s="15">
        <v>0</v>
      </c>
      <c r="DC34" s="15">
        <v>0</v>
      </c>
      <c r="DD34" s="15">
        <v>0</v>
      </c>
      <c r="DE34" s="15">
        <v>0</v>
      </c>
      <c r="DF34" s="15">
        <v>0</v>
      </c>
      <c r="DG34" s="15">
        <f t="shared" si="13"/>
        <v>25700</v>
      </c>
      <c r="DH34" s="15">
        <f t="shared" si="14"/>
        <v>19069.8</v>
      </c>
      <c r="DI34" s="15">
        <f t="shared" si="15"/>
        <v>18794.578000000001</v>
      </c>
      <c r="DJ34" s="15">
        <v>0</v>
      </c>
      <c r="DK34" s="15">
        <v>0</v>
      </c>
      <c r="DL34" s="15">
        <v>0</v>
      </c>
      <c r="DM34" s="15">
        <v>0</v>
      </c>
      <c r="DN34" s="15">
        <v>0</v>
      </c>
      <c r="DO34" s="15">
        <v>0</v>
      </c>
      <c r="DP34" s="15">
        <v>0</v>
      </c>
      <c r="DQ34" s="15">
        <v>0</v>
      </c>
      <c r="DR34" s="15">
        <v>0</v>
      </c>
      <c r="DS34" s="15">
        <v>0</v>
      </c>
      <c r="DT34" s="15">
        <v>0</v>
      </c>
      <c r="DU34" s="15">
        <v>0</v>
      </c>
      <c r="DV34" s="15">
        <v>0</v>
      </c>
      <c r="DW34" s="15">
        <v>0</v>
      </c>
      <c r="DX34" s="15">
        <v>0</v>
      </c>
      <c r="DY34" s="15">
        <v>0</v>
      </c>
      <c r="DZ34" s="15">
        <v>0</v>
      </c>
      <c r="EA34" s="15">
        <v>0</v>
      </c>
      <c r="EB34" s="15">
        <v>0</v>
      </c>
      <c r="EC34" s="15">
        <f t="shared" si="16"/>
        <v>0</v>
      </c>
      <c r="ED34" s="15">
        <f t="shared" si="16"/>
        <v>0</v>
      </c>
      <c r="EE34" s="15">
        <f t="shared" si="17"/>
        <v>0</v>
      </c>
      <c r="EH34" s="16"/>
      <c r="EJ34" s="16"/>
      <c r="EK34" s="16"/>
      <c r="EM34" s="16"/>
    </row>
    <row r="35" spans="1:143" s="17" customFormat="1" ht="21" customHeight="1" x14ac:dyDescent="0.2">
      <c r="A35" s="14">
        <v>26</v>
      </c>
      <c r="B35" s="32" t="s">
        <v>70</v>
      </c>
      <c r="C35" s="15">
        <v>732.85209999999995</v>
      </c>
      <c r="D35" s="15">
        <v>4764.63</v>
      </c>
      <c r="E35" s="15">
        <f t="shared" si="18"/>
        <v>39143.699999999997</v>
      </c>
      <c r="F35" s="15">
        <f t="shared" si="19"/>
        <v>28356.775000000001</v>
      </c>
      <c r="G35" s="15">
        <f t="shared" si="0"/>
        <v>23598.768</v>
      </c>
      <c r="H35" s="15">
        <f t="shared" si="20"/>
        <v>83.220916341861866</v>
      </c>
      <c r="I35" s="15">
        <f t="shared" si="1"/>
        <v>60.287525195625356</v>
      </c>
      <c r="J35" s="15">
        <f t="shared" si="2"/>
        <v>20020</v>
      </c>
      <c r="K35" s="15">
        <f t="shared" si="3"/>
        <v>14014</v>
      </c>
      <c r="L35" s="15">
        <f t="shared" si="4"/>
        <v>10849.668000000001</v>
      </c>
      <c r="M35" s="15">
        <f t="shared" si="21"/>
        <v>77.420208363065512</v>
      </c>
      <c r="N35" s="15">
        <f t="shared" si="22"/>
        <v>54.194145854145859</v>
      </c>
      <c r="O35" s="15">
        <f t="shared" si="5"/>
        <v>14000</v>
      </c>
      <c r="P35" s="15">
        <f t="shared" si="5"/>
        <v>9800</v>
      </c>
      <c r="Q35" s="15">
        <f t="shared" si="6"/>
        <v>8515.9830000000002</v>
      </c>
      <c r="R35" s="15">
        <f t="shared" si="7"/>
        <v>86.897785714285718</v>
      </c>
      <c r="S35" s="15">
        <f t="shared" si="8"/>
        <v>60.828450000000004</v>
      </c>
      <c r="T35" s="15">
        <v>8000</v>
      </c>
      <c r="U35" s="15">
        <v>5600</v>
      </c>
      <c r="V35" s="15">
        <v>3556.8290000000002</v>
      </c>
      <c r="W35" s="15">
        <f t="shared" si="23"/>
        <v>63.51480357142858</v>
      </c>
      <c r="X35" s="15">
        <f t="shared" si="24"/>
        <v>44.460362500000002</v>
      </c>
      <c r="Y35" s="15">
        <v>1100</v>
      </c>
      <c r="Z35" s="15">
        <v>770.00000000000011</v>
      </c>
      <c r="AA35" s="15">
        <v>663.85900000000004</v>
      </c>
      <c r="AB35" s="15">
        <f t="shared" si="25"/>
        <v>86.215454545454534</v>
      </c>
      <c r="AC35" s="15">
        <f t="shared" si="26"/>
        <v>60.350818181818191</v>
      </c>
      <c r="AD35" s="15">
        <v>6000</v>
      </c>
      <c r="AE35" s="15">
        <v>4200</v>
      </c>
      <c r="AF35" s="15">
        <v>4959.1540000000005</v>
      </c>
      <c r="AG35" s="15">
        <f t="shared" si="27"/>
        <v>118.07509523809526</v>
      </c>
      <c r="AH35" s="15">
        <f t="shared" si="28"/>
        <v>82.652566666666672</v>
      </c>
      <c r="AI35" s="15">
        <v>900</v>
      </c>
      <c r="AJ35" s="15">
        <v>630</v>
      </c>
      <c r="AK35" s="15">
        <v>784.2</v>
      </c>
      <c r="AL35" s="15">
        <f t="shared" si="29"/>
        <v>124.47619047619047</v>
      </c>
      <c r="AM35" s="15">
        <f t="shared" si="30"/>
        <v>87.13333333333334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19123.7</v>
      </c>
      <c r="AZ35" s="15">
        <v>14342.775</v>
      </c>
      <c r="BA35" s="15">
        <v>12749.1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5">
        <v>0</v>
      </c>
      <c r="BK35" s="15">
        <v>0</v>
      </c>
      <c r="BL35" s="15">
        <v>0</v>
      </c>
      <c r="BM35" s="15">
        <v>0</v>
      </c>
      <c r="BN35" s="15">
        <f t="shared" si="9"/>
        <v>370</v>
      </c>
      <c r="BO35" s="15">
        <f t="shared" si="9"/>
        <v>259</v>
      </c>
      <c r="BP35" s="15">
        <f t="shared" si="10"/>
        <v>228.27600000000001</v>
      </c>
      <c r="BQ35" s="15">
        <f t="shared" si="11"/>
        <v>88.137451737451741</v>
      </c>
      <c r="BR35" s="15">
        <f t="shared" si="12"/>
        <v>61.696216216216214</v>
      </c>
      <c r="BS35" s="15">
        <v>370</v>
      </c>
      <c r="BT35" s="15">
        <v>259</v>
      </c>
      <c r="BU35" s="15">
        <v>228.27600000000001</v>
      </c>
      <c r="BV35" s="15">
        <v>0</v>
      </c>
      <c r="BW35" s="15">
        <v>0</v>
      </c>
      <c r="BX35" s="15">
        <v>0</v>
      </c>
      <c r="BY35" s="15">
        <v>0</v>
      </c>
      <c r="BZ35" s="15">
        <v>0</v>
      </c>
      <c r="CA35" s="15">
        <v>0</v>
      </c>
      <c r="CB35" s="15">
        <v>0</v>
      </c>
      <c r="CC35" s="15">
        <v>0</v>
      </c>
      <c r="CD35" s="15">
        <v>0</v>
      </c>
      <c r="CE35" s="15">
        <v>0</v>
      </c>
      <c r="CF35" s="15">
        <v>0</v>
      </c>
      <c r="CG35" s="15">
        <v>0</v>
      </c>
      <c r="CH35" s="15">
        <v>0</v>
      </c>
      <c r="CI35" s="15">
        <v>0</v>
      </c>
      <c r="CJ35" s="15">
        <v>0</v>
      </c>
      <c r="CK35" s="15">
        <v>0</v>
      </c>
      <c r="CL35" s="15">
        <v>0</v>
      </c>
      <c r="CM35" s="15">
        <v>0</v>
      </c>
      <c r="CN35" s="15">
        <v>1600</v>
      </c>
      <c r="CO35" s="15">
        <v>1120.0000000000002</v>
      </c>
      <c r="CP35" s="15">
        <v>553.6</v>
      </c>
      <c r="CQ35" s="15">
        <v>1500</v>
      </c>
      <c r="CR35" s="15">
        <v>1050</v>
      </c>
      <c r="CS35" s="15">
        <v>443.6</v>
      </c>
      <c r="CT35" s="15">
        <v>2000</v>
      </c>
      <c r="CU35" s="15">
        <v>1400</v>
      </c>
      <c r="CV35" s="15">
        <v>103.75</v>
      </c>
      <c r="CW35" s="15">
        <v>50</v>
      </c>
      <c r="CX35" s="15">
        <v>35.000000000000007</v>
      </c>
      <c r="CY35" s="15">
        <v>0</v>
      </c>
      <c r="CZ35" s="15">
        <v>0</v>
      </c>
      <c r="DA35" s="15">
        <v>0</v>
      </c>
      <c r="DB35" s="15">
        <v>0</v>
      </c>
      <c r="DC35" s="15">
        <v>0</v>
      </c>
      <c r="DD35" s="15">
        <v>0</v>
      </c>
      <c r="DE35" s="15">
        <v>0</v>
      </c>
      <c r="DF35" s="15">
        <v>0</v>
      </c>
      <c r="DG35" s="15">
        <f t="shared" si="13"/>
        <v>39143.699999999997</v>
      </c>
      <c r="DH35" s="15">
        <f t="shared" si="14"/>
        <v>28356.775000000001</v>
      </c>
      <c r="DI35" s="15">
        <f t="shared" si="15"/>
        <v>23598.768</v>
      </c>
      <c r="DJ35" s="15">
        <v>0</v>
      </c>
      <c r="DK35" s="15">
        <v>0</v>
      </c>
      <c r="DL35" s="15">
        <v>0</v>
      </c>
      <c r="DM35" s="15">
        <v>0</v>
      </c>
      <c r="DN35" s="15">
        <v>0</v>
      </c>
      <c r="DO35" s="15">
        <v>0</v>
      </c>
      <c r="DP35" s="15">
        <v>0</v>
      </c>
      <c r="DQ35" s="15">
        <v>0</v>
      </c>
      <c r="DR35" s="15">
        <v>0</v>
      </c>
      <c r="DS35" s="15">
        <v>0</v>
      </c>
      <c r="DT35" s="15">
        <v>0</v>
      </c>
      <c r="DU35" s="15">
        <v>0</v>
      </c>
      <c r="DV35" s="15">
        <v>0</v>
      </c>
      <c r="DW35" s="15">
        <v>0</v>
      </c>
      <c r="DX35" s="15">
        <v>0</v>
      </c>
      <c r="DY35" s="15">
        <v>0</v>
      </c>
      <c r="DZ35" s="15">
        <v>0</v>
      </c>
      <c r="EA35" s="15">
        <v>0</v>
      </c>
      <c r="EB35" s="15">
        <v>0</v>
      </c>
      <c r="EC35" s="15">
        <f t="shared" si="16"/>
        <v>0</v>
      </c>
      <c r="ED35" s="15">
        <f t="shared" si="16"/>
        <v>0</v>
      </c>
      <c r="EE35" s="15">
        <f t="shared" si="17"/>
        <v>0</v>
      </c>
      <c r="EH35" s="16"/>
      <c r="EJ35" s="16"/>
      <c r="EK35" s="16"/>
      <c r="EM35" s="16"/>
    </row>
    <row r="36" spans="1:143" s="17" customFormat="1" ht="21" customHeight="1" x14ac:dyDescent="0.2">
      <c r="A36" s="14">
        <v>27</v>
      </c>
      <c r="B36" s="32" t="s">
        <v>71</v>
      </c>
      <c r="C36" s="15">
        <v>51816.221400000002</v>
      </c>
      <c r="D36" s="15">
        <v>77169.329299999998</v>
      </c>
      <c r="E36" s="15">
        <f t="shared" si="18"/>
        <v>311585</v>
      </c>
      <c r="F36" s="15">
        <f t="shared" si="19"/>
        <v>223698.66</v>
      </c>
      <c r="G36" s="15">
        <f t="shared" si="0"/>
        <v>225061.3224</v>
      </c>
      <c r="H36" s="15">
        <f t="shared" si="20"/>
        <v>100.60915089969693</v>
      </c>
      <c r="I36" s="15">
        <f t="shared" si="1"/>
        <v>72.231115875282825</v>
      </c>
      <c r="J36" s="15">
        <f t="shared" si="2"/>
        <v>204302.2</v>
      </c>
      <c r="K36" s="15">
        <f t="shared" si="3"/>
        <v>143236.56</v>
      </c>
      <c r="L36" s="15">
        <f t="shared" si="4"/>
        <v>153539.3224</v>
      </c>
      <c r="M36" s="15">
        <f t="shared" si="21"/>
        <v>107.1928300986843</v>
      </c>
      <c r="N36" s="15">
        <f t="shared" si="22"/>
        <v>75.153044069031068</v>
      </c>
      <c r="O36" s="15">
        <f t="shared" si="5"/>
        <v>101220</v>
      </c>
      <c r="P36" s="15">
        <f t="shared" si="5"/>
        <v>71351</v>
      </c>
      <c r="Q36" s="15">
        <f t="shared" si="6"/>
        <v>66106.159100000004</v>
      </c>
      <c r="R36" s="15">
        <f t="shared" si="7"/>
        <v>92.649239814438488</v>
      </c>
      <c r="S36" s="15">
        <f t="shared" si="8"/>
        <v>65.30938460778502</v>
      </c>
      <c r="T36" s="15">
        <v>55975</v>
      </c>
      <c r="U36" s="15">
        <v>39679.5</v>
      </c>
      <c r="V36" s="15">
        <v>33923.958100000003</v>
      </c>
      <c r="W36" s="15">
        <f t="shared" si="23"/>
        <v>85.494923323126557</v>
      </c>
      <c r="X36" s="15">
        <f t="shared" si="24"/>
        <v>60.605552657436355</v>
      </c>
      <c r="Y36" s="15">
        <v>12776</v>
      </c>
      <c r="Z36" s="15">
        <v>7500</v>
      </c>
      <c r="AA36" s="15">
        <v>8789.0563000000002</v>
      </c>
      <c r="AB36" s="15">
        <f t="shared" si="25"/>
        <v>117.18741733333333</v>
      </c>
      <c r="AC36" s="15">
        <f t="shared" si="26"/>
        <v>68.793490137758297</v>
      </c>
      <c r="AD36" s="15">
        <v>45245</v>
      </c>
      <c r="AE36" s="15">
        <v>31671.5</v>
      </c>
      <c r="AF36" s="15">
        <v>32182.201000000001</v>
      </c>
      <c r="AG36" s="15">
        <f t="shared" si="27"/>
        <v>101.61249388251268</v>
      </c>
      <c r="AH36" s="15">
        <f t="shared" si="28"/>
        <v>71.128745717758875</v>
      </c>
      <c r="AI36" s="15">
        <v>13548.4</v>
      </c>
      <c r="AJ36" s="15">
        <v>10610</v>
      </c>
      <c r="AK36" s="15">
        <v>11779.96</v>
      </c>
      <c r="AL36" s="15">
        <f t="shared" si="29"/>
        <v>111.02695570216777</v>
      </c>
      <c r="AM36" s="15">
        <f t="shared" si="30"/>
        <v>86.947241002627621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107282.8</v>
      </c>
      <c r="AZ36" s="15">
        <v>80462.100000000006</v>
      </c>
      <c r="BA36" s="15">
        <v>71522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5">
        <v>0</v>
      </c>
      <c r="BK36" s="15">
        <v>0</v>
      </c>
      <c r="BL36" s="15">
        <v>0</v>
      </c>
      <c r="BM36" s="15">
        <v>0</v>
      </c>
      <c r="BN36" s="15">
        <f t="shared" si="9"/>
        <v>8881.6</v>
      </c>
      <c r="BO36" s="15">
        <f t="shared" si="9"/>
        <v>6262.22</v>
      </c>
      <c r="BP36" s="15">
        <f t="shared" si="10"/>
        <v>4892.0079999999998</v>
      </c>
      <c r="BQ36" s="15">
        <f t="shared" si="11"/>
        <v>78.119388970684511</v>
      </c>
      <c r="BR36" s="15">
        <f t="shared" si="12"/>
        <v>55.080255809763997</v>
      </c>
      <c r="BS36" s="15">
        <v>7332</v>
      </c>
      <c r="BT36" s="15">
        <v>5177.5</v>
      </c>
      <c r="BU36" s="15">
        <v>3997.5279999999998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1549.6</v>
      </c>
      <c r="CC36" s="15">
        <v>1084.72</v>
      </c>
      <c r="CD36" s="15">
        <v>894.48</v>
      </c>
      <c r="CE36" s="15">
        <v>0</v>
      </c>
      <c r="CF36" s="15">
        <v>0</v>
      </c>
      <c r="CG36" s="15">
        <v>0</v>
      </c>
      <c r="CH36" s="15">
        <v>0</v>
      </c>
      <c r="CI36" s="15">
        <v>0</v>
      </c>
      <c r="CJ36" s="15">
        <v>0</v>
      </c>
      <c r="CK36" s="15">
        <v>0</v>
      </c>
      <c r="CL36" s="15">
        <v>0</v>
      </c>
      <c r="CM36" s="15">
        <v>8</v>
      </c>
      <c r="CN36" s="15">
        <v>53376.2</v>
      </c>
      <c r="CO36" s="15">
        <v>37363.339999999997</v>
      </c>
      <c r="CP36" s="15">
        <v>28316.419000000002</v>
      </c>
      <c r="CQ36" s="15">
        <v>27980.2</v>
      </c>
      <c r="CR36" s="15">
        <v>19586.140000000003</v>
      </c>
      <c r="CS36" s="15">
        <v>16038.369000000001</v>
      </c>
      <c r="CT36" s="15">
        <v>12800</v>
      </c>
      <c r="CU36" s="15">
        <v>8960.0000000000018</v>
      </c>
      <c r="CV36" s="15">
        <v>29645.72</v>
      </c>
      <c r="CW36" s="15">
        <v>1700</v>
      </c>
      <c r="CX36" s="15">
        <v>1190</v>
      </c>
      <c r="CY36" s="15">
        <v>2960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1042</v>
      </c>
      <c r="DF36" s="15">
        <v>0</v>
      </c>
      <c r="DG36" s="15">
        <f t="shared" si="13"/>
        <v>311585</v>
      </c>
      <c r="DH36" s="15">
        <f t="shared" si="14"/>
        <v>223698.66</v>
      </c>
      <c r="DI36" s="15">
        <f t="shared" si="15"/>
        <v>225061.3224</v>
      </c>
      <c r="DJ36" s="15">
        <v>0</v>
      </c>
      <c r="DK36" s="15">
        <v>0</v>
      </c>
      <c r="DL36" s="15">
        <v>0</v>
      </c>
      <c r="DM36" s="15">
        <v>0</v>
      </c>
      <c r="DN36" s="15">
        <v>0</v>
      </c>
      <c r="DO36" s="15">
        <v>0</v>
      </c>
      <c r="DP36" s="15">
        <v>0</v>
      </c>
      <c r="DQ36" s="15">
        <v>0</v>
      </c>
      <c r="DR36" s="15">
        <v>0</v>
      </c>
      <c r="DS36" s="15">
        <v>0</v>
      </c>
      <c r="DT36" s="15">
        <v>0</v>
      </c>
      <c r="DU36" s="15">
        <v>0</v>
      </c>
      <c r="DV36" s="15">
        <v>0</v>
      </c>
      <c r="DW36" s="15">
        <v>0</v>
      </c>
      <c r="DX36" s="15">
        <v>0</v>
      </c>
      <c r="DY36" s="15">
        <v>8000</v>
      </c>
      <c r="DZ36" s="15">
        <v>5600</v>
      </c>
      <c r="EA36" s="15">
        <v>0</v>
      </c>
      <c r="EB36" s="15">
        <v>0</v>
      </c>
      <c r="EC36" s="15">
        <f t="shared" si="16"/>
        <v>8000</v>
      </c>
      <c r="ED36" s="15">
        <f t="shared" si="16"/>
        <v>5600</v>
      </c>
      <c r="EE36" s="15">
        <f t="shared" si="17"/>
        <v>0</v>
      </c>
      <c r="EH36" s="16"/>
      <c r="EJ36" s="16"/>
      <c r="EK36" s="16"/>
      <c r="EM36" s="16"/>
    </row>
    <row r="37" spans="1:143" s="17" customFormat="1" ht="21" customHeight="1" x14ac:dyDescent="0.2">
      <c r="A37" s="14">
        <v>28</v>
      </c>
      <c r="B37" s="32" t="s">
        <v>72</v>
      </c>
      <c r="C37" s="15">
        <v>8267.9809999999998</v>
      </c>
      <c r="D37" s="15">
        <v>95.501999999999995</v>
      </c>
      <c r="E37" s="15">
        <f t="shared" si="18"/>
        <v>21660.2</v>
      </c>
      <c r="F37" s="15">
        <f t="shared" si="19"/>
        <v>15737.650000000001</v>
      </c>
      <c r="G37" s="15">
        <f t="shared" si="0"/>
        <v>12990.578</v>
      </c>
      <c r="H37" s="15">
        <f t="shared" si="20"/>
        <v>82.54458575454403</v>
      </c>
      <c r="I37" s="15">
        <f t="shared" si="1"/>
        <v>59.974413901995362</v>
      </c>
      <c r="J37" s="15">
        <f t="shared" si="2"/>
        <v>9178</v>
      </c>
      <c r="K37" s="15">
        <f t="shared" si="3"/>
        <v>6376</v>
      </c>
      <c r="L37" s="15">
        <f t="shared" si="4"/>
        <v>4669.1779999999999</v>
      </c>
      <c r="M37" s="15">
        <f t="shared" si="21"/>
        <v>73.230520702634877</v>
      </c>
      <c r="N37" s="15">
        <f t="shared" si="22"/>
        <v>50.873589017215082</v>
      </c>
      <c r="O37" s="15">
        <f t="shared" si="5"/>
        <v>5300</v>
      </c>
      <c r="P37" s="15">
        <f t="shared" si="5"/>
        <v>3625</v>
      </c>
      <c r="Q37" s="15">
        <f t="shared" si="6"/>
        <v>3104.8380000000002</v>
      </c>
      <c r="R37" s="15">
        <f t="shared" si="7"/>
        <v>85.650703448275863</v>
      </c>
      <c r="S37" s="15">
        <f t="shared" si="8"/>
        <v>58.581849056603772</v>
      </c>
      <c r="T37" s="15">
        <v>1000</v>
      </c>
      <c r="U37" s="15">
        <v>700</v>
      </c>
      <c r="V37" s="15">
        <v>811.63599999999997</v>
      </c>
      <c r="W37" s="15">
        <f t="shared" si="23"/>
        <v>115.94799999999998</v>
      </c>
      <c r="X37" s="15">
        <f t="shared" si="24"/>
        <v>81.163599999999988</v>
      </c>
      <c r="Y37" s="15">
        <v>380</v>
      </c>
      <c r="Z37" s="15">
        <v>270</v>
      </c>
      <c r="AA37" s="15">
        <v>193.25700000000001</v>
      </c>
      <c r="AB37" s="15">
        <f t="shared" si="25"/>
        <v>71.576666666666668</v>
      </c>
      <c r="AC37" s="15">
        <f t="shared" si="26"/>
        <v>50.857105263157898</v>
      </c>
      <c r="AD37" s="15">
        <v>4300</v>
      </c>
      <c r="AE37" s="15">
        <v>2925</v>
      </c>
      <c r="AF37" s="15">
        <v>2293.2020000000002</v>
      </c>
      <c r="AG37" s="15">
        <f t="shared" si="27"/>
        <v>78.40006837606839</v>
      </c>
      <c r="AH37" s="15">
        <f t="shared" si="28"/>
        <v>53.33027906976745</v>
      </c>
      <c r="AI37" s="15">
        <v>303</v>
      </c>
      <c r="AJ37" s="15">
        <v>222</v>
      </c>
      <c r="AK37" s="15">
        <v>234</v>
      </c>
      <c r="AL37" s="15">
        <f t="shared" si="29"/>
        <v>105.40540540540539</v>
      </c>
      <c r="AM37" s="15">
        <f t="shared" si="30"/>
        <v>77.227722772277232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12482.2</v>
      </c>
      <c r="AZ37" s="15">
        <v>9361.6500000000015</v>
      </c>
      <c r="BA37" s="15">
        <v>8321.4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0</v>
      </c>
      <c r="BK37" s="15">
        <v>0</v>
      </c>
      <c r="BL37" s="15">
        <v>0</v>
      </c>
      <c r="BM37" s="15">
        <v>0</v>
      </c>
      <c r="BN37" s="15">
        <f t="shared" si="9"/>
        <v>75</v>
      </c>
      <c r="BO37" s="15">
        <f t="shared" si="9"/>
        <v>75</v>
      </c>
      <c r="BP37" s="15">
        <f t="shared" si="10"/>
        <v>37.393000000000001</v>
      </c>
      <c r="BQ37" s="15">
        <f t="shared" si="11"/>
        <v>49.857333333333337</v>
      </c>
      <c r="BR37" s="15">
        <f t="shared" si="12"/>
        <v>49.857333333333337</v>
      </c>
      <c r="BS37" s="15">
        <v>75</v>
      </c>
      <c r="BT37" s="15">
        <v>75</v>
      </c>
      <c r="BU37" s="15">
        <v>37.393000000000001</v>
      </c>
      <c r="BV37" s="15">
        <v>0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5">
        <v>0</v>
      </c>
      <c r="CE37" s="15">
        <v>0</v>
      </c>
      <c r="CF37" s="15">
        <v>0</v>
      </c>
      <c r="CG37" s="15">
        <v>0</v>
      </c>
      <c r="CH37" s="15">
        <v>0</v>
      </c>
      <c r="CI37" s="15">
        <v>0</v>
      </c>
      <c r="CJ37" s="15">
        <v>0</v>
      </c>
      <c r="CK37" s="15">
        <v>0</v>
      </c>
      <c r="CL37" s="15">
        <v>0</v>
      </c>
      <c r="CM37" s="15">
        <v>0</v>
      </c>
      <c r="CN37" s="15">
        <v>1120</v>
      </c>
      <c r="CO37" s="15">
        <v>784</v>
      </c>
      <c r="CP37" s="15">
        <v>608.5</v>
      </c>
      <c r="CQ37" s="15">
        <v>960</v>
      </c>
      <c r="CR37" s="15">
        <v>800</v>
      </c>
      <c r="CS37" s="15">
        <v>548.5</v>
      </c>
      <c r="CT37" s="15">
        <v>2000</v>
      </c>
      <c r="CU37" s="15">
        <v>1400</v>
      </c>
      <c r="CV37" s="15">
        <v>491.19</v>
      </c>
      <c r="CW37" s="15">
        <v>0</v>
      </c>
      <c r="CX37" s="15">
        <v>0</v>
      </c>
      <c r="CY37" s="15">
        <v>0</v>
      </c>
      <c r="CZ37" s="15">
        <v>0</v>
      </c>
      <c r="DA37" s="15">
        <v>0</v>
      </c>
      <c r="DB37" s="15">
        <v>0</v>
      </c>
      <c r="DC37" s="15">
        <v>0</v>
      </c>
      <c r="DD37" s="15">
        <v>0</v>
      </c>
      <c r="DE37" s="15">
        <v>0</v>
      </c>
      <c r="DF37" s="15">
        <v>0</v>
      </c>
      <c r="DG37" s="15">
        <f t="shared" si="13"/>
        <v>21660.2</v>
      </c>
      <c r="DH37" s="15">
        <f t="shared" si="14"/>
        <v>15737.650000000001</v>
      </c>
      <c r="DI37" s="15">
        <f t="shared" si="15"/>
        <v>12990.578</v>
      </c>
      <c r="DJ37" s="15">
        <v>0</v>
      </c>
      <c r="DK37" s="15">
        <v>0</v>
      </c>
      <c r="DL37" s="15">
        <v>0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5">
        <v>0</v>
      </c>
      <c r="DS37" s="15">
        <v>0</v>
      </c>
      <c r="DT37" s="15">
        <v>0</v>
      </c>
      <c r="DU37" s="15">
        <v>0</v>
      </c>
      <c r="DV37" s="15">
        <v>0</v>
      </c>
      <c r="DW37" s="15">
        <v>0</v>
      </c>
      <c r="DX37" s="15">
        <v>0</v>
      </c>
      <c r="DY37" s="15">
        <v>0</v>
      </c>
      <c r="DZ37" s="15">
        <v>0</v>
      </c>
      <c r="EA37" s="15">
        <v>0</v>
      </c>
      <c r="EB37" s="15">
        <v>0</v>
      </c>
      <c r="EC37" s="15">
        <f t="shared" si="16"/>
        <v>0</v>
      </c>
      <c r="ED37" s="15">
        <f t="shared" si="16"/>
        <v>0</v>
      </c>
      <c r="EE37" s="15">
        <f t="shared" si="17"/>
        <v>0</v>
      </c>
      <c r="EH37" s="16"/>
      <c r="EJ37" s="16"/>
      <c r="EK37" s="16"/>
      <c r="EM37" s="16"/>
    </row>
    <row r="38" spans="1:143" s="17" customFormat="1" ht="21" customHeight="1" x14ac:dyDescent="0.2">
      <c r="A38" s="14">
        <v>29</v>
      </c>
      <c r="B38" s="32" t="s">
        <v>73</v>
      </c>
      <c r="C38" s="15">
        <v>73079.947899999999</v>
      </c>
      <c r="D38" s="15">
        <v>9556.0728999999992</v>
      </c>
      <c r="E38" s="15">
        <f t="shared" si="18"/>
        <v>49244.9</v>
      </c>
      <c r="F38" s="15">
        <f t="shared" si="19"/>
        <v>30049.869999999995</v>
      </c>
      <c r="G38" s="15">
        <f t="shared" si="0"/>
        <v>31198.921999999995</v>
      </c>
      <c r="H38" s="15">
        <f t="shared" si="20"/>
        <v>103.82381687508133</v>
      </c>
      <c r="I38" s="15">
        <f t="shared" si="1"/>
        <v>63.354625555133616</v>
      </c>
      <c r="J38" s="15">
        <f t="shared" si="2"/>
        <v>43387.5</v>
      </c>
      <c r="K38" s="15">
        <f t="shared" si="3"/>
        <v>25656.819999999996</v>
      </c>
      <c r="L38" s="15">
        <f t="shared" si="4"/>
        <v>27293.821999999996</v>
      </c>
      <c r="M38" s="15">
        <f t="shared" si="21"/>
        <v>106.38037761499672</v>
      </c>
      <c r="N38" s="15">
        <f t="shared" si="22"/>
        <v>62.90710919043503</v>
      </c>
      <c r="O38" s="15">
        <f t="shared" si="5"/>
        <v>28700</v>
      </c>
      <c r="P38" s="15">
        <f t="shared" si="5"/>
        <v>20090</v>
      </c>
      <c r="Q38" s="15">
        <f t="shared" si="6"/>
        <v>14582.543000000001</v>
      </c>
      <c r="R38" s="15">
        <f t="shared" si="7"/>
        <v>72.586077650572435</v>
      </c>
      <c r="S38" s="15">
        <f t="shared" si="8"/>
        <v>50.810254355400694</v>
      </c>
      <c r="T38" s="15">
        <v>21500</v>
      </c>
      <c r="U38" s="15">
        <v>15050.000000000002</v>
      </c>
      <c r="V38" s="15">
        <v>11213.538</v>
      </c>
      <c r="W38" s="15">
        <f t="shared" si="23"/>
        <v>74.50855813953487</v>
      </c>
      <c r="X38" s="15">
        <f t="shared" si="24"/>
        <v>52.155990697674426</v>
      </c>
      <c r="Y38" s="15">
        <v>365</v>
      </c>
      <c r="Z38" s="15">
        <v>255.50000000000003</v>
      </c>
      <c r="AA38" s="15">
        <v>185.233</v>
      </c>
      <c r="AB38" s="15">
        <f t="shared" si="25"/>
        <v>72.498238747553813</v>
      </c>
      <c r="AC38" s="15">
        <f t="shared" si="26"/>
        <v>50.748767123287678</v>
      </c>
      <c r="AD38" s="15">
        <v>7200</v>
      </c>
      <c r="AE38" s="15">
        <v>5040</v>
      </c>
      <c r="AF38" s="15">
        <v>3369.0050000000001</v>
      </c>
      <c r="AG38" s="15">
        <f t="shared" si="27"/>
        <v>66.845337301587307</v>
      </c>
      <c r="AH38" s="15">
        <f t="shared" si="28"/>
        <v>46.791736111111113</v>
      </c>
      <c r="AI38" s="15">
        <v>4598.51</v>
      </c>
      <c r="AJ38" s="15">
        <v>3053.1200000000003</v>
      </c>
      <c r="AK38" s="15">
        <v>3848.174</v>
      </c>
      <c r="AL38" s="15">
        <f t="shared" si="29"/>
        <v>126.04070590084895</v>
      </c>
      <c r="AM38" s="15">
        <f t="shared" si="30"/>
        <v>83.683062557219614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5857.4</v>
      </c>
      <c r="AZ38" s="15">
        <v>4393.0499999999993</v>
      </c>
      <c r="BA38" s="15">
        <v>3905.1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0</v>
      </c>
      <c r="BN38" s="15">
        <f t="shared" si="9"/>
        <v>538</v>
      </c>
      <c r="BO38" s="15">
        <f t="shared" si="9"/>
        <v>376.6</v>
      </c>
      <c r="BP38" s="15">
        <f t="shared" si="10"/>
        <v>100</v>
      </c>
      <c r="BQ38" s="15">
        <f t="shared" si="11"/>
        <v>26.55337227827934</v>
      </c>
      <c r="BR38" s="15">
        <f t="shared" si="12"/>
        <v>18.587360594795538</v>
      </c>
      <c r="BS38" s="15">
        <v>538</v>
      </c>
      <c r="BT38" s="15">
        <v>376.6</v>
      </c>
      <c r="BU38" s="15">
        <v>100</v>
      </c>
      <c r="BV38" s="15">
        <v>0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5">
        <v>0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5">
        <v>2318</v>
      </c>
      <c r="CO38" s="15">
        <v>1622.6</v>
      </c>
      <c r="CP38" s="15">
        <v>88.581999999999994</v>
      </c>
      <c r="CQ38" s="15">
        <v>2268</v>
      </c>
      <c r="CR38" s="15">
        <v>1587.6000000000001</v>
      </c>
      <c r="CS38" s="15">
        <v>63.582000000000001</v>
      </c>
      <c r="CT38" s="15">
        <v>5917.99</v>
      </c>
      <c r="CU38" s="15">
        <v>0</v>
      </c>
      <c r="CV38" s="15">
        <v>5917.99</v>
      </c>
      <c r="CW38" s="15">
        <v>200</v>
      </c>
      <c r="CX38" s="15">
        <v>0</v>
      </c>
      <c r="CY38" s="15">
        <v>200</v>
      </c>
      <c r="CZ38" s="15">
        <v>0</v>
      </c>
      <c r="DA38" s="15">
        <v>0</v>
      </c>
      <c r="DB38" s="15">
        <v>0</v>
      </c>
      <c r="DC38" s="15">
        <v>750</v>
      </c>
      <c r="DD38" s="15">
        <v>259</v>
      </c>
      <c r="DE38" s="15">
        <v>2371.3000000000002</v>
      </c>
      <c r="DF38" s="15">
        <v>0</v>
      </c>
      <c r="DG38" s="15">
        <f t="shared" si="13"/>
        <v>49244.9</v>
      </c>
      <c r="DH38" s="15">
        <f t="shared" si="14"/>
        <v>30049.869999999995</v>
      </c>
      <c r="DI38" s="15">
        <f t="shared" si="15"/>
        <v>31198.921999999995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>
        <v>0</v>
      </c>
      <c r="DR38" s="15">
        <v>0</v>
      </c>
      <c r="DS38" s="15">
        <v>0</v>
      </c>
      <c r="DT38" s="15">
        <v>0</v>
      </c>
      <c r="DU38" s="15">
        <v>0</v>
      </c>
      <c r="DV38" s="15">
        <v>0</v>
      </c>
      <c r="DW38" s="15">
        <v>0</v>
      </c>
      <c r="DX38" s="15">
        <v>0</v>
      </c>
      <c r="DY38" s="15">
        <v>0</v>
      </c>
      <c r="DZ38" s="15">
        <v>0</v>
      </c>
      <c r="EA38" s="15">
        <v>0</v>
      </c>
      <c r="EB38" s="15">
        <v>0</v>
      </c>
      <c r="EC38" s="15">
        <f t="shared" si="16"/>
        <v>0</v>
      </c>
      <c r="ED38" s="15">
        <f t="shared" si="16"/>
        <v>0</v>
      </c>
      <c r="EE38" s="15">
        <f t="shared" si="17"/>
        <v>0</v>
      </c>
      <c r="EH38" s="16"/>
      <c r="EJ38" s="16"/>
      <c r="EK38" s="16"/>
      <c r="EM38" s="16"/>
    </row>
    <row r="39" spans="1:143" s="17" customFormat="1" ht="21" customHeight="1" x14ac:dyDescent="0.2">
      <c r="A39" s="14">
        <v>30</v>
      </c>
      <c r="B39" s="32" t="s">
        <v>74</v>
      </c>
      <c r="C39" s="15">
        <v>104.21040000000001</v>
      </c>
      <c r="D39" s="15">
        <v>71392.364400000006</v>
      </c>
      <c r="E39" s="15">
        <f t="shared" si="18"/>
        <v>656240</v>
      </c>
      <c r="F39" s="15">
        <f t="shared" si="19"/>
        <v>455488.91499999998</v>
      </c>
      <c r="G39" s="15">
        <f t="shared" si="0"/>
        <v>434874.77629999997</v>
      </c>
      <c r="H39" s="15">
        <f t="shared" si="20"/>
        <v>95.474283122784669</v>
      </c>
      <c r="I39" s="15">
        <f t="shared" si="1"/>
        <v>66.267642371693285</v>
      </c>
      <c r="J39" s="15">
        <f t="shared" si="2"/>
        <v>297386.7</v>
      </c>
      <c r="K39" s="15">
        <f t="shared" si="3"/>
        <v>186616.78999999998</v>
      </c>
      <c r="L39" s="15">
        <f t="shared" si="4"/>
        <v>194715.87630000003</v>
      </c>
      <c r="M39" s="15">
        <f t="shared" si="21"/>
        <v>104.33995585284693</v>
      </c>
      <c r="N39" s="15">
        <f t="shared" si="22"/>
        <v>65.475650491430855</v>
      </c>
      <c r="O39" s="15">
        <f t="shared" si="5"/>
        <v>106431</v>
      </c>
      <c r="P39" s="15">
        <f t="shared" si="5"/>
        <v>64670</v>
      </c>
      <c r="Q39" s="15">
        <f t="shared" si="6"/>
        <v>69129.824999999997</v>
      </c>
      <c r="R39" s="15">
        <f t="shared" si="7"/>
        <v>106.89628111952992</v>
      </c>
      <c r="S39" s="15">
        <f t="shared" si="8"/>
        <v>64.952715844067981</v>
      </c>
      <c r="T39" s="15">
        <v>41207</v>
      </c>
      <c r="U39" s="15">
        <v>28844.9</v>
      </c>
      <c r="V39" s="15">
        <v>13214.448</v>
      </c>
      <c r="W39" s="15">
        <f t="shared" si="23"/>
        <v>45.812077698310617</v>
      </c>
      <c r="X39" s="15">
        <f t="shared" si="24"/>
        <v>32.068454388817436</v>
      </c>
      <c r="Y39" s="15">
        <v>56300</v>
      </c>
      <c r="Z39" s="15">
        <v>30030</v>
      </c>
      <c r="AA39" s="15">
        <v>24676.461200000002</v>
      </c>
      <c r="AB39" s="15">
        <f t="shared" si="25"/>
        <v>82.172697968697975</v>
      </c>
      <c r="AC39" s="15">
        <f t="shared" si="26"/>
        <v>43.830304085257552</v>
      </c>
      <c r="AD39" s="15">
        <v>65224</v>
      </c>
      <c r="AE39" s="15">
        <v>35825.1</v>
      </c>
      <c r="AF39" s="15">
        <v>55915.377</v>
      </c>
      <c r="AG39" s="15">
        <f t="shared" si="27"/>
        <v>156.07877437885728</v>
      </c>
      <c r="AH39" s="15">
        <f t="shared" si="28"/>
        <v>85.728224273273639</v>
      </c>
      <c r="AI39" s="15">
        <v>9434</v>
      </c>
      <c r="AJ39" s="15">
        <v>6603.8</v>
      </c>
      <c r="AK39" s="15">
        <v>8666.08</v>
      </c>
      <c r="AL39" s="15">
        <f t="shared" si="29"/>
        <v>131.22868651382538</v>
      </c>
      <c r="AM39" s="15">
        <f t="shared" si="30"/>
        <v>91.860080559677755</v>
      </c>
      <c r="AN39" s="15">
        <v>6450</v>
      </c>
      <c r="AO39" s="15">
        <v>4800</v>
      </c>
      <c r="AP39" s="15">
        <v>5294.8</v>
      </c>
      <c r="AQ39" s="15">
        <f t="shared" si="31"/>
        <v>110.30833333333334</v>
      </c>
      <c r="AR39" s="15">
        <f t="shared" si="32"/>
        <v>82.08992248062016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350695.8</v>
      </c>
      <c r="AZ39" s="15">
        <v>263021.84999999998</v>
      </c>
      <c r="BA39" s="15">
        <v>233797.1</v>
      </c>
      <c r="BB39" s="15">
        <v>0</v>
      </c>
      <c r="BC39" s="15">
        <v>0</v>
      </c>
      <c r="BD39" s="15">
        <v>0</v>
      </c>
      <c r="BE39" s="15">
        <v>2800.5</v>
      </c>
      <c r="BF39" s="15">
        <v>2100.375</v>
      </c>
      <c r="BG39" s="15">
        <v>2033.8</v>
      </c>
      <c r="BH39" s="15">
        <v>0</v>
      </c>
      <c r="BI39" s="15">
        <v>0</v>
      </c>
      <c r="BJ39" s="15">
        <v>0</v>
      </c>
      <c r="BK39" s="15">
        <v>0</v>
      </c>
      <c r="BL39" s="15">
        <v>0</v>
      </c>
      <c r="BM39" s="15">
        <v>0</v>
      </c>
      <c r="BN39" s="15">
        <f t="shared" si="9"/>
        <v>28231.7</v>
      </c>
      <c r="BO39" s="15">
        <f t="shared" si="9"/>
        <v>17134.990000000002</v>
      </c>
      <c r="BP39" s="15">
        <f t="shared" si="10"/>
        <v>12834.045</v>
      </c>
      <c r="BQ39" s="15">
        <f t="shared" si="11"/>
        <v>74.899635190916356</v>
      </c>
      <c r="BR39" s="15">
        <f t="shared" si="12"/>
        <v>45.45969601547197</v>
      </c>
      <c r="BS39" s="15">
        <v>20742</v>
      </c>
      <c r="BT39" s="15">
        <v>11892.2</v>
      </c>
      <c r="BU39" s="15">
        <v>8128.07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7489.7</v>
      </c>
      <c r="CC39" s="15">
        <v>5242.79</v>
      </c>
      <c r="CD39" s="15">
        <v>4705.9750000000004</v>
      </c>
      <c r="CE39" s="15">
        <v>0</v>
      </c>
      <c r="CF39" s="15">
        <v>0</v>
      </c>
      <c r="CG39" s="15">
        <v>0</v>
      </c>
      <c r="CH39" s="15">
        <v>5357</v>
      </c>
      <c r="CI39" s="15">
        <v>3749.9</v>
      </c>
      <c r="CJ39" s="15">
        <v>3328</v>
      </c>
      <c r="CK39" s="15">
        <v>0</v>
      </c>
      <c r="CL39" s="15">
        <v>0</v>
      </c>
      <c r="CM39" s="15">
        <v>0</v>
      </c>
      <c r="CN39" s="15">
        <v>84510</v>
      </c>
      <c r="CO39" s="15">
        <v>59157</v>
      </c>
      <c r="CP39" s="15">
        <v>51847.130100000002</v>
      </c>
      <c r="CQ39" s="15">
        <v>35540</v>
      </c>
      <c r="CR39" s="15">
        <v>22654</v>
      </c>
      <c r="CS39" s="15">
        <v>21230.075099999998</v>
      </c>
      <c r="CT39" s="15">
        <v>6000</v>
      </c>
      <c r="CU39" s="15">
        <v>4200</v>
      </c>
      <c r="CV39" s="15">
        <v>19905.795999999998</v>
      </c>
      <c r="CW39" s="15">
        <v>0</v>
      </c>
      <c r="CX39" s="15">
        <v>0</v>
      </c>
      <c r="CY39" s="15">
        <v>0</v>
      </c>
      <c r="CZ39" s="15">
        <v>0</v>
      </c>
      <c r="DA39" s="15">
        <v>0</v>
      </c>
      <c r="DB39" s="15">
        <v>0</v>
      </c>
      <c r="DC39" s="15">
        <v>30</v>
      </c>
      <c r="DD39" s="15">
        <v>21</v>
      </c>
      <c r="DE39" s="15">
        <v>2361.739</v>
      </c>
      <c r="DF39" s="15">
        <v>0</v>
      </c>
      <c r="DG39" s="15">
        <f t="shared" si="13"/>
        <v>656240</v>
      </c>
      <c r="DH39" s="15">
        <f t="shared" si="14"/>
        <v>455488.91499999998</v>
      </c>
      <c r="DI39" s="15">
        <f t="shared" si="15"/>
        <v>433874.77629999997</v>
      </c>
      <c r="DJ39" s="15">
        <v>0</v>
      </c>
      <c r="DK39" s="15">
        <v>0</v>
      </c>
      <c r="DL39" s="15">
        <v>0</v>
      </c>
      <c r="DM39" s="15">
        <v>0</v>
      </c>
      <c r="DN39" s="15">
        <v>0</v>
      </c>
      <c r="DO39" s="15">
        <v>0</v>
      </c>
      <c r="DP39" s="15">
        <v>0</v>
      </c>
      <c r="DQ39" s="15">
        <v>0</v>
      </c>
      <c r="DR39" s="15">
        <v>0</v>
      </c>
      <c r="DS39" s="15">
        <v>0</v>
      </c>
      <c r="DT39" s="15">
        <v>0</v>
      </c>
      <c r="DU39" s="15">
        <v>1000</v>
      </c>
      <c r="DV39" s="15">
        <v>0</v>
      </c>
      <c r="DW39" s="15">
        <v>0</v>
      </c>
      <c r="DX39" s="15">
        <v>0</v>
      </c>
      <c r="DY39" s="15">
        <v>20000</v>
      </c>
      <c r="DZ39" s="15">
        <v>0</v>
      </c>
      <c r="EA39" s="15">
        <v>20000</v>
      </c>
      <c r="EB39" s="15">
        <v>0</v>
      </c>
      <c r="EC39" s="15">
        <f t="shared" si="16"/>
        <v>20000</v>
      </c>
      <c r="ED39" s="15">
        <f t="shared" si="16"/>
        <v>0</v>
      </c>
      <c r="EE39" s="15">
        <f t="shared" si="17"/>
        <v>21000</v>
      </c>
      <c r="EH39" s="16"/>
      <c r="EJ39" s="16"/>
      <c r="EK39" s="16"/>
      <c r="EM39" s="16"/>
    </row>
    <row r="40" spans="1:143" s="17" customFormat="1" ht="21" customHeight="1" x14ac:dyDescent="0.2">
      <c r="A40" s="14">
        <v>31</v>
      </c>
      <c r="B40" s="32" t="s">
        <v>75</v>
      </c>
      <c r="C40" s="15">
        <v>46.735700000000001</v>
      </c>
      <c r="D40" s="15">
        <v>662.07920000000001</v>
      </c>
      <c r="E40" s="15">
        <f t="shared" si="18"/>
        <v>80504.599999999991</v>
      </c>
      <c r="F40" s="15">
        <f t="shared" si="19"/>
        <v>57922.18</v>
      </c>
      <c r="G40" s="15">
        <f t="shared" si="0"/>
        <v>45604.776999999995</v>
      </c>
      <c r="H40" s="15">
        <f t="shared" si="20"/>
        <v>78.734565929666317</v>
      </c>
      <c r="I40" s="15">
        <f t="shared" si="1"/>
        <v>56.648659828134043</v>
      </c>
      <c r="J40" s="15">
        <f t="shared" si="2"/>
        <v>24495.4</v>
      </c>
      <c r="K40" s="15">
        <f t="shared" si="3"/>
        <v>15915.279999999999</v>
      </c>
      <c r="L40" s="15">
        <f t="shared" si="4"/>
        <v>8265.1769999999997</v>
      </c>
      <c r="M40" s="15">
        <f t="shared" si="21"/>
        <v>51.932337979601996</v>
      </c>
      <c r="N40" s="15">
        <f t="shared" si="22"/>
        <v>33.741751512528879</v>
      </c>
      <c r="O40" s="15">
        <f t="shared" si="5"/>
        <v>11762.5</v>
      </c>
      <c r="P40" s="15">
        <f t="shared" si="5"/>
        <v>7500</v>
      </c>
      <c r="Q40" s="15">
        <f t="shared" si="6"/>
        <v>3158.7220000000002</v>
      </c>
      <c r="R40" s="15">
        <f t="shared" si="7"/>
        <v>42.116293333333338</v>
      </c>
      <c r="S40" s="15">
        <f t="shared" si="8"/>
        <v>26.854172157279493</v>
      </c>
      <c r="T40" s="15">
        <v>3545</v>
      </c>
      <c r="U40" s="15">
        <v>2481.5000000000005</v>
      </c>
      <c r="V40" s="15">
        <v>330.93799999999999</v>
      </c>
      <c r="W40" s="15">
        <f t="shared" si="23"/>
        <v>13.336207938746721</v>
      </c>
      <c r="X40" s="15">
        <f t="shared" si="24"/>
        <v>9.3353455571227073</v>
      </c>
      <c r="Y40" s="15">
        <v>1747.8</v>
      </c>
      <c r="Z40" s="15">
        <v>930</v>
      </c>
      <c r="AA40" s="15">
        <v>675.029</v>
      </c>
      <c r="AB40" s="15">
        <f t="shared" si="25"/>
        <v>72.58376344086021</v>
      </c>
      <c r="AC40" s="15">
        <f t="shared" si="26"/>
        <v>38.621638631422364</v>
      </c>
      <c r="AD40" s="15">
        <v>8217.5</v>
      </c>
      <c r="AE40" s="15">
        <v>5018.5</v>
      </c>
      <c r="AF40" s="15">
        <v>2827.7840000000001</v>
      </c>
      <c r="AG40" s="15">
        <f t="shared" si="27"/>
        <v>56.347195377104718</v>
      </c>
      <c r="AH40" s="15">
        <f t="shared" si="28"/>
        <v>34.411731061758445</v>
      </c>
      <c r="AI40" s="15">
        <v>450</v>
      </c>
      <c r="AJ40" s="15">
        <v>293</v>
      </c>
      <c r="AK40" s="15">
        <v>263</v>
      </c>
      <c r="AL40" s="15">
        <f t="shared" si="29"/>
        <v>89.761092150170654</v>
      </c>
      <c r="AM40" s="15">
        <f t="shared" si="30"/>
        <v>58.444444444444443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56009.2</v>
      </c>
      <c r="AZ40" s="15">
        <v>42006.9</v>
      </c>
      <c r="BA40" s="15">
        <v>37339.599999999999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0</v>
      </c>
      <c r="BK40" s="15">
        <v>0</v>
      </c>
      <c r="BL40" s="15">
        <v>0</v>
      </c>
      <c r="BM40" s="15">
        <v>0</v>
      </c>
      <c r="BN40" s="15">
        <f t="shared" si="9"/>
        <v>2374.6999999999998</v>
      </c>
      <c r="BO40" s="15">
        <f t="shared" si="9"/>
        <v>1480</v>
      </c>
      <c r="BP40" s="15">
        <f t="shared" si="10"/>
        <v>829.94200000000001</v>
      </c>
      <c r="BQ40" s="15">
        <f t="shared" si="11"/>
        <v>56.077162162162168</v>
      </c>
      <c r="BR40" s="15">
        <f t="shared" si="12"/>
        <v>34.949340969385609</v>
      </c>
      <c r="BS40" s="15">
        <v>2374.6999999999998</v>
      </c>
      <c r="BT40" s="15">
        <v>1480</v>
      </c>
      <c r="BU40" s="15">
        <v>829.94200000000001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5">
        <v>0</v>
      </c>
      <c r="CE40" s="15">
        <v>0</v>
      </c>
      <c r="CF40" s="15">
        <v>0</v>
      </c>
      <c r="CG40" s="15">
        <v>0</v>
      </c>
      <c r="CH40" s="15">
        <v>0</v>
      </c>
      <c r="CI40" s="15">
        <v>0</v>
      </c>
      <c r="CJ40" s="15">
        <v>0</v>
      </c>
      <c r="CK40" s="15">
        <v>0</v>
      </c>
      <c r="CL40" s="15">
        <v>0</v>
      </c>
      <c r="CM40" s="15">
        <v>0</v>
      </c>
      <c r="CN40" s="15">
        <v>8160.4</v>
      </c>
      <c r="CO40" s="15">
        <v>5712.28</v>
      </c>
      <c r="CP40" s="15">
        <v>3338.4839999999999</v>
      </c>
      <c r="CQ40" s="15">
        <v>2890.4</v>
      </c>
      <c r="CR40" s="15">
        <v>2010</v>
      </c>
      <c r="CS40" s="15">
        <v>933.56</v>
      </c>
      <c r="CT40" s="15">
        <v>0</v>
      </c>
      <c r="CU40" s="15">
        <v>0</v>
      </c>
      <c r="CV40" s="15">
        <v>0</v>
      </c>
      <c r="CW40" s="15">
        <v>0</v>
      </c>
      <c r="CX40" s="15">
        <v>0</v>
      </c>
      <c r="CY40" s="15">
        <v>0</v>
      </c>
      <c r="CZ40" s="15">
        <v>0</v>
      </c>
      <c r="DA40" s="15">
        <v>0</v>
      </c>
      <c r="DB40" s="15">
        <v>0</v>
      </c>
      <c r="DC40" s="15">
        <v>0</v>
      </c>
      <c r="DD40" s="15">
        <v>0</v>
      </c>
      <c r="DE40" s="15">
        <v>0</v>
      </c>
      <c r="DF40" s="15">
        <v>0</v>
      </c>
      <c r="DG40" s="15">
        <f t="shared" si="13"/>
        <v>80504.599999999991</v>
      </c>
      <c r="DH40" s="15">
        <f t="shared" si="14"/>
        <v>57922.18</v>
      </c>
      <c r="DI40" s="15">
        <f t="shared" si="15"/>
        <v>45604.776999999995</v>
      </c>
      <c r="DJ40" s="15">
        <v>0</v>
      </c>
      <c r="DK40" s="15">
        <v>0</v>
      </c>
      <c r="DL40" s="15">
        <v>0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5">
        <v>0</v>
      </c>
      <c r="DS40" s="15">
        <v>0</v>
      </c>
      <c r="DT40" s="15">
        <v>0</v>
      </c>
      <c r="DU40" s="15">
        <v>0</v>
      </c>
      <c r="DV40" s="15">
        <v>0</v>
      </c>
      <c r="DW40" s="15">
        <v>0</v>
      </c>
      <c r="DX40" s="15">
        <v>0</v>
      </c>
      <c r="DY40" s="15">
        <v>0</v>
      </c>
      <c r="DZ40" s="15">
        <v>0</v>
      </c>
      <c r="EA40" s="15">
        <v>0</v>
      </c>
      <c r="EB40" s="15">
        <v>0</v>
      </c>
      <c r="EC40" s="15">
        <f t="shared" si="16"/>
        <v>0</v>
      </c>
      <c r="ED40" s="15">
        <f t="shared" si="16"/>
        <v>0</v>
      </c>
      <c r="EE40" s="15">
        <f t="shared" si="17"/>
        <v>0</v>
      </c>
      <c r="EH40" s="16"/>
      <c r="EJ40" s="16"/>
      <c r="EK40" s="16"/>
      <c r="EM40" s="16"/>
    </row>
    <row r="41" spans="1:143" s="17" customFormat="1" ht="21" customHeight="1" x14ac:dyDescent="0.2">
      <c r="A41" s="14">
        <v>32</v>
      </c>
      <c r="B41" s="32" t="s">
        <v>76</v>
      </c>
      <c r="C41" s="15">
        <v>18902.330699999999</v>
      </c>
      <c r="D41" s="15">
        <v>3</v>
      </c>
      <c r="E41" s="15">
        <f t="shared" si="18"/>
        <v>26222</v>
      </c>
      <c r="F41" s="15">
        <f t="shared" si="19"/>
        <v>18877.035</v>
      </c>
      <c r="G41" s="15">
        <f t="shared" si="0"/>
        <v>16446.043999999998</v>
      </c>
      <c r="H41" s="15">
        <f t="shared" si="20"/>
        <v>87.121965923144174</v>
      </c>
      <c r="I41" s="15">
        <f t="shared" si="1"/>
        <v>62.718495919456942</v>
      </c>
      <c r="J41" s="15">
        <f t="shared" si="2"/>
        <v>15789.300000000001</v>
      </c>
      <c r="K41" s="15">
        <f t="shared" si="3"/>
        <v>11052.509999999998</v>
      </c>
      <c r="L41" s="15">
        <f t="shared" si="4"/>
        <v>9490.8439999999973</v>
      </c>
      <c r="M41" s="15">
        <f t="shared" si="21"/>
        <v>85.87048552772174</v>
      </c>
      <c r="N41" s="15">
        <f t="shared" si="22"/>
        <v>60.109339869405211</v>
      </c>
      <c r="O41" s="15">
        <f t="shared" si="5"/>
        <v>8525.7000000000007</v>
      </c>
      <c r="P41" s="15">
        <f t="shared" si="5"/>
        <v>5967.99</v>
      </c>
      <c r="Q41" s="15">
        <f t="shared" si="6"/>
        <v>4772.076</v>
      </c>
      <c r="R41" s="15">
        <f t="shared" si="7"/>
        <v>79.961192964465425</v>
      </c>
      <c r="S41" s="15">
        <f t="shared" si="8"/>
        <v>55.972835075125793</v>
      </c>
      <c r="T41" s="15">
        <v>2025.7</v>
      </c>
      <c r="U41" s="15">
        <v>1417.99</v>
      </c>
      <c r="V41" s="15">
        <v>99.701999999999998</v>
      </c>
      <c r="W41" s="15">
        <f t="shared" si="23"/>
        <v>7.031220248379749</v>
      </c>
      <c r="X41" s="15">
        <f t="shared" si="24"/>
        <v>4.9218541738658237</v>
      </c>
      <c r="Y41" s="15">
        <v>4807</v>
      </c>
      <c r="Z41" s="15">
        <v>3364.9</v>
      </c>
      <c r="AA41" s="15">
        <v>1833.1079999999999</v>
      </c>
      <c r="AB41" s="15">
        <f t="shared" si="25"/>
        <v>54.477339594044395</v>
      </c>
      <c r="AC41" s="15">
        <f t="shared" si="26"/>
        <v>38.134137715831081</v>
      </c>
      <c r="AD41" s="15">
        <v>6500</v>
      </c>
      <c r="AE41" s="15">
        <v>4550</v>
      </c>
      <c r="AF41" s="15">
        <v>4672.3739999999998</v>
      </c>
      <c r="AG41" s="15">
        <f t="shared" si="27"/>
        <v>102.68953846153846</v>
      </c>
      <c r="AH41" s="15">
        <f t="shared" si="28"/>
        <v>71.882676923076914</v>
      </c>
      <c r="AI41" s="15">
        <v>330</v>
      </c>
      <c r="AJ41" s="15">
        <v>231</v>
      </c>
      <c r="AK41" s="15">
        <v>428.2</v>
      </c>
      <c r="AL41" s="15">
        <f t="shared" si="29"/>
        <v>185.36796536796535</v>
      </c>
      <c r="AM41" s="15">
        <f t="shared" si="30"/>
        <v>129.75757575757575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10432.700000000001</v>
      </c>
      <c r="AZ41" s="15">
        <v>7824.5250000000005</v>
      </c>
      <c r="BA41" s="15">
        <v>6955.2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5">
        <v>0</v>
      </c>
      <c r="BK41" s="15">
        <v>0</v>
      </c>
      <c r="BL41" s="15">
        <v>0</v>
      </c>
      <c r="BM41" s="15">
        <v>0</v>
      </c>
      <c r="BN41" s="15">
        <f t="shared" si="9"/>
        <v>1106.5999999999999</v>
      </c>
      <c r="BO41" s="15">
        <f t="shared" si="9"/>
        <v>774.61999999999989</v>
      </c>
      <c r="BP41" s="15">
        <f t="shared" si="10"/>
        <v>779.03</v>
      </c>
      <c r="BQ41" s="15">
        <f t="shared" si="11"/>
        <v>100.56931140430147</v>
      </c>
      <c r="BR41" s="15">
        <f t="shared" si="12"/>
        <v>70.398517983011033</v>
      </c>
      <c r="BS41" s="15">
        <v>1106.5999999999999</v>
      </c>
      <c r="BT41" s="15">
        <v>774.61999999999989</v>
      </c>
      <c r="BU41" s="15">
        <v>779.03</v>
      </c>
      <c r="BV41" s="15">
        <v>0</v>
      </c>
      <c r="BW41" s="15">
        <v>0</v>
      </c>
      <c r="BX41" s="15">
        <v>0</v>
      </c>
      <c r="BY41" s="15">
        <v>0</v>
      </c>
      <c r="BZ41" s="15">
        <v>0</v>
      </c>
      <c r="CA41" s="15">
        <v>0</v>
      </c>
      <c r="CB41" s="15">
        <v>0</v>
      </c>
      <c r="CC41" s="15">
        <v>0</v>
      </c>
      <c r="CD41" s="15">
        <v>0</v>
      </c>
      <c r="CE41" s="15">
        <v>0</v>
      </c>
      <c r="CF41" s="15">
        <v>0</v>
      </c>
      <c r="CG41" s="15">
        <v>0</v>
      </c>
      <c r="CH41" s="15">
        <v>0</v>
      </c>
      <c r="CI41" s="15">
        <v>0</v>
      </c>
      <c r="CJ41" s="15">
        <v>0</v>
      </c>
      <c r="CK41" s="15">
        <v>0</v>
      </c>
      <c r="CL41" s="15">
        <v>0</v>
      </c>
      <c r="CM41" s="15">
        <v>0</v>
      </c>
      <c r="CN41" s="15">
        <v>720</v>
      </c>
      <c r="CO41" s="15">
        <v>504</v>
      </c>
      <c r="CP41" s="15">
        <v>1543.63</v>
      </c>
      <c r="CQ41" s="15">
        <v>700</v>
      </c>
      <c r="CR41" s="15">
        <v>490.00000000000006</v>
      </c>
      <c r="CS41" s="15">
        <v>394.5</v>
      </c>
      <c r="CT41" s="15">
        <v>0</v>
      </c>
      <c r="CU41" s="15">
        <v>0</v>
      </c>
      <c r="CV41" s="15">
        <v>0</v>
      </c>
      <c r="CW41" s="15">
        <v>0</v>
      </c>
      <c r="CX41" s="15">
        <v>0</v>
      </c>
      <c r="CY41" s="15">
        <v>0</v>
      </c>
      <c r="CZ41" s="15">
        <v>0</v>
      </c>
      <c r="DA41" s="15">
        <v>0</v>
      </c>
      <c r="DB41" s="15">
        <v>0</v>
      </c>
      <c r="DC41" s="15">
        <v>300</v>
      </c>
      <c r="DD41" s="15">
        <v>210</v>
      </c>
      <c r="DE41" s="15">
        <v>134.80000000000001</v>
      </c>
      <c r="DF41" s="15">
        <v>0</v>
      </c>
      <c r="DG41" s="15">
        <f t="shared" si="13"/>
        <v>26222</v>
      </c>
      <c r="DH41" s="15">
        <f t="shared" si="14"/>
        <v>18877.035</v>
      </c>
      <c r="DI41" s="15">
        <f t="shared" si="15"/>
        <v>16446.043999999998</v>
      </c>
      <c r="DJ41" s="15">
        <v>0</v>
      </c>
      <c r="DK41" s="15">
        <v>0</v>
      </c>
      <c r="DL41" s="15">
        <v>0</v>
      </c>
      <c r="DM41" s="15">
        <v>0</v>
      </c>
      <c r="DN41" s="15">
        <v>0</v>
      </c>
      <c r="DO41" s="15">
        <v>0</v>
      </c>
      <c r="DP41" s="15">
        <v>0</v>
      </c>
      <c r="DQ41" s="15">
        <v>0</v>
      </c>
      <c r="DR41" s="15">
        <v>0</v>
      </c>
      <c r="DS41" s="15">
        <v>0</v>
      </c>
      <c r="DT41" s="15">
        <v>0</v>
      </c>
      <c r="DU41" s="15">
        <v>0</v>
      </c>
      <c r="DV41" s="15">
        <v>0</v>
      </c>
      <c r="DW41" s="15">
        <v>0</v>
      </c>
      <c r="DX41" s="15">
        <v>0</v>
      </c>
      <c r="DY41" s="15">
        <v>0</v>
      </c>
      <c r="DZ41" s="15">
        <v>0</v>
      </c>
      <c r="EA41" s="15">
        <v>0</v>
      </c>
      <c r="EB41" s="15">
        <v>0</v>
      </c>
      <c r="EC41" s="15">
        <f t="shared" si="16"/>
        <v>0</v>
      </c>
      <c r="ED41" s="15">
        <f t="shared" si="16"/>
        <v>0</v>
      </c>
      <c r="EE41" s="15">
        <f t="shared" si="17"/>
        <v>0</v>
      </c>
      <c r="EH41" s="16"/>
      <c r="EJ41" s="16"/>
      <c r="EK41" s="16"/>
      <c r="EM41" s="16"/>
    </row>
    <row r="42" spans="1:143" s="17" customFormat="1" ht="21" customHeight="1" x14ac:dyDescent="0.2">
      <c r="A42" s="14">
        <v>33</v>
      </c>
      <c r="B42" s="32" t="s">
        <v>77</v>
      </c>
      <c r="C42" s="15">
        <v>225.61619999999999</v>
      </c>
      <c r="D42" s="15">
        <v>2.4737</v>
      </c>
      <c r="E42" s="15">
        <f t="shared" si="18"/>
        <v>15936</v>
      </c>
      <c r="F42" s="15">
        <f t="shared" si="19"/>
        <v>11212.78</v>
      </c>
      <c r="G42" s="15">
        <f t="shared" ref="G42:G51" si="33">DI42+EE42-EA42</f>
        <v>10175.976999999999</v>
      </c>
      <c r="H42" s="15">
        <f t="shared" si="20"/>
        <v>90.753381409427448</v>
      </c>
      <c r="I42" s="15">
        <f t="shared" si="1"/>
        <v>63.855277359437743</v>
      </c>
      <c r="J42" s="15">
        <f t="shared" si="2"/>
        <v>4844.3999999999996</v>
      </c>
      <c r="K42" s="15">
        <f t="shared" si="3"/>
        <v>2894.08</v>
      </c>
      <c r="L42" s="15">
        <f t="shared" si="4"/>
        <v>2781.5769999999998</v>
      </c>
      <c r="M42" s="15">
        <f t="shared" si="21"/>
        <v>96.112650652366199</v>
      </c>
      <c r="N42" s="15">
        <f t="shared" si="22"/>
        <v>57.41840062752869</v>
      </c>
      <c r="O42" s="15">
        <f t="shared" ref="O42:P51" si="34">T42+AD42</f>
        <v>1610</v>
      </c>
      <c r="P42" s="15">
        <f t="shared" si="34"/>
        <v>900</v>
      </c>
      <c r="Q42" s="15">
        <f t="shared" ref="Q42:Q51" si="35">V42+AF42</f>
        <v>1538.7289999999998</v>
      </c>
      <c r="R42" s="15">
        <f t="shared" si="7"/>
        <v>170.96988888888887</v>
      </c>
      <c r="S42" s="15">
        <f t="shared" si="8"/>
        <v>95.573229813664582</v>
      </c>
      <c r="T42" s="15">
        <v>260</v>
      </c>
      <c r="U42" s="15">
        <v>182.00000000000003</v>
      </c>
      <c r="V42" s="15">
        <v>229.303</v>
      </c>
      <c r="W42" s="15">
        <f t="shared" si="23"/>
        <v>125.99065934065932</v>
      </c>
      <c r="X42" s="15">
        <f t="shared" si="24"/>
        <v>88.193461538461534</v>
      </c>
      <c r="Y42" s="15">
        <v>1400</v>
      </c>
      <c r="Z42" s="15">
        <v>600</v>
      </c>
      <c r="AA42" s="15">
        <v>668.34799999999996</v>
      </c>
      <c r="AB42" s="15">
        <f t="shared" si="25"/>
        <v>111.39133333333334</v>
      </c>
      <c r="AC42" s="15">
        <f t="shared" si="26"/>
        <v>47.739142857142852</v>
      </c>
      <c r="AD42" s="15">
        <v>1350</v>
      </c>
      <c r="AE42" s="15">
        <v>718</v>
      </c>
      <c r="AF42" s="15">
        <v>1309.4259999999999</v>
      </c>
      <c r="AG42" s="15">
        <f t="shared" si="27"/>
        <v>182.37130919220056</v>
      </c>
      <c r="AH42" s="15">
        <f t="shared" si="28"/>
        <v>96.994518518518518</v>
      </c>
      <c r="AI42" s="15">
        <v>300</v>
      </c>
      <c r="AJ42" s="15">
        <v>300</v>
      </c>
      <c r="AK42" s="15">
        <v>268</v>
      </c>
      <c r="AL42" s="15">
        <f t="shared" si="29"/>
        <v>89.333333333333329</v>
      </c>
      <c r="AM42" s="15">
        <f t="shared" si="30"/>
        <v>89.333333333333329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11091.6</v>
      </c>
      <c r="AZ42" s="15">
        <v>8318.7000000000007</v>
      </c>
      <c r="BA42" s="15">
        <v>7394.4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5">
        <v>0</v>
      </c>
      <c r="BK42" s="15">
        <v>0</v>
      </c>
      <c r="BL42" s="15">
        <v>0</v>
      </c>
      <c r="BM42" s="15">
        <v>0</v>
      </c>
      <c r="BN42" s="15">
        <f t="shared" ref="BN42:BO51" si="36">BS42+BV42+BY42+CB42</f>
        <v>400</v>
      </c>
      <c r="BO42" s="15">
        <f t="shared" si="36"/>
        <v>300</v>
      </c>
      <c r="BP42" s="15">
        <f t="shared" ref="BP42:BP51" si="37">BU42+BX42+CA42+CD42</f>
        <v>191.8</v>
      </c>
      <c r="BQ42" s="15">
        <f t="shared" si="11"/>
        <v>63.933333333333344</v>
      </c>
      <c r="BR42" s="15">
        <f t="shared" si="12"/>
        <v>47.95</v>
      </c>
      <c r="BS42" s="15">
        <v>400</v>
      </c>
      <c r="BT42" s="15">
        <v>300</v>
      </c>
      <c r="BU42" s="15">
        <v>191.8</v>
      </c>
      <c r="BV42" s="15">
        <v>0</v>
      </c>
      <c r="BW42" s="15">
        <v>0</v>
      </c>
      <c r="BX42" s="15">
        <v>0</v>
      </c>
      <c r="BY42" s="15">
        <v>0</v>
      </c>
      <c r="BZ42" s="15">
        <v>0</v>
      </c>
      <c r="CA42" s="15">
        <v>0</v>
      </c>
      <c r="CB42" s="15">
        <v>0</v>
      </c>
      <c r="CC42" s="15">
        <v>0</v>
      </c>
      <c r="CD42" s="15">
        <v>0</v>
      </c>
      <c r="CE42" s="15">
        <v>0</v>
      </c>
      <c r="CF42" s="15">
        <v>0</v>
      </c>
      <c r="CG42" s="15">
        <v>0</v>
      </c>
      <c r="CH42" s="15">
        <v>0</v>
      </c>
      <c r="CI42" s="15">
        <v>0</v>
      </c>
      <c r="CJ42" s="15">
        <v>0</v>
      </c>
      <c r="CK42" s="15">
        <v>0</v>
      </c>
      <c r="CL42" s="15">
        <v>0</v>
      </c>
      <c r="CM42" s="15">
        <v>0</v>
      </c>
      <c r="CN42" s="15">
        <v>300</v>
      </c>
      <c r="CO42" s="15">
        <v>210</v>
      </c>
      <c r="CP42" s="15">
        <v>114.7</v>
      </c>
      <c r="CQ42" s="15">
        <v>300</v>
      </c>
      <c r="CR42" s="15">
        <v>250</v>
      </c>
      <c r="CS42" s="15">
        <v>114.7</v>
      </c>
      <c r="CT42" s="15">
        <v>0</v>
      </c>
      <c r="CU42" s="15">
        <v>0</v>
      </c>
      <c r="CV42" s="15">
        <v>0</v>
      </c>
      <c r="CW42" s="15">
        <v>0</v>
      </c>
      <c r="CX42" s="15">
        <v>0</v>
      </c>
      <c r="CY42" s="15">
        <v>0</v>
      </c>
      <c r="CZ42" s="15">
        <v>0</v>
      </c>
      <c r="DA42" s="15">
        <v>0</v>
      </c>
      <c r="DB42" s="15">
        <v>0</v>
      </c>
      <c r="DC42" s="15">
        <v>834.4</v>
      </c>
      <c r="DD42" s="15">
        <v>584.08000000000004</v>
      </c>
      <c r="DE42" s="15">
        <v>0</v>
      </c>
      <c r="DF42" s="15">
        <v>0</v>
      </c>
      <c r="DG42" s="15">
        <f t="shared" si="13"/>
        <v>15936</v>
      </c>
      <c r="DH42" s="15">
        <f t="shared" si="14"/>
        <v>11212.78</v>
      </c>
      <c r="DI42" s="15">
        <f t="shared" si="15"/>
        <v>10175.976999999999</v>
      </c>
      <c r="DJ42" s="15">
        <v>0</v>
      </c>
      <c r="DK42" s="15">
        <v>0</v>
      </c>
      <c r="DL42" s="15">
        <v>0</v>
      </c>
      <c r="DM42" s="15">
        <v>0</v>
      </c>
      <c r="DN42" s="15">
        <v>0</v>
      </c>
      <c r="DO42" s="15">
        <v>0</v>
      </c>
      <c r="DP42" s="15">
        <v>0</v>
      </c>
      <c r="DQ42" s="15">
        <v>0</v>
      </c>
      <c r="DR42" s="15">
        <v>0</v>
      </c>
      <c r="DS42" s="15">
        <v>0</v>
      </c>
      <c r="DT42" s="15">
        <v>0</v>
      </c>
      <c r="DU42" s="15">
        <v>0</v>
      </c>
      <c r="DV42" s="15">
        <v>0</v>
      </c>
      <c r="DW42" s="15">
        <v>0</v>
      </c>
      <c r="DX42" s="15">
        <v>0</v>
      </c>
      <c r="DY42" s="15">
        <v>0</v>
      </c>
      <c r="DZ42" s="15">
        <v>0</v>
      </c>
      <c r="EA42" s="15">
        <v>0</v>
      </c>
      <c r="EB42" s="15">
        <v>0</v>
      </c>
      <c r="EC42" s="15">
        <f t="shared" ref="EC42:ED51" si="38">DJ42+DM42+DP42+DS42+DV42+DY42</f>
        <v>0</v>
      </c>
      <c r="ED42" s="15">
        <f t="shared" si="38"/>
        <v>0</v>
      </c>
      <c r="EE42" s="15">
        <f t="shared" si="17"/>
        <v>0</v>
      </c>
      <c r="EH42" s="16"/>
      <c r="EJ42" s="16"/>
      <c r="EK42" s="16"/>
      <c r="EM42" s="16"/>
    </row>
    <row r="43" spans="1:143" s="17" customFormat="1" ht="21" customHeight="1" x14ac:dyDescent="0.2">
      <c r="A43" s="14">
        <v>34</v>
      </c>
      <c r="B43" s="32" t="s">
        <v>78</v>
      </c>
      <c r="C43" s="15">
        <v>0.73499999999999999</v>
      </c>
      <c r="D43" s="15">
        <v>7420.3522000000003</v>
      </c>
      <c r="E43" s="15">
        <f t="shared" si="18"/>
        <v>61634.600000000006</v>
      </c>
      <c r="F43" s="15">
        <f t="shared" si="19"/>
        <v>45151.945</v>
      </c>
      <c r="G43" s="15">
        <f t="shared" si="33"/>
        <v>40826.554999999993</v>
      </c>
      <c r="H43" s="15">
        <f t="shared" si="20"/>
        <v>90.420368380586908</v>
      </c>
      <c r="I43" s="15">
        <f t="shared" si="1"/>
        <v>66.239668952179443</v>
      </c>
      <c r="J43" s="15">
        <f t="shared" si="2"/>
        <v>19080.699999999997</v>
      </c>
      <c r="K43" s="15">
        <f t="shared" si="3"/>
        <v>13236.52</v>
      </c>
      <c r="L43" s="15">
        <f t="shared" si="4"/>
        <v>12457.355</v>
      </c>
      <c r="M43" s="15">
        <f t="shared" si="21"/>
        <v>94.11352077434249</v>
      </c>
      <c r="N43" s="15">
        <f t="shared" si="22"/>
        <v>65.287725293097225</v>
      </c>
      <c r="O43" s="15">
        <f t="shared" si="34"/>
        <v>4350</v>
      </c>
      <c r="P43" s="15">
        <f t="shared" si="34"/>
        <v>3045</v>
      </c>
      <c r="Q43" s="15">
        <f t="shared" si="35"/>
        <v>3951.4679999999998</v>
      </c>
      <c r="R43" s="15">
        <f t="shared" si="7"/>
        <v>129.76906403940887</v>
      </c>
      <c r="S43" s="15">
        <f t="shared" si="8"/>
        <v>90.838344827586198</v>
      </c>
      <c r="T43" s="15">
        <v>350</v>
      </c>
      <c r="U43" s="15">
        <v>245.00000000000003</v>
      </c>
      <c r="V43" s="15">
        <v>264.22899999999998</v>
      </c>
      <c r="W43" s="15">
        <f t="shared" si="23"/>
        <v>107.8485714285714</v>
      </c>
      <c r="X43" s="15">
        <f t="shared" si="24"/>
        <v>75.494</v>
      </c>
      <c r="Y43" s="15">
        <v>4200</v>
      </c>
      <c r="Z43" s="15">
        <v>2940</v>
      </c>
      <c r="AA43" s="15">
        <v>2384.5839999999998</v>
      </c>
      <c r="AB43" s="15">
        <f t="shared" si="25"/>
        <v>81.108299319727877</v>
      </c>
      <c r="AC43" s="15">
        <f t="shared" si="26"/>
        <v>56.775809523809514</v>
      </c>
      <c r="AD43" s="15">
        <v>4000</v>
      </c>
      <c r="AE43" s="15">
        <v>2800</v>
      </c>
      <c r="AF43" s="15">
        <v>3687.239</v>
      </c>
      <c r="AG43" s="15">
        <f t="shared" si="27"/>
        <v>131.68710714285714</v>
      </c>
      <c r="AH43" s="15">
        <f t="shared" si="28"/>
        <v>92.180975000000004</v>
      </c>
      <c r="AI43" s="15">
        <v>464.4</v>
      </c>
      <c r="AJ43" s="15">
        <v>205.10999999999996</v>
      </c>
      <c r="AK43" s="15">
        <v>433.2</v>
      </c>
      <c r="AL43" s="15">
        <f t="shared" si="29"/>
        <v>211.20374433230955</v>
      </c>
      <c r="AM43" s="15">
        <f t="shared" si="30"/>
        <v>93.281653746770033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42553.9</v>
      </c>
      <c r="AZ43" s="15">
        <v>31915.424999999999</v>
      </c>
      <c r="BA43" s="15">
        <v>28369.200000000001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5">
        <v>0</v>
      </c>
      <c r="BK43" s="15">
        <v>0</v>
      </c>
      <c r="BL43" s="15">
        <v>0</v>
      </c>
      <c r="BM43" s="15">
        <v>0</v>
      </c>
      <c r="BN43" s="15">
        <f t="shared" si="36"/>
        <v>166.3</v>
      </c>
      <c r="BO43" s="15">
        <f t="shared" si="36"/>
        <v>116.41000000000001</v>
      </c>
      <c r="BP43" s="15">
        <f t="shared" si="37"/>
        <v>132.751</v>
      </c>
      <c r="BQ43" s="15">
        <f t="shared" si="11"/>
        <v>114.0374538269908</v>
      </c>
      <c r="BR43" s="15">
        <f t="shared" si="12"/>
        <v>79.826217678893556</v>
      </c>
      <c r="BS43" s="15">
        <v>166.3</v>
      </c>
      <c r="BT43" s="15">
        <v>116.41000000000001</v>
      </c>
      <c r="BU43" s="15">
        <v>132.751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5">
        <v>0</v>
      </c>
      <c r="CE43" s="15">
        <v>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5">
        <v>8700</v>
      </c>
      <c r="CO43" s="15">
        <v>6090</v>
      </c>
      <c r="CP43" s="15">
        <v>4253.924</v>
      </c>
      <c r="CQ43" s="15">
        <v>4020</v>
      </c>
      <c r="CR43" s="15">
        <v>2814</v>
      </c>
      <c r="CS43" s="15">
        <v>2068.1239999999998</v>
      </c>
      <c r="CT43" s="15">
        <v>1000</v>
      </c>
      <c r="CU43" s="15">
        <v>700</v>
      </c>
      <c r="CV43" s="15">
        <v>1301.4280000000001</v>
      </c>
      <c r="CW43" s="15">
        <v>0</v>
      </c>
      <c r="CX43" s="15">
        <v>0</v>
      </c>
      <c r="CY43" s="15">
        <v>0</v>
      </c>
      <c r="CZ43" s="15">
        <v>0</v>
      </c>
      <c r="DA43" s="15">
        <v>0</v>
      </c>
      <c r="DB43" s="15">
        <v>0</v>
      </c>
      <c r="DC43" s="15">
        <v>200</v>
      </c>
      <c r="DD43" s="15">
        <v>140.00000000000003</v>
      </c>
      <c r="DE43" s="15">
        <v>0</v>
      </c>
      <c r="DF43" s="15">
        <v>0</v>
      </c>
      <c r="DG43" s="15">
        <f t="shared" si="13"/>
        <v>61634.600000000006</v>
      </c>
      <c r="DH43" s="15">
        <f t="shared" si="14"/>
        <v>45151.945</v>
      </c>
      <c r="DI43" s="15">
        <f t="shared" si="15"/>
        <v>40826.554999999993</v>
      </c>
      <c r="DJ43" s="15">
        <v>0</v>
      </c>
      <c r="DK43" s="15">
        <v>0</v>
      </c>
      <c r="DL43" s="15">
        <v>0</v>
      </c>
      <c r="DM43" s="15">
        <v>0</v>
      </c>
      <c r="DN43" s="15">
        <v>0</v>
      </c>
      <c r="DO43" s="15">
        <v>0</v>
      </c>
      <c r="DP43" s="15">
        <v>0</v>
      </c>
      <c r="DQ43" s="15">
        <v>0</v>
      </c>
      <c r="DR43" s="15">
        <v>0</v>
      </c>
      <c r="DS43" s="15">
        <v>0</v>
      </c>
      <c r="DT43" s="15">
        <v>0</v>
      </c>
      <c r="DU43" s="15">
        <v>0</v>
      </c>
      <c r="DV43" s="15">
        <v>0</v>
      </c>
      <c r="DW43" s="15">
        <v>0</v>
      </c>
      <c r="DX43" s="15">
        <v>0</v>
      </c>
      <c r="DY43" s="15">
        <v>0</v>
      </c>
      <c r="DZ43" s="15">
        <v>0</v>
      </c>
      <c r="EA43" s="15">
        <v>0</v>
      </c>
      <c r="EB43" s="15">
        <v>0</v>
      </c>
      <c r="EC43" s="15">
        <f t="shared" si="38"/>
        <v>0</v>
      </c>
      <c r="ED43" s="15">
        <f t="shared" si="38"/>
        <v>0</v>
      </c>
      <c r="EE43" s="15">
        <f t="shared" si="17"/>
        <v>0</v>
      </c>
      <c r="EH43" s="16"/>
      <c r="EJ43" s="16"/>
      <c r="EK43" s="16"/>
      <c r="EM43" s="16"/>
    </row>
    <row r="44" spans="1:143" s="17" customFormat="1" ht="21" customHeight="1" x14ac:dyDescent="0.2">
      <c r="A44" s="14">
        <v>35</v>
      </c>
      <c r="B44" s="33" t="s">
        <v>79</v>
      </c>
      <c r="C44" s="15">
        <v>6227.6886999999997</v>
      </c>
      <c r="D44" s="15">
        <v>4713.8491999999997</v>
      </c>
      <c r="E44" s="15">
        <f t="shared" si="18"/>
        <v>31607</v>
      </c>
      <c r="F44" s="15">
        <f t="shared" si="19"/>
        <v>22792.1</v>
      </c>
      <c r="G44" s="15">
        <f t="shared" si="33"/>
        <v>21058.141000000003</v>
      </c>
      <c r="H44" s="15">
        <f t="shared" si="20"/>
        <v>92.392280658649284</v>
      </c>
      <c r="I44" s="15">
        <f t="shared" si="1"/>
        <v>66.624928022273551</v>
      </c>
      <c r="J44" s="15">
        <f t="shared" si="2"/>
        <v>9084.2000000000007</v>
      </c>
      <c r="K44" s="15">
        <f t="shared" si="3"/>
        <v>5900</v>
      </c>
      <c r="L44" s="15">
        <f t="shared" si="4"/>
        <v>6042.9410000000007</v>
      </c>
      <c r="M44" s="15">
        <f t="shared" si="21"/>
        <v>102.42272881355933</v>
      </c>
      <c r="N44" s="15">
        <f t="shared" si="22"/>
        <v>66.521443825543258</v>
      </c>
      <c r="O44" s="15">
        <f t="shared" si="34"/>
        <v>3074.2</v>
      </c>
      <c r="P44" s="15">
        <f t="shared" si="34"/>
        <v>2250</v>
      </c>
      <c r="Q44" s="15">
        <f t="shared" si="35"/>
        <v>2486.0819999999999</v>
      </c>
      <c r="R44" s="15">
        <f t="shared" si="7"/>
        <v>110.49253333333333</v>
      </c>
      <c r="S44" s="15">
        <f t="shared" si="8"/>
        <v>80.869234272331013</v>
      </c>
      <c r="T44" s="15">
        <v>63</v>
      </c>
      <c r="U44" s="15">
        <v>44.1</v>
      </c>
      <c r="V44" s="15">
        <v>11.272</v>
      </c>
      <c r="W44" s="15">
        <f t="shared" si="23"/>
        <v>25.560090702947846</v>
      </c>
      <c r="X44" s="15">
        <f t="shared" si="24"/>
        <v>17.892063492063492</v>
      </c>
      <c r="Y44" s="15">
        <v>3100</v>
      </c>
      <c r="Z44" s="15">
        <v>2250</v>
      </c>
      <c r="AA44" s="15">
        <v>1448.8510000000001</v>
      </c>
      <c r="AB44" s="15">
        <f t="shared" si="25"/>
        <v>64.393377777777786</v>
      </c>
      <c r="AC44" s="15">
        <f t="shared" si="26"/>
        <v>46.737129032258068</v>
      </c>
      <c r="AD44" s="15">
        <v>3011.2</v>
      </c>
      <c r="AE44" s="15">
        <v>2205.9</v>
      </c>
      <c r="AF44" s="15">
        <v>2474.81</v>
      </c>
      <c r="AG44" s="15">
        <f t="shared" si="27"/>
        <v>112.19048914275351</v>
      </c>
      <c r="AH44" s="15">
        <f t="shared" si="28"/>
        <v>82.186835812964929</v>
      </c>
      <c r="AI44" s="15">
        <v>340</v>
      </c>
      <c r="AJ44" s="15">
        <v>180</v>
      </c>
      <c r="AK44" s="15">
        <v>254.5</v>
      </c>
      <c r="AL44" s="15">
        <f t="shared" si="29"/>
        <v>141.38888888888889</v>
      </c>
      <c r="AM44" s="15">
        <f t="shared" si="30"/>
        <v>74.852941176470594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22522.799999999999</v>
      </c>
      <c r="AZ44" s="15">
        <v>16892.099999999999</v>
      </c>
      <c r="BA44" s="15">
        <v>15015.2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5">
        <v>0</v>
      </c>
      <c r="BH44" s="15">
        <v>0</v>
      </c>
      <c r="BI44" s="15">
        <v>0</v>
      </c>
      <c r="BJ44" s="15">
        <v>0</v>
      </c>
      <c r="BK44" s="15">
        <v>0</v>
      </c>
      <c r="BL44" s="15">
        <v>0</v>
      </c>
      <c r="BM44" s="15">
        <v>0</v>
      </c>
      <c r="BN44" s="15">
        <f t="shared" si="36"/>
        <v>270</v>
      </c>
      <c r="BO44" s="15">
        <f t="shared" si="36"/>
        <v>180</v>
      </c>
      <c r="BP44" s="15">
        <f t="shared" si="37"/>
        <v>83.02</v>
      </c>
      <c r="BQ44" s="15">
        <f t="shared" si="11"/>
        <v>46.12222222222222</v>
      </c>
      <c r="BR44" s="15">
        <f t="shared" si="12"/>
        <v>30.748148148148147</v>
      </c>
      <c r="BS44" s="15">
        <v>270</v>
      </c>
      <c r="BT44" s="15">
        <v>180</v>
      </c>
      <c r="BU44" s="15">
        <v>83.02</v>
      </c>
      <c r="BV44" s="15">
        <v>0</v>
      </c>
      <c r="BW44" s="15">
        <v>0</v>
      </c>
      <c r="BX44" s="15">
        <v>0</v>
      </c>
      <c r="BY44" s="15">
        <v>0</v>
      </c>
      <c r="BZ44" s="15">
        <v>0</v>
      </c>
      <c r="CA44" s="15">
        <v>0</v>
      </c>
      <c r="CB44" s="15">
        <v>0</v>
      </c>
      <c r="CC44" s="15">
        <v>0</v>
      </c>
      <c r="CD44" s="15">
        <v>0</v>
      </c>
      <c r="CE44" s="15">
        <v>0</v>
      </c>
      <c r="CF44" s="15">
        <v>0</v>
      </c>
      <c r="CG44" s="15">
        <v>0</v>
      </c>
      <c r="CH44" s="15">
        <v>0</v>
      </c>
      <c r="CI44" s="15">
        <v>0</v>
      </c>
      <c r="CJ44" s="15">
        <v>0</v>
      </c>
      <c r="CK44" s="15">
        <v>0</v>
      </c>
      <c r="CL44" s="15">
        <v>0</v>
      </c>
      <c r="CM44" s="15">
        <v>0</v>
      </c>
      <c r="CN44" s="15">
        <v>2100</v>
      </c>
      <c r="CO44" s="15">
        <v>900</v>
      </c>
      <c r="CP44" s="15">
        <v>1445.4880000000001</v>
      </c>
      <c r="CQ44" s="15">
        <v>1300</v>
      </c>
      <c r="CR44" s="15">
        <v>900</v>
      </c>
      <c r="CS44" s="15">
        <v>603.28800000000001</v>
      </c>
      <c r="CT44" s="15">
        <v>0</v>
      </c>
      <c r="CU44" s="15">
        <v>0</v>
      </c>
      <c r="CV44" s="15">
        <v>0</v>
      </c>
      <c r="CW44" s="15">
        <v>0</v>
      </c>
      <c r="CX44" s="15">
        <v>0</v>
      </c>
      <c r="CY44" s="15">
        <v>0</v>
      </c>
      <c r="CZ44" s="15">
        <v>0</v>
      </c>
      <c r="DA44" s="15">
        <v>0</v>
      </c>
      <c r="DB44" s="15">
        <v>0</v>
      </c>
      <c r="DC44" s="15">
        <v>200</v>
      </c>
      <c r="DD44" s="15">
        <v>140.00000000000003</v>
      </c>
      <c r="DE44" s="15">
        <v>325</v>
      </c>
      <c r="DF44" s="15">
        <v>0</v>
      </c>
      <c r="DG44" s="15">
        <f t="shared" si="13"/>
        <v>31607</v>
      </c>
      <c r="DH44" s="15">
        <f t="shared" si="14"/>
        <v>22792.1</v>
      </c>
      <c r="DI44" s="15">
        <f t="shared" si="15"/>
        <v>21058.141000000003</v>
      </c>
      <c r="DJ44" s="15">
        <v>0</v>
      </c>
      <c r="DK44" s="15">
        <v>0</v>
      </c>
      <c r="DL44" s="15">
        <v>0</v>
      </c>
      <c r="DM44" s="15">
        <v>0</v>
      </c>
      <c r="DN44" s="15">
        <v>0</v>
      </c>
      <c r="DO44" s="15">
        <v>0</v>
      </c>
      <c r="DP44" s="15">
        <v>0</v>
      </c>
      <c r="DQ44" s="15">
        <v>0</v>
      </c>
      <c r="DR44" s="15">
        <v>0</v>
      </c>
      <c r="DS44" s="15">
        <v>0</v>
      </c>
      <c r="DT44" s="15">
        <v>0</v>
      </c>
      <c r="DU44" s="15">
        <v>0</v>
      </c>
      <c r="DV44" s="15">
        <v>0</v>
      </c>
      <c r="DW44" s="15">
        <v>0</v>
      </c>
      <c r="DX44" s="15">
        <v>0</v>
      </c>
      <c r="DY44" s="15">
        <v>0</v>
      </c>
      <c r="DZ44" s="15">
        <v>0</v>
      </c>
      <c r="EA44" s="15">
        <v>0</v>
      </c>
      <c r="EB44" s="15">
        <v>0</v>
      </c>
      <c r="EC44" s="15">
        <f t="shared" si="38"/>
        <v>0</v>
      </c>
      <c r="ED44" s="15">
        <f t="shared" si="38"/>
        <v>0</v>
      </c>
      <c r="EE44" s="15">
        <f t="shared" si="17"/>
        <v>0</v>
      </c>
      <c r="EH44" s="16"/>
      <c r="EJ44" s="16"/>
      <c r="EK44" s="16"/>
      <c r="EM44" s="16"/>
    </row>
    <row r="45" spans="1:143" s="17" customFormat="1" ht="21" customHeight="1" x14ac:dyDescent="0.2">
      <c r="A45" s="14">
        <v>36</v>
      </c>
      <c r="B45" s="32" t="s">
        <v>80</v>
      </c>
      <c r="C45" s="15">
        <v>3112.7800999999999</v>
      </c>
      <c r="D45" s="15">
        <v>2343.0446999999999</v>
      </c>
      <c r="E45" s="15">
        <f t="shared" si="18"/>
        <v>197121</v>
      </c>
      <c r="F45" s="15">
        <f t="shared" si="19"/>
        <v>137250.16500000001</v>
      </c>
      <c r="G45" s="15">
        <f t="shared" si="33"/>
        <v>123896.29160000001</v>
      </c>
      <c r="H45" s="15">
        <f t="shared" si="20"/>
        <v>90.270413591123926</v>
      </c>
      <c r="I45" s="15">
        <f t="shared" si="1"/>
        <v>62.852913489684006</v>
      </c>
      <c r="J45" s="15">
        <f t="shared" si="2"/>
        <v>108678.1</v>
      </c>
      <c r="K45" s="15">
        <f t="shared" si="3"/>
        <v>70917.990000000005</v>
      </c>
      <c r="L45" s="15">
        <f t="shared" si="4"/>
        <v>65183.391599999995</v>
      </c>
      <c r="M45" s="15">
        <f t="shared" si="21"/>
        <v>91.913760669189841</v>
      </c>
      <c r="N45" s="15">
        <f t="shared" si="22"/>
        <v>59.978405584933846</v>
      </c>
      <c r="O45" s="15">
        <f t="shared" si="34"/>
        <v>39981.5</v>
      </c>
      <c r="P45" s="15">
        <f t="shared" si="34"/>
        <v>25499.989999999998</v>
      </c>
      <c r="Q45" s="15">
        <f t="shared" si="35"/>
        <v>24079.67</v>
      </c>
      <c r="R45" s="15">
        <f t="shared" si="7"/>
        <v>94.430115462790383</v>
      </c>
      <c r="S45" s="15">
        <f t="shared" si="8"/>
        <v>60.227030001375638</v>
      </c>
      <c r="T45" s="15">
        <v>14781.7</v>
      </c>
      <c r="U45" s="15">
        <v>10347.19</v>
      </c>
      <c r="V45" s="15">
        <v>8664.7009999999991</v>
      </c>
      <c r="W45" s="15">
        <f t="shared" si="23"/>
        <v>83.739652987912649</v>
      </c>
      <c r="X45" s="15">
        <f t="shared" si="24"/>
        <v>58.617757091538856</v>
      </c>
      <c r="Y45" s="15">
        <v>15236</v>
      </c>
      <c r="Z45" s="15">
        <v>9000</v>
      </c>
      <c r="AA45" s="15">
        <v>7764.69</v>
      </c>
      <c r="AB45" s="15">
        <f t="shared" si="25"/>
        <v>86.274333333333331</v>
      </c>
      <c r="AC45" s="15">
        <f t="shared" si="26"/>
        <v>50.962785508007343</v>
      </c>
      <c r="AD45" s="15">
        <v>25199.8</v>
      </c>
      <c r="AE45" s="15">
        <v>15152.8</v>
      </c>
      <c r="AF45" s="15">
        <v>15414.968999999999</v>
      </c>
      <c r="AG45" s="15">
        <f t="shared" si="27"/>
        <v>101.7301686816958</v>
      </c>
      <c r="AH45" s="15">
        <f t="shared" si="28"/>
        <v>61.170997388868166</v>
      </c>
      <c r="AI45" s="15">
        <v>2620.6</v>
      </c>
      <c r="AJ45" s="15">
        <v>1980</v>
      </c>
      <c r="AK45" s="15">
        <v>2501.5100000000002</v>
      </c>
      <c r="AL45" s="15">
        <f t="shared" si="29"/>
        <v>126.33888888888889</v>
      </c>
      <c r="AM45" s="15">
        <f t="shared" si="30"/>
        <v>95.455620850186989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86842.5</v>
      </c>
      <c r="AZ45" s="15">
        <v>65131.875</v>
      </c>
      <c r="BA45" s="15">
        <v>57894.9</v>
      </c>
      <c r="BB45" s="15">
        <v>0</v>
      </c>
      <c r="BC45" s="15">
        <v>0</v>
      </c>
      <c r="BD45" s="15">
        <v>0</v>
      </c>
      <c r="BE45" s="15">
        <v>1600.4</v>
      </c>
      <c r="BF45" s="15">
        <v>1200.3000000000002</v>
      </c>
      <c r="BG45" s="15">
        <v>818</v>
      </c>
      <c r="BH45" s="15">
        <v>0</v>
      </c>
      <c r="BI45" s="15">
        <v>0</v>
      </c>
      <c r="BJ45" s="15">
        <v>0</v>
      </c>
      <c r="BK45" s="15">
        <v>0</v>
      </c>
      <c r="BL45" s="15">
        <v>0</v>
      </c>
      <c r="BM45" s="15">
        <v>0</v>
      </c>
      <c r="BN45" s="15">
        <f t="shared" si="36"/>
        <v>14500</v>
      </c>
      <c r="BO45" s="15">
        <f t="shared" si="36"/>
        <v>9000</v>
      </c>
      <c r="BP45" s="15">
        <f t="shared" si="37"/>
        <v>10681.188599999999</v>
      </c>
      <c r="BQ45" s="15">
        <f t="shared" si="11"/>
        <v>118.67987333333332</v>
      </c>
      <c r="BR45" s="15">
        <f t="shared" si="12"/>
        <v>73.663369655172403</v>
      </c>
      <c r="BS45" s="15">
        <v>13000</v>
      </c>
      <c r="BT45" s="15">
        <v>7950</v>
      </c>
      <c r="BU45" s="15">
        <v>10067.588599999999</v>
      </c>
      <c r="BV45" s="15">
        <v>0</v>
      </c>
      <c r="BW45" s="15">
        <v>0</v>
      </c>
      <c r="BX45" s="15">
        <v>0</v>
      </c>
      <c r="BY45" s="15">
        <v>0</v>
      </c>
      <c r="BZ45" s="15">
        <v>0</v>
      </c>
      <c r="CA45" s="15">
        <v>0</v>
      </c>
      <c r="CB45" s="15">
        <v>1500</v>
      </c>
      <c r="CC45" s="15">
        <v>1050</v>
      </c>
      <c r="CD45" s="15">
        <v>613.6</v>
      </c>
      <c r="CE45" s="15">
        <v>0</v>
      </c>
      <c r="CF45" s="15">
        <v>0</v>
      </c>
      <c r="CG45" s="15">
        <v>0</v>
      </c>
      <c r="CH45" s="15">
        <v>0</v>
      </c>
      <c r="CI45" s="15">
        <v>0</v>
      </c>
      <c r="CJ45" s="15">
        <v>0</v>
      </c>
      <c r="CK45" s="15">
        <v>0</v>
      </c>
      <c r="CL45" s="15">
        <v>0</v>
      </c>
      <c r="CM45" s="15">
        <v>0</v>
      </c>
      <c r="CN45" s="15">
        <v>35000</v>
      </c>
      <c r="CO45" s="15">
        <v>24500</v>
      </c>
      <c r="CP45" s="15">
        <v>19488.332999999999</v>
      </c>
      <c r="CQ45" s="15">
        <v>8000</v>
      </c>
      <c r="CR45" s="15">
        <v>6000</v>
      </c>
      <c r="CS45" s="15">
        <v>5342.09</v>
      </c>
      <c r="CT45" s="15">
        <v>0</v>
      </c>
      <c r="CU45" s="15">
        <v>0</v>
      </c>
      <c r="CV45" s="15">
        <v>0</v>
      </c>
      <c r="CW45" s="15">
        <v>0</v>
      </c>
      <c r="CX45" s="15">
        <v>0</v>
      </c>
      <c r="CY45" s="15">
        <v>0</v>
      </c>
      <c r="CZ45" s="15">
        <v>0</v>
      </c>
      <c r="DA45" s="15">
        <v>0</v>
      </c>
      <c r="DB45" s="15">
        <v>0</v>
      </c>
      <c r="DC45" s="15">
        <v>1340</v>
      </c>
      <c r="DD45" s="15">
        <v>938.00000000000011</v>
      </c>
      <c r="DE45" s="15">
        <v>668</v>
      </c>
      <c r="DF45" s="15">
        <v>0</v>
      </c>
      <c r="DG45" s="15">
        <f t="shared" si="13"/>
        <v>197121</v>
      </c>
      <c r="DH45" s="15">
        <f t="shared" si="14"/>
        <v>137250.16500000001</v>
      </c>
      <c r="DI45" s="15">
        <f t="shared" si="15"/>
        <v>123896.29160000001</v>
      </c>
      <c r="DJ45" s="15">
        <v>0</v>
      </c>
      <c r="DK45" s="15">
        <v>0</v>
      </c>
      <c r="DL45" s="15">
        <v>0</v>
      </c>
      <c r="DM45" s="15">
        <v>0</v>
      </c>
      <c r="DN45" s="15">
        <v>0</v>
      </c>
      <c r="DO45" s="15">
        <v>0</v>
      </c>
      <c r="DP45" s="15">
        <v>0</v>
      </c>
      <c r="DQ45" s="15">
        <v>0</v>
      </c>
      <c r="DR45" s="15">
        <v>0</v>
      </c>
      <c r="DS45" s="15">
        <v>0</v>
      </c>
      <c r="DT45" s="15">
        <v>0</v>
      </c>
      <c r="DU45" s="15">
        <v>0</v>
      </c>
      <c r="DV45" s="15">
        <v>0</v>
      </c>
      <c r="DW45" s="15">
        <v>0</v>
      </c>
      <c r="DX45" s="15">
        <v>0</v>
      </c>
      <c r="DY45" s="15">
        <v>0</v>
      </c>
      <c r="DZ45" s="15">
        <v>0</v>
      </c>
      <c r="EA45" s="15">
        <v>0</v>
      </c>
      <c r="EB45" s="15">
        <v>0</v>
      </c>
      <c r="EC45" s="15">
        <f t="shared" si="38"/>
        <v>0</v>
      </c>
      <c r="ED45" s="15">
        <f t="shared" si="38"/>
        <v>0</v>
      </c>
      <c r="EE45" s="15">
        <f t="shared" si="17"/>
        <v>0</v>
      </c>
      <c r="EH45" s="16"/>
      <c r="EJ45" s="16"/>
      <c r="EK45" s="16"/>
      <c r="EM45" s="16"/>
    </row>
    <row r="46" spans="1:143" s="17" customFormat="1" ht="21" customHeight="1" x14ac:dyDescent="0.2">
      <c r="A46" s="14">
        <v>37</v>
      </c>
      <c r="B46" s="32" t="s">
        <v>81</v>
      </c>
      <c r="C46" s="15">
        <v>28546.667000000001</v>
      </c>
      <c r="D46" s="15">
        <v>3167.8330999999998</v>
      </c>
      <c r="E46" s="15">
        <f t="shared" si="18"/>
        <v>54044.800000000003</v>
      </c>
      <c r="F46" s="15">
        <f t="shared" si="19"/>
        <v>36786.6</v>
      </c>
      <c r="G46" s="15">
        <f t="shared" si="33"/>
        <v>34273.452000000005</v>
      </c>
      <c r="H46" s="15">
        <f t="shared" si="20"/>
        <v>93.16830585049992</v>
      </c>
      <c r="I46" s="15">
        <f t="shared" si="1"/>
        <v>63.416743146426668</v>
      </c>
      <c r="J46" s="15">
        <f t="shared" si="2"/>
        <v>22020</v>
      </c>
      <c r="K46" s="15">
        <f t="shared" si="3"/>
        <v>12768</v>
      </c>
      <c r="L46" s="15">
        <f t="shared" si="4"/>
        <v>12923.451999999999</v>
      </c>
      <c r="M46" s="15">
        <f t="shared" si="21"/>
        <v>101.21751253132831</v>
      </c>
      <c r="N46" s="15">
        <f t="shared" si="22"/>
        <v>58.689609445958212</v>
      </c>
      <c r="O46" s="15">
        <f t="shared" si="34"/>
        <v>8286</v>
      </c>
      <c r="P46" s="15">
        <f t="shared" si="34"/>
        <v>3700</v>
      </c>
      <c r="Q46" s="15">
        <f t="shared" si="35"/>
        <v>4220.7979999999998</v>
      </c>
      <c r="R46" s="15">
        <f t="shared" si="7"/>
        <v>114.07562162162162</v>
      </c>
      <c r="S46" s="15">
        <f t="shared" si="8"/>
        <v>50.938909003137823</v>
      </c>
      <c r="T46" s="15">
        <v>1756</v>
      </c>
      <c r="U46" s="15">
        <v>1229.2</v>
      </c>
      <c r="V46" s="15">
        <v>1105.8309999999999</v>
      </c>
      <c r="W46" s="15">
        <f t="shared" si="23"/>
        <v>89.963472177025693</v>
      </c>
      <c r="X46" s="15">
        <f t="shared" si="24"/>
        <v>62.974430523917988</v>
      </c>
      <c r="Y46" s="15">
        <v>2415</v>
      </c>
      <c r="Z46" s="15">
        <v>1500</v>
      </c>
      <c r="AA46" s="15">
        <v>1319.95</v>
      </c>
      <c r="AB46" s="15">
        <f t="shared" si="25"/>
        <v>87.99666666666667</v>
      </c>
      <c r="AC46" s="15">
        <f t="shared" si="26"/>
        <v>54.656314699792965</v>
      </c>
      <c r="AD46" s="15">
        <v>6530</v>
      </c>
      <c r="AE46" s="15">
        <v>2470.8000000000002</v>
      </c>
      <c r="AF46" s="15">
        <v>3114.9670000000001</v>
      </c>
      <c r="AG46" s="15">
        <f t="shared" si="27"/>
        <v>126.07119151691759</v>
      </c>
      <c r="AH46" s="15">
        <f t="shared" si="28"/>
        <v>47.702404287901992</v>
      </c>
      <c r="AI46" s="15">
        <v>638</v>
      </c>
      <c r="AJ46" s="15">
        <v>429</v>
      </c>
      <c r="AK46" s="15">
        <v>537</v>
      </c>
      <c r="AL46" s="15">
        <f t="shared" si="29"/>
        <v>125.17482517482517</v>
      </c>
      <c r="AM46" s="15">
        <f t="shared" si="30"/>
        <v>84.169278996865202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32024.799999999999</v>
      </c>
      <c r="AZ46" s="15">
        <v>24018.6</v>
      </c>
      <c r="BA46" s="15">
        <v>21350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v>0</v>
      </c>
      <c r="BN46" s="15">
        <f t="shared" si="36"/>
        <v>1611</v>
      </c>
      <c r="BO46" s="15">
        <f t="shared" si="36"/>
        <v>790</v>
      </c>
      <c r="BP46" s="15">
        <f t="shared" si="37"/>
        <v>1157.6199999999999</v>
      </c>
      <c r="BQ46" s="15">
        <f t="shared" si="11"/>
        <v>146.53417721518986</v>
      </c>
      <c r="BR46" s="15">
        <f t="shared" si="12"/>
        <v>71.857231533209173</v>
      </c>
      <c r="BS46" s="15">
        <v>1131</v>
      </c>
      <c r="BT46" s="15">
        <v>600</v>
      </c>
      <c r="BU46" s="15">
        <v>837.62</v>
      </c>
      <c r="BV46" s="15">
        <v>0</v>
      </c>
      <c r="BW46" s="15">
        <v>0</v>
      </c>
      <c r="BX46" s="15">
        <v>0</v>
      </c>
      <c r="BY46" s="15">
        <v>0</v>
      </c>
      <c r="BZ46" s="15">
        <v>0</v>
      </c>
      <c r="CA46" s="15">
        <v>0</v>
      </c>
      <c r="CB46" s="15">
        <v>480</v>
      </c>
      <c r="CC46" s="15">
        <v>190</v>
      </c>
      <c r="CD46" s="15">
        <v>320</v>
      </c>
      <c r="CE46" s="15">
        <v>0</v>
      </c>
      <c r="CF46" s="15">
        <v>0</v>
      </c>
      <c r="CG46" s="15">
        <v>0</v>
      </c>
      <c r="CH46" s="15">
        <v>0</v>
      </c>
      <c r="CI46" s="15">
        <v>0</v>
      </c>
      <c r="CJ46" s="15">
        <v>0</v>
      </c>
      <c r="CK46" s="15">
        <v>1000</v>
      </c>
      <c r="CL46" s="15">
        <v>700</v>
      </c>
      <c r="CM46" s="15">
        <v>738</v>
      </c>
      <c r="CN46" s="15">
        <v>6870</v>
      </c>
      <c r="CO46" s="15">
        <v>4809</v>
      </c>
      <c r="CP46" s="15">
        <v>3789.25</v>
      </c>
      <c r="CQ46" s="15">
        <v>2810</v>
      </c>
      <c r="CR46" s="15">
        <v>1700</v>
      </c>
      <c r="CS46" s="15">
        <v>1247.6500000000001</v>
      </c>
      <c r="CT46" s="15">
        <v>1000</v>
      </c>
      <c r="CU46" s="15">
        <v>700</v>
      </c>
      <c r="CV46" s="15">
        <v>875.83399999999995</v>
      </c>
      <c r="CW46" s="15">
        <v>0</v>
      </c>
      <c r="CX46" s="15">
        <v>0</v>
      </c>
      <c r="CY46" s="15">
        <v>200</v>
      </c>
      <c r="CZ46" s="15">
        <v>0</v>
      </c>
      <c r="DA46" s="15">
        <v>0</v>
      </c>
      <c r="DB46" s="15">
        <v>0</v>
      </c>
      <c r="DC46" s="15">
        <v>200</v>
      </c>
      <c r="DD46" s="15">
        <v>140.00000000000003</v>
      </c>
      <c r="DE46" s="15">
        <v>85</v>
      </c>
      <c r="DF46" s="15">
        <v>0</v>
      </c>
      <c r="DG46" s="15">
        <f t="shared" si="13"/>
        <v>54044.800000000003</v>
      </c>
      <c r="DH46" s="15">
        <f t="shared" si="14"/>
        <v>36786.6</v>
      </c>
      <c r="DI46" s="15">
        <f t="shared" si="15"/>
        <v>34273.452000000005</v>
      </c>
      <c r="DJ46" s="15">
        <v>0</v>
      </c>
      <c r="DK46" s="15">
        <v>0</v>
      </c>
      <c r="DL46" s="15">
        <v>0</v>
      </c>
      <c r="DM46" s="15">
        <v>0</v>
      </c>
      <c r="DN46" s="15">
        <v>0</v>
      </c>
      <c r="DO46" s="15">
        <v>0</v>
      </c>
      <c r="DP46" s="15">
        <v>0</v>
      </c>
      <c r="DQ46" s="15">
        <v>0</v>
      </c>
      <c r="DR46" s="15">
        <v>0</v>
      </c>
      <c r="DS46" s="15">
        <v>0</v>
      </c>
      <c r="DT46" s="15">
        <v>0</v>
      </c>
      <c r="DU46" s="15">
        <v>0</v>
      </c>
      <c r="DV46" s="15">
        <v>0</v>
      </c>
      <c r="DW46" s="15">
        <v>0</v>
      </c>
      <c r="DX46" s="15">
        <v>0</v>
      </c>
      <c r="DY46" s="15">
        <v>0</v>
      </c>
      <c r="DZ46" s="15">
        <v>0</v>
      </c>
      <c r="EA46" s="15">
        <v>0</v>
      </c>
      <c r="EB46" s="15">
        <v>0</v>
      </c>
      <c r="EC46" s="15">
        <f t="shared" si="38"/>
        <v>0</v>
      </c>
      <c r="ED46" s="15">
        <f t="shared" si="38"/>
        <v>0</v>
      </c>
      <c r="EE46" s="15">
        <f t="shared" si="17"/>
        <v>0</v>
      </c>
      <c r="EH46" s="16"/>
      <c r="EJ46" s="16"/>
      <c r="EK46" s="16"/>
      <c r="EM46" s="16"/>
    </row>
    <row r="47" spans="1:143" s="17" customFormat="1" ht="21" customHeight="1" x14ac:dyDescent="0.2">
      <c r="A47" s="14">
        <v>38</v>
      </c>
      <c r="B47" s="32" t="s">
        <v>82</v>
      </c>
      <c r="C47" s="15">
        <v>98.405799999999999</v>
      </c>
      <c r="D47" s="15">
        <v>9445.7734999999993</v>
      </c>
      <c r="E47" s="15">
        <f t="shared" si="18"/>
        <v>309294.90000000002</v>
      </c>
      <c r="F47" s="15">
        <f t="shared" si="19"/>
        <v>226039.57499999998</v>
      </c>
      <c r="G47" s="15">
        <f t="shared" si="33"/>
        <v>213296.48300000001</v>
      </c>
      <c r="H47" s="15">
        <f t="shared" si="20"/>
        <v>94.362450911527347</v>
      </c>
      <c r="I47" s="15">
        <f t="shared" si="1"/>
        <v>68.96217267080705</v>
      </c>
      <c r="J47" s="15">
        <f t="shared" si="2"/>
        <v>101272</v>
      </c>
      <c r="K47" s="15">
        <f t="shared" si="3"/>
        <v>70022.399999999994</v>
      </c>
      <c r="L47" s="15">
        <f t="shared" si="4"/>
        <v>75002.282999999996</v>
      </c>
      <c r="M47" s="15">
        <f t="shared" si="21"/>
        <v>107.11184278173842</v>
      </c>
      <c r="N47" s="15">
        <f t="shared" si="22"/>
        <v>74.060236788055917</v>
      </c>
      <c r="O47" s="15">
        <f t="shared" si="34"/>
        <v>40500</v>
      </c>
      <c r="P47" s="15">
        <f t="shared" si="34"/>
        <v>28500</v>
      </c>
      <c r="Q47" s="15">
        <f t="shared" si="35"/>
        <v>31027.756999999998</v>
      </c>
      <c r="R47" s="15">
        <f t="shared" si="7"/>
        <v>108.86932280701754</v>
      </c>
      <c r="S47" s="15">
        <f t="shared" si="8"/>
        <v>76.611745679012344</v>
      </c>
      <c r="T47" s="15">
        <v>7500</v>
      </c>
      <c r="U47" s="15">
        <v>3850</v>
      </c>
      <c r="V47" s="15">
        <v>9062.0499999999993</v>
      </c>
      <c r="W47" s="15">
        <f t="shared" si="23"/>
        <v>235.37792207792205</v>
      </c>
      <c r="X47" s="15">
        <f t="shared" si="24"/>
        <v>120.82733333333333</v>
      </c>
      <c r="Y47" s="15">
        <v>2500</v>
      </c>
      <c r="Z47" s="15">
        <v>1800</v>
      </c>
      <c r="AA47" s="15">
        <v>3674.8732</v>
      </c>
      <c r="AB47" s="15">
        <f t="shared" si="25"/>
        <v>204.15962222222223</v>
      </c>
      <c r="AC47" s="15">
        <f t="shared" si="26"/>
        <v>146.99492800000002</v>
      </c>
      <c r="AD47" s="15">
        <v>33000</v>
      </c>
      <c r="AE47" s="15">
        <v>24650</v>
      </c>
      <c r="AF47" s="15">
        <v>21965.706999999999</v>
      </c>
      <c r="AG47" s="15">
        <f t="shared" si="27"/>
        <v>89.110373225152131</v>
      </c>
      <c r="AH47" s="15">
        <f t="shared" si="28"/>
        <v>66.562748484848484</v>
      </c>
      <c r="AI47" s="15">
        <v>3272</v>
      </c>
      <c r="AJ47" s="15">
        <v>2872.4</v>
      </c>
      <c r="AK47" s="15">
        <v>2729.14</v>
      </c>
      <c r="AL47" s="15">
        <f t="shared" si="29"/>
        <v>95.012533073388099</v>
      </c>
      <c r="AM47" s="15">
        <f t="shared" si="30"/>
        <v>83.408924205378966</v>
      </c>
      <c r="AN47" s="15">
        <v>3000</v>
      </c>
      <c r="AO47" s="15">
        <v>2000</v>
      </c>
      <c r="AP47" s="15">
        <v>3269.6</v>
      </c>
      <c r="AQ47" s="15">
        <f t="shared" si="31"/>
        <v>163.47999999999999</v>
      </c>
      <c r="AR47" s="15">
        <f t="shared" si="32"/>
        <v>108.98666666666665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203355.4</v>
      </c>
      <c r="AZ47" s="15">
        <v>152516.54999999999</v>
      </c>
      <c r="BA47" s="15">
        <v>135570.20000000001</v>
      </c>
      <c r="BB47" s="15">
        <v>0</v>
      </c>
      <c r="BC47" s="15">
        <v>0</v>
      </c>
      <c r="BD47" s="15">
        <v>0</v>
      </c>
      <c r="BE47" s="15">
        <v>4667.5</v>
      </c>
      <c r="BF47" s="15">
        <v>3500.625</v>
      </c>
      <c r="BG47" s="15">
        <v>2724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f t="shared" si="36"/>
        <v>2000</v>
      </c>
      <c r="BO47" s="15">
        <f t="shared" si="36"/>
        <v>1600</v>
      </c>
      <c r="BP47" s="15">
        <f t="shared" si="37"/>
        <v>1244.7978000000001</v>
      </c>
      <c r="BQ47" s="15">
        <f t="shared" si="11"/>
        <v>77.799862500000003</v>
      </c>
      <c r="BR47" s="15">
        <f t="shared" si="12"/>
        <v>62.239889999999995</v>
      </c>
      <c r="BS47" s="15">
        <v>2000</v>
      </c>
      <c r="BT47" s="15">
        <v>1600</v>
      </c>
      <c r="BU47" s="15">
        <v>1244.7978000000001</v>
      </c>
      <c r="BV47" s="15">
        <v>0</v>
      </c>
      <c r="BW47" s="15">
        <v>0</v>
      </c>
      <c r="BX47" s="15">
        <v>0</v>
      </c>
      <c r="BY47" s="15">
        <v>0</v>
      </c>
      <c r="BZ47" s="15">
        <v>0</v>
      </c>
      <c r="CA47" s="15">
        <v>0</v>
      </c>
      <c r="CB47" s="15">
        <v>0</v>
      </c>
      <c r="CC47" s="15">
        <v>0</v>
      </c>
      <c r="CD47" s="15">
        <v>0</v>
      </c>
      <c r="CE47" s="15">
        <v>0</v>
      </c>
      <c r="CF47" s="15">
        <v>0</v>
      </c>
      <c r="CG47" s="15">
        <v>0</v>
      </c>
      <c r="CH47" s="15">
        <v>0</v>
      </c>
      <c r="CI47" s="15">
        <v>0</v>
      </c>
      <c r="CJ47" s="15">
        <v>0</v>
      </c>
      <c r="CK47" s="15">
        <v>0</v>
      </c>
      <c r="CL47" s="15">
        <v>0</v>
      </c>
      <c r="CM47" s="15">
        <v>0</v>
      </c>
      <c r="CN47" s="15">
        <v>49900</v>
      </c>
      <c r="CO47" s="15">
        <v>33180</v>
      </c>
      <c r="CP47" s="15">
        <v>33024.525000000001</v>
      </c>
      <c r="CQ47" s="15">
        <v>22560</v>
      </c>
      <c r="CR47" s="15">
        <v>16000</v>
      </c>
      <c r="CS47" s="15">
        <v>13619.53</v>
      </c>
      <c r="CT47" s="15">
        <v>0</v>
      </c>
      <c r="CU47" s="15">
        <v>0</v>
      </c>
      <c r="CV47" s="15">
        <v>0</v>
      </c>
      <c r="CW47" s="15">
        <v>0</v>
      </c>
      <c r="CX47" s="15">
        <v>0</v>
      </c>
      <c r="CY47" s="15">
        <v>0</v>
      </c>
      <c r="CZ47" s="15">
        <v>0</v>
      </c>
      <c r="DA47" s="15">
        <v>0</v>
      </c>
      <c r="DB47" s="15">
        <v>0</v>
      </c>
      <c r="DC47" s="15">
        <v>100</v>
      </c>
      <c r="DD47" s="15">
        <v>70.000000000000014</v>
      </c>
      <c r="DE47" s="15">
        <v>31.59</v>
      </c>
      <c r="DF47" s="15">
        <v>0</v>
      </c>
      <c r="DG47" s="15">
        <f t="shared" si="13"/>
        <v>309294.90000000002</v>
      </c>
      <c r="DH47" s="15">
        <f t="shared" si="14"/>
        <v>226039.57499999998</v>
      </c>
      <c r="DI47" s="15">
        <f t="shared" si="15"/>
        <v>213296.48300000001</v>
      </c>
      <c r="DJ47" s="15">
        <v>0</v>
      </c>
      <c r="DK47" s="15">
        <v>0</v>
      </c>
      <c r="DL47" s="15">
        <v>0</v>
      </c>
      <c r="DM47" s="15">
        <v>0</v>
      </c>
      <c r="DN47" s="15">
        <v>0</v>
      </c>
      <c r="DO47" s="15">
        <v>0</v>
      </c>
      <c r="DP47" s="15">
        <v>0</v>
      </c>
      <c r="DQ47" s="15">
        <v>0</v>
      </c>
      <c r="DR47" s="15">
        <v>0</v>
      </c>
      <c r="DS47" s="15">
        <v>0</v>
      </c>
      <c r="DT47" s="15">
        <v>0</v>
      </c>
      <c r="DU47" s="15">
        <v>0</v>
      </c>
      <c r="DV47" s="15">
        <v>0</v>
      </c>
      <c r="DW47" s="15">
        <v>0</v>
      </c>
      <c r="DX47" s="15">
        <v>0</v>
      </c>
      <c r="DY47" s="15">
        <v>20000</v>
      </c>
      <c r="DZ47" s="15">
        <v>7000.0000000000009</v>
      </c>
      <c r="EA47" s="15">
        <v>20000</v>
      </c>
      <c r="EB47" s="15">
        <v>0</v>
      </c>
      <c r="EC47" s="15">
        <f t="shared" si="38"/>
        <v>20000</v>
      </c>
      <c r="ED47" s="15">
        <f t="shared" si="38"/>
        <v>7000.0000000000009</v>
      </c>
      <c r="EE47" s="15">
        <f t="shared" si="17"/>
        <v>20000</v>
      </c>
      <c r="EH47" s="16"/>
      <c r="EJ47" s="16"/>
      <c r="EK47" s="16"/>
      <c r="EM47" s="16"/>
    </row>
    <row r="48" spans="1:143" s="17" customFormat="1" ht="21" customHeight="1" x14ac:dyDescent="0.2">
      <c r="A48" s="14">
        <v>39</v>
      </c>
      <c r="B48" s="32" t="s">
        <v>83</v>
      </c>
      <c r="C48" s="15">
        <v>1899.8316</v>
      </c>
      <c r="D48" s="15">
        <v>17451.5887</v>
      </c>
      <c r="E48" s="15">
        <f t="shared" si="18"/>
        <v>150781.20000000001</v>
      </c>
      <c r="F48" s="15">
        <f t="shared" si="19"/>
        <v>109807.52000000002</v>
      </c>
      <c r="G48" s="15">
        <f t="shared" si="33"/>
        <v>95166.425599999988</v>
      </c>
      <c r="H48" s="15">
        <f t="shared" si="20"/>
        <v>86.666583126547224</v>
      </c>
      <c r="I48" s="15">
        <f t="shared" si="1"/>
        <v>63.115577804129416</v>
      </c>
      <c r="J48" s="15">
        <f t="shared" si="2"/>
        <v>65567.600000000006</v>
      </c>
      <c r="K48" s="15">
        <f t="shared" si="3"/>
        <v>45897.32</v>
      </c>
      <c r="L48" s="15">
        <f t="shared" si="4"/>
        <v>38357.225599999998</v>
      </c>
      <c r="M48" s="15">
        <f t="shared" si="21"/>
        <v>83.571819879679239</v>
      </c>
      <c r="N48" s="15">
        <f t="shared" si="22"/>
        <v>58.500273915775466</v>
      </c>
      <c r="O48" s="15">
        <f t="shared" si="34"/>
        <v>26071.3</v>
      </c>
      <c r="P48" s="15">
        <f t="shared" si="34"/>
        <v>18249.910000000003</v>
      </c>
      <c r="Q48" s="15">
        <f t="shared" si="35"/>
        <v>19117.496999999999</v>
      </c>
      <c r="R48" s="15">
        <f t="shared" si="7"/>
        <v>104.75392481387577</v>
      </c>
      <c r="S48" s="15">
        <f t="shared" si="8"/>
        <v>73.327747369713052</v>
      </c>
      <c r="T48" s="15">
        <v>10543.5</v>
      </c>
      <c r="U48" s="15">
        <v>7380.4500000000007</v>
      </c>
      <c r="V48" s="15">
        <v>5574.4089999999997</v>
      </c>
      <c r="W48" s="15">
        <f t="shared" si="23"/>
        <v>75.529391839250977</v>
      </c>
      <c r="X48" s="15">
        <f t="shared" si="24"/>
        <v>52.870574287475691</v>
      </c>
      <c r="Y48" s="15">
        <v>9615.7000000000007</v>
      </c>
      <c r="Z48" s="15">
        <v>6730.9900000000007</v>
      </c>
      <c r="AA48" s="15">
        <v>2582.7159999999999</v>
      </c>
      <c r="AB48" s="15">
        <f t="shared" si="25"/>
        <v>38.37052201830636</v>
      </c>
      <c r="AC48" s="15">
        <f t="shared" si="26"/>
        <v>26.859365412814455</v>
      </c>
      <c r="AD48" s="15">
        <v>15527.8</v>
      </c>
      <c r="AE48" s="15">
        <v>10869.460000000001</v>
      </c>
      <c r="AF48" s="15">
        <v>13543.088</v>
      </c>
      <c r="AG48" s="15">
        <f t="shared" si="27"/>
        <v>124.59761570492</v>
      </c>
      <c r="AH48" s="15">
        <f t="shared" si="28"/>
        <v>87.218330993444013</v>
      </c>
      <c r="AI48" s="15">
        <v>3746.3</v>
      </c>
      <c r="AJ48" s="15">
        <v>2622.41</v>
      </c>
      <c r="AK48" s="15">
        <v>3740.9250000000002</v>
      </c>
      <c r="AL48" s="15">
        <f t="shared" si="29"/>
        <v>142.65217872110009</v>
      </c>
      <c r="AM48" s="15">
        <f t="shared" si="30"/>
        <v>99.856525104770043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85213.6</v>
      </c>
      <c r="AZ48" s="15">
        <v>63910.200000000004</v>
      </c>
      <c r="BA48" s="15">
        <v>56809.2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0</v>
      </c>
      <c r="BL48" s="15">
        <v>0</v>
      </c>
      <c r="BM48" s="15">
        <v>0</v>
      </c>
      <c r="BN48" s="15">
        <f t="shared" si="36"/>
        <v>2162.8000000000002</v>
      </c>
      <c r="BO48" s="15">
        <f t="shared" si="36"/>
        <v>1513.9600000000003</v>
      </c>
      <c r="BP48" s="15">
        <f t="shared" si="37"/>
        <v>1233.6579999999999</v>
      </c>
      <c r="BQ48" s="15">
        <f t="shared" si="11"/>
        <v>81.485508203651335</v>
      </c>
      <c r="BR48" s="15">
        <f t="shared" si="12"/>
        <v>57.039855742555936</v>
      </c>
      <c r="BS48" s="15">
        <v>2162.8000000000002</v>
      </c>
      <c r="BT48" s="15">
        <v>1513.9600000000003</v>
      </c>
      <c r="BU48" s="15">
        <v>1233.6579999999999</v>
      </c>
      <c r="BV48" s="15">
        <v>0</v>
      </c>
      <c r="BW48" s="15">
        <v>0</v>
      </c>
      <c r="BX48" s="15">
        <v>0</v>
      </c>
      <c r="BY48" s="15">
        <v>0</v>
      </c>
      <c r="BZ48" s="15">
        <v>0</v>
      </c>
      <c r="CA48" s="15">
        <v>0</v>
      </c>
      <c r="CB48" s="15">
        <v>0</v>
      </c>
      <c r="CC48" s="15">
        <v>0</v>
      </c>
      <c r="CD48" s="15">
        <v>0</v>
      </c>
      <c r="CE48" s="15">
        <v>0</v>
      </c>
      <c r="CF48" s="15">
        <v>0</v>
      </c>
      <c r="CG48" s="15">
        <v>0</v>
      </c>
      <c r="CH48" s="15">
        <v>0</v>
      </c>
      <c r="CI48" s="15">
        <v>0</v>
      </c>
      <c r="CJ48" s="15">
        <v>0</v>
      </c>
      <c r="CK48" s="15">
        <v>0</v>
      </c>
      <c r="CL48" s="15">
        <v>0</v>
      </c>
      <c r="CM48" s="15">
        <v>0</v>
      </c>
      <c r="CN48" s="15">
        <v>15971.5</v>
      </c>
      <c r="CO48" s="15">
        <v>11180.05</v>
      </c>
      <c r="CP48" s="15">
        <v>7262.09</v>
      </c>
      <c r="CQ48" s="15">
        <v>6676.5</v>
      </c>
      <c r="CR48" s="15">
        <v>4673.55</v>
      </c>
      <c r="CS48" s="15">
        <v>2172.8000000000002</v>
      </c>
      <c r="CT48" s="15">
        <v>0</v>
      </c>
      <c r="CU48" s="15">
        <v>0</v>
      </c>
      <c r="CV48" s="15">
        <v>0</v>
      </c>
      <c r="CW48" s="15">
        <v>0</v>
      </c>
      <c r="CX48" s="15">
        <v>0</v>
      </c>
      <c r="CY48" s="15">
        <v>0</v>
      </c>
      <c r="CZ48" s="15">
        <v>0</v>
      </c>
      <c r="DA48" s="15">
        <v>0</v>
      </c>
      <c r="DB48" s="15">
        <v>0</v>
      </c>
      <c r="DC48" s="15">
        <v>8000</v>
      </c>
      <c r="DD48" s="15">
        <v>5600</v>
      </c>
      <c r="DE48" s="15">
        <v>4420.3396000000002</v>
      </c>
      <c r="DF48" s="15">
        <v>0</v>
      </c>
      <c r="DG48" s="15">
        <f t="shared" si="13"/>
        <v>150781.20000000001</v>
      </c>
      <c r="DH48" s="15">
        <f t="shared" si="14"/>
        <v>109807.52000000002</v>
      </c>
      <c r="DI48" s="15">
        <f t="shared" si="15"/>
        <v>95166.425599999988</v>
      </c>
      <c r="DJ48" s="15">
        <v>0</v>
      </c>
      <c r="DK48" s="15">
        <v>0</v>
      </c>
      <c r="DL48" s="15">
        <v>0</v>
      </c>
      <c r="DM48" s="15">
        <v>0</v>
      </c>
      <c r="DN48" s="15">
        <v>0</v>
      </c>
      <c r="DO48" s="15">
        <v>0</v>
      </c>
      <c r="DP48" s="15">
        <v>0</v>
      </c>
      <c r="DQ48" s="15">
        <v>0</v>
      </c>
      <c r="DR48" s="15">
        <v>0</v>
      </c>
      <c r="DS48" s="15">
        <v>0</v>
      </c>
      <c r="DT48" s="15">
        <v>0</v>
      </c>
      <c r="DU48" s="15">
        <v>0</v>
      </c>
      <c r="DV48" s="15">
        <v>0</v>
      </c>
      <c r="DW48" s="15">
        <v>0</v>
      </c>
      <c r="DX48" s="15">
        <v>0</v>
      </c>
      <c r="DY48" s="15">
        <v>0</v>
      </c>
      <c r="DZ48" s="15">
        <v>0</v>
      </c>
      <c r="EA48" s="15">
        <v>0</v>
      </c>
      <c r="EB48" s="15">
        <v>0</v>
      </c>
      <c r="EC48" s="15">
        <f t="shared" si="38"/>
        <v>0</v>
      </c>
      <c r="ED48" s="15">
        <f t="shared" si="38"/>
        <v>0</v>
      </c>
      <c r="EE48" s="15">
        <f t="shared" si="17"/>
        <v>0</v>
      </c>
      <c r="EH48" s="16"/>
      <c r="EJ48" s="16"/>
      <c r="EK48" s="16"/>
      <c r="EM48" s="16"/>
    </row>
    <row r="49" spans="1:143" s="17" customFormat="1" ht="21" customHeight="1" x14ac:dyDescent="0.2">
      <c r="A49" s="14">
        <v>40</v>
      </c>
      <c r="B49" s="32" t="s">
        <v>84</v>
      </c>
      <c r="C49" s="15">
        <v>3632.1401999999998</v>
      </c>
      <c r="D49" s="15">
        <v>13915.6664</v>
      </c>
      <c r="E49" s="15">
        <f t="shared" si="18"/>
        <v>131299.5</v>
      </c>
      <c r="F49" s="15">
        <f t="shared" si="19"/>
        <v>92148.225000000006</v>
      </c>
      <c r="G49" s="15">
        <f t="shared" si="33"/>
        <v>78455.628299999997</v>
      </c>
      <c r="H49" s="15">
        <f t="shared" si="20"/>
        <v>85.140683176480053</v>
      </c>
      <c r="I49" s="15">
        <f t="shared" si="1"/>
        <v>59.753181314475675</v>
      </c>
      <c r="J49" s="15">
        <f t="shared" si="2"/>
        <v>51258</v>
      </c>
      <c r="K49" s="15">
        <f t="shared" si="3"/>
        <v>32152.1</v>
      </c>
      <c r="L49" s="15">
        <f t="shared" si="4"/>
        <v>25874.328300000001</v>
      </c>
      <c r="M49" s="15">
        <f t="shared" si="21"/>
        <v>80.474769299672502</v>
      </c>
      <c r="N49" s="15">
        <f t="shared" si="22"/>
        <v>50.478614655273326</v>
      </c>
      <c r="O49" s="15">
        <f t="shared" si="34"/>
        <v>13600</v>
      </c>
      <c r="P49" s="15">
        <f t="shared" si="34"/>
        <v>7310</v>
      </c>
      <c r="Q49" s="15">
        <f t="shared" si="35"/>
        <v>9200.387999999999</v>
      </c>
      <c r="R49" s="15">
        <f t="shared" si="7"/>
        <v>125.86030095759233</v>
      </c>
      <c r="S49" s="15">
        <f t="shared" si="8"/>
        <v>67.649911764705877</v>
      </c>
      <c r="T49" s="15">
        <v>2600</v>
      </c>
      <c r="U49" s="15">
        <v>1820</v>
      </c>
      <c r="V49" s="15">
        <v>1823.348</v>
      </c>
      <c r="W49" s="15">
        <f t="shared" si="23"/>
        <v>100.18395604395604</v>
      </c>
      <c r="X49" s="15">
        <f t="shared" si="24"/>
        <v>70.128769230769223</v>
      </c>
      <c r="Y49" s="15">
        <v>7250</v>
      </c>
      <c r="Z49" s="15">
        <v>3750</v>
      </c>
      <c r="AA49" s="15">
        <v>2489.6223</v>
      </c>
      <c r="AB49" s="15">
        <f t="shared" si="25"/>
        <v>66.389927999999998</v>
      </c>
      <c r="AC49" s="15">
        <f t="shared" si="26"/>
        <v>34.339617931034482</v>
      </c>
      <c r="AD49" s="15">
        <v>11000</v>
      </c>
      <c r="AE49" s="15">
        <v>5490</v>
      </c>
      <c r="AF49" s="15">
        <v>7377.04</v>
      </c>
      <c r="AG49" s="15">
        <f t="shared" si="27"/>
        <v>134.37231329690346</v>
      </c>
      <c r="AH49" s="15">
        <f t="shared" si="28"/>
        <v>67.064000000000007</v>
      </c>
      <c r="AI49" s="15">
        <v>1015</v>
      </c>
      <c r="AJ49" s="15">
        <v>817</v>
      </c>
      <c r="AK49" s="15">
        <v>1108.5999999999999</v>
      </c>
      <c r="AL49" s="15">
        <f t="shared" si="29"/>
        <v>135.69155446756426</v>
      </c>
      <c r="AM49" s="15">
        <f t="shared" si="30"/>
        <v>109.22167487684729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74207.199999999997</v>
      </c>
      <c r="AZ49" s="15">
        <v>55655.4</v>
      </c>
      <c r="BA49" s="15">
        <v>49471.6</v>
      </c>
      <c r="BB49" s="15">
        <v>0</v>
      </c>
      <c r="BC49" s="15">
        <v>0</v>
      </c>
      <c r="BD49" s="15">
        <v>0</v>
      </c>
      <c r="BE49" s="15">
        <v>5134.3</v>
      </c>
      <c r="BF49" s="15">
        <v>3850.7250000000004</v>
      </c>
      <c r="BG49" s="15">
        <v>2997.7</v>
      </c>
      <c r="BH49" s="15">
        <v>0</v>
      </c>
      <c r="BI49" s="15">
        <v>0</v>
      </c>
      <c r="BJ49" s="15">
        <v>0</v>
      </c>
      <c r="BK49" s="15">
        <v>0</v>
      </c>
      <c r="BL49" s="15">
        <v>0</v>
      </c>
      <c r="BM49" s="15">
        <v>0</v>
      </c>
      <c r="BN49" s="15">
        <f t="shared" si="36"/>
        <v>3500</v>
      </c>
      <c r="BO49" s="15">
        <f t="shared" si="36"/>
        <v>2150</v>
      </c>
      <c r="BP49" s="15">
        <f t="shared" si="37"/>
        <v>2083.154</v>
      </c>
      <c r="BQ49" s="15">
        <f t="shared" si="11"/>
        <v>96.890883720930233</v>
      </c>
      <c r="BR49" s="15">
        <f t="shared" si="12"/>
        <v>59.518685714285709</v>
      </c>
      <c r="BS49" s="15">
        <v>3500</v>
      </c>
      <c r="BT49" s="15">
        <v>2150</v>
      </c>
      <c r="BU49" s="15">
        <v>2083.154</v>
      </c>
      <c r="BV49" s="15">
        <v>0</v>
      </c>
      <c r="BW49" s="15">
        <v>0</v>
      </c>
      <c r="BX49" s="15">
        <v>0</v>
      </c>
      <c r="BY49" s="15">
        <v>0</v>
      </c>
      <c r="BZ49" s="15">
        <v>0</v>
      </c>
      <c r="CA49" s="15">
        <v>0</v>
      </c>
      <c r="CB49" s="15">
        <v>0</v>
      </c>
      <c r="CC49" s="15">
        <v>0</v>
      </c>
      <c r="CD49" s="15">
        <v>0</v>
      </c>
      <c r="CE49" s="15">
        <v>0</v>
      </c>
      <c r="CF49" s="15">
        <v>0</v>
      </c>
      <c r="CG49" s="15">
        <v>0</v>
      </c>
      <c r="CH49" s="15">
        <v>0</v>
      </c>
      <c r="CI49" s="15">
        <v>0</v>
      </c>
      <c r="CJ49" s="15">
        <v>0</v>
      </c>
      <c r="CK49" s="15">
        <v>0</v>
      </c>
      <c r="CL49" s="15">
        <v>0</v>
      </c>
      <c r="CM49" s="15">
        <v>0</v>
      </c>
      <c r="CN49" s="15">
        <v>11000</v>
      </c>
      <c r="CO49" s="15">
        <v>7700</v>
      </c>
      <c r="CP49" s="15">
        <v>6644.58</v>
      </c>
      <c r="CQ49" s="15">
        <v>2500</v>
      </c>
      <c r="CR49" s="15">
        <v>1300</v>
      </c>
      <c r="CS49" s="15">
        <v>702.7</v>
      </c>
      <c r="CT49" s="15">
        <v>10000</v>
      </c>
      <c r="CU49" s="15">
        <v>7000.0000000000009</v>
      </c>
      <c r="CV49" s="15">
        <v>4251.9840000000004</v>
      </c>
      <c r="CW49" s="15">
        <v>0</v>
      </c>
      <c r="CX49" s="15">
        <v>0</v>
      </c>
      <c r="CY49" s="15">
        <v>0</v>
      </c>
      <c r="CZ49" s="15">
        <v>700</v>
      </c>
      <c r="DA49" s="15">
        <v>490.00000000000006</v>
      </c>
      <c r="DB49" s="15">
        <v>0</v>
      </c>
      <c r="DC49" s="15">
        <v>4893</v>
      </c>
      <c r="DD49" s="15">
        <v>3425.1000000000004</v>
      </c>
      <c r="DE49" s="15">
        <v>96</v>
      </c>
      <c r="DF49" s="15">
        <v>0</v>
      </c>
      <c r="DG49" s="15">
        <f t="shared" si="13"/>
        <v>131299.5</v>
      </c>
      <c r="DH49" s="15">
        <f t="shared" si="14"/>
        <v>92148.225000000006</v>
      </c>
      <c r="DI49" s="15">
        <f t="shared" si="15"/>
        <v>78343.628299999997</v>
      </c>
      <c r="DJ49" s="15">
        <v>0</v>
      </c>
      <c r="DK49" s="15">
        <v>0</v>
      </c>
      <c r="DL49" s="15">
        <v>0</v>
      </c>
      <c r="DM49" s="15">
        <v>0</v>
      </c>
      <c r="DN49" s="15">
        <v>0</v>
      </c>
      <c r="DO49" s="15">
        <v>0</v>
      </c>
      <c r="DP49" s="15">
        <v>0</v>
      </c>
      <c r="DQ49" s="15">
        <v>0</v>
      </c>
      <c r="DR49" s="15">
        <v>0</v>
      </c>
      <c r="DS49" s="15">
        <v>0</v>
      </c>
      <c r="DT49" s="15">
        <v>0</v>
      </c>
      <c r="DU49" s="15">
        <v>112</v>
      </c>
      <c r="DV49" s="15">
        <v>0</v>
      </c>
      <c r="DW49" s="15">
        <v>0</v>
      </c>
      <c r="DX49" s="15">
        <v>0</v>
      </c>
      <c r="DY49" s="15">
        <v>0</v>
      </c>
      <c r="DZ49" s="15">
        <v>0</v>
      </c>
      <c r="EA49" s="15">
        <v>0</v>
      </c>
      <c r="EB49" s="15">
        <v>0</v>
      </c>
      <c r="EC49" s="15">
        <f t="shared" si="38"/>
        <v>0</v>
      </c>
      <c r="ED49" s="15">
        <f t="shared" si="38"/>
        <v>0</v>
      </c>
      <c r="EE49" s="15">
        <f t="shared" si="17"/>
        <v>112</v>
      </c>
      <c r="EH49" s="16"/>
      <c r="EJ49" s="16"/>
      <c r="EK49" s="16"/>
      <c r="EM49" s="16"/>
    </row>
    <row r="50" spans="1:143" s="17" customFormat="1" ht="21" customHeight="1" x14ac:dyDescent="0.2">
      <c r="A50" s="14">
        <v>41</v>
      </c>
      <c r="B50" s="32" t="s">
        <v>85</v>
      </c>
      <c r="C50" s="15">
        <v>2914.4450999999999</v>
      </c>
      <c r="D50" s="15">
        <v>1631.3786</v>
      </c>
      <c r="E50" s="15">
        <f t="shared" si="18"/>
        <v>183938.60000000003</v>
      </c>
      <c r="F50" s="15">
        <f t="shared" si="19"/>
        <v>134156.42499999999</v>
      </c>
      <c r="G50" s="15">
        <f t="shared" si="33"/>
        <v>115432.57200000001</v>
      </c>
      <c r="H50" s="15">
        <f t="shared" si="20"/>
        <v>86.043267774912778</v>
      </c>
      <c r="I50" s="15">
        <f t="shared" si="1"/>
        <v>62.756034894252757</v>
      </c>
      <c r="J50" s="15">
        <f t="shared" si="2"/>
        <v>75950.5</v>
      </c>
      <c r="K50" s="15">
        <f t="shared" si="3"/>
        <v>53165.35</v>
      </c>
      <c r="L50" s="15">
        <f t="shared" si="4"/>
        <v>43440.472000000002</v>
      </c>
      <c r="M50" s="15">
        <f t="shared" si="21"/>
        <v>81.708240423508926</v>
      </c>
      <c r="N50" s="15">
        <f t="shared" si="22"/>
        <v>57.195768296456251</v>
      </c>
      <c r="O50" s="15">
        <f t="shared" si="34"/>
        <v>28808</v>
      </c>
      <c r="P50" s="15">
        <f t="shared" si="34"/>
        <v>20165.599999999999</v>
      </c>
      <c r="Q50" s="15">
        <f t="shared" si="35"/>
        <v>19121.807999999997</v>
      </c>
      <c r="R50" s="15">
        <f t="shared" si="7"/>
        <v>94.823898123537106</v>
      </c>
      <c r="S50" s="15">
        <f t="shared" si="8"/>
        <v>66.376728686475971</v>
      </c>
      <c r="T50" s="15">
        <v>12226</v>
      </c>
      <c r="U50" s="15">
        <v>8558.2000000000007</v>
      </c>
      <c r="V50" s="15">
        <v>9297.8979999999992</v>
      </c>
      <c r="W50" s="15">
        <f t="shared" si="23"/>
        <v>108.64314926035847</v>
      </c>
      <c r="X50" s="15">
        <f t="shared" si="24"/>
        <v>76.050204482250933</v>
      </c>
      <c r="Y50" s="15">
        <v>5856.8</v>
      </c>
      <c r="Z50" s="15">
        <v>4099.76</v>
      </c>
      <c r="AA50" s="15">
        <v>2608.8240000000001</v>
      </c>
      <c r="AB50" s="15">
        <f t="shared" si="25"/>
        <v>63.633578550939561</v>
      </c>
      <c r="AC50" s="15">
        <f t="shared" si="26"/>
        <v>44.543504985657698</v>
      </c>
      <c r="AD50" s="15">
        <v>16582</v>
      </c>
      <c r="AE50" s="15">
        <v>11607.4</v>
      </c>
      <c r="AF50" s="15">
        <v>9823.91</v>
      </c>
      <c r="AG50" s="15">
        <f t="shared" si="27"/>
        <v>84.634888088633119</v>
      </c>
      <c r="AH50" s="15">
        <f t="shared" si="28"/>
        <v>59.24442166204318</v>
      </c>
      <c r="AI50" s="15">
        <v>4225</v>
      </c>
      <c r="AJ50" s="15">
        <v>2957.5</v>
      </c>
      <c r="AK50" s="15">
        <v>3742.88</v>
      </c>
      <c r="AL50" s="15">
        <f t="shared" si="29"/>
        <v>126.55553677092139</v>
      </c>
      <c r="AM50" s="15">
        <f t="shared" si="30"/>
        <v>88.588875739644962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107988.1</v>
      </c>
      <c r="AZ50" s="15">
        <v>80991.074999999997</v>
      </c>
      <c r="BA50" s="15">
        <v>71992.100000000006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f t="shared" si="36"/>
        <v>542.1</v>
      </c>
      <c r="BO50" s="15">
        <f t="shared" si="36"/>
        <v>379.47</v>
      </c>
      <c r="BP50" s="15">
        <f t="shared" si="37"/>
        <v>243.8</v>
      </c>
      <c r="BQ50" s="15">
        <f t="shared" si="11"/>
        <v>64.247503096423969</v>
      </c>
      <c r="BR50" s="15">
        <f t="shared" si="12"/>
        <v>44.973252167496774</v>
      </c>
      <c r="BS50" s="15">
        <v>152.1</v>
      </c>
      <c r="BT50" s="15">
        <v>106.47</v>
      </c>
      <c r="BU50" s="15">
        <v>16.3</v>
      </c>
      <c r="BV50" s="15">
        <v>0</v>
      </c>
      <c r="BW50" s="15">
        <v>0</v>
      </c>
      <c r="BX50" s="15">
        <v>0</v>
      </c>
      <c r="BY50" s="15">
        <v>0</v>
      </c>
      <c r="BZ50" s="15">
        <v>0</v>
      </c>
      <c r="CA50" s="15">
        <v>0</v>
      </c>
      <c r="CB50" s="15">
        <v>390</v>
      </c>
      <c r="CC50" s="15">
        <v>273</v>
      </c>
      <c r="CD50" s="15">
        <v>227.5</v>
      </c>
      <c r="CE50" s="15">
        <v>0</v>
      </c>
      <c r="CF50" s="15">
        <v>0</v>
      </c>
      <c r="CG50" s="15">
        <v>0</v>
      </c>
      <c r="CH50" s="15">
        <v>0</v>
      </c>
      <c r="CI50" s="15">
        <v>0</v>
      </c>
      <c r="CJ50" s="15">
        <v>0</v>
      </c>
      <c r="CK50" s="15">
        <v>0</v>
      </c>
      <c r="CL50" s="15">
        <v>0</v>
      </c>
      <c r="CM50" s="15">
        <v>0</v>
      </c>
      <c r="CN50" s="15">
        <v>23653.5</v>
      </c>
      <c r="CO50" s="15">
        <v>16557.45</v>
      </c>
      <c r="CP50" s="15">
        <v>12947.95</v>
      </c>
      <c r="CQ50" s="15">
        <v>4000</v>
      </c>
      <c r="CR50" s="15">
        <v>2800</v>
      </c>
      <c r="CS50" s="15">
        <v>2107.6</v>
      </c>
      <c r="CT50" s="15">
        <v>0</v>
      </c>
      <c r="CU50" s="15">
        <v>0</v>
      </c>
      <c r="CV50" s="15">
        <v>0</v>
      </c>
      <c r="CW50" s="15">
        <v>0</v>
      </c>
      <c r="CX50" s="15">
        <v>0</v>
      </c>
      <c r="CY50" s="15">
        <v>0</v>
      </c>
      <c r="CZ50" s="15">
        <v>0</v>
      </c>
      <c r="DA50" s="15">
        <v>0</v>
      </c>
      <c r="DB50" s="15">
        <v>0</v>
      </c>
      <c r="DC50" s="15">
        <v>12865.1</v>
      </c>
      <c r="DD50" s="15">
        <v>9005.5700000000015</v>
      </c>
      <c r="DE50" s="15">
        <v>4775.21</v>
      </c>
      <c r="DF50" s="15">
        <v>0</v>
      </c>
      <c r="DG50" s="15">
        <f t="shared" si="13"/>
        <v>183938.60000000003</v>
      </c>
      <c r="DH50" s="15">
        <f t="shared" si="14"/>
        <v>134156.42499999999</v>
      </c>
      <c r="DI50" s="15">
        <f t="shared" si="15"/>
        <v>115432.57200000001</v>
      </c>
      <c r="DJ50" s="15">
        <v>0</v>
      </c>
      <c r="DK50" s="15">
        <v>0</v>
      </c>
      <c r="DL50" s="15">
        <v>0</v>
      </c>
      <c r="DM50" s="15">
        <v>0</v>
      </c>
      <c r="DN50" s="15">
        <v>0</v>
      </c>
      <c r="DO50" s="15">
        <v>0</v>
      </c>
      <c r="DP50" s="15">
        <v>0</v>
      </c>
      <c r="DQ50" s="15">
        <v>0</v>
      </c>
      <c r="DR50" s="15">
        <v>0</v>
      </c>
      <c r="DS50" s="15">
        <v>0</v>
      </c>
      <c r="DT50" s="15">
        <v>0</v>
      </c>
      <c r="DU50" s="15">
        <v>0</v>
      </c>
      <c r="DV50" s="15">
        <v>0</v>
      </c>
      <c r="DW50" s="15">
        <v>0</v>
      </c>
      <c r="DX50" s="15">
        <v>0</v>
      </c>
      <c r="DY50" s="15">
        <v>13000</v>
      </c>
      <c r="DZ50" s="15">
        <v>9100</v>
      </c>
      <c r="EA50" s="15">
        <v>9000</v>
      </c>
      <c r="EB50" s="15">
        <v>0</v>
      </c>
      <c r="EC50" s="15">
        <f t="shared" si="38"/>
        <v>13000</v>
      </c>
      <c r="ED50" s="15">
        <f t="shared" si="38"/>
        <v>9100</v>
      </c>
      <c r="EE50" s="15">
        <f t="shared" si="17"/>
        <v>9000</v>
      </c>
      <c r="EH50" s="16"/>
      <c r="EJ50" s="16"/>
      <c r="EK50" s="16"/>
      <c r="EM50" s="16"/>
    </row>
    <row r="51" spans="1:143" s="17" customFormat="1" ht="21" customHeight="1" x14ac:dyDescent="0.2">
      <c r="A51" s="14">
        <v>42</v>
      </c>
      <c r="B51" s="32" t="s">
        <v>86</v>
      </c>
      <c r="C51" s="15">
        <v>143.52789999999999</v>
      </c>
      <c r="D51" s="15">
        <v>87.880700000000004</v>
      </c>
      <c r="E51" s="15">
        <f t="shared" si="18"/>
        <v>17398.2</v>
      </c>
      <c r="F51" s="15">
        <f t="shared" si="19"/>
        <v>12162.674999999999</v>
      </c>
      <c r="G51" s="15">
        <f t="shared" si="33"/>
        <v>10800.1476</v>
      </c>
      <c r="H51" s="15">
        <f t="shared" si="20"/>
        <v>88.797469306710909</v>
      </c>
      <c r="I51" s="15">
        <f t="shared" si="1"/>
        <v>62.076235472635098</v>
      </c>
      <c r="J51" s="15">
        <f t="shared" si="2"/>
        <v>6609.1</v>
      </c>
      <c r="K51" s="15">
        <f t="shared" si="3"/>
        <v>4070.8500000000004</v>
      </c>
      <c r="L51" s="15">
        <f t="shared" si="4"/>
        <v>3607.3476000000001</v>
      </c>
      <c r="M51" s="15">
        <f t="shared" si="21"/>
        <v>88.614112531780833</v>
      </c>
      <c r="N51" s="15">
        <f t="shared" si="22"/>
        <v>54.581525472454636</v>
      </c>
      <c r="O51" s="15">
        <f t="shared" si="34"/>
        <v>2265</v>
      </c>
      <c r="P51" s="15">
        <f t="shared" si="34"/>
        <v>1300.05</v>
      </c>
      <c r="Q51" s="15">
        <f t="shared" si="35"/>
        <v>1461.3480000000002</v>
      </c>
      <c r="R51" s="15">
        <f t="shared" si="7"/>
        <v>112.40706126687436</v>
      </c>
      <c r="S51" s="15">
        <f t="shared" si="8"/>
        <v>64.518675496688743</v>
      </c>
      <c r="T51" s="15">
        <v>414.5</v>
      </c>
      <c r="U51" s="15">
        <v>290.14999999999998</v>
      </c>
      <c r="V51" s="15">
        <v>66.957999999999998</v>
      </c>
      <c r="W51" s="15">
        <f t="shared" si="23"/>
        <v>23.077029122867483</v>
      </c>
      <c r="X51" s="15">
        <f t="shared" si="24"/>
        <v>16.153920386007236</v>
      </c>
      <c r="Y51" s="15">
        <v>2106</v>
      </c>
      <c r="Z51" s="15">
        <v>1200</v>
      </c>
      <c r="AA51" s="15">
        <v>920.22799999999995</v>
      </c>
      <c r="AB51" s="15">
        <f t="shared" si="25"/>
        <v>76.685666666666663</v>
      </c>
      <c r="AC51" s="15">
        <f t="shared" si="26"/>
        <v>43.695536562203223</v>
      </c>
      <c r="AD51" s="15">
        <v>1850.5</v>
      </c>
      <c r="AE51" s="15">
        <v>1009.9</v>
      </c>
      <c r="AF51" s="15">
        <v>1394.39</v>
      </c>
      <c r="AG51" s="15">
        <f t="shared" si="27"/>
        <v>138.0720863451827</v>
      </c>
      <c r="AH51" s="15">
        <f t="shared" si="28"/>
        <v>75.352067008916507</v>
      </c>
      <c r="AI51" s="15">
        <v>42</v>
      </c>
      <c r="AJ51" s="15">
        <v>40</v>
      </c>
      <c r="AK51" s="15">
        <v>24</v>
      </c>
      <c r="AL51" s="15">
        <f t="shared" si="29"/>
        <v>60</v>
      </c>
      <c r="AM51" s="15">
        <f t="shared" si="30"/>
        <v>57.142857142857139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10789.1</v>
      </c>
      <c r="AZ51" s="15">
        <v>8091.8250000000007</v>
      </c>
      <c r="BA51" s="15">
        <v>7192.8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f t="shared" si="36"/>
        <v>62.1</v>
      </c>
      <c r="BO51" s="15">
        <f t="shared" si="36"/>
        <v>37</v>
      </c>
      <c r="BP51" s="15">
        <f t="shared" si="37"/>
        <v>84.3</v>
      </c>
      <c r="BQ51" s="15">
        <f t="shared" si="11"/>
        <v>227.83783783783784</v>
      </c>
      <c r="BR51" s="15">
        <f t="shared" si="12"/>
        <v>135.7487922705314</v>
      </c>
      <c r="BS51" s="15">
        <v>62.1</v>
      </c>
      <c r="BT51" s="15">
        <v>37</v>
      </c>
      <c r="BU51" s="15">
        <v>84.3</v>
      </c>
      <c r="BV51" s="15">
        <v>0</v>
      </c>
      <c r="BW51" s="15">
        <v>0</v>
      </c>
      <c r="BX51" s="15">
        <v>0</v>
      </c>
      <c r="BY51" s="15">
        <v>0</v>
      </c>
      <c r="BZ51" s="15">
        <v>0</v>
      </c>
      <c r="CA51" s="15">
        <v>0</v>
      </c>
      <c r="CB51" s="15">
        <v>0</v>
      </c>
      <c r="CC51" s="15">
        <v>0</v>
      </c>
      <c r="CD51" s="15">
        <v>0</v>
      </c>
      <c r="CE51" s="15">
        <v>0</v>
      </c>
      <c r="CF51" s="15">
        <v>0</v>
      </c>
      <c r="CG51" s="15">
        <v>0</v>
      </c>
      <c r="CH51" s="15">
        <v>0</v>
      </c>
      <c r="CI51" s="15">
        <v>0</v>
      </c>
      <c r="CJ51" s="15">
        <v>0</v>
      </c>
      <c r="CK51" s="15">
        <v>0</v>
      </c>
      <c r="CL51" s="15">
        <v>0</v>
      </c>
      <c r="CM51" s="15">
        <v>0</v>
      </c>
      <c r="CN51" s="15">
        <v>380</v>
      </c>
      <c r="CO51" s="15">
        <v>266</v>
      </c>
      <c r="CP51" s="15">
        <v>128.6</v>
      </c>
      <c r="CQ51" s="15">
        <v>380</v>
      </c>
      <c r="CR51" s="15">
        <v>260</v>
      </c>
      <c r="CS51" s="15">
        <v>128.6</v>
      </c>
      <c r="CT51" s="15">
        <v>0</v>
      </c>
      <c r="CU51" s="15">
        <v>0</v>
      </c>
      <c r="CV51" s="15">
        <v>0</v>
      </c>
      <c r="CW51" s="15">
        <v>0</v>
      </c>
      <c r="CX51" s="15">
        <v>0</v>
      </c>
      <c r="CY51" s="15">
        <v>0</v>
      </c>
      <c r="CZ51" s="15">
        <v>0</v>
      </c>
      <c r="DA51" s="15">
        <v>0</v>
      </c>
      <c r="DB51" s="15">
        <v>0</v>
      </c>
      <c r="DC51" s="15">
        <v>1754</v>
      </c>
      <c r="DD51" s="15">
        <v>1227.8</v>
      </c>
      <c r="DE51" s="15">
        <v>988.87159999999994</v>
      </c>
      <c r="DF51" s="15">
        <v>0</v>
      </c>
      <c r="DG51" s="15">
        <f t="shared" si="13"/>
        <v>17398.2</v>
      </c>
      <c r="DH51" s="15">
        <f t="shared" si="14"/>
        <v>12162.674999999999</v>
      </c>
      <c r="DI51" s="15">
        <f t="shared" si="15"/>
        <v>10800.1476</v>
      </c>
      <c r="DJ51" s="15">
        <v>0</v>
      </c>
      <c r="DK51" s="15">
        <v>0</v>
      </c>
      <c r="DL51" s="15">
        <v>0</v>
      </c>
      <c r="DM51" s="15">
        <v>0</v>
      </c>
      <c r="DN51" s="15">
        <v>0</v>
      </c>
      <c r="DO51" s="15">
        <v>0</v>
      </c>
      <c r="DP51" s="15">
        <v>0</v>
      </c>
      <c r="DQ51" s="15">
        <v>0</v>
      </c>
      <c r="DR51" s="15">
        <v>0</v>
      </c>
      <c r="DS51" s="15">
        <v>0</v>
      </c>
      <c r="DT51" s="15">
        <v>0</v>
      </c>
      <c r="DU51" s="15">
        <v>0</v>
      </c>
      <c r="DV51" s="15">
        <v>0</v>
      </c>
      <c r="DW51" s="15">
        <v>0</v>
      </c>
      <c r="DX51" s="15">
        <v>0</v>
      </c>
      <c r="DY51" s="15">
        <v>0</v>
      </c>
      <c r="DZ51" s="15">
        <v>0</v>
      </c>
      <c r="EA51" s="15">
        <v>0</v>
      </c>
      <c r="EB51" s="15">
        <v>0</v>
      </c>
      <c r="EC51" s="15">
        <f t="shared" si="38"/>
        <v>0</v>
      </c>
      <c r="ED51" s="15">
        <f t="shared" si="38"/>
        <v>0</v>
      </c>
      <c r="EE51" s="15">
        <f t="shared" si="17"/>
        <v>0</v>
      </c>
      <c r="EH51" s="16"/>
      <c r="EJ51" s="16"/>
      <c r="EK51" s="16"/>
      <c r="EM51" s="16"/>
    </row>
    <row r="52" spans="1:143" s="141" customFormat="1" ht="21" customHeight="1" x14ac:dyDescent="0.2">
      <c r="A52" s="139"/>
      <c r="B52" s="18" t="s">
        <v>42</v>
      </c>
      <c r="C52" s="140">
        <f>SUM(C10:C51)</f>
        <v>670483.75600000017</v>
      </c>
      <c r="D52" s="140">
        <f>SUM(D10:D51)</f>
        <v>635715.21220000007</v>
      </c>
      <c r="E52" s="140">
        <f t="shared" ref="E52" si="39">DG52+EC52-DY52</f>
        <v>8698726.5999999978</v>
      </c>
      <c r="F52" s="140">
        <f t="shared" si="19"/>
        <v>6082647.3066666676</v>
      </c>
      <c r="G52" s="140">
        <f>SUM(G10:G51)</f>
        <v>5516878.9878999991</v>
      </c>
      <c r="H52" s="140">
        <f t="shared" si="20"/>
        <v>90.698649942327279</v>
      </c>
      <c r="I52" s="140">
        <f t="shared" si="1"/>
        <v>63.421685053304245</v>
      </c>
      <c r="J52" s="140">
        <f>SUM(J10:J51)</f>
        <v>3980010.2000000007</v>
      </c>
      <c r="K52" s="140">
        <f>SUM(K10:K51)</f>
        <v>2621658.6166666667</v>
      </c>
      <c r="L52" s="140">
        <f>SUM(L10:L51)</f>
        <v>2469597.7129000006</v>
      </c>
      <c r="M52" s="140">
        <f t="shared" ref="M52" si="40">L52/K52*100</f>
        <v>94.199820571604192</v>
      </c>
      <c r="N52" s="140">
        <f t="shared" ref="N52" si="41">L52/J52*100</f>
        <v>62.050034768755125</v>
      </c>
      <c r="O52" s="140">
        <f>SUM(O10:O51)</f>
        <v>1479350.4999999998</v>
      </c>
      <c r="P52" s="140">
        <f>SUM(P10:P51)</f>
        <v>937919.63000000012</v>
      </c>
      <c r="Q52" s="140">
        <f>SUM(Q10:Q51)</f>
        <v>985862.34710000001</v>
      </c>
      <c r="R52" s="140">
        <f t="shared" si="7"/>
        <v>105.11160184375285</v>
      </c>
      <c r="S52" s="140">
        <f t="shared" si="8"/>
        <v>66.641566491510986</v>
      </c>
      <c r="T52" s="140">
        <f>SUM(T10:T51)</f>
        <v>575929.19999999995</v>
      </c>
      <c r="U52" s="140">
        <f>SUM(U10:U51)</f>
        <v>359735.27</v>
      </c>
      <c r="V52" s="140">
        <f>SUM(V10:V51)</f>
        <v>364751.94309999992</v>
      </c>
      <c r="W52" s="140">
        <f t="shared" ref="W52" si="42">V52/U52*100</f>
        <v>101.39454580030474</v>
      </c>
      <c r="X52" s="140">
        <f t="shared" ref="X52" si="43">V52/T52*100</f>
        <v>63.332774775093867</v>
      </c>
      <c r="Y52" s="140">
        <f>SUM(Y10:Y51)</f>
        <v>401704.1</v>
      </c>
      <c r="Z52" s="140">
        <f t="shared" ref="Z52:AA52" si="44">SUM(Z10:Z51)</f>
        <v>236307.72666666665</v>
      </c>
      <c r="AA52" s="140">
        <f t="shared" si="44"/>
        <v>212494.45170000003</v>
      </c>
      <c r="AB52" s="140">
        <f t="shared" ref="AB52" si="45">AA52/Z52*100</f>
        <v>89.922769220213695</v>
      </c>
      <c r="AC52" s="140">
        <f t="shared" ref="AC52" si="46">AA52/Y52*100</f>
        <v>52.898253142051587</v>
      </c>
      <c r="AD52" s="140">
        <f>SUM(AD10:AD51)</f>
        <v>903421.29999999993</v>
      </c>
      <c r="AE52" s="140">
        <f t="shared" ref="AE52:AF52" si="47">SUM(AE10:AE51)</f>
        <v>578184.36</v>
      </c>
      <c r="AF52" s="140">
        <f t="shared" si="47"/>
        <v>621110.4040000001</v>
      </c>
      <c r="AG52" s="140">
        <f t="shared" ref="AG52" si="48">AF52/AE52*100</f>
        <v>107.42428314733385</v>
      </c>
      <c r="AH52" s="140">
        <f t="shared" ref="AH52" si="49">AF52/AD52*100</f>
        <v>68.750914329781693</v>
      </c>
      <c r="AI52" s="140">
        <f>SUM(AI10:AI51)</f>
        <v>165884.11000000002</v>
      </c>
      <c r="AJ52" s="140">
        <f>SUM(AJ10:AJ51)</f>
        <v>120046.14</v>
      </c>
      <c r="AK52" s="140">
        <f>SUM(AK10:AK51)</f>
        <v>149516.12100000001</v>
      </c>
      <c r="AL52" s="140">
        <f t="shared" ref="AL52" si="50">AK52/AJ52*100</f>
        <v>124.5488784562336</v>
      </c>
      <c r="AM52" s="140">
        <f t="shared" ref="AM52" si="51">AK52/AI52*100</f>
        <v>90.132877103177634</v>
      </c>
      <c r="AN52" s="140">
        <f>SUM(AN10:AN51)</f>
        <v>56950</v>
      </c>
      <c r="AO52" s="140">
        <f>SUM(AO10:AO51)</f>
        <v>42337</v>
      </c>
      <c r="AP52" s="140">
        <f>SUM(AP10:AP51)</f>
        <v>49192.459800000004</v>
      </c>
      <c r="AQ52" s="140">
        <f t="shared" ref="AQ52" si="52">AP52/AO52*100</f>
        <v>116.19259701915583</v>
      </c>
      <c r="AR52" s="140">
        <f t="shared" ref="AR52" si="53">AP52/AN52*100</f>
        <v>86.378331518876223</v>
      </c>
      <c r="AS52" s="140">
        <f>SUM(AS10:AS51)</f>
        <v>0</v>
      </c>
      <c r="AT52" s="140">
        <f t="shared" ref="AT52:AU52" si="54">SUM(AT10:AT51)</f>
        <v>0</v>
      </c>
      <c r="AU52" s="140">
        <f t="shared" si="54"/>
        <v>0</v>
      </c>
      <c r="AV52" s="140">
        <f>SUM(AV10:AV51)</f>
        <v>0</v>
      </c>
      <c r="AW52" s="140">
        <f t="shared" ref="AW52:BA52" si="55">SUM(AW10:AW51)</f>
        <v>0</v>
      </c>
      <c r="AX52" s="140">
        <f t="shared" si="55"/>
        <v>0</v>
      </c>
      <c r="AY52" s="140">
        <f t="shared" si="55"/>
        <v>4487569.3999999994</v>
      </c>
      <c r="AZ52" s="140">
        <f t="shared" si="55"/>
        <v>3365677.0500000003</v>
      </c>
      <c r="BA52" s="140">
        <f t="shared" si="55"/>
        <v>2991714.9000000013</v>
      </c>
      <c r="BB52" s="140">
        <f t="shared" ref="BB52" si="56">SUM(BB10:BB51)</f>
        <v>0</v>
      </c>
      <c r="BC52" s="140">
        <f t="shared" ref="BC52" si="57">SUM(BC10:BC51)</f>
        <v>0</v>
      </c>
      <c r="BD52" s="140">
        <f t="shared" ref="BD52" si="58">SUM(BD10:BD51)</f>
        <v>0</v>
      </c>
      <c r="BE52" s="140">
        <f t="shared" ref="BE52" si="59">SUM(BE10:BE51)</f>
        <v>158070.29999999999</v>
      </c>
      <c r="BF52" s="140">
        <f t="shared" ref="BF52" si="60">SUM(BF10:BF51)</f>
        <v>45552.074999999997</v>
      </c>
      <c r="BG52" s="140">
        <f t="shared" ref="BG52" si="61">SUM(BG10:BG51)</f>
        <v>40896</v>
      </c>
      <c r="BH52" s="140">
        <f t="shared" ref="BH52" si="62">SUM(BH10:BH51)</f>
        <v>0</v>
      </c>
      <c r="BI52" s="140">
        <f t="shared" ref="BI52" si="63">SUM(BI10:BI51)</f>
        <v>0</v>
      </c>
      <c r="BJ52" s="140">
        <f t="shared" ref="BJ52" si="64">SUM(BJ10:BJ51)</f>
        <v>0</v>
      </c>
      <c r="BK52" s="140">
        <f t="shared" ref="BK52" si="65">SUM(BK10:BK51)</f>
        <v>0</v>
      </c>
      <c r="BL52" s="140">
        <f t="shared" ref="BL52" si="66">SUM(BL10:BL51)</f>
        <v>0</v>
      </c>
      <c r="BM52" s="140">
        <f t="shared" ref="BM52" si="67">SUM(BM10:BM51)</f>
        <v>0</v>
      </c>
      <c r="BN52" s="140">
        <f t="shared" ref="BN52" si="68">SUM(BN10:BN51)</f>
        <v>243017.2</v>
      </c>
      <c r="BO52" s="140">
        <f t="shared" ref="BO52" si="69">SUM(BO10:BO51)</f>
        <v>150265.37</v>
      </c>
      <c r="BP52" s="140">
        <f t="shared" ref="BP52" si="70">SUM(BP10:BP51)</f>
        <v>139361.12799999997</v>
      </c>
      <c r="BQ52" s="140">
        <f t="shared" si="11"/>
        <v>92.743343326542885</v>
      </c>
      <c r="BR52" s="140">
        <f t="shared" si="12"/>
        <v>57.346199363666429</v>
      </c>
      <c r="BS52" s="140">
        <f t="shared" ref="BS52" si="71">SUM(BS10:BS51)</f>
        <v>169305.69999999998</v>
      </c>
      <c r="BT52" s="140">
        <f t="shared" ref="BT52" si="72">SUM(BT10:BT51)</f>
        <v>103317.26</v>
      </c>
      <c r="BU52" s="140">
        <f t="shared" ref="BU52" si="73">SUM(BU10:BU51)</f>
        <v>92226.325000000012</v>
      </c>
      <c r="BV52" s="140">
        <f t="shared" ref="BV52" si="74">SUM(BV10:BV51)</f>
        <v>30457</v>
      </c>
      <c r="BW52" s="140">
        <f t="shared" ref="BW52" si="75">SUM(BW10:BW51)</f>
        <v>20729.8</v>
      </c>
      <c r="BX52" s="140">
        <f t="shared" ref="BX52" si="76">SUM(BX10:BX51)</f>
        <v>20113.157999999999</v>
      </c>
      <c r="BY52" s="140">
        <f t="shared" ref="BY52" si="77">SUM(BY10:BY51)</f>
        <v>3000</v>
      </c>
      <c r="BZ52" s="140">
        <f t="shared" ref="BZ52" si="78">SUM(BZ10:BZ51)</f>
        <v>750</v>
      </c>
      <c r="CA52" s="140">
        <f t="shared" ref="CA52" si="79">SUM(CA10:CA51)</f>
        <v>1125</v>
      </c>
      <c r="CB52" s="140">
        <f t="shared" ref="CB52" si="80">SUM(CB10:CB51)</f>
        <v>40254.5</v>
      </c>
      <c r="CC52" s="140">
        <f t="shared" ref="CC52" si="81">SUM(CC10:CC51)</f>
        <v>25468.31</v>
      </c>
      <c r="CD52" s="140">
        <f t="shared" ref="CD52" si="82">SUM(CD10:CD51)</f>
        <v>25896.644999999997</v>
      </c>
      <c r="CE52" s="140">
        <f t="shared" ref="CE52" si="83">SUM(CE10:CE51)</f>
        <v>0</v>
      </c>
      <c r="CF52" s="140">
        <f t="shared" ref="CF52" si="84">SUM(CF10:CF51)</f>
        <v>0</v>
      </c>
      <c r="CG52" s="140">
        <f t="shared" ref="CG52" si="85">SUM(CG10:CG51)</f>
        <v>0</v>
      </c>
      <c r="CH52" s="140">
        <f t="shared" ref="CH52" si="86">SUM(CH10:CH51)</f>
        <v>21507.5</v>
      </c>
      <c r="CI52" s="140">
        <f t="shared" ref="CI52" si="87">SUM(CI10:CI51)</f>
        <v>13661.125</v>
      </c>
      <c r="CJ52" s="140">
        <f t="shared" ref="CJ52" si="88">SUM(CJ10:CJ51)</f>
        <v>12719.137000000001</v>
      </c>
      <c r="CK52" s="140">
        <f t="shared" ref="CK52" si="89">SUM(CK10:CK51)</f>
        <v>23158</v>
      </c>
      <c r="CL52" s="140">
        <f t="shared" ref="CL52" si="90">SUM(CL10:CL51)</f>
        <v>16179.1</v>
      </c>
      <c r="CM52" s="140">
        <f t="shared" ref="CM52" si="91">SUM(CM10:CM51)</f>
        <v>14400.3</v>
      </c>
      <c r="CN52" s="140">
        <f t="shared" ref="CN52" si="92">SUM(CN10:CN51)</f>
        <v>1175140.1000000001</v>
      </c>
      <c r="CO52" s="140">
        <f t="shared" ref="CO52" si="93">SUM(CO10:CO51)</f>
        <v>819998.07</v>
      </c>
      <c r="CP52" s="140">
        <f t="shared" ref="CP52" si="94">SUM(CP10:CP51)</f>
        <v>664513.22089999984</v>
      </c>
      <c r="CQ52" s="140">
        <f t="shared" ref="CQ52" si="95">SUM(CQ10:CQ51)</f>
        <v>546538.4</v>
      </c>
      <c r="CR52" s="140">
        <f t="shared" ref="CR52" si="96">SUM(CR10:CR51)</f>
        <v>389943.08999999997</v>
      </c>
      <c r="CS52" s="140">
        <f t="shared" ref="CS52" si="97">SUM(CS10:CS51)</f>
        <v>321253.51590000006</v>
      </c>
      <c r="CT52" s="140">
        <f t="shared" ref="CT52" si="98">SUM(CT10:CT51)</f>
        <v>146592.89000000001</v>
      </c>
      <c r="CU52" s="140">
        <f t="shared" ref="CU52" si="99">SUM(CU10:CU51)</f>
        <v>93101.47</v>
      </c>
      <c r="CV52" s="140">
        <f t="shared" ref="CV52" si="100">SUM(CV10:CV51)</f>
        <v>150219.15620000006</v>
      </c>
      <c r="CW52" s="140">
        <f t="shared" ref="CW52" si="101">SUM(CW10:CW51)</f>
        <v>11270</v>
      </c>
      <c r="CX52" s="140">
        <f t="shared" ref="CX52" si="102">SUM(CX10:CX51)</f>
        <v>7749</v>
      </c>
      <c r="CY52" s="140">
        <f t="shared" ref="CY52" si="103">SUM(CY10:CY51)</f>
        <v>14268.4</v>
      </c>
      <c r="CZ52" s="140">
        <f t="shared" ref="CZ52" si="104">SUM(CZ10:CZ51)</f>
        <v>700</v>
      </c>
      <c r="DA52" s="140">
        <f t="shared" ref="DA52" si="105">SUM(DA10:DA51)</f>
        <v>490.00000000000006</v>
      </c>
      <c r="DB52" s="140">
        <f t="shared" ref="DB52" si="106">SUM(DB10:DB51)</f>
        <v>850</v>
      </c>
      <c r="DC52" s="140">
        <f t="shared" ref="DC52" si="107">SUM(DC10:DC51)</f>
        <v>276943.29999999993</v>
      </c>
      <c r="DD52" s="140">
        <f t="shared" ref="DD52" si="108">SUM(DD10:DD51)</f>
        <v>197755.11000000002</v>
      </c>
      <c r="DE52" s="140">
        <f t="shared" ref="DE52" si="109">SUM(DE10:DE51)</f>
        <v>89770.128200000021</v>
      </c>
      <c r="DF52" s="140">
        <f t="shared" ref="DF52" si="110">SUM(DF10:DF51)</f>
        <v>0</v>
      </c>
      <c r="DG52" s="140">
        <f t="shared" ref="DG52" si="111">SUM(DG10:DG51)</f>
        <v>8647857.3999999985</v>
      </c>
      <c r="DH52" s="140">
        <f t="shared" ref="DH52" si="112">SUM(DH10:DH51)</f>
        <v>6047038.8666666672</v>
      </c>
      <c r="DI52" s="140">
        <f t="shared" ref="DI52" si="113">SUM(DI10:DI51)</f>
        <v>5515777.7498999992</v>
      </c>
      <c r="DJ52" s="140">
        <f t="shared" ref="DJ52" si="114">SUM(DJ10:DJ51)</f>
        <v>0</v>
      </c>
      <c r="DK52" s="140">
        <f t="shared" ref="DK52" si="115">SUM(DK10:DK51)</f>
        <v>0</v>
      </c>
      <c r="DL52" s="140">
        <f t="shared" ref="DL52" si="116">SUM(DL10:DL51)</f>
        <v>0</v>
      </c>
      <c r="DM52" s="140">
        <f t="shared" ref="DM52" si="117">SUM(DM10:DM51)</f>
        <v>50869.2</v>
      </c>
      <c r="DN52" s="140">
        <f t="shared" ref="DN52" si="118">SUM(DN10:DN51)</f>
        <v>35608.439999999995</v>
      </c>
      <c r="DO52" s="140">
        <f t="shared" ref="DO52" si="119">SUM(DO10:DO51)</f>
        <v>-278.76200000000006</v>
      </c>
      <c r="DP52" s="140">
        <f t="shared" ref="DP52" si="120">SUM(DP10:DP51)</f>
        <v>0</v>
      </c>
      <c r="DQ52" s="140">
        <f t="shared" ref="DQ52" si="121">SUM(DQ10:DQ51)</f>
        <v>0</v>
      </c>
      <c r="DR52" s="140">
        <f t="shared" ref="DR52" si="122">SUM(DR10:DR51)</f>
        <v>0</v>
      </c>
      <c r="DS52" s="140">
        <f t="shared" ref="DS52" si="123">SUM(DS10:DS51)</f>
        <v>0</v>
      </c>
      <c r="DT52" s="140">
        <f t="shared" ref="DT52" si="124">SUM(DT10:DT51)</f>
        <v>0</v>
      </c>
      <c r="DU52" s="140">
        <f t="shared" ref="DU52" si="125">SUM(DU10:DU51)</f>
        <v>1112</v>
      </c>
      <c r="DV52" s="140">
        <f t="shared" ref="DV52" si="126">SUM(DV10:DV51)</f>
        <v>0</v>
      </c>
      <c r="DW52" s="140">
        <f t="shared" ref="DW52" si="127">SUM(DW10:DW51)</f>
        <v>0</v>
      </c>
      <c r="DX52" s="140">
        <f t="shared" ref="DX52" si="128">SUM(DX10:DX51)</f>
        <v>268</v>
      </c>
      <c r="DY52" s="140">
        <f t="shared" ref="DY52" si="129">SUM(DY10:DY51)</f>
        <v>253830.9</v>
      </c>
      <c r="DZ52" s="140">
        <f t="shared" ref="DZ52" si="130">SUM(DZ10:DZ51)</f>
        <v>157521.63</v>
      </c>
      <c r="EA52" s="140">
        <f t="shared" ref="EA52" si="131">SUM(EA10:EA51)</f>
        <v>57330</v>
      </c>
      <c r="EB52" s="140">
        <f t="shared" ref="EB52" si="132">SUM(EB10:EB51)</f>
        <v>0</v>
      </c>
      <c r="EC52" s="140">
        <f t="shared" ref="EC52" si="133">SUM(EC10:EC51)</f>
        <v>304700.09999999998</v>
      </c>
      <c r="ED52" s="140">
        <f t="shared" ref="ED52" si="134">SUM(ED10:ED51)</f>
        <v>193130.07</v>
      </c>
      <c r="EE52" s="140">
        <f t="shared" ref="EE52" si="135">SUM(EE10:EE51)</f>
        <v>58431.237999999998</v>
      </c>
    </row>
    <row r="53" spans="1:143" s="34" customFormat="1" ht="21" customHeight="1" x14ac:dyDescent="0.2">
      <c r="B53" s="35"/>
      <c r="F53" s="36"/>
    </row>
    <row r="54" spans="1:143" s="19" customFormat="1" ht="13.5" x14ac:dyDescent="0.25">
      <c r="B54" s="20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21"/>
    </row>
    <row r="55" spans="1:143" x14ac:dyDescent="0.3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5"/>
    </row>
  </sheetData>
  <protectedRanges>
    <protectedRange sqref="AP45:AP48 AP12:AP23 AP25:AP26 AP28:AP36 AP38:AP40 AP42:AP43 AP51" name="Range4_4_1_1_2_1_1_2_1_1_1_1_1_1"/>
    <protectedRange sqref="BU18:BU21 BU23 BU28:BU32 BU34:BU36 BU45:BU48 BU12:BU15 BU25:BU26 BU38:BU40 BU42 BU51" name="Range5_1_1_1_2_1_1_2_1_1_1_1_1_1"/>
    <protectedRange sqref="BU43 BU16:BU17 BU22 BU33 BX45:BX48 BX12:BX23 BX25:BX26 BX28:BX36 BX38:BX40 BX42:BX43 BX51" name="Range5_2_1_1_2_1_1_2_1_1_1_1_1_1"/>
    <protectedRange sqref="AP41" name="Range4_4_1_1_1_1_1_1_1_1_1_1_1_1_1"/>
    <protectedRange sqref="BU41" name="Range5_1_1_1_1_1_1_1_1_1_1_1_1_1_1"/>
    <protectedRange sqref="BX41" name="Range5_2_1_1_1_1_1_1_1_1_1_1_1_1_1"/>
    <protectedRange sqref="W10:W52" name="Range4_5_1_2_1_1_1_1_1_1_1_1_1"/>
    <protectedRange sqref="AB10:AB52" name="Range4_1_1_1_2_1_1_1_1_1_1_1_1_1"/>
    <protectedRange sqref="AG10:AG52" name="Range4_2_1_1_2_1_1_1_1_1_1_1_1_1"/>
    <protectedRange sqref="AL10:AL52" name="Range4_3_1_1_2_1_1_1_1_1_1_1_1_1"/>
    <protectedRange sqref="AP10:AQ10 AQ11:AQ52" name="Range4_4_1_1_2_1_1_1_1_1_1_1_1_1"/>
    <protectedRange sqref="BU10" name="Range5_1_1_1_2_1_1_1_1_1_1_1_1_1"/>
    <protectedRange sqref="BX10" name="Range5_2_1_1_2_1_1_1_1_1_1_1_1_1"/>
    <protectedRange sqref="B44" name="Range1"/>
    <protectedRange sqref="V45:V48 V12:V23 V25:V26 V28:V36 V38:V40 V42:V43 V51" name="Range4_5_1_2_1_1_2_1_1_1_1_1_1_1"/>
    <protectedRange sqref="V41" name="Range4_5_1_1_1_1_1_1_1_1_1_1_1_1_1"/>
    <protectedRange sqref="V10" name="Range4_5_1_2_1_1_1_1_1_1_1_1_1_1"/>
    <protectedRange sqref="AA45:AA48 AA12:AA23 AA25:AA26 AA28:AA36 AA38:AA40 AA42:AA43 AA51" name="Range4_1_1_1_2_1_1_2_1_1_1_1_1_1_1"/>
    <protectedRange sqref="AA41" name="Range4_1_1_1_1_1_1_1_1_1_1_1_1_1_1_1"/>
    <protectedRange sqref="AA10" name="Range4_1_1_1_2_1_1_1_1_1_1_1_1_1_1"/>
    <protectedRange sqref="AF45:AF48 AF12:AF23 AF25:AF26 AF28:AF36 AF38:AF40 AF42:AF43 AF51" name="Range4_2_1_1_2_1_1_2_1_1_1_1_1_1_1"/>
    <protectedRange sqref="AF41" name="Range4_2_1_1_1_1_1_1_1_1_1_1_1_1_1_1"/>
    <protectedRange sqref="AF10" name="Range4_2_1_1_2_1_1_1_1_1_1_1_1_1_1"/>
    <protectedRange sqref="AK45:AK48 AK12:AK23 AK25:AK26 AK28:AK36 AK38:AK40 AK42:AK43 AK51" name="Range4_4_1_1_2_1_1_2_1_1_1_1_1_1_1"/>
    <protectedRange sqref="AK41" name="Range4_4_1_1_1_1_1_1_1_1_1_1_1_1_1_1"/>
    <protectedRange sqref="AK10" name="Range4_4_1_1_2_1_1_1_1_1_1_1_1_1_1"/>
  </protectedRanges>
  <mergeCells count="131">
    <mergeCell ref="EB4:EB8"/>
    <mergeCell ref="DF4:DF8"/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CU7:CV7"/>
    <mergeCell ref="DQ7:DR7"/>
    <mergeCell ref="DT7:DU7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O6:S6"/>
    <mergeCell ref="T6: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CE6:CG6"/>
    <mergeCell ref="CH6:CJ6"/>
    <mergeCell ref="CK6:CM6"/>
    <mergeCell ref="BH6:BJ6"/>
    <mergeCell ref="BY6:CA6"/>
    <mergeCell ref="BS6:BU6"/>
    <mergeCell ref="CB6:CD6"/>
    <mergeCell ref="BV6:BX6"/>
    <mergeCell ref="BN6:BR6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BB6:BD6"/>
    <mergeCell ref="AV6:AX6"/>
    <mergeCell ref="U7:X7"/>
    <mergeCell ref="Z7:AC7"/>
    <mergeCell ref="AE7:AH7"/>
    <mergeCell ref="AN7:AN8"/>
    <mergeCell ref="AO7:AR7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BN7:BN8"/>
  </mergeCells>
  <phoneticPr fontId="0" type="noConversion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2019-05-16T13:56:20Z</cp:lastPrinted>
  <dcterms:created xsi:type="dcterms:W3CDTF">2002-03-15T09:46:46Z</dcterms:created>
  <dcterms:modified xsi:type="dcterms:W3CDTF">2019-09-05T07:45:40Z</dcterms:modified>
</cp:coreProperties>
</file>