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C48" i="1" l="1"/>
  <c r="T47" i="1"/>
  <c r="S47" i="1"/>
  <c r="P47" i="1" s="1"/>
  <c r="R47" i="1"/>
  <c r="Q47" i="1"/>
  <c r="O47" i="1"/>
  <c r="N47" i="1"/>
  <c r="M47" i="1"/>
  <c r="L47" i="1"/>
  <c r="K47" i="1"/>
  <c r="J47" i="1"/>
  <c r="I47" i="1"/>
  <c r="H47" i="1"/>
  <c r="G47" i="1"/>
  <c r="F47" i="1"/>
  <c r="E47" i="1"/>
  <c r="D47" i="1"/>
  <c r="T46" i="1"/>
  <c r="S46" i="1"/>
  <c r="R46" i="1"/>
  <c r="Q46" i="1"/>
  <c r="O46" i="1"/>
  <c r="N46" i="1"/>
  <c r="M46" i="1"/>
  <c r="K46" i="1"/>
  <c r="J46" i="1"/>
  <c r="I46" i="1"/>
  <c r="H46" i="1"/>
  <c r="G46" i="1"/>
  <c r="F46" i="1"/>
  <c r="E46" i="1"/>
  <c r="D46" i="1"/>
  <c r="T45" i="1"/>
  <c r="S45" i="1"/>
  <c r="P45" i="1" s="1"/>
  <c r="R45" i="1"/>
  <c r="Q45" i="1"/>
  <c r="O45" i="1"/>
  <c r="N45" i="1"/>
  <c r="M45" i="1"/>
  <c r="L45" i="1"/>
  <c r="K45" i="1"/>
  <c r="J45" i="1"/>
  <c r="I45" i="1"/>
  <c r="H45" i="1"/>
  <c r="G45" i="1"/>
  <c r="F45" i="1"/>
  <c r="E45" i="1"/>
  <c r="D45" i="1"/>
  <c r="T44" i="1"/>
  <c r="S44" i="1"/>
  <c r="R44" i="1"/>
  <c r="Q44" i="1"/>
  <c r="O44" i="1"/>
  <c r="N44" i="1"/>
  <c r="M44" i="1"/>
  <c r="K44" i="1"/>
  <c r="J44" i="1"/>
  <c r="I44" i="1"/>
  <c r="H44" i="1"/>
  <c r="G44" i="1"/>
  <c r="F44" i="1"/>
  <c r="E44" i="1"/>
  <c r="D44" i="1"/>
  <c r="T43" i="1"/>
  <c r="S43" i="1"/>
  <c r="P43" i="1" s="1"/>
  <c r="R43" i="1"/>
  <c r="Q43" i="1"/>
  <c r="O43" i="1"/>
  <c r="N43" i="1"/>
  <c r="M43" i="1"/>
  <c r="L43" i="1"/>
  <c r="K43" i="1"/>
  <c r="J43" i="1"/>
  <c r="I43" i="1"/>
  <c r="H43" i="1"/>
  <c r="G43" i="1"/>
  <c r="F43" i="1"/>
  <c r="E43" i="1"/>
  <c r="D43" i="1"/>
  <c r="T42" i="1"/>
  <c r="S42" i="1"/>
  <c r="R42" i="1"/>
  <c r="Q42" i="1"/>
  <c r="O42" i="1"/>
  <c r="N42" i="1"/>
  <c r="M42" i="1"/>
  <c r="K42" i="1"/>
  <c r="J42" i="1"/>
  <c r="I42" i="1"/>
  <c r="H42" i="1"/>
  <c r="G42" i="1"/>
  <c r="F42" i="1"/>
  <c r="E42" i="1"/>
  <c r="D42" i="1"/>
  <c r="T41" i="1"/>
  <c r="S41" i="1"/>
  <c r="P41" i="1" s="1"/>
  <c r="R41" i="1"/>
  <c r="Q41" i="1"/>
  <c r="O41" i="1"/>
  <c r="N41" i="1"/>
  <c r="M41" i="1"/>
  <c r="L41" i="1"/>
  <c r="K41" i="1"/>
  <c r="J41" i="1"/>
  <c r="I41" i="1"/>
  <c r="H41" i="1"/>
  <c r="G41" i="1"/>
  <c r="F41" i="1"/>
  <c r="E41" i="1"/>
  <c r="D41" i="1"/>
  <c r="T40" i="1"/>
  <c r="S40" i="1"/>
  <c r="R40" i="1"/>
  <c r="Q40" i="1"/>
  <c r="O40" i="1"/>
  <c r="N40" i="1"/>
  <c r="M40" i="1"/>
  <c r="K40" i="1"/>
  <c r="J40" i="1"/>
  <c r="I40" i="1"/>
  <c r="H40" i="1"/>
  <c r="G40" i="1"/>
  <c r="F40" i="1"/>
  <c r="E40" i="1"/>
  <c r="D40" i="1"/>
  <c r="T39" i="1"/>
  <c r="S39" i="1"/>
  <c r="P39" i="1" s="1"/>
  <c r="R39" i="1"/>
  <c r="Q39" i="1"/>
  <c r="O39" i="1"/>
  <c r="N39" i="1"/>
  <c r="M39" i="1"/>
  <c r="L39" i="1"/>
  <c r="K39" i="1"/>
  <c r="J39" i="1"/>
  <c r="I39" i="1"/>
  <c r="H39" i="1"/>
  <c r="G39" i="1"/>
  <c r="F39" i="1"/>
  <c r="E39" i="1"/>
  <c r="D39" i="1"/>
  <c r="T38" i="1"/>
  <c r="S38" i="1"/>
  <c r="R38" i="1"/>
  <c r="Q38" i="1"/>
  <c r="O38" i="1"/>
  <c r="N38" i="1"/>
  <c r="M38" i="1"/>
  <c r="K38" i="1"/>
  <c r="J38" i="1"/>
  <c r="I38" i="1"/>
  <c r="H38" i="1"/>
  <c r="G38" i="1"/>
  <c r="F38" i="1"/>
  <c r="E38" i="1"/>
  <c r="D38" i="1"/>
  <c r="T37" i="1"/>
  <c r="S37" i="1"/>
  <c r="P37" i="1" s="1"/>
  <c r="R37" i="1"/>
  <c r="Q37" i="1"/>
  <c r="O37" i="1"/>
  <c r="N37" i="1"/>
  <c r="M37" i="1"/>
  <c r="L37" i="1"/>
  <c r="K37" i="1"/>
  <c r="J37" i="1"/>
  <c r="I37" i="1"/>
  <c r="H37" i="1"/>
  <c r="G37" i="1"/>
  <c r="F37" i="1"/>
  <c r="E37" i="1"/>
  <c r="D37" i="1"/>
  <c r="T36" i="1"/>
  <c r="S36" i="1"/>
  <c r="R36" i="1"/>
  <c r="Q36" i="1"/>
  <c r="O36" i="1"/>
  <c r="N36" i="1"/>
  <c r="M36" i="1"/>
  <c r="K36" i="1"/>
  <c r="J36" i="1"/>
  <c r="I36" i="1"/>
  <c r="H36" i="1"/>
  <c r="G36" i="1"/>
  <c r="F36" i="1"/>
  <c r="E36" i="1"/>
  <c r="D36" i="1"/>
  <c r="T35" i="1"/>
  <c r="S35" i="1"/>
  <c r="P35" i="1" s="1"/>
  <c r="R35" i="1"/>
  <c r="Q35" i="1"/>
  <c r="O35" i="1"/>
  <c r="N35" i="1"/>
  <c r="M35" i="1"/>
  <c r="L35" i="1"/>
  <c r="K35" i="1"/>
  <c r="J35" i="1"/>
  <c r="I35" i="1"/>
  <c r="H35" i="1"/>
  <c r="G35" i="1"/>
  <c r="F35" i="1"/>
  <c r="E35" i="1"/>
  <c r="D35" i="1"/>
  <c r="T34" i="1"/>
  <c r="S34" i="1"/>
  <c r="R34" i="1"/>
  <c r="Q34" i="1"/>
  <c r="O34" i="1"/>
  <c r="N34" i="1"/>
  <c r="M34" i="1"/>
  <c r="K34" i="1"/>
  <c r="J34" i="1"/>
  <c r="I34" i="1"/>
  <c r="H34" i="1"/>
  <c r="G34" i="1"/>
  <c r="F34" i="1"/>
  <c r="E34" i="1"/>
  <c r="D34" i="1"/>
  <c r="T33" i="1"/>
  <c r="S33" i="1"/>
  <c r="P33" i="1" s="1"/>
  <c r="R33" i="1"/>
  <c r="Q33" i="1"/>
  <c r="O33" i="1"/>
  <c r="N33" i="1"/>
  <c r="M33" i="1"/>
  <c r="L33" i="1"/>
  <c r="K33" i="1"/>
  <c r="J33" i="1"/>
  <c r="I33" i="1"/>
  <c r="H33" i="1"/>
  <c r="G33" i="1"/>
  <c r="F33" i="1"/>
  <c r="E33" i="1"/>
  <c r="D33" i="1"/>
  <c r="T32" i="1"/>
  <c r="S32" i="1"/>
  <c r="R32" i="1"/>
  <c r="Q32" i="1"/>
  <c r="O32" i="1"/>
  <c r="N32" i="1"/>
  <c r="M32" i="1"/>
  <c r="K32" i="1"/>
  <c r="J32" i="1"/>
  <c r="I32" i="1"/>
  <c r="H32" i="1"/>
  <c r="G32" i="1"/>
  <c r="F32" i="1"/>
  <c r="E32" i="1"/>
  <c r="D32" i="1"/>
  <c r="T31" i="1"/>
  <c r="S31" i="1"/>
  <c r="P31" i="1" s="1"/>
  <c r="R31" i="1"/>
  <c r="Q31" i="1"/>
  <c r="O31" i="1"/>
  <c r="N31" i="1"/>
  <c r="M31" i="1"/>
  <c r="L31" i="1"/>
  <c r="K31" i="1"/>
  <c r="J31" i="1"/>
  <c r="I31" i="1"/>
  <c r="H31" i="1"/>
  <c r="G31" i="1"/>
  <c r="F31" i="1"/>
  <c r="E31" i="1"/>
  <c r="D31" i="1"/>
  <c r="T30" i="1"/>
  <c r="S30" i="1"/>
  <c r="R30" i="1"/>
  <c r="Q30" i="1"/>
  <c r="O30" i="1"/>
  <c r="N30" i="1"/>
  <c r="M30" i="1"/>
  <c r="K30" i="1"/>
  <c r="J30" i="1"/>
  <c r="I30" i="1"/>
  <c r="H30" i="1"/>
  <c r="G30" i="1"/>
  <c r="F30" i="1"/>
  <c r="E30" i="1"/>
  <c r="D30" i="1"/>
  <c r="T29" i="1"/>
  <c r="S29" i="1"/>
  <c r="P29" i="1" s="1"/>
  <c r="R29" i="1"/>
  <c r="Q29" i="1"/>
  <c r="O29" i="1"/>
  <c r="N29" i="1"/>
  <c r="M29" i="1"/>
  <c r="L29" i="1"/>
  <c r="K29" i="1"/>
  <c r="J29" i="1"/>
  <c r="I29" i="1"/>
  <c r="H29" i="1"/>
  <c r="G29" i="1"/>
  <c r="F29" i="1"/>
  <c r="E29" i="1"/>
  <c r="D29" i="1"/>
  <c r="T28" i="1"/>
  <c r="S28" i="1"/>
  <c r="R28" i="1"/>
  <c r="Q28" i="1"/>
  <c r="O28" i="1"/>
  <c r="N28" i="1"/>
  <c r="M28" i="1"/>
  <c r="K28" i="1"/>
  <c r="J28" i="1"/>
  <c r="I28" i="1"/>
  <c r="H28" i="1"/>
  <c r="G28" i="1"/>
  <c r="F28" i="1"/>
  <c r="E28" i="1"/>
  <c r="D28" i="1"/>
  <c r="T27" i="1"/>
  <c r="S27" i="1"/>
  <c r="P27" i="1" s="1"/>
  <c r="R27" i="1"/>
  <c r="Q27" i="1"/>
  <c r="O27" i="1"/>
  <c r="N27" i="1"/>
  <c r="M27" i="1"/>
  <c r="L27" i="1"/>
  <c r="K27" i="1"/>
  <c r="J27" i="1"/>
  <c r="I27" i="1"/>
  <c r="H27" i="1"/>
  <c r="G27" i="1"/>
  <c r="F27" i="1"/>
  <c r="E27" i="1"/>
  <c r="D27" i="1"/>
  <c r="T26" i="1"/>
  <c r="S26" i="1"/>
  <c r="R26" i="1"/>
  <c r="Q26" i="1"/>
  <c r="O26" i="1"/>
  <c r="N26" i="1"/>
  <c r="M26" i="1"/>
  <c r="K26" i="1"/>
  <c r="J26" i="1"/>
  <c r="I26" i="1"/>
  <c r="H26" i="1"/>
  <c r="G26" i="1"/>
  <c r="F26" i="1"/>
  <c r="E26" i="1"/>
  <c r="D26" i="1"/>
  <c r="T25" i="1"/>
  <c r="S25" i="1"/>
  <c r="P25" i="1" s="1"/>
  <c r="R25" i="1"/>
  <c r="Q25" i="1"/>
  <c r="O25" i="1"/>
  <c r="N25" i="1"/>
  <c r="M25" i="1"/>
  <c r="L25" i="1"/>
  <c r="K25" i="1"/>
  <c r="J25" i="1"/>
  <c r="I25" i="1"/>
  <c r="H25" i="1"/>
  <c r="G25" i="1"/>
  <c r="F25" i="1"/>
  <c r="E25" i="1"/>
  <c r="D25" i="1"/>
  <c r="T24" i="1"/>
  <c r="S24" i="1"/>
  <c r="R24" i="1"/>
  <c r="Q24" i="1"/>
  <c r="O24" i="1"/>
  <c r="N24" i="1"/>
  <c r="M24" i="1"/>
  <c r="L24" i="1" s="1"/>
  <c r="K24" i="1"/>
  <c r="J24" i="1"/>
  <c r="I24" i="1"/>
  <c r="H24" i="1"/>
  <c r="G24" i="1"/>
  <c r="F24" i="1"/>
  <c r="E24" i="1"/>
  <c r="D24" i="1"/>
  <c r="T23" i="1"/>
  <c r="S23" i="1"/>
  <c r="P23" i="1" s="1"/>
  <c r="R23" i="1"/>
  <c r="Q23" i="1"/>
  <c r="O23" i="1"/>
  <c r="N23" i="1"/>
  <c r="M23" i="1"/>
  <c r="L23" i="1"/>
  <c r="K23" i="1"/>
  <c r="J23" i="1"/>
  <c r="I23" i="1"/>
  <c r="H23" i="1"/>
  <c r="G23" i="1"/>
  <c r="F23" i="1"/>
  <c r="E23" i="1"/>
  <c r="D23" i="1"/>
  <c r="T22" i="1"/>
  <c r="S22" i="1"/>
  <c r="R22" i="1"/>
  <c r="Q22" i="1"/>
  <c r="P22" i="1" s="1"/>
  <c r="O22" i="1"/>
  <c r="N22" i="1"/>
  <c r="M22" i="1"/>
  <c r="K22" i="1"/>
  <c r="J22" i="1"/>
  <c r="I22" i="1"/>
  <c r="H22" i="1"/>
  <c r="G22" i="1"/>
  <c r="F22" i="1"/>
  <c r="E22" i="1"/>
  <c r="D22" i="1"/>
  <c r="T21" i="1"/>
  <c r="S21" i="1"/>
  <c r="P21" i="1" s="1"/>
  <c r="R21" i="1"/>
  <c r="Q21" i="1"/>
  <c r="O21" i="1"/>
  <c r="N21" i="1"/>
  <c r="M21" i="1"/>
  <c r="L21" i="1"/>
  <c r="K21" i="1"/>
  <c r="J21" i="1"/>
  <c r="I21" i="1"/>
  <c r="H21" i="1"/>
  <c r="G21" i="1"/>
  <c r="F21" i="1"/>
  <c r="E21" i="1"/>
  <c r="D21" i="1"/>
  <c r="T20" i="1"/>
  <c r="S20" i="1"/>
  <c r="R20" i="1"/>
  <c r="Q20" i="1"/>
  <c r="O20" i="1"/>
  <c r="N20" i="1"/>
  <c r="M20" i="1"/>
  <c r="L20" i="1" s="1"/>
  <c r="K20" i="1"/>
  <c r="J20" i="1"/>
  <c r="I20" i="1"/>
  <c r="H20" i="1"/>
  <c r="G20" i="1"/>
  <c r="F20" i="1"/>
  <c r="E20" i="1"/>
  <c r="D20" i="1"/>
  <c r="T19" i="1"/>
  <c r="S19" i="1"/>
  <c r="P19" i="1" s="1"/>
  <c r="R19" i="1"/>
  <c r="Q19" i="1"/>
  <c r="O19" i="1"/>
  <c r="N19" i="1"/>
  <c r="M19" i="1"/>
  <c r="L19" i="1"/>
  <c r="K19" i="1"/>
  <c r="J19" i="1"/>
  <c r="I19" i="1"/>
  <c r="H19" i="1"/>
  <c r="G19" i="1"/>
  <c r="F19" i="1"/>
  <c r="E19" i="1"/>
  <c r="D19" i="1"/>
  <c r="T18" i="1"/>
  <c r="S18" i="1"/>
  <c r="R18" i="1"/>
  <c r="Q18" i="1"/>
  <c r="P18" i="1" s="1"/>
  <c r="O18" i="1"/>
  <c r="N18" i="1"/>
  <c r="M18" i="1"/>
  <c r="K18" i="1"/>
  <c r="J18" i="1"/>
  <c r="I18" i="1"/>
  <c r="H18" i="1"/>
  <c r="G18" i="1"/>
  <c r="F18" i="1"/>
  <c r="E18" i="1"/>
  <c r="D18" i="1"/>
  <c r="T17" i="1"/>
  <c r="S17" i="1"/>
  <c r="P17" i="1" s="1"/>
  <c r="R17" i="1"/>
  <c r="Q17" i="1"/>
  <c r="O17" i="1"/>
  <c r="N17" i="1"/>
  <c r="M17" i="1"/>
  <c r="L17" i="1"/>
  <c r="K17" i="1"/>
  <c r="J17" i="1"/>
  <c r="I17" i="1"/>
  <c r="H17" i="1"/>
  <c r="G17" i="1"/>
  <c r="F17" i="1"/>
  <c r="E17" i="1"/>
  <c r="D17" i="1"/>
  <c r="T16" i="1"/>
  <c r="S16" i="1"/>
  <c r="R16" i="1"/>
  <c r="Q16" i="1"/>
  <c r="O16" i="1"/>
  <c r="N16" i="1"/>
  <c r="M16" i="1"/>
  <c r="L16" i="1" s="1"/>
  <c r="K16" i="1"/>
  <c r="J16" i="1"/>
  <c r="I16" i="1"/>
  <c r="H16" i="1"/>
  <c r="G16" i="1"/>
  <c r="F16" i="1"/>
  <c r="E16" i="1"/>
  <c r="D16" i="1"/>
  <c r="T15" i="1"/>
  <c r="S15" i="1"/>
  <c r="P15" i="1" s="1"/>
  <c r="R15" i="1"/>
  <c r="Q15" i="1"/>
  <c r="O15" i="1"/>
  <c r="N15" i="1"/>
  <c r="M15" i="1"/>
  <c r="L15" i="1"/>
  <c r="K15" i="1"/>
  <c r="J15" i="1"/>
  <c r="I15" i="1"/>
  <c r="H15" i="1"/>
  <c r="G15" i="1"/>
  <c r="F15" i="1"/>
  <c r="E15" i="1"/>
  <c r="D15" i="1"/>
  <c r="T14" i="1"/>
  <c r="S14" i="1"/>
  <c r="R14" i="1"/>
  <c r="Q14" i="1"/>
  <c r="P14" i="1" s="1"/>
  <c r="O14" i="1"/>
  <c r="N14" i="1"/>
  <c r="M14" i="1"/>
  <c r="K14" i="1"/>
  <c r="J14" i="1"/>
  <c r="I14" i="1"/>
  <c r="H14" i="1"/>
  <c r="G14" i="1"/>
  <c r="F14" i="1"/>
  <c r="E14" i="1"/>
  <c r="D14" i="1"/>
  <c r="T13" i="1"/>
  <c r="S13" i="1"/>
  <c r="P13" i="1" s="1"/>
  <c r="R13" i="1"/>
  <c r="Q13" i="1"/>
  <c r="O13" i="1"/>
  <c r="N13" i="1"/>
  <c r="M13" i="1"/>
  <c r="L13" i="1"/>
  <c r="K13" i="1"/>
  <c r="J13" i="1"/>
  <c r="I13" i="1"/>
  <c r="H13" i="1"/>
  <c r="G13" i="1"/>
  <c r="F13" i="1"/>
  <c r="E13" i="1"/>
  <c r="D13" i="1"/>
  <c r="T12" i="1"/>
  <c r="S12" i="1"/>
  <c r="R12" i="1"/>
  <c r="Q12" i="1"/>
  <c r="O12" i="1"/>
  <c r="N12" i="1"/>
  <c r="M12" i="1"/>
  <c r="L12" i="1" s="1"/>
  <c r="K12" i="1"/>
  <c r="J12" i="1"/>
  <c r="I12" i="1"/>
  <c r="H12" i="1"/>
  <c r="G12" i="1"/>
  <c r="F12" i="1"/>
  <c r="E12" i="1"/>
  <c r="D12" i="1"/>
  <c r="T11" i="1"/>
  <c r="S11" i="1"/>
  <c r="P11" i="1" s="1"/>
  <c r="R11" i="1"/>
  <c r="Q11" i="1"/>
  <c r="O11" i="1"/>
  <c r="N11" i="1"/>
  <c r="M11" i="1"/>
  <c r="L11" i="1"/>
  <c r="K11" i="1"/>
  <c r="J11" i="1"/>
  <c r="I11" i="1"/>
  <c r="H11" i="1"/>
  <c r="G11" i="1"/>
  <c r="F11" i="1"/>
  <c r="E11" i="1"/>
  <c r="D11" i="1"/>
  <c r="T10" i="1"/>
  <c r="S10" i="1"/>
  <c r="R10" i="1"/>
  <c r="Q10" i="1"/>
  <c r="P10" i="1" s="1"/>
  <c r="O10" i="1"/>
  <c r="N10" i="1"/>
  <c r="M10" i="1"/>
  <c r="K10" i="1"/>
  <c r="J10" i="1"/>
  <c r="I10" i="1"/>
  <c r="H10" i="1"/>
  <c r="G10" i="1"/>
  <c r="F10" i="1"/>
  <c r="E10" i="1"/>
  <c r="D10" i="1"/>
  <c r="T9" i="1"/>
  <c r="S9" i="1"/>
  <c r="P9" i="1" s="1"/>
  <c r="R9" i="1"/>
  <c r="Q9" i="1"/>
  <c r="O9" i="1"/>
  <c r="N9" i="1"/>
  <c r="M9" i="1"/>
  <c r="L9" i="1"/>
  <c r="K9" i="1"/>
  <c r="J9" i="1"/>
  <c r="I9" i="1"/>
  <c r="H9" i="1"/>
  <c r="G9" i="1"/>
  <c r="F9" i="1"/>
  <c r="E9" i="1"/>
  <c r="D9" i="1"/>
  <c r="T8" i="1"/>
  <c r="S8" i="1"/>
  <c r="R8" i="1"/>
  <c r="Q8" i="1"/>
  <c r="O8" i="1"/>
  <c r="N8" i="1"/>
  <c r="M8" i="1"/>
  <c r="L8" i="1" s="1"/>
  <c r="K8" i="1"/>
  <c r="J8" i="1"/>
  <c r="I8" i="1"/>
  <c r="H8" i="1"/>
  <c r="G8" i="1"/>
  <c r="F8" i="1"/>
  <c r="E8" i="1"/>
  <c r="D8" i="1"/>
  <c r="T7" i="1"/>
  <c r="S7" i="1"/>
  <c r="P7" i="1" s="1"/>
  <c r="R7" i="1"/>
  <c r="Q7" i="1"/>
  <c r="O7" i="1"/>
  <c r="N7" i="1"/>
  <c r="M7" i="1"/>
  <c r="L7" i="1"/>
  <c r="K7" i="1"/>
  <c r="J7" i="1"/>
  <c r="I7" i="1"/>
  <c r="H7" i="1"/>
  <c r="G7" i="1"/>
  <c r="F7" i="1"/>
  <c r="E7" i="1"/>
  <c r="D7" i="1"/>
  <c r="T6" i="1"/>
  <c r="T48" i="1" s="1"/>
  <c r="S6" i="1"/>
  <c r="R6" i="1"/>
  <c r="Q6" i="1"/>
  <c r="P6" i="1" s="1"/>
  <c r="O6" i="1"/>
  <c r="O48" i="1" s="1"/>
  <c r="N6" i="1"/>
  <c r="M6" i="1"/>
  <c r="M48" i="1" s="1"/>
  <c r="K6" i="1"/>
  <c r="J6" i="1"/>
  <c r="J48" i="1" s="1"/>
  <c r="I6" i="1"/>
  <c r="H6" i="1"/>
  <c r="G6" i="1"/>
  <c r="G48" i="1" s="1"/>
  <c r="F6" i="1"/>
  <c r="E6" i="1"/>
  <c r="E48" i="1" s="1"/>
  <c r="D6" i="1"/>
  <c r="K48" i="1" l="1"/>
  <c r="U19" i="1"/>
  <c r="U21" i="1"/>
  <c r="U31" i="1"/>
  <c r="U37" i="1"/>
  <c r="U43" i="1"/>
  <c r="H48" i="1"/>
  <c r="R48" i="1"/>
  <c r="I48" i="1"/>
  <c r="Q48" i="1"/>
  <c r="P8" i="1"/>
  <c r="P12" i="1"/>
  <c r="P16" i="1"/>
  <c r="P20" i="1"/>
  <c r="P48" i="1" s="1"/>
  <c r="P24" i="1"/>
  <c r="U24" i="1" s="1"/>
  <c r="P26" i="1"/>
  <c r="P28" i="1"/>
  <c r="P30" i="1"/>
  <c r="P32" i="1"/>
  <c r="P34" i="1"/>
  <c r="P36" i="1"/>
  <c r="P38" i="1"/>
  <c r="P40" i="1"/>
  <c r="P42" i="1"/>
  <c r="P44" i="1"/>
  <c r="P46" i="1"/>
  <c r="U7" i="1"/>
  <c r="U11" i="1"/>
  <c r="U13" i="1"/>
  <c r="U23" i="1"/>
  <c r="U25" i="1"/>
  <c r="U27" i="1"/>
  <c r="U45" i="1"/>
  <c r="S48" i="1"/>
  <c r="U9" i="1"/>
  <c r="U47" i="1"/>
  <c r="D48" i="1"/>
  <c r="U16" i="1"/>
  <c r="U20" i="1"/>
  <c r="L14" i="1"/>
  <c r="U14" i="1" s="1"/>
  <c r="L18" i="1"/>
  <c r="U18" i="1" s="1"/>
  <c r="L22" i="1"/>
  <c r="U22" i="1" s="1"/>
  <c r="L26" i="1"/>
  <c r="U26" i="1" s="1"/>
  <c r="L28" i="1"/>
  <c r="U28" i="1" s="1"/>
  <c r="L30" i="1"/>
  <c r="U30" i="1" s="1"/>
  <c r="L32" i="1"/>
  <c r="U32" i="1" s="1"/>
  <c r="L34" i="1"/>
  <c r="U34" i="1" s="1"/>
  <c r="L36" i="1"/>
  <c r="L38" i="1"/>
  <c r="L40" i="1"/>
  <c r="L42" i="1"/>
  <c r="U42" i="1" s="1"/>
  <c r="L44" i="1"/>
  <c r="U44" i="1" s="1"/>
  <c r="L46" i="1"/>
  <c r="U46" i="1" s="1"/>
  <c r="U15" i="1"/>
  <c r="U17" i="1"/>
  <c r="U29" i="1"/>
  <c r="U33" i="1"/>
  <c r="U35" i="1"/>
  <c r="U39" i="1"/>
  <c r="U41" i="1"/>
  <c r="U8" i="1"/>
  <c r="U12" i="1"/>
  <c r="L6" i="1"/>
  <c r="L48" i="1" s="1"/>
  <c r="L10" i="1"/>
  <c r="U10" i="1" s="1"/>
  <c r="F48" i="1"/>
  <c r="N48" i="1"/>
  <c r="U6" i="1" l="1"/>
  <c r="U40" i="1"/>
  <c r="U38" i="1"/>
  <c r="U36" i="1"/>
  <c r="U48" i="1" l="1"/>
</calcChain>
</file>

<file path=xl/sharedStrings.xml><?xml version="1.0" encoding="utf-8"?>
<sst xmlns="http://schemas.openxmlformats.org/spreadsheetml/2006/main" count="111" uniqueCount="65">
  <si>
    <r>
      <t>"</t>
    </r>
    <r>
      <rPr>
        <sz val="11"/>
        <color theme="1"/>
        <rFont val="Arial Unicode"/>
        <family val="2"/>
      </rPr>
      <t>ՙ</t>
    </r>
    <r>
      <rPr>
        <sz val="11"/>
        <color theme="1"/>
        <rFont val="Calibri"/>
        <family val="2"/>
        <scheme val="minor"/>
      </rPr>
      <t>Հայաստանի Հանրապետության 2021 թվականի պետական բյուջեի մասին</t>
    </r>
    <r>
      <rPr>
        <sz val="11"/>
        <color theme="1"/>
        <rFont val="GHEA Grapalat"/>
        <family val="3"/>
      </rPr>
      <t></t>
    </r>
    <r>
      <rPr>
        <sz val="11"/>
        <color theme="1"/>
        <rFont val="Calibri"/>
        <family val="2"/>
        <scheme val="minor"/>
      </rPr>
      <t xml:space="preserve"> ՀՀ օրենքի նախագծով ՀՀ Շիրակի մարզի համայնքների բյուջեներին </t>
    </r>
    <r>
      <rPr>
        <sz val="11"/>
        <color theme="1"/>
        <rFont val="GHEA Grapalat"/>
        <family val="3"/>
      </rPr>
      <t></t>
    </r>
    <r>
      <rPr>
        <sz val="11"/>
        <color theme="1"/>
        <rFont val="Calibri"/>
        <family val="2"/>
        <scheme val="minor"/>
      </rPr>
      <t>Ֆինանսական
համահարթեցման մասին</t>
    </r>
    <r>
      <rPr>
        <sz val="11"/>
        <color theme="1"/>
        <rFont val="Arial Unicode"/>
        <family val="2"/>
      </rPr>
      <t>՚</t>
    </r>
    <r>
      <rPr>
        <sz val="11"/>
        <color theme="1"/>
        <rFont val="Calibri"/>
        <family val="2"/>
        <scheme val="minor"/>
      </rPr>
      <t xml:space="preserve">ՀՀ օրենքով սահմանված գործոններով նախատեսվելիք ֆինանսական համահարթեցման դոտացիաների նախնական գումարների
հաշվարկման ժամանակ օգտագործվող ելակետային տվյալները"                   
</t>
    </r>
  </si>
  <si>
    <t>Հերթական համար</t>
  </si>
  <si>
    <t>Մարզ</t>
  </si>
  <si>
    <t>Համայնք</t>
  </si>
  <si>
    <t xml:space="preserve">Համայնքի տարածքում հաշվառված բնակչություն 01.01.2020թ. դրությամբ </t>
  </si>
  <si>
    <t>այդ թվում</t>
  </si>
  <si>
    <t>Համայնքի կենտրոնի բարձրությունը ծովի մակերևույթից</t>
  </si>
  <si>
    <t xml:space="preserve">Համայնքի հեռավորությունը </t>
  </si>
  <si>
    <t>Համայնքի կազմում ընդգրկված բնակավայրերի քանակը</t>
  </si>
  <si>
    <t>Եկամուտներ</t>
  </si>
  <si>
    <t>Մինչև 17 տարեկան (մարդ)</t>
  </si>
  <si>
    <t>63 տարեկանից բարձր (մարդ)</t>
  </si>
  <si>
    <t xml:space="preserve"> Երևանից (կմ)</t>
  </si>
  <si>
    <t>Մարզկենտրոնից (կմ)</t>
  </si>
  <si>
    <t>Նախկին շրջկենտրոնից (կմ)</t>
  </si>
  <si>
    <t>Հողի հարկ 2019թ. վճարման ենթակա (հազ. դրամ)</t>
  </si>
  <si>
    <t>Գույքահարկ 2019թ. վճարման ենթակա (հազ. դրամ)</t>
  </si>
  <si>
    <t>Պետտուրք 2019թ. փաստացի (հազ.դրամ)</t>
  </si>
  <si>
    <t>Հողի հարկ + գույքահարկ + պետական տուրք (հազ. դրամ)</t>
  </si>
  <si>
    <r>
      <t xml:space="preserve">Վճարման ենթակա  տարեկան գումարները </t>
    </r>
    <r>
      <rPr>
        <sz val="8"/>
        <rFont val="Arial Armenian"/>
        <family val="2"/>
      </rPr>
      <t>(առանց հաշվարկված և չմարված ապառքների, տույժերի և տուգանքների</t>
    </r>
    <r>
      <rPr>
        <sz val="9"/>
        <rFont val="Arial Armenian"/>
        <family val="2"/>
      </rPr>
      <t>)</t>
    </r>
  </si>
  <si>
    <t>ՀՀ օրենքներով արտոնությունների տրամադրման հետևանքով եկամուտների կորուստներ</t>
  </si>
  <si>
    <t>Ավագանու որոշումներով արտոնությունների տրամադրման հետևանքով եկամուտների կորուստներ</t>
  </si>
  <si>
    <t>ÞÇñ³Ï</t>
  </si>
  <si>
    <t>Ազատան</t>
  </si>
  <si>
    <t>Ախուրիկ</t>
  </si>
  <si>
    <t>Ախուրյան</t>
  </si>
  <si>
    <t>Ամասիա (Շիրակ)</t>
  </si>
  <si>
    <t>Անուշավան</t>
  </si>
  <si>
    <t>Աշոցք</t>
  </si>
  <si>
    <t>Առափի</t>
  </si>
  <si>
    <t>Արևշատ (Շիրակ)</t>
  </si>
  <si>
    <t>Արթիկ ք.</t>
  </si>
  <si>
    <t>Բայանդուր</t>
  </si>
  <si>
    <t>Բենիամին</t>
  </si>
  <si>
    <t>Արփի(Բերդաշեն)</t>
  </si>
  <si>
    <t>Գեղանիստ (Շիրակ)</t>
  </si>
  <si>
    <t>Գետափ (Շիրակ)</t>
  </si>
  <si>
    <t>Գետք</t>
  </si>
  <si>
    <t>Գյումրի ք.</t>
  </si>
  <si>
    <t>Երազգավորս</t>
  </si>
  <si>
    <t>Սարապատ(Թորոսգյուղ)</t>
  </si>
  <si>
    <t>Լեռնակերտ</t>
  </si>
  <si>
    <t>Լուսակերտ</t>
  </si>
  <si>
    <t>Հայկասար</t>
  </si>
  <si>
    <t>Հայկավան (Շիրակ)</t>
  </si>
  <si>
    <t>Հայրենյաց</t>
  </si>
  <si>
    <t>Հառիճ</t>
  </si>
  <si>
    <t>Հոռոմ</t>
  </si>
  <si>
    <t>Հովտաշեն (Շիրակ)</t>
  </si>
  <si>
    <t>Ղարիբջանյան</t>
  </si>
  <si>
    <t>Անի (Մարալիկ ք.)</t>
  </si>
  <si>
    <t>Մարմաշեն</t>
  </si>
  <si>
    <t>Մեծ Մանթաշ</t>
  </si>
  <si>
    <t>Մեղրաշեն</t>
  </si>
  <si>
    <t>Նահապետավան</t>
  </si>
  <si>
    <t>Նոր Կյանք (Շիրակ)</t>
  </si>
  <si>
    <t>Ոսկեհասկ</t>
  </si>
  <si>
    <t>Պեմզաշեն</t>
  </si>
  <si>
    <t>Սարալանջ (Շիրակ)</t>
  </si>
  <si>
    <t>Սարատակ</t>
  </si>
  <si>
    <t>Սպանդարյան (Շիրակ)</t>
  </si>
  <si>
    <t>Վարդաքար</t>
  </si>
  <si>
    <t>Տուֆաշեն</t>
  </si>
  <si>
    <t>Փանիկ</t>
  </si>
  <si>
    <t>Փոքր Մանթաշ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</si>
</sst>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 Unicode"/>
      <family val="2"/>
    </font>
    <font>
      <sz val="11"/>
      <color theme="1"/>
      <name val="GHEA Grapalat"/>
      <family val="3"/>
    </font>
    <font>
      <sz val="10"/>
      <name val="Arial Armenian"/>
      <family val="2"/>
    </font>
    <font>
      <sz val="10"/>
      <name val="Sylfaen"/>
      <family val="1"/>
      <charset val="204"/>
    </font>
    <font>
      <b/>
      <sz val="10"/>
      <name val="GHEA Grapalat"/>
      <family val="3"/>
    </font>
    <font>
      <b/>
      <sz val="10"/>
      <name val="Arial Armenian"/>
      <family val="2"/>
    </font>
    <font>
      <b/>
      <sz val="11"/>
      <color theme="1"/>
      <name val="GHEA Grapalat"/>
      <family val="3"/>
    </font>
    <font>
      <sz val="9"/>
      <name val="Arial Armenian"/>
      <family val="2"/>
    </font>
    <font>
      <sz val="8"/>
      <name val="Arial Armenian"/>
      <family val="2"/>
    </font>
    <font>
      <sz val="11"/>
      <name val="Arial Armenian"/>
      <family val="2"/>
    </font>
    <font>
      <sz val="11"/>
      <color theme="1"/>
      <name val="Arial Armenian"/>
      <family val="2"/>
    </font>
    <font>
      <b/>
      <sz val="10"/>
      <name val="Sylfaen"/>
      <family val="1"/>
    </font>
    <font>
      <sz val="12"/>
      <name val="Arial Armeni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 applyBorder="1"/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8" xfId="0" applyFill="1" applyBorder="1" applyAlignment="1">
      <alignment vertical="center"/>
    </xf>
    <xf numFmtId="0" fontId="10" fillId="0" borderId="2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</xf>
    <xf numFmtId="3" fontId="3" fillId="0" borderId="4" xfId="0" applyNumberFormat="1" applyFont="1" applyFill="1" applyBorder="1" applyAlignment="1">
      <alignment vertical="center" wrapText="1"/>
    </xf>
    <xf numFmtId="1" fontId="0" fillId="0" borderId="2" xfId="0" applyNumberForma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0" fontId="11" fillId="0" borderId="2" xfId="0" applyFont="1" applyFill="1" applyBorder="1" applyAlignment="1" applyProtection="1">
      <alignment vertical="center"/>
    </xf>
    <xf numFmtId="0" fontId="12" fillId="0" borderId="2" xfId="0" applyFont="1" applyFill="1" applyBorder="1" applyAlignment="1" applyProtection="1">
      <alignment vertical="center" wrapText="1"/>
    </xf>
    <xf numFmtId="0" fontId="13" fillId="0" borderId="0" xfId="0" applyFont="1" applyFill="1" applyBorder="1" applyAlignment="1">
      <alignment vertical="center"/>
    </xf>
    <xf numFmtId="1" fontId="13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0" fillId="0" borderId="0" xfId="0" applyNumberFormat="1" applyFill="1" applyBorder="1" applyAlignment="1">
      <alignment vertical="center"/>
    </xf>
    <xf numFmtId="0" fontId="13" fillId="0" borderId="0" xfId="0" applyFont="1" applyFill="1" applyBorder="1"/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3" fontId="4" fillId="0" borderId="0" xfId="0" applyNumberFormat="1" applyFont="1" applyFill="1" applyBorder="1"/>
    <xf numFmtId="0" fontId="0" fillId="0" borderId="0" xfId="0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/>
    <xf numFmtId="0" fontId="5" fillId="2" borderId="2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/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/>
    </xf>
    <xf numFmtId="0" fontId="3" fillId="0" borderId="7" xfId="0" applyFont="1" applyFill="1" applyBorder="1" applyAlignment="1">
      <alignment horizontal="center" vertical="center" textRotation="90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pport\Desktop\2021%20dotacia\kalkulyator%20verjnakan2020%20(&#1413;&#1408;&#1381;&#1398;&#1412;&#1384;%20&#1411;&#1400;&#1389;&#1377;&#1390;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աշվիչ"/>
      <sheetName val="Փոփոխականներ"/>
      <sheetName val="Диаграмма1"/>
      <sheetName val="հեռավորություն"/>
      <sheetName val="բնակչություն"/>
      <sheetName val="եկամուտներ+"/>
      <sheetName val="բարձրադիր․ և բն․ քանակ"/>
    </sheetNames>
    <sheetDataSet>
      <sheetData sheetId="0"/>
      <sheetData sheetId="1"/>
      <sheetData sheetId="2" refreshError="1"/>
      <sheetData sheetId="3">
        <row r="424">
          <cell r="D424">
            <v>113</v>
          </cell>
          <cell r="E424">
            <v>9.9</v>
          </cell>
          <cell r="F424">
            <v>11.2</v>
          </cell>
        </row>
        <row r="425">
          <cell r="D425">
            <v>125</v>
          </cell>
          <cell r="E425">
            <v>10</v>
          </cell>
          <cell r="F425">
            <v>13.3</v>
          </cell>
        </row>
        <row r="426">
          <cell r="D426">
            <v>123</v>
          </cell>
          <cell r="E426">
            <v>6.2</v>
          </cell>
          <cell r="F426">
            <v>0</v>
          </cell>
        </row>
        <row r="427">
          <cell r="D427">
            <v>148</v>
          </cell>
          <cell r="E427">
            <v>26.5</v>
          </cell>
          <cell r="F427">
            <v>0</v>
          </cell>
        </row>
        <row r="428">
          <cell r="D428">
            <v>110</v>
          </cell>
          <cell r="E428">
            <v>29</v>
          </cell>
          <cell r="F428">
            <v>4.5999999999999996</v>
          </cell>
        </row>
        <row r="429">
          <cell r="D429">
            <v>156</v>
          </cell>
          <cell r="E429">
            <v>34.9</v>
          </cell>
          <cell r="F429">
            <v>0</v>
          </cell>
        </row>
        <row r="430">
          <cell r="D430">
            <v>126</v>
          </cell>
          <cell r="E430">
            <v>6.6</v>
          </cell>
          <cell r="F430">
            <v>10.4</v>
          </cell>
        </row>
        <row r="431">
          <cell r="D431">
            <v>116</v>
          </cell>
          <cell r="E431">
            <v>40.200000000000003</v>
          </cell>
          <cell r="F431">
            <v>11.3</v>
          </cell>
        </row>
        <row r="432">
          <cell r="D432">
            <v>105</v>
          </cell>
          <cell r="E432">
            <v>29.3</v>
          </cell>
          <cell r="F432">
            <v>0</v>
          </cell>
        </row>
        <row r="433">
          <cell r="D433">
            <v>117</v>
          </cell>
          <cell r="E433">
            <v>14</v>
          </cell>
          <cell r="F433">
            <v>17.3</v>
          </cell>
        </row>
        <row r="434">
          <cell r="D434">
            <v>109</v>
          </cell>
          <cell r="E434">
            <v>14.7</v>
          </cell>
          <cell r="F434">
            <v>16</v>
          </cell>
        </row>
        <row r="435">
          <cell r="D435">
            <v>163</v>
          </cell>
          <cell r="E435">
            <v>41.7</v>
          </cell>
          <cell r="F435">
            <v>15.6</v>
          </cell>
        </row>
        <row r="436">
          <cell r="D436">
            <v>116</v>
          </cell>
          <cell r="E436">
            <v>34.4</v>
          </cell>
          <cell r="F436">
            <v>10.8</v>
          </cell>
        </row>
        <row r="437">
          <cell r="D437">
            <v>111</v>
          </cell>
          <cell r="E437">
            <v>30.4</v>
          </cell>
          <cell r="F437">
            <v>5.6</v>
          </cell>
        </row>
        <row r="438">
          <cell r="D438">
            <v>121</v>
          </cell>
          <cell r="E438">
            <v>10.1</v>
          </cell>
          <cell r="F438">
            <v>13.4</v>
          </cell>
        </row>
        <row r="439">
          <cell r="D439">
            <v>122</v>
          </cell>
          <cell r="E439">
            <v>0</v>
          </cell>
          <cell r="F439">
            <v>0</v>
          </cell>
        </row>
        <row r="440">
          <cell r="D440">
            <v>118</v>
          </cell>
          <cell r="E440">
            <v>13</v>
          </cell>
          <cell r="F440">
            <v>16.3</v>
          </cell>
        </row>
        <row r="441">
          <cell r="D441">
            <v>141</v>
          </cell>
          <cell r="E441">
            <v>19.8</v>
          </cell>
          <cell r="F441">
            <v>16.399999999999999</v>
          </cell>
        </row>
        <row r="442">
          <cell r="D442">
            <v>103</v>
          </cell>
          <cell r="E442">
            <v>35.5</v>
          </cell>
          <cell r="F442">
            <v>9.9</v>
          </cell>
        </row>
        <row r="443">
          <cell r="D443">
            <v>106</v>
          </cell>
          <cell r="E443">
            <v>16.399999999999999</v>
          </cell>
          <cell r="F443">
            <v>12.5</v>
          </cell>
        </row>
        <row r="444">
          <cell r="D444">
            <v>106</v>
          </cell>
          <cell r="E444">
            <v>26.2</v>
          </cell>
          <cell r="F444">
            <v>9.1</v>
          </cell>
        </row>
        <row r="445">
          <cell r="D445">
            <v>131</v>
          </cell>
          <cell r="E445">
            <v>12.1</v>
          </cell>
          <cell r="F445">
            <v>15.9</v>
          </cell>
        </row>
        <row r="446">
          <cell r="D446">
            <v>104</v>
          </cell>
          <cell r="E446">
            <v>21.3</v>
          </cell>
          <cell r="F446">
            <v>13.7</v>
          </cell>
        </row>
        <row r="447">
          <cell r="D447">
            <v>110</v>
          </cell>
          <cell r="E447">
            <v>34.299999999999997</v>
          </cell>
          <cell r="F447">
            <v>5.4</v>
          </cell>
        </row>
        <row r="448">
          <cell r="D448">
            <v>108</v>
          </cell>
          <cell r="E448">
            <v>20.2</v>
          </cell>
          <cell r="F448">
            <v>9.6999999999999993</v>
          </cell>
        </row>
        <row r="449">
          <cell r="D449">
            <v>109</v>
          </cell>
          <cell r="E449">
            <v>21.2</v>
          </cell>
          <cell r="F449">
            <v>9.6</v>
          </cell>
        </row>
        <row r="450">
          <cell r="D450">
            <v>123</v>
          </cell>
          <cell r="E450">
            <v>7.5</v>
          </cell>
          <cell r="F450">
            <v>10.8</v>
          </cell>
        </row>
        <row r="451">
          <cell r="D451">
            <v>96</v>
          </cell>
          <cell r="E451">
            <v>25.2</v>
          </cell>
          <cell r="F451">
            <v>0</v>
          </cell>
        </row>
        <row r="452">
          <cell r="D452">
            <v>135</v>
          </cell>
          <cell r="E452">
            <v>13.3</v>
          </cell>
          <cell r="F452">
            <v>19.399999999999999</v>
          </cell>
        </row>
        <row r="453">
          <cell r="D453">
            <v>116</v>
          </cell>
          <cell r="E453">
            <v>39.799999999999997</v>
          </cell>
          <cell r="F453">
            <v>10.9</v>
          </cell>
        </row>
        <row r="454">
          <cell r="D454">
            <v>116</v>
          </cell>
          <cell r="E454">
            <v>28.3</v>
          </cell>
          <cell r="F454">
            <v>8.3000000000000007</v>
          </cell>
        </row>
        <row r="455">
          <cell r="D455">
            <v>112</v>
          </cell>
          <cell r="E455">
            <v>35.799999999999997</v>
          </cell>
          <cell r="F455">
            <v>6.9</v>
          </cell>
        </row>
        <row r="456">
          <cell r="D456">
            <v>112</v>
          </cell>
          <cell r="E456">
            <v>23.9</v>
          </cell>
          <cell r="F456">
            <v>6</v>
          </cell>
        </row>
        <row r="457">
          <cell r="D457">
            <v>129</v>
          </cell>
          <cell r="E457">
            <v>9.8000000000000007</v>
          </cell>
          <cell r="F457">
            <v>13.5</v>
          </cell>
        </row>
        <row r="458">
          <cell r="D458">
            <v>99.4</v>
          </cell>
          <cell r="E458">
            <v>32</v>
          </cell>
          <cell r="F458">
            <v>6.3</v>
          </cell>
        </row>
        <row r="459">
          <cell r="D459">
            <v>111</v>
          </cell>
          <cell r="E459">
            <v>34.9</v>
          </cell>
          <cell r="F459">
            <v>6</v>
          </cell>
        </row>
        <row r="460">
          <cell r="D460">
            <v>108</v>
          </cell>
          <cell r="E460">
            <v>17.899999999999999</v>
          </cell>
          <cell r="F460">
            <v>11</v>
          </cell>
        </row>
        <row r="461">
          <cell r="D461">
            <v>113</v>
          </cell>
          <cell r="E461">
            <v>31.8</v>
          </cell>
          <cell r="F461">
            <v>8.3000000000000007</v>
          </cell>
        </row>
        <row r="462">
          <cell r="D462">
            <v>111</v>
          </cell>
          <cell r="E462">
            <v>23.1</v>
          </cell>
          <cell r="F462">
            <v>7</v>
          </cell>
        </row>
        <row r="463">
          <cell r="D463">
            <v>101</v>
          </cell>
          <cell r="E463">
            <v>33.6</v>
          </cell>
          <cell r="F463">
            <v>6.3</v>
          </cell>
        </row>
        <row r="464">
          <cell r="D464">
            <v>110</v>
          </cell>
          <cell r="E464">
            <v>27.9</v>
          </cell>
          <cell r="F464">
            <v>5.4</v>
          </cell>
        </row>
        <row r="465">
          <cell r="D465">
            <v>114</v>
          </cell>
          <cell r="E465">
            <v>38.200000000000003</v>
          </cell>
          <cell r="F465">
            <v>9.3000000000000007</v>
          </cell>
        </row>
      </sheetData>
      <sheetData sheetId="4">
        <row r="424">
          <cell r="D424">
            <v>5279</v>
          </cell>
          <cell r="E424">
            <v>1261</v>
          </cell>
          <cell r="F424">
            <v>617</v>
          </cell>
        </row>
        <row r="425">
          <cell r="D425">
            <v>1099</v>
          </cell>
          <cell r="E425">
            <v>221</v>
          </cell>
          <cell r="F425">
            <v>134</v>
          </cell>
        </row>
        <row r="426">
          <cell r="D426">
            <v>17437</v>
          </cell>
          <cell r="E426">
            <v>3825</v>
          </cell>
          <cell r="F426">
            <v>2383</v>
          </cell>
        </row>
        <row r="427">
          <cell r="D427">
            <v>5537</v>
          </cell>
          <cell r="E427">
            <v>1174</v>
          </cell>
          <cell r="F427">
            <v>700</v>
          </cell>
        </row>
        <row r="428">
          <cell r="D428">
            <v>2132</v>
          </cell>
          <cell r="E428">
            <v>530</v>
          </cell>
          <cell r="F428">
            <v>255</v>
          </cell>
        </row>
        <row r="429">
          <cell r="D429">
            <v>7639</v>
          </cell>
          <cell r="E429">
            <v>1683</v>
          </cell>
          <cell r="F429">
            <v>862</v>
          </cell>
        </row>
        <row r="430">
          <cell r="D430">
            <v>1691</v>
          </cell>
          <cell r="E430">
            <v>307</v>
          </cell>
          <cell r="F430">
            <v>287</v>
          </cell>
        </row>
        <row r="431">
          <cell r="D431">
            <v>1877</v>
          </cell>
          <cell r="E431">
            <v>439</v>
          </cell>
          <cell r="F431">
            <v>184</v>
          </cell>
        </row>
        <row r="432">
          <cell r="D432">
            <v>20265</v>
          </cell>
          <cell r="E432">
            <v>4184</v>
          </cell>
          <cell r="F432">
            <v>3057</v>
          </cell>
        </row>
        <row r="433">
          <cell r="D433">
            <v>712</v>
          </cell>
          <cell r="E433">
            <v>162</v>
          </cell>
          <cell r="F433">
            <v>106</v>
          </cell>
        </row>
        <row r="434">
          <cell r="D434">
            <v>709</v>
          </cell>
          <cell r="E434">
            <v>151</v>
          </cell>
          <cell r="F434">
            <v>79</v>
          </cell>
        </row>
        <row r="435">
          <cell r="D435">
            <v>2003</v>
          </cell>
          <cell r="E435">
            <v>444</v>
          </cell>
          <cell r="F435">
            <v>175</v>
          </cell>
        </row>
        <row r="436">
          <cell r="D436">
            <v>1230</v>
          </cell>
          <cell r="E436">
            <v>314</v>
          </cell>
          <cell r="F436">
            <v>151</v>
          </cell>
        </row>
        <row r="437">
          <cell r="D437">
            <v>858</v>
          </cell>
          <cell r="E437">
            <v>183</v>
          </cell>
          <cell r="F437">
            <v>98</v>
          </cell>
        </row>
        <row r="438">
          <cell r="D438">
            <v>576</v>
          </cell>
          <cell r="E438">
            <v>114</v>
          </cell>
          <cell r="F438">
            <v>65</v>
          </cell>
        </row>
        <row r="439">
          <cell r="D439">
            <v>158213</v>
          </cell>
          <cell r="E439">
            <v>30909</v>
          </cell>
          <cell r="F439">
            <v>26765</v>
          </cell>
        </row>
        <row r="440">
          <cell r="D440">
            <v>1520</v>
          </cell>
          <cell r="E440">
            <v>353</v>
          </cell>
          <cell r="F440">
            <v>212</v>
          </cell>
        </row>
        <row r="441">
          <cell r="D441">
            <v>3664</v>
          </cell>
          <cell r="E441">
            <v>757</v>
          </cell>
          <cell r="F441">
            <v>429</v>
          </cell>
        </row>
        <row r="442">
          <cell r="D442">
            <v>1388</v>
          </cell>
          <cell r="E442">
            <v>303</v>
          </cell>
          <cell r="F442">
            <v>105</v>
          </cell>
        </row>
        <row r="443">
          <cell r="D443">
            <v>647</v>
          </cell>
          <cell r="E443">
            <v>129</v>
          </cell>
          <cell r="F443">
            <v>77</v>
          </cell>
        </row>
        <row r="444">
          <cell r="D444">
            <v>221</v>
          </cell>
          <cell r="E444">
            <v>62</v>
          </cell>
          <cell r="F444">
            <v>22</v>
          </cell>
        </row>
        <row r="445">
          <cell r="D445">
            <v>1263</v>
          </cell>
          <cell r="E445">
            <v>270</v>
          </cell>
          <cell r="F445">
            <v>184</v>
          </cell>
        </row>
        <row r="446">
          <cell r="D446">
            <v>750</v>
          </cell>
          <cell r="E446">
            <v>169</v>
          </cell>
          <cell r="F446">
            <v>76</v>
          </cell>
        </row>
        <row r="447">
          <cell r="D447">
            <v>1152</v>
          </cell>
          <cell r="E447">
            <v>263</v>
          </cell>
          <cell r="F447">
            <v>149</v>
          </cell>
        </row>
        <row r="448">
          <cell r="D448">
            <v>2084</v>
          </cell>
          <cell r="E448">
            <v>462</v>
          </cell>
          <cell r="F448">
            <v>243</v>
          </cell>
        </row>
        <row r="449">
          <cell r="D449">
            <v>353</v>
          </cell>
          <cell r="E449">
            <v>87</v>
          </cell>
          <cell r="F449">
            <v>36</v>
          </cell>
        </row>
        <row r="450">
          <cell r="D450">
            <v>1005</v>
          </cell>
          <cell r="E450">
            <v>246</v>
          </cell>
          <cell r="F450">
            <v>110</v>
          </cell>
        </row>
        <row r="451">
          <cell r="D451">
            <v>23178</v>
          </cell>
          <cell r="E451">
            <v>5328</v>
          </cell>
          <cell r="F451">
            <v>2771</v>
          </cell>
        </row>
        <row r="452">
          <cell r="D452">
            <v>11345</v>
          </cell>
          <cell r="E452">
            <v>2343</v>
          </cell>
          <cell r="F452">
            <v>1430</v>
          </cell>
        </row>
        <row r="453">
          <cell r="D453">
            <v>2220</v>
          </cell>
          <cell r="E453">
            <v>494</v>
          </cell>
          <cell r="F453">
            <v>256</v>
          </cell>
        </row>
        <row r="454">
          <cell r="D454">
            <v>1242</v>
          </cell>
          <cell r="E454">
            <v>260</v>
          </cell>
          <cell r="F454">
            <v>121</v>
          </cell>
        </row>
        <row r="455">
          <cell r="D455">
            <v>803</v>
          </cell>
          <cell r="E455">
            <v>171</v>
          </cell>
          <cell r="F455">
            <v>89</v>
          </cell>
        </row>
        <row r="456">
          <cell r="D456">
            <v>1564</v>
          </cell>
          <cell r="E456">
            <v>347</v>
          </cell>
          <cell r="F456">
            <v>176</v>
          </cell>
        </row>
        <row r="457">
          <cell r="D457">
            <v>2024</v>
          </cell>
          <cell r="E457">
            <v>410</v>
          </cell>
          <cell r="F457">
            <v>281</v>
          </cell>
        </row>
        <row r="458">
          <cell r="D458">
            <v>3117</v>
          </cell>
          <cell r="E458">
            <v>751</v>
          </cell>
          <cell r="F458">
            <v>367</v>
          </cell>
        </row>
        <row r="459">
          <cell r="D459">
            <v>1102</v>
          </cell>
          <cell r="E459">
            <v>245</v>
          </cell>
          <cell r="F459">
            <v>107</v>
          </cell>
        </row>
        <row r="460">
          <cell r="D460">
            <v>1352</v>
          </cell>
          <cell r="E460">
            <v>309</v>
          </cell>
          <cell r="F460">
            <v>166</v>
          </cell>
        </row>
        <row r="461">
          <cell r="D461">
            <v>1587</v>
          </cell>
          <cell r="E461">
            <v>387</v>
          </cell>
          <cell r="F461">
            <v>148</v>
          </cell>
        </row>
        <row r="462">
          <cell r="D462">
            <v>663</v>
          </cell>
          <cell r="E462">
            <v>155</v>
          </cell>
          <cell r="F462">
            <v>88</v>
          </cell>
        </row>
        <row r="463">
          <cell r="D463">
            <v>412</v>
          </cell>
          <cell r="E463">
            <v>76</v>
          </cell>
          <cell r="F463">
            <v>51</v>
          </cell>
        </row>
        <row r="464">
          <cell r="D464">
            <v>2955</v>
          </cell>
          <cell r="E464">
            <v>637</v>
          </cell>
          <cell r="F464">
            <v>404</v>
          </cell>
        </row>
        <row r="465">
          <cell r="D465">
            <v>2273</v>
          </cell>
          <cell r="E465">
            <v>523</v>
          </cell>
          <cell r="F465">
            <v>249</v>
          </cell>
        </row>
      </sheetData>
      <sheetData sheetId="5">
        <row r="425">
          <cell r="D425">
            <v>20917.030999999999</v>
          </cell>
          <cell r="E425">
            <v>0</v>
          </cell>
          <cell r="F425">
            <v>0</v>
          </cell>
          <cell r="G425">
            <v>22627.007999999998</v>
          </cell>
          <cell r="H425">
            <v>0</v>
          </cell>
          <cell r="I425">
            <v>0</v>
          </cell>
          <cell r="J425"/>
        </row>
        <row r="426">
          <cell r="D426">
            <v>2808.2710000000002</v>
          </cell>
          <cell r="E426">
            <v>0</v>
          </cell>
          <cell r="F426">
            <v>0</v>
          </cell>
          <cell r="G426">
            <v>3647.4280000000003</v>
          </cell>
          <cell r="H426">
            <v>0</v>
          </cell>
          <cell r="I426">
            <v>0</v>
          </cell>
          <cell r="J426"/>
        </row>
        <row r="427">
          <cell r="D427">
            <v>50905.998</v>
          </cell>
          <cell r="E427">
            <v>0</v>
          </cell>
          <cell r="F427">
            <v>7.0640000000000001</v>
          </cell>
          <cell r="G427">
            <v>66159.726999999999</v>
          </cell>
          <cell r="H427">
            <v>0</v>
          </cell>
          <cell r="I427">
            <v>21.45</v>
          </cell>
          <cell r="J427">
            <v>3824</v>
          </cell>
        </row>
        <row r="428">
          <cell r="D428">
            <v>20210.564000000002</v>
          </cell>
          <cell r="E428">
            <v>0</v>
          </cell>
          <cell r="F428">
            <v>0</v>
          </cell>
          <cell r="G428">
            <v>16756.774000000001</v>
          </cell>
          <cell r="H428">
            <v>0</v>
          </cell>
          <cell r="I428">
            <v>0</v>
          </cell>
          <cell r="J428">
            <v>273</v>
          </cell>
        </row>
        <row r="429">
          <cell r="D429">
            <v>3372.2080000000001</v>
          </cell>
          <cell r="E429">
            <v>0</v>
          </cell>
          <cell r="F429">
            <v>7.23</v>
          </cell>
          <cell r="G429">
            <v>5895.116</v>
          </cell>
          <cell r="H429">
            <v>0</v>
          </cell>
          <cell r="I429">
            <v>7.7</v>
          </cell>
          <cell r="J429"/>
        </row>
        <row r="430">
          <cell r="D430">
            <v>23902.136000000002</v>
          </cell>
          <cell r="E430">
            <v>0</v>
          </cell>
          <cell r="F430">
            <v>0</v>
          </cell>
          <cell r="G430">
            <v>26353.448</v>
          </cell>
          <cell r="H430">
            <v>0</v>
          </cell>
          <cell r="I430">
            <v>0</v>
          </cell>
          <cell r="J430">
            <v>1546.1</v>
          </cell>
        </row>
        <row r="431">
          <cell r="D431">
            <v>4274.6200000000008</v>
          </cell>
          <cell r="E431">
            <v>0</v>
          </cell>
          <cell r="F431">
            <v>0</v>
          </cell>
          <cell r="G431">
            <v>7129.2110000000002</v>
          </cell>
          <cell r="H431">
            <v>0</v>
          </cell>
          <cell r="I431">
            <v>0</v>
          </cell>
          <cell r="J431"/>
        </row>
        <row r="432">
          <cell r="D432">
            <v>2852.529</v>
          </cell>
          <cell r="E432">
            <v>0</v>
          </cell>
          <cell r="F432">
            <v>0</v>
          </cell>
          <cell r="G432">
            <v>5537.47</v>
          </cell>
          <cell r="H432">
            <v>0</v>
          </cell>
          <cell r="I432">
            <v>84.224999999999994</v>
          </cell>
          <cell r="J432"/>
        </row>
        <row r="433">
          <cell r="D433">
            <v>3698.8220000000001</v>
          </cell>
          <cell r="E433">
            <v>0</v>
          </cell>
          <cell r="F433">
            <v>0</v>
          </cell>
          <cell r="G433">
            <v>72635.296999999991</v>
          </cell>
          <cell r="H433">
            <v>0</v>
          </cell>
          <cell r="I433">
            <v>0</v>
          </cell>
          <cell r="J433">
            <v>7545.81</v>
          </cell>
        </row>
        <row r="434">
          <cell r="D434">
            <v>3096.4539999999997</v>
          </cell>
          <cell r="E434">
            <v>0</v>
          </cell>
          <cell r="F434">
            <v>0</v>
          </cell>
          <cell r="G434">
            <v>2472.9009999999998</v>
          </cell>
          <cell r="H434">
            <v>0</v>
          </cell>
          <cell r="I434">
            <v>0</v>
          </cell>
          <cell r="J434"/>
        </row>
        <row r="435">
          <cell r="D435">
            <v>2823.337</v>
          </cell>
          <cell r="E435">
            <v>0</v>
          </cell>
          <cell r="F435">
            <v>0</v>
          </cell>
          <cell r="G435">
            <v>2403.6830000000004</v>
          </cell>
          <cell r="H435">
            <v>0</v>
          </cell>
          <cell r="I435">
            <v>0</v>
          </cell>
          <cell r="J435"/>
        </row>
        <row r="436">
          <cell r="D436">
            <v>9223.2690000000002</v>
          </cell>
          <cell r="E436">
            <v>0</v>
          </cell>
          <cell r="F436">
            <v>0</v>
          </cell>
          <cell r="G436">
            <v>7194.2970000000005</v>
          </cell>
          <cell r="H436">
            <v>0</v>
          </cell>
          <cell r="I436">
            <v>0</v>
          </cell>
          <cell r="J436"/>
        </row>
        <row r="437">
          <cell r="D437">
            <v>2390.0329999999999</v>
          </cell>
          <cell r="E437">
            <v>0</v>
          </cell>
          <cell r="F437">
            <v>0</v>
          </cell>
          <cell r="G437">
            <v>4183.9920000000002</v>
          </cell>
          <cell r="H437">
            <v>0</v>
          </cell>
          <cell r="I437">
            <v>0</v>
          </cell>
          <cell r="J437"/>
        </row>
        <row r="438">
          <cell r="D438">
            <v>1569.5450000000001</v>
          </cell>
          <cell r="E438">
            <v>0</v>
          </cell>
          <cell r="F438">
            <v>0</v>
          </cell>
          <cell r="G438">
            <v>3389.5360000000001</v>
          </cell>
          <cell r="H438">
            <v>0</v>
          </cell>
          <cell r="I438">
            <v>0</v>
          </cell>
          <cell r="J438"/>
        </row>
        <row r="439">
          <cell r="D439">
            <v>2759.0039999999999</v>
          </cell>
          <cell r="E439">
            <v>0</v>
          </cell>
          <cell r="F439">
            <v>0</v>
          </cell>
          <cell r="G439">
            <v>1486.9360000000001</v>
          </cell>
          <cell r="H439">
            <v>0</v>
          </cell>
          <cell r="I439">
            <v>0</v>
          </cell>
          <cell r="J439"/>
        </row>
        <row r="440">
          <cell r="D440">
            <v>49736.493000000002</v>
          </cell>
          <cell r="E440">
            <v>0</v>
          </cell>
          <cell r="F440">
            <v>18.745999999999999</v>
          </cell>
          <cell r="G440">
            <v>669328.72700000007</v>
          </cell>
          <cell r="H440">
            <v>0</v>
          </cell>
          <cell r="I440">
            <v>385.48599999999999</v>
          </cell>
          <cell r="J440">
            <v>46639.1</v>
          </cell>
        </row>
        <row r="441">
          <cell r="D441">
            <v>1664.7360000000001</v>
          </cell>
          <cell r="E441">
            <v>0</v>
          </cell>
          <cell r="F441">
            <v>0</v>
          </cell>
          <cell r="G441">
            <v>5428.7139999999999</v>
          </cell>
          <cell r="H441">
            <v>0</v>
          </cell>
          <cell r="I441">
            <v>0</v>
          </cell>
          <cell r="J441"/>
        </row>
        <row r="442">
          <cell r="D442">
            <v>16909.146999999997</v>
          </cell>
          <cell r="E442">
            <v>0</v>
          </cell>
          <cell r="F442">
            <v>0</v>
          </cell>
          <cell r="G442">
            <v>13759.54</v>
          </cell>
          <cell r="H442">
            <v>0</v>
          </cell>
          <cell r="I442">
            <v>0</v>
          </cell>
          <cell r="J442"/>
        </row>
        <row r="443">
          <cell r="D443">
            <v>1915.963</v>
          </cell>
          <cell r="E443">
            <v>0</v>
          </cell>
          <cell r="F443">
            <v>0</v>
          </cell>
          <cell r="G443">
            <v>3608.0239999999999</v>
          </cell>
          <cell r="H443">
            <v>0</v>
          </cell>
          <cell r="I443">
            <v>0</v>
          </cell>
          <cell r="J443"/>
        </row>
        <row r="444">
          <cell r="D444">
            <v>1649.3789999999999</v>
          </cell>
          <cell r="E444">
            <v>0</v>
          </cell>
          <cell r="F444">
            <v>0</v>
          </cell>
          <cell r="G444">
            <v>1849.1130000000001</v>
          </cell>
          <cell r="H444">
            <v>0</v>
          </cell>
          <cell r="I444">
            <v>0</v>
          </cell>
          <cell r="J444"/>
        </row>
        <row r="445">
          <cell r="D445">
            <v>1554.2180000000001</v>
          </cell>
          <cell r="E445">
            <v>0</v>
          </cell>
          <cell r="F445">
            <v>0</v>
          </cell>
          <cell r="G445">
            <v>320.63799999999998</v>
          </cell>
          <cell r="H445">
            <v>0</v>
          </cell>
          <cell r="I445">
            <v>0</v>
          </cell>
          <cell r="J445"/>
        </row>
        <row r="446">
          <cell r="D446">
            <v>5727.7259999999997</v>
          </cell>
          <cell r="E446">
            <v>0</v>
          </cell>
          <cell r="F446">
            <v>0</v>
          </cell>
          <cell r="G446">
            <v>3835.6379999999999</v>
          </cell>
          <cell r="H446">
            <v>0</v>
          </cell>
          <cell r="I446">
            <v>0</v>
          </cell>
          <cell r="J446"/>
        </row>
        <row r="447">
          <cell r="D447">
            <v>2624.5</v>
          </cell>
          <cell r="E447">
            <v>0</v>
          </cell>
          <cell r="F447">
            <v>0</v>
          </cell>
          <cell r="G447">
            <v>2471.6999999999998</v>
          </cell>
          <cell r="H447">
            <v>0</v>
          </cell>
          <cell r="I447">
            <v>0</v>
          </cell>
          <cell r="J447"/>
        </row>
        <row r="448">
          <cell r="D448">
            <v>1270.674</v>
          </cell>
          <cell r="E448">
            <v>0</v>
          </cell>
          <cell r="F448">
            <v>0</v>
          </cell>
          <cell r="G448">
            <v>2751.02</v>
          </cell>
          <cell r="H448">
            <v>0</v>
          </cell>
          <cell r="I448">
            <v>0</v>
          </cell>
          <cell r="J448"/>
        </row>
        <row r="449">
          <cell r="D449">
            <v>7939.6509999999998</v>
          </cell>
          <cell r="E449">
            <v>0</v>
          </cell>
          <cell r="F449">
            <v>0</v>
          </cell>
          <cell r="G449">
            <v>4588.7330000000002</v>
          </cell>
          <cell r="H449">
            <v>0</v>
          </cell>
          <cell r="I449">
            <v>0</v>
          </cell>
          <cell r="J449"/>
        </row>
        <row r="450">
          <cell r="D450">
            <v>1400.55</v>
          </cell>
          <cell r="E450">
            <v>0</v>
          </cell>
          <cell r="F450">
            <v>0</v>
          </cell>
          <cell r="G450">
            <v>917.65899999999999</v>
          </cell>
          <cell r="H450">
            <v>0</v>
          </cell>
          <cell r="I450">
            <v>0</v>
          </cell>
          <cell r="J450"/>
        </row>
        <row r="451">
          <cell r="D451">
            <v>2088.2980000000002</v>
          </cell>
          <cell r="E451">
            <v>0</v>
          </cell>
          <cell r="F451">
            <v>0</v>
          </cell>
          <cell r="G451">
            <v>3656.1129999999998</v>
          </cell>
          <cell r="H451">
            <v>0</v>
          </cell>
          <cell r="I451">
            <v>0</v>
          </cell>
          <cell r="J451"/>
        </row>
        <row r="452">
          <cell r="D452">
            <v>56296.061000000002</v>
          </cell>
          <cell r="E452">
            <v>0</v>
          </cell>
          <cell r="F452">
            <v>0</v>
          </cell>
          <cell r="G452">
            <v>78148.16399999999</v>
          </cell>
          <cell r="H452">
            <v>0</v>
          </cell>
          <cell r="I452">
            <v>84.516999999999996</v>
          </cell>
          <cell r="J452">
            <v>3023.2</v>
          </cell>
        </row>
        <row r="453">
          <cell r="D453">
            <v>41747.377</v>
          </cell>
          <cell r="E453">
            <v>0</v>
          </cell>
          <cell r="F453">
            <v>0</v>
          </cell>
          <cell r="G453">
            <v>44680.409</v>
          </cell>
          <cell r="H453">
            <v>0</v>
          </cell>
          <cell r="I453">
            <v>0</v>
          </cell>
          <cell r="J453"/>
        </row>
        <row r="454">
          <cell r="D454">
            <v>4338.8419999999996</v>
          </cell>
          <cell r="E454">
            <v>0</v>
          </cell>
          <cell r="F454">
            <v>0</v>
          </cell>
          <cell r="G454">
            <v>9432.26</v>
          </cell>
          <cell r="H454">
            <v>0</v>
          </cell>
          <cell r="I454">
            <v>0</v>
          </cell>
          <cell r="J454"/>
        </row>
        <row r="455">
          <cell r="D455">
            <v>3795.4540000000002</v>
          </cell>
          <cell r="E455">
            <v>0</v>
          </cell>
          <cell r="F455">
            <v>0</v>
          </cell>
          <cell r="G455">
            <v>2828.8130000000001</v>
          </cell>
          <cell r="H455">
            <v>0</v>
          </cell>
          <cell r="I455">
            <v>0</v>
          </cell>
          <cell r="J455"/>
        </row>
        <row r="456">
          <cell r="D456">
            <v>1111.93</v>
          </cell>
          <cell r="E456">
            <v>0</v>
          </cell>
          <cell r="F456">
            <v>0</v>
          </cell>
          <cell r="G456">
            <v>2204.4</v>
          </cell>
          <cell r="H456">
            <v>0</v>
          </cell>
          <cell r="I456">
            <v>0</v>
          </cell>
          <cell r="J456"/>
        </row>
        <row r="457">
          <cell r="D457">
            <v>2425.5189999999998</v>
          </cell>
          <cell r="E457">
            <v>0</v>
          </cell>
          <cell r="F457">
            <v>0</v>
          </cell>
          <cell r="G457">
            <v>5455.6049999999996</v>
          </cell>
          <cell r="H457">
            <v>0</v>
          </cell>
          <cell r="I457">
            <v>0</v>
          </cell>
          <cell r="J457"/>
        </row>
        <row r="458">
          <cell r="D458">
            <v>3867.6759999999999</v>
          </cell>
          <cell r="E458">
            <v>0</v>
          </cell>
          <cell r="F458">
            <v>0</v>
          </cell>
          <cell r="G458">
            <v>7947.1260000000002</v>
          </cell>
          <cell r="H458">
            <v>0</v>
          </cell>
          <cell r="I458">
            <v>0</v>
          </cell>
          <cell r="J458"/>
        </row>
        <row r="459">
          <cell r="D459">
            <v>2541.3240000000001</v>
          </cell>
          <cell r="E459">
            <v>0</v>
          </cell>
          <cell r="F459">
            <v>0</v>
          </cell>
          <cell r="G459">
            <v>10436.91</v>
          </cell>
          <cell r="H459">
            <v>0</v>
          </cell>
          <cell r="I459">
            <v>0</v>
          </cell>
          <cell r="J459"/>
        </row>
        <row r="460">
          <cell r="D460">
            <v>2669.3789999999999</v>
          </cell>
          <cell r="E460">
            <v>0</v>
          </cell>
          <cell r="F460">
            <v>0</v>
          </cell>
          <cell r="G460">
            <v>2049.5260000000003</v>
          </cell>
          <cell r="H460">
            <v>0</v>
          </cell>
          <cell r="I460">
            <v>0</v>
          </cell>
          <cell r="J460"/>
        </row>
        <row r="461">
          <cell r="D461">
            <v>3630.8230000000003</v>
          </cell>
          <cell r="E461">
            <v>0</v>
          </cell>
          <cell r="F461">
            <v>0</v>
          </cell>
          <cell r="G461">
            <v>4906.5940000000001</v>
          </cell>
          <cell r="H461">
            <v>0</v>
          </cell>
          <cell r="I461">
            <v>0</v>
          </cell>
          <cell r="J461"/>
        </row>
        <row r="462">
          <cell r="D462">
            <v>2521.1080000000002</v>
          </cell>
          <cell r="E462">
            <v>0</v>
          </cell>
          <cell r="F462">
            <v>0</v>
          </cell>
          <cell r="G462">
            <v>3878.41</v>
          </cell>
          <cell r="H462">
            <v>0</v>
          </cell>
          <cell r="I462">
            <v>0</v>
          </cell>
          <cell r="J462"/>
        </row>
        <row r="463">
          <cell r="D463">
            <v>1912.462</v>
          </cell>
          <cell r="E463">
            <v>0</v>
          </cell>
          <cell r="F463">
            <v>0</v>
          </cell>
          <cell r="G463">
            <v>2326.54</v>
          </cell>
          <cell r="H463">
            <v>0</v>
          </cell>
          <cell r="I463">
            <v>0</v>
          </cell>
          <cell r="J463"/>
        </row>
        <row r="464">
          <cell r="D464">
            <v>1839.2190000000001</v>
          </cell>
          <cell r="E464">
            <v>0</v>
          </cell>
          <cell r="F464">
            <v>0</v>
          </cell>
          <cell r="G464">
            <v>1152.171</v>
          </cell>
          <cell r="H464">
            <v>0</v>
          </cell>
          <cell r="I464">
            <v>0</v>
          </cell>
          <cell r="J464"/>
        </row>
        <row r="465">
          <cell r="D465">
            <v>4556.0950000000003</v>
          </cell>
          <cell r="E465">
            <v>0</v>
          </cell>
          <cell r="F465">
            <v>0</v>
          </cell>
          <cell r="G465">
            <v>10267.080000000002</v>
          </cell>
          <cell r="H465">
            <v>0</v>
          </cell>
          <cell r="I465">
            <v>0</v>
          </cell>
          <cell r="J465"/>
        </row>
        <row r="466">
          <cell r="D466">
            <v>2013.203</v>
          </cell>
          <cell r="E466">
            <v>0</v>
          </cell>
          <cell r="F466">
            <v>218.10900000000001</v>
          </cell>
          <cell r="G466">
            <v>5666.5150000000003</v>
          </cell>
          <cell r="H466">
            <v>0</v>
          </cell>
          <cell r="I466">
            <v>326.98700000000002</v>
          </cell>
          <cell r="J466"/>
        </row>
      </sheetData>
      <sheetData sheetId="6">
        <row r="424">
          <cell r="D424">
            <v>0</v>
          </cell>
          <cell r="E424">
            <v>1</v>
          </cell>
        </row>
        <row r="425">
          <cell r="D425">
            <v>0</v>
          </cell>
          <cell r="E425">
            <v>1</v>
          </cell>
        </row>
        <row r="426">
          <cell r="D426">
            <v>0</v>
          </cell>
          <cell r="E426">
            <v>8</v>
          </cell>
        </row>
        <row r="427">
          <cell r="D427">
            <v>1870</v>
          </cell>
          <cell r="E427">
            <v>10</v>
          </cell>
        </row>
        <row r="428">
          <cell r="D428">
            <v>1720</v>
          </cell>
          <cell r="E428">
            <v>1</v>
          </cell>
        </row>
        <row r="429">
          <cell r="D429">
            <v>1990</v>
          </cell>
          <cell r="E429">
            <v>11</v>
          </cell>
        </row>
        <row r="430">
          <cell r="D430">
            <v>0</v>
          </cell>
          <cell r="E430">
            <v>1</v>
          </cell>
        </row>
        <row r="431">
          <cell r="D431">
            <v>1900</v>
          </cell>
          <cell r="E431">
            <v>1</v>
          </cell>
        </row>
        <row r="432">
          <cell r="D432">
            <v>1800</v>
          </cell>
          <cell r="E432">
            <v>1</v>
          </cell>
        </row>
        <row r="433">
          <cell r="D433">
            <v>0</v>
          </cell>
          <cell r="E433">
            <v>1</v>
          </cell>
        </row>
        <row r="434">
          <cell r="D434">
            <v>0</v>
          </cell>
          <cell r="E434">
            <v>1</v>
          </cell>
        </row>
        <row r="435">
          <cell r="D435">
            <v>2000</v>
          </cell>
          <cell r="E435">
            <v>15</v>
          </cell>
        </row>
        <row r="436">
          <cell r="D436">
            <v>1850</v>
          </cell>
          <cell r="E436">
            <v>1</v>
          </cell>
        </row>
        <row r="437">
          <cell r="D437">
            <v>1750</v>
          </cell>
          <cell r="E437">
            <v>1</v>
          </cell>
        </row>
        <row r="438">
          <cell r="D438">
            <v>0</v>
          </cell>
          <cell r="E438">
            <v>1</v>
          </cell>
        </row>
        <row r="439">
          <cell r="D439">
            <v>0</v>
          </cell>
          <cell r="E439">
            <v>1</v>
          </cell>
        </row>
        <row r="440">
          <cell r="D440">
            <v>0</v>
          </cell>
          <cell r="E440">
            <v>1</v>
          </cell>
        </row>
        <row r="441">
          <cell r="D441">
            <v>1950</v>
          </cell>
          <cell r="E441">
            <v>15</v>
          </cell>
        </row>
        <row r="442">
          <cell r="D442">
            <v>2000</v>
          </cell>
          <cell r="E442">
            <v>1</v>
          </cell>
        </row>
        <row r="443">
          <cell r="D443">
            <v>0</v>
          </cell>
          <cell r="E443">
            <v>1</v>
          </cell>
        </row>
        <row r="444">
          <cell r="D444">
            <v>0</v>
          </cell>
          <cell r="E444">
            <v>1</v>
          </cell>
        </row>
        <row r="445">
          <cell r="D445">
            <v>0</v>
          </cell>
          <cell r="E445">
            <v>1</v>
          </cell>
        </row>
        <row r="446">
          <cell r="D446">
            <v>0</v>
          </cell>
          <cell r="E446">
            <v>1</v>
          </cell>
        </row>
        <row r="447">
          <cell r="D447">
            <v>2020</v>
          </cell>
          <cell r="E447">
            <v>1</v>
          </cell>
        </row>
        <row r="448">
          <cell r="D448">
            <v>0</v>
          </cell>
          <cell r="E448">
            <v>1</v>
          </cell>
        </row>
        <row r="449">
          <cell r="D449">
            <v>0</v>
          </cell>
          <cell r="E449">
            <v>1</v>
          </cell>
        </row>
        <row r="450">
          <cell r="D450">
            <v>0</v>
          </cell>
          <cell r="E450">
            <v>2</v>
          </cell>
        </row>
        <row r="451">
          <cell r="D451">
            <v>1750</v>
          </cell>
          <cell r="E451">
            <v>19</v>
          </cell>
        </row>
        <row r="452">
          <cell r="D452">
            <v>0</v>
          </cell>
          <cell r="E452">
            <v>16</v>
          </cell>
        </row>
        <row r="453">
          <cell r="D453">
            <v>1960</v>
          </cell>
          <cell r="E453">
            <v>1</v>
          </cell>
        </row>
        <row r="454">
          <cell r="D454">
            <v>0</v>
          </cell>
          <cell r="E454">
            <v>1</v>
          </cell>
        </row>
        <row r="455">
          <cell r="D455">
            <v>2020</v>
          </cell>
          <cell r="E455">
            <v>1</v>
          </cell>
        </row>
        <row r="456">
          <cell r="D456">
            <v>0</v>
          </cell>
          <cell r="E456">
            <v>1</v>
          </cell>
        </row>
        <row r="457">
          <cell r="D457">
            <v>0</v>
          </cell>
          <cell r="E457">
            <v>1</v>
          </cell>
        </row>
        <row r="458">
          <cell r="D458">
            <v>1790</v>
          </cell>
          <cell r="E458">
            <v>1</v>
          </cell>
        </row>
        <row r="459">
          <cell r="D459">
            <v>1970</v>
          </cell>
          <cell r="E459">
            <v>1</v>
          </cell>
        </row>
        <row r="460">
          <cell r="D460">
            <v>0</v>
          </cell>
          <cell r="E460">
            <v>1</v>
          </cell>
        </row>
        <row r="461">
          <cell r="D461">
            <v>1825</v>
          </cell>
          <cell r="E461">
            <v>1</v>
          </cell>
        </row>
        <row r="462">
          <cell r="D462">
            <v>0</v>
          </cell>
          <cell r="E462">
            <v>1</v>
          </cell>
        </row>
        <row r="463">
          <cell r="D463">
            <v>1700</v>
          </cell>
          <cell r="E463">
            <v>1</v>
          </cell>
        </row>
        <row r="464">
          <cell r="D464">
            <v>1700</v>
          </cell>
          <cell r="E464">
            <v>1</v>
          </cell>
        </row>
        <row r="465">
          <cell r="D465">
            <v>1960</v>
          </cell>
          <cell r="E465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0"/>
  <sheetViews>
    <sheetView tabSelected="1" workbookViewId="0">
      <selection activeCell="Q7" sqref="Q7"/>
    </sheetView>
  </sheetViews>
  <sheetFormatPr defaultColWidth="10.28515625" defaultRowHeight="15.75" x14ac:dyDescent="0.3"/>
  <cols>
    <col min="1" max="1" width="4.5703125" style="1" customWidth="1"/>
    <col min="2" max="2" width="12.28515625" style="23" customWidth="1"/>
    <col min="3" max="3" width="19" style="29" customWidth="1"/>
    <col min="4" max="4" width="10.28515625" style="27" customWidth="1"/>
    <col min="5" max="6" width="8.7109375" style="27" customWidth="1"/>
    <col min="7" max="7" width="7.85546875" style="28" customWidth="1"/>
    <col min="8" max="8" width="7.140625" style="27" customWidth="1"/>
    <col min="9" max="9" width="7.42578125" style="27" customWidth="1"/>
    <col min="10" max="10" width="7.5703125" style="27" customWidth="1"/>
    <col min="11" max="11" width="11.140625" style="27" customWidth="1"/>
    <col min="12" max="19" width="11.140625" style="28" customWidth="1"/>
    <col min="20" max="21" width="11.140625" style="27" customWidth="1"/>
    <col min="22" max="16384" width="10.28515625" style="1"/>
  </cols>
  <sheetData>
    <row r="1" spans="1:21" ht="54" customHeight="1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</row>
    <row r="2" spans="1:21" ht="24.75" customHeight="1" x14ac:dyDescent="0.25">
      <c r="A2" s="44" t="s">
        <v>1</v>
      </c>
      <c r="B2" s="45" t="s">
        <v>2</v>
      </c>
      <c r="C2" s="46" t="s">
        <v>3</v>
      </c>
      <c r="D2" s="33" t="s">
        <v>4</v>
      </c>
      <c r="E2" s="45" t="s">
        <v>5</v>
      </c>
      <c r="F2" s="45"/>
      <c r="G2" s="44" t="s">
        <v>6</v>
      </c>
      <c r="H2" s="45" t="s">
        <v>7</v>
      </c>
      <c r="I2" s="45"/>
      <c r="J2" s="45"/>
      <c r="K2" s="44" t="s">
        <v>8</v>
      </c>
      <c r="L2" s="45" t="s">
        <v>9</v>
      </c>
      <c r="M2" s="45"/>
      <c r="N2" s="45"/>
      <c r="O2" s="45"/>
      <c r="P2" s="45"/>
      <c r="Q2" s="45"/>
      <c r="R2" s="45"/>
      <c r="S2" s="45"/>
      <c r="T2" s="45"/>
      <c r="U2" s="45"/>
    </row>
    <row r="3" spans="1:21" ht="15" customHeight="1" x14ac:dyDescent="0.25">
      <c r="A3" s="44"/>
      <c r="B3" s="45"/>
      <c r="C3" s="46"/>
      <c r="D3" s="33"/>
      <c r="E3" s="39" t="s">
        <v>10</v>
      </c>
      <c r="F3" s="39" t="s">
        <v>11</v>
      </c>
      <c r="G3" s="44"/>
      <c r="H3" s="41" t="s">
        <v>12</v>
      </c>
      <c r="I3" s="41" t="s">
        <v>13</v>
      </c>
      <c r="J3" s="41" t="s">
        <v>14</v>
      </c>
      <c r="K3" s="44"/>
      <c r="L3" s="33" t="s">
        <v>15</v>
      </c>
      <c r="M3" s="30" t="s">
        <v>5</v>
      </c>
      <c r="N3" s="31"/>
      <c r="O3" s="32"/>
      <c r="P3" s="33" t="s">
        <v>16</v>
      </c>
      <c r="Q3" s="30" t="s">
        <v>5</v>
      </c>
      <c r="R3" s="31"/>
      <c r="S3" s="32"/>
      <c r="T3" s="35" t="s">
        <v>17</v>
      </c>
      <c r="U3" s="37" t="s">
        <v>18</v>
      </c>
    </row>
    <row r="4" spans="1:21" ht="186.75" customHeight="1" x14ac:dyDescent="0.25">
      <c r="A4" s="44"/>
      <c r="B4" s="45"/>
      <c r="C4" s="46"/>
      <c r="D4" s="33"/>
      <c r="E4" s="40"/>
      <c r="F4" s="40"/>
      <c r="G4" s="44"/>
      <c r="H4" s="42"/>
      <c r="I4" s="42"/>
      <c r="J4" s="42"/>
      <c r="K4" s="44"/>
      <c r="L4" s="34"/>
      <c r="M4" s="2" t="s">
        <v>19</v>
      </c>
      <c r="N4" s="2" t="s">
        <v>20</v>
      </c>
      <c r="O4" s="2" t="s">
        <v>21</v>
      </c>
      <c r="P4" s="34"/>
      <c r="Q4" s="2" t="s">
        <v>19</v>
      </c>
      <c r="R4" s="2" t="s">
        <v>20</v>
      </c>
      <c r="S4" s="2" t="s">
        <v>21</v>
      </c>
      <c r="T4" s="36"/>
      <c r="U4" s="38"/>
    </row>
    <row r="5" spans="1:21" ht="15" x14ac:dyDescent="0.25">
      <c r="A5" s="3"/>
      <c r="B5" s="4"/>
      <c r="C5" s="5"/>
      <c r="D5" s="6"/>
      <c r="E5" s="7"/>
      <c r="F5" s="7"/>
      <c r="G5" s="8"/>
      <c r="H5" s="7"/>
      <c r="I5" s="7"/>
      <c r="J5" s="7"/>
      <c r="K5" s="8"/>
      <c r="L5" s="8"/>
      <c r="M5" s="8"/>
      <c r="N5" s="8"/>
      <c r="O5" s="8"/>
      <c r="P5" s="8"/>
      <c r="Q5" s="8"/>
      <c r="R5" s="8"/>
      <c r="S5" s="8"/>
      <c r="T5" s="7"/>
      <c r="U5" s="6"/>
    </row>
    <row r="6" spans="1:21" ht="15" x14ac:dyDescent="0.25">
      <c r="A6" s="9">
        <v>1</v>
      </c>
      <c r="B6" s="10" t="s">
        <v>22</v>
      </c>
      <c r="C6" s="11" t="s">
        <v>23</v>
      </c>
      <c r="D6" s="12">
        <f>[1]բնակչություն!D424</f>
        <v>5279</v>
      </c>
      <c r="E6" s="13">
        <f>[1]բնակչություն!E424</f>
        <v>1261</v>
      </c>
      <c r="F6" s="13">
        <f>[1]բնակչություն!F424</f>
        <v>617</v>
      </c>
      <c r="G6" s="14">
        <f>'[1]բարձրադիր․ և բն․ քանակ'!D424</f>
        <v>0</v>
      </c>
      <c r="H6" s="14">
        <f>[1]հեռավորություն!D424</f>
        <v>113</v>
      </c>
      <c r="I6" s="14">
        <f>[1]հեռավորություն!E424</f>
        <v>9.9</v>
      </c>
      <c r="J6" s="14">
        <f>[1]հեռավորություն!F424</f>
        <v>11.2</v>
      </c>
      <c r="K6" s="14">
        <f>'[1]բարձրադիր․ և բն․ քանակ'!E424</f>
        <v>1</v>
      </c>
      <c r="L6" s="15">
        <f t="shared" ref="L6:L47" si="0">M6+N6+O6</f>
        <v>20917.030999999999</v>
      </c>
      <c r="M6" s="15">
        <f>'[1]եկամուտներ+'!D425</f>
        <v>20917.030999999999</v>
      </c>
      <c r="N6" s="15">
        <f>'[1]եկամուտներ+'!E425</f>
        <v>0</v>
      </c>
      <c r="O6" s="15">
        <f>'[1]եկամուտներ+'!F425</f>
        <v>0</v>
      </c>
      <c r="P6" s="14">
        <f t="shared" ref="P6:P47" si="1">Q6+R6+S6</f>
        <v>22627.007999999998</v>
      </c>
      <c r="Q6" s="14">
        <f>'[1]եկամուտներ+'!G425</f>
        <v>22627.007999999998</v>
      </c>
      <c r="R6" s="15">
        <f>'[1]եկամուտներ+'!H425</f>
        <v>0</v>
      </c>
      <c r="S6" s="15">
        <f>'[1]եկամուտներ+'!I425</f>
        <v>0</v>
      </c>
      <c r="T6" s="14">
        <f>'[1]եկամուտներ+'!J425</f>
        <v>0</v>
      </c>
      <c r="U6" s="14">
        <f t="shared" ref="U6:U47" si="2">L6+P6+T6</f>
        <v>43544.038999999997</v>
      </c>
    </row>
    <row r="7" spans="1:21" ht="15" x14ac:dyDescent="0.25">
      <c r="A7" s="9">
        <v>2</v>
      </c>
      <c r="B7" s="16" t="s">
        <v>22</v>
      </c>
      <c r="C7" s="11" t="s">
        <v>24</v>
      </c>
      <c r="D7" s="12">
        <f>[1]բնակչություն!D425</f>
        <v>1099</v>
      </c>
      <c r="E7" s="13">
        <f>[1]բնակչություն!E425</f>
        <v>221</v>
      </c>
      <c r="F7" s="13">
        <f>[1]բնակչություն!F425</f>
        <v>134</v>
      </c>
      <c r="G7" s="14">
        <f>'[1]բարձրադիր․ և բն․ քանակ'!D425</f>
        <v>0</v>
      </c>
      <c r="H7" s="14">
        <f>[1]հեռավորություն!D425</f>
        <v>125</v>
      </c>
      <c r="I7" s="14">
        <f>[1]հեռավորություն!E425</f>
        <v>10</v>
      </c>
      <c r="J7" s="14">
        <f>[1]հեռավորություն!F425</f>
        <v>13.3</v>
      </c>
      <c r="K7" s="14">
        <f>'[1]բարձրադիր․ և բն․ քանակ'!E425</f>
        <v>1</v>
      </c>
      <c r="L7" s="15">
        <f t="shared" si="0"/>
        <v>2808.2710000000002</v>
      </c>
      <c r="M7" s="15">
        <f>'[1]եկամուտներ+'!D426</f>
        <v>2808.2710000000002</v>
      </c>
      <c r="N7" s="15">
        <f>'[1]եկամուտներ+'!E426</f>
        <v>0</v>
      </c>
      <c r="O7" s="15">
        <f>'[1]եկամուտներ+'!F426</f>
        <v>0</v>
      </c>
      <c r="P7" s="14">
        <f t="shared" si="1"/>
        <v>3647.4280000000003</v>
      </c>
      <c r="Q7" s="14">
        <f>'[1]եկամուտներ+'!G426</f>
        <v>3647.4280000000003</v>
      </c>
      <c r="R7" s="15">
        <f>'[1]եկամուտներ+'!H426</f>
        <v>0</v>
      </c>
      <c r="S7" s="15">
        <f>'[1]եկամուտներ+'!I426</f>
        <v>0</v>
      </c>
      <c r="T7" s="14">
        <f>'[1]եկամուտներ+'!J426</f>
        <v>0</v>
      </c>
      <c r="U7" s="14">
        <f t="shared" si="2"/>
        <v>6455.6990000000005</v>
      </c>
    </row>
    <row r="8" spans="1:21" ht="15" x14ac:dyDescent="0.25">
      <c r="A8" s="9">
        <v>3</v>
      </c>
      <c r="B8" s="16" t="s">
        <v>22</v>
      </c>
      <c r="C8" s="11" t="s">
        <v>25</v>
      </c>
      <c r="D8" s="12">
        <f>[1]բնակչություն!D426</f>
        <v>17437</v>
      </c>
      <c r="E8" s="13">
        <f>[1]բնակչություն!E426</f>
        <v>3825</v>
      </c>
      <c r="F8" s="13">
        <f>[1]բնակչություն!F426</f>
        <v>2383</v>
      </c>
      <c r="G8" s="14">
        <f>'[1]բարձրադիր․ և բն․ քանակ'!D426</f>
        <v>0</v>
      </c>
      <c r="H8" s="14">
        <f>[1]հեռավորություն!D426</f>
        <v>123</v>
      </c>
      <c r="I8" s="14">
        <f>[1]հեռավորություն!E426</f>
        <v>6.2</v>
      </c>
      <c r="J8" s="14">
        <f>[1]հեռավորություն!F426</f>
        <v>0</v>
      </c>
      <c r="K8" s="14">
        <f>'[1]բարձրադիր․ և բն․ քանակ'!E426</f>
        <v>8</v>
      </c>
      <c r="L8" s="15">
        <f t="shared" si="0"/>
        <v>50913.061999999998</v>
      </c>
      <c r="M8" s="15">
        <f>'[1]եկամուտներ+'!D427</f>
        <v>50905.998</v>
      </c>
      <c r="N8" s="15">
        <f>'[1]եկամուտներ+'!E427</f>
        <v>0</v>
      </c>
      <c r="O8" s="15">
        <f>'[1]եկամուտներ+'!F427</f>
        <v>7.0640000000000001</v>
      </c>
      <c r="P8" s="14">
        <f t="shared" si="1"/>
        <v>66181.176999999996</v>
      </c>
      <c r="Q8" s="14">
        <f>'[1]եկամուտներ+'!G427</f>
        <v>66159.726999999999</v>
      </c>
      <c r="R8" s="15">
        <f>'[1]եկամուտներ+'!H427</f>
        <v>0</v>
      </c>
      <c r="S8" s="15">
        <f>'[1]եկամուտներ+'!I427</f>
        <v>21.45</v>
      </c>
      <c r="T8" s="14">
        <f>'[1]եկամուտներ+'!J427</f>
        <v>3824</v>
      </c>
      <c r="U8" s="14">
        <f t="shared" si="2"/>
        <v>120918.239</v>
      </c>
    </row>
    <row r="9" spans="1:21" ht="15" x14ac:dyDescent="0.25">
      <c r="A9" s="9">
        <v>4</v>
      </c>
      <c r="B9" s="16" t="s">
        <v>22</v>
      </c>
      <c r="C9" s="11" t="s">
        <v>26</v>
      </c>
      <c r="D9" s="12">
        <f>[1]բնակչություն!D427</f>
        <v>5537</v>
      </c>
      <c r="E9" s="13">
        <f>[1]բնակչություն!E427</f>
        <v>1174</v>
      </c>
      <c r="F9" s="13">
        <f>[1]բնակչություն!F427</f>
        <v>700</v>
      </c>
      <c r="G9" s="14">
        <f>'[1]բարձրադիր․ և բն․ քանակ'!D427</f>
        <v>1870</v>
      </c>
      <c r="H9" s="14">
        <f>[1]հեռավորություն!D427</f>
        <v>148</v>
      </c>
      <c r="I9" s="14">
        <f>[1]հեռավորություն!E427</f>
        <v>26.5</v>
      </c>
      <c r="J9" s="14">
        <f>[1]հեռավորություն!F427</f>
        <v>0</v>
      </c>
      <c r="K9" s="14">
        <f>'[1]բարձրադիր․ և բն․ քանակ'!E427</f>
        <v>10</v>
      </c>
      <c r="L9" s="15">
        <f t="shared" si="0"/>
        <v>20210.564000000002</v>
      </c>
      <c r="M9" s="15">
        <f>'[1]եկամուտներ+'!D428</f>
        <v>20210.564000000002</v>
      </c>
      <c r="N9" s="15">
        <f>'[1]եկամուտներ+'!E428</f>
        <v>0</v>
      </c>
      <c r="O9" s="15">
        <f>'[1]եկամուտներ+'!F428</f>
        <v>0</v>
      </c>
      <c r="P9" s="14">
        <f t="shared" si="1"/>
        <v>16756.774000000001</v>
      </c>
      <c r="Q9" s="14">
        <f>'[1]եկամուտներ+'!G428</f>
        <v>16756.774000000001</v>
      </c>
      <c r="R9" s="15">
        <f>'[1]եկամուտներ+'!H428</f>
        <v>0</v>
      </c>
      <c r="S9" s="15">
        <f>'[1]եկամուտներ+'!I428</f>
        <v>0</v>
      </c>
      <c r="T9" s="14">
        <f>'[1]եկամուտներ+'!J428</f>
        <v>273</v>
      </c>
      <c r="U9" s="14">
        <f t="shared" si="2"/>
        <v>37240.338000000003</v>
      </c>
    </row>
    <row r="10" spans="1:21" ht="15" x14ac:dyDescent="0.25">
      <c r="A10" s="9">
        <v>5</v>
      </c>
      <c r="B10" s="16" t="s">
        <v>22</v>
      </c>
      <c r="C10" s="11" t="s">
        <v>27</v>
      </c>
      <c r="D10" s="12">
        <f>[1]բնակչություն!D428</f>
        <v>2132</v>
      </c>
      <c r="E10" s="13">
        <f>[1]բնակչություն!E428</f>
        <v>530</v>
      </c>
      <c r="F10" s="13">
        <f>[1]բնակչություն!F428</f>
        <v>255</v>
      </c>
      <c r="G10" s="14">
        <f>'[1]բարձրադիր․ և բն․ քանակ'!D428</f>
        <v>1720</v>
      </c>
      <c r="H10" s="14">
        <f>[1]հեռավորություն!D428</f>
        <v>110</v>
      </c>
      <c r="I10" s="14">
        <f>[1]հեռավորություն!E428</f>
        <v>29</v>
      </c>
      <c r="J10" s="14">
        <f>[1]հեռավորություն!F428</f>
        <v>4.5999999999999996</v>
      </c>
      <c r="K10" s="14">
        <f>'[1]բարձրադիր․ և բն․ քանակ'!E428</f>
        <v>1</v>
      </c>
      <c r="L10" s="15">
        <f t="shared" si="0"/>
        <v>3379.4380000000001</v>
      </c>
      <c r="M10" s="15">
        <f>'[1]եկամուտներ+'!D429</f>
        <v>3372.2080000000001</v>
      </c>
      <c r="N10" s="15">
        <f>'[1]եկամուտներ+'!E429</f>
        <v>0</v>
      </c>
      <c r="O10" s="15">
        <f>'[1]եկամուտներ+'!F429</f>
        <v>7.23</v>
      </c>
      <c r="P10" s="14">
        <f t="shared" si="1"/>
        <v>5902.8159999999998</v>
      </c>
      <c r="Q10" s="14">
        <f>'[1]եկամուտներ+'!G429</f>
        <v>5895.116</v>
      </c>
      <c r="R10" s="15">
        <f>'[1]եկամուտներ+'!H429</f>
        <v>0</v>
      </c>
      <c r="S10" s="15">
        <f>'[1]եկամուտներ+'!I429</f>
        <v>7.7</v>
      </c>
      <c r="T10" s="14">
        <f>'[1]եկամուտներ+'!J429</f>
        <v>0</v>
      </c>
      <c r="U10" s="14">
        <f t="shared" si="2"/>
        <v>9282.2540000000008</v>
      </c>
    </row>
    <row r="11" spans="1:21" ht="15" x14ac:dyDescent="0.25">
      <c r="A11" s="9">
        <v>6</v>
      </c>
      <c r="B11" s="16" t="s">
        <v>22</v>
      </c>
      <c r="C11" s="11" t="s">
        <v>28</v>
      </c>
      <c r="D11" s="12">
        <f>[1]բնակչություն!D429</f>
        <v>7639</v>
      </c>
      <c r="E11" s="13">
        <f>[1]բնակչություն!E429</f>
        <v>1683</v>
      </c>
      <c r="F11" s="13">
        <f>[1]բնակչություն!F429</f>
        <v>862</v>
      </c>
      <c r="G11" s="14">
        <f>'[1]բարձրադիր․ և բն․ քանակ'!D429</f>
        <v>1990</v>
      </c>
      <c r="H11" s="14">
        <f>[1]հեռավորություն!D429</f>
        <v>156</v>
      </c>
      <c r="I11" s="14">
        <f>[1]հեռավորություն!E429</f>
        <v>34.9</v>
      </c>
      <c r="J11" s="14">
        <f>[1]հեռավորություն!F429</f>
        <v>0</v>
      </c>
      <c r="K11" s="14">
        <f>'[1]բարձրադիր․ և բն․ քանակ'!E429</f>
        <v>11</v>
      </c>
      <c r="L11" s="15">
        <f t="shared" si="0"/>
        <v>23902.136000000002</v>
      </c>
      <c r="M11" s="15">
        <f>'[1]եկամուտներ+'!D430</f>
        <v>23902.136000000002</v>
      </c>
      <c r="N11" s="15">
        <f>'[1]եկամուտներ+'!E430</f>
        <v>0</v>
      </c>
      <c r="O11" s="15">
        <f>'[1]եկամուտներ+'!F430</f>
        <v>0</v>
      </c>
      <c r="P11" s="14">
        <f t="shared" si="1"/>
        <v>26353.448</v>
      </c>
      <c r="Q11" s="14">
        <f>'[1]եկամուտներ+'!G430</f>
        <v>26353.448</v>
      </c>
      <c r="R11" s="15">
        <f>'[1]եկամուտներ+'!H430</f>
        <v>0</v>
      </c>
      <c r="S11" s="15">
        <f>'[1]եկամուտներ+'!I430</f>
        <v>0</v>
      </c>
      <c r="T11" s="14">
        <f>'[1]եկամուտներ+'!J430</f>
        <v>1546.1</v>
      </c>
      <c r="U11" s="14">
        <f t="shared" si="2"/>
        <v>51801.684000000001</v>
      </c>
    </row>
    <row r="12" spans="1:21" ht="15" x14ac:dyDescent="0.25">
      <c r="A12" s="9">
        <v>7</v>
      </c>
      <c r="B12" s="16" t="s">
        <v>22</v>
      </c>
      <c r="C12" s="11" t="s">
        <v>29</v>
      </c>
      <c r="D12" s="12">
        <f>[1]բնակչություն!D430</f>
        <v>1691</v>
      </c>
      <c r="E12" s="13">
        <f>[1]բնակչություն!E430</f>
        <v>307</v>
      </c>
      <c r="F12" s="13">
        <f>[1]բնակչություն!F430</f>
        <v>287</v>
      </c>
      <c r="G12" s="14">
        <f>'[1]բարձրադիր․ և բն․ քանակ'!D430</f>
        <v>0</v>
      </c>
      <c r="H12" s="14">
        <f>[1]հեռավորություն!D430</f>
        <v>126</v>
      </c>
      <c r="I12" s="14">
        <f>[1]հեռավորություն!E430</f>
        <v>6.6</v>
      </c>
      <c r="J12" s="14">
        <f>[1]հեռավորություն!F430</f>
        <v>10.4</v>
      </c>
      <c r="K12" s="14">
        <f>'[1]բարձրադիր․ և բն․ քանակ'!E430</f>
        <v>1</v>
      </c>
      <c r="L12" s="15">
        <f t="shared" si="0"/>
        <v>4274.6200000000008</v>
      </c>
      <c r="M12" s="15">
        <f>'[1]եկամուտներ+'!D431</f>
        <v>4274.6200000000008</v>
      </c>
      <c r="N12" s="15">
        <f>'[1]եկամուտներ+'!E431</f>
        <v>0</v>
      </c>
      <c r="O12" s="15">
        <f>'[1]եկամուտներ+'!F431</f>
        <v>0</v>
      </c>
      <c r="P12" s="14">
        <f t="shared" si="1"/>
        <v>7129.2110000000002</v>
      </c>
      <c r="Q12" s="14">
        <f>'[1]եկամուտներ+'!G431</f>
        <v>7129.2110000000002</v>
      </c>
      <c r="R12" s="15">
        <f>'[1]եկամուտներ+'!H431</f>
        <v>0</v>
      </c>
      <c r="S12" s="15">
        <f>'[1]եկամուտներ+'!I431</f>
        <v>0</v>
      </c>
      <c r="T12" s="14">
        <f>'[1]եկամուտներ+'!J431</f>
        <v>0</v>
      </c>
      <c r="U12" s="14">
        <f t="shared" si="2"/>
        <v>11403.831000000002</v>
      </c>
    </row>
    <row r="13" spans="1:21" ht="15" x14ac:dyDescent="0.25">
      <c r="A13" s="9">
        <v>8</v>
      </c>
      <c r="B13" s="16" t="s">
        <v>22</v>
      </c>
      <c r="C13" s="11" t="s">
        <v>30</v>
      </c>
      <c r="D13" s="12">
        <f>[1]բնակչություն!D431</f>
        <v>1877</v>
      </c>
      <c r="E13" s="13">
        <f>[1]բնակչություն!E431</f>
        <v>439</v>
      </c>
      <c r="F13" s="13">
        <f>[1]բնակչություն!F431</f>
        <v>184</v>
      </c>
      <c r="G13" s="14">
        <f>'[1]բարձրադիր․ և բն․ քանակ'!D431</f>
        <v>1900</v>
      </c>
      <c r="H13" s="14">
        <f>[1]հեռավորություն!D431</f>
        <v>116</v>
      </c>
      <c r="I13" s="14">
        <f>[1]հեռավորություն!E431</f>
        <v>40.200000000000003</v>
      </c>
      <c r="J13" s="14">
        <f>[1]հեռավորություն!F431</f>
        <v>11.3</v>
      </c>
      <c r="K13" s="14">
        <f>'[1]բարձրադիր․ և բն․ քանակ'!E431</f>
        <v>1</v>
      </c>
      <c r="L13" s="15">
        <f t="shared" si="0"/>
        <v>2852.529</v>
      </c>
      <c r="M13" s="15">
        <f>'[1]եկամուտներ+'!D432</f>
        <v>2852.529</v>
      </c>
      <c r="N13" s="15">
        <f>'[1]եկամուտներ+'!E432</f>
        <v>0</v>
      </c>
      <c r="O13" s="15">
        <f>'[1]եկամուտներ+'!F432</f>
        <v>0</v>
      </c>
      <c r="P13" s="14">
        <f t="shared" si="1"/>
        <v>5621.6950000000006</v>
      </c>
      <c r="Q13" s="14">
        <f>'[1]եկամուտներ+'!G432</f>
        <v>5537.47</v>
      </c>
      <c r="R13" s="15">
        <f>'[1]եկամուտներ+'!H432</f>
        <v>0</v>
      </c>
      <c r="S13" s="15">
        <f>'[1]եկամուտներ+'!I432</f>
        <v>84.224999999999994</v>
      </c>
      <c r="T13" s="14">
        <f>'[1]եկամուտներ+'!J432</f>
        <v>0</v>
      </c>
      <c r="U13" s="14">
        <f t="shared" si="2"/>
        <v>8474.2240000000002</v>
      </c>
    </row>
    <row r="14" spans="1:21" ht="15" x14ac:dyDescent="0.25">
      <c r="A14" s="9">
        <v>9</v>
      </c>
      <c r="B14" s="16" t="s">
        <v>22</v>
      </c>
      <c r="C14" s="11" t="s">
        <v>31</v>
      </c>
      <c r="D14" s="12">
        <f>[1]բնակչություն!D432</f>
        <v>20265</v>
      </c>
      <c r="E14" s="13">
        <f>[1]բնակչություն!E432</f>
        <v>4184</v>
      </c>
      <c r="F14" s="13">
        <f>[1]բնակչություն!F432</f>
        <v>3057</v>
      </c>
      <c r="G14" s="14">
        <f>'[1]բարձրադիր․ և բն․ քանակ'!D432</f>
        <v>1800</v>
      </c>
      <c r="H14" s="14">
        <f>[1]հեռավորություն!D432</f>
        <v>105</v>
      </c>
      <c r="I14" s="14">
        <f>[1]հեռավորություն!E432</f>
        <v>29.3</v>
      </c>
      <c r="J14" s="14">
        <f>[1]հեռավորություն!F432</f>
        <v>0</v>
      </c>
      <c r="K14" s="14">
        <f>'[1]բարձրադիր․ և բն․ քանակ'!E432</f>
        <v>1</v>
      </c>
      <c r="L14" s="15">
        <f t="shared" si="0"/>
        <v>3698.8220000000001</v>
      </c>
      <c r="M14" s="15">
        <f>'[1]եկամուտներ+'!D433</f>
        <v>3698.8220000000001</v>
      </c>
      <c r="N14" s="15">
        <f>'[1]եկամուտներ+'!E433</f>
        <v>0</v>
      </c>
      <c r="O14" s="15">
        <f>'[1]եկամուտներ+'!F433</f>
        <v>0</v>
      </c>
      <c r="P14" s="14">
        <f t="shared" si="1"/>
        <v>72635.296999999991</v>
      </c>
      <c r="Q14" s="14">
        <f>'[1]եկամուտներ+'!G433</f>
        <v>72635.296999999991</v>
      </c>
      <c r="R14" s="15">
        <f>'[1]եկամուտներ+'!H433</f>
        <v>0</v>
      </c>
      <c r="S14" s="15">
        <f>'[1]եկամուտներ+'!I433</f>
        <v>0</v>
      </c>
      <c r="T14" s="14">
        <f>'[1]եկամուտներ+'!J433</f>
        <v>7545.81</v>
      </c>
      <c r="U14" s="14">
        <f t="shared" si="2"/>
        <v>83879.928999999989</v>
      </c>
    </row>
    <row r="15" spans="1:21" ht="15" x14ac:dyDescent="0.25">
      <c r="A15" s="9">
        <v>10</v>
      </c>
      <c r="B15" s="16" t="s">
        <v>22</v>
      </c>
      <c r="C15" s="11" t="s">
        <v>32</v>
      </c>
      <c r="D15" s="12">
        <f>[1]բնակչություն!D433</f>
        <v>712</v>
      </c>
      <c r="E15" s="13">
        <f>[1]բնակչություն!E433</f>
        <v>162</v>
      </c>
      <c r="F15" s="13">
        <f>[1]բնակչություն!F433</f>
        <v>106</v>
      </c>
      <c r="G15" s="14">
        <f>'[1]բարձրադիր․ և բն․ քանակ'!D433</f>
        <v>0</v>
      </c>
      <c r="H15" s="14">
        <f>[1]հեռավորություն!D433</f>
        <v>117</v>
      </c>
      <c r="I15" s="14">
        <f>[1]հեռավորություն!E433</f>
        <v>14</v>
      </c>
      <c r="J15" s="14">
        <f>[1]հեռավորություն!F433</f>
        <v>17.3</v>
      </c>
      <c r="K15" s="14">
        <f>'[1]բարձրադիր․ և բն․ քանակ'!E433</f>
        <v>1</v>
      </c>
      <c r="L15" s="15">
        <f t="shared" si="0"/>
        <v>3096.4539999999997</v>
      </c>
      <c r="M15" s="15">
        <f>'[1]եկամուտներ+'!D434</f>
        <v>3096.4539999999997</v>
      </c>
      <c r="N15" s="15">
        <f>'[1]եկամուտներ+'!E434</f>
        <v>0</v>
      </c>
      <c r="O15" s="15">
        <f>'[1]եկամուտներ+'!F434</f>
        <v>0</v>
      </c>
      <c r="P15" s="14">
        <f t="shared" si="1"/>
        <v>2472.9009999999998</v>
      </c>
      <c r="Q15" s="14">
        <f>'[1]եկամուտներ+'!G434</f>
        <v>2472.9009999999998</v>
      </c>
      <c r="R15" s="15">
        <f>'[1]եկամուտներ+'!H434</f>
        <v>0</v>
      </c>
      <c r="S15" s="15">
        <f>'[1]եկամուտներ+'!I434</f>
        <v>0</v>
      </c>
      <c r="T15" s="14">
        <f>'[1]եկամուտներ+'!J434</f>
        <v>0</v>
      </c>
      <c r="U15" s="14">
        <f t="shared" si="2"/>
        <v>5569.3549999999996</v>
      </c>
    </row>
    <row r="16" spans="1:21" ht="15" x14ac:dyDescent="0.25">
      <c r="A16" s="9">
        <v>11</v>
      </c>
      <c r="B16" s="16" t="s">
        <v>22</v>
      </c>
      <c r="C16" s="11" t="s">
        <v>33</v>
      </c>
      <c r="D16" s="12">
        <f>[1]բնակչություն!D434</f>
        <v>709</v>
      </c>
      <c r="E16" s="13">
        <f>[1]բնակչություն!E434</f>
        <v>151</v>
      </c>
      <c r="F16" s="13">
        <f>[1]բնակչություն!F434</f>
        <v>79</v>
      </c>
      <c r="G16" s="14">
        <f>'[1]բարձրադիր․ և բն․ քանակ'!D434</f>
        <v>0</v>
      </c>
      <c r="H16" s="14">
        <f>[1]հեռավորություն!D434</f>
        <v>109</v>
      </c>
      <c r="I16" s="14">
        <f>[1]հեռավորություն!E434</f>
        <v>14.7</v>
      </c>
      <c r="J16" s="14">
        <f>[1]հեռավորություն!F434</f>
        <v>16</v>
      </c>
      <c r="K16" s="14">
        <f>'[1]բարձրադիր․ և բն․ քանակ'!E434</f>
        <v>1</v>
      </c>
      <c r="L16" s="15">
        <f t="shared" si="0"/>
        <v>2823.337</v>
      </c>
      <c r="M16" s="15">
        <f>'[1]եկամուտներ+'!D435</f>
        <v>2823.337</v>
      </c>
      <c r="N16" s="15">
        <f>'[1]եկամուտներ+'!E435</f>
        <v>0</v>
      </c>
      <c r="O16" s="15">
        <f>'[1]եկամուտներ+'!F435</f>
        <v>0</v>
      </c>
      <c r="P16" s="14">
        <f t="shared" si="1"/>
        <v>2403.6830000000004</v>
      </c>
      <c r="Q16" s="14">
        <f>'[1]եկամուտներ+'!G435</f>
        <v>2403.6830000000004</v>
      </c>
      <c r="R16" s="15">
        <f>'[1]եկամուտներ+'!H435</f>
        <v>0</v>
      </c>
      <c r="S16" s="15">
        <f>'[1]եկամուտներ+'!I435</f>
        <v>0</v>
      </c>
      <c r="T16" s="14">
        <f>'[1]եկամուտներ+'!J435</f>
        <v>0</v>
      </c>
      <c r="U16" s="14">
        <f t="shared" si="2"/>
        <v>5227.0200000000004</v>
      </c>
    </row>
    <row r="17" spans="1:21" ht="15" x14ac:dyDescent="0.25">
      <c r="A17" s="9">
        <v>12</v>
      </c>
      <c r="B17" s="16" t="s">
        <v>22</v>
      </c>
      <c r="C17" s="11" t="s">
        <v>34</v>
      </c>
      <c r="D17" s="12">
        <f>[1]բնակչություն!D435</f>
        <v>2003</v>
      </c>
      <c r="E17" s="13">
        <f>[1]բնակչություն!E435</f>
        <v>444</v>
      </c>
      <c r="F17" s="13">
        <f>[1]բնակչություն!F435</f>
        <v>175</v>
      </c>
      <c r="G17" s="14">
        <f>'[1]բարձրադիր․ և բն․ քանակ'!D435</f>
        <v>2000</v>
      </c>
      <c r="H17" s="14">
        <f>[1]հեռավորություն!D435</f>
        <v>163</v>
      </c>
      <c r="I17" s="14">
        <f>[1]հեռավորություն!E435</f>
        <v>41.7</v>
      </c>
      <c r="J17" s="14">
        <f>[1]հեռավորություն!F435</f>
        <v>15.6</v>
      </c>
      <c r="K17" s="14">
        <f>'[1]բարձրադիր․ և բն․ քանակ'!E435</f>
        <v>15</v>
      </c>
      <c r="L17" s="15">
        <f t="shared" si="0"/>
        <v>9223.2690000000002</v>
      </c>
      <c r="M17" s="15">
        <f>'[1]եկամուտներ+'!D436</f>
        <v>9223.2690000000002</v>
      </c>
      <c r="N17" s="15">
        <f>'[1]եկամուտներ+'!E436</f>
        <v>0</v>
      </c>
      <c r="O17" s="15">
        <f>'[1]եկամուտներ+'!F436</f>
        <v>0</v>
      </c>
      <c r="P17" s="14">
        <f t="shared" si="1"/>
        <v>7194.2970000000005</v>
      </c>
      <c r="Q17" s="14">
        <f>'[1]եկամուտներ+'!G436</f>
        <v>7194.2970000000005</v>
      </c>
      <c r="R17" s="15">
        <f>'[1]եկամուտներ+'!H436</f>
        <v>0</v>
      </c>
      <c r="S17" s="15">
        <f>'[1]եկամուտներ+'!I436</f>
        <v>0</v>
      </c>
      <c r="T17" s="14">
        <f>'[1]եկամուտներ+'!J436</f>
        <v>0</v>
      </c>
      <c r="U17" s="14">
        <f t="shared" si="2"/>
        <v>16417.565999999999</v>
      </c>
    </row>
    <row r="18" spans="1:21" ht="15" x14ac:dyDescent="0.25">
      <c r="A18" s="9">
        <v>13</v>
      </c>
      <c r="B18" s="16" t="s">
        <v>22</v>
      </c>
      <c r="C18" s="11" t="s">
        <v>35</v>
      </c>
      <c r="D18" s="12">
        <f>[1]բնակչություն!D436</f>
        <v>1230</v>
      </c>
      <c r="E18" s="13">
        <f>[1]բնակչություն!E436</f>
        <v>314</v>
      </c>
      <c r="F18" s="13">
        <f>[1]բնակչություն!F436</f>
        <v>151</v>
      </c>
      <c r="G18" s="14">
        <f>'[1]բարձրադիր․ և բն․ քանակ'!D436</f>
        <v>1850</v>
      </c>
      <c r="H18" s="14">
        <f>[1]հեռավորություն!D436</f>
        <v>116</v>
      </c>
      <c r="I18" s="14">
        <f>[1]հեռավորություն!E436</f>
        <v>34.4</v>
      </c>
      <c r="J18" s="14">
        <f>[1]հեռավորություն!F436</f>
        <v>10.8</v>
      </c>
      <c r="K18" s="14">
        <f>'[1]բարձրադիր․ և բն․ քանակ'!E436</f>
        <v>1</v>
      </c>
      <c r="L18" s="15">
        <f t="shared" si="0"/>
        <v>2390.0329999999999</v>
      </c>
      <c r="M18" s="15">
        <f>'[1]եկամուտներ+'!D437</f>
        <v>2390.0329999999999</v>
      </c>
      <c r="N18" s="15">
        <f>'[1]եկամուտներ+'!E437</f>
        <v>0</v>
      </c>
      <c r="O18" s="15">
        <f>'[1]եկամուտներ+'!F437</f>
        <v>0</v>
      </c>
      <c r="P18" s="14">
        <f t="shared" si="1"/>
        <v>4183.9920000000002</v>
      </c>
      <c r="Q18" s="14">
        <f>'[1]եկամուտներ+'!G437</f>
        <v>4183.9920000000002</v>
      </c>
      <c r="R18" s="15">
        <f>'[1]եկամուտներ+'!H437</f>
        <v>0</v>
      </c>
      <c r="S18" s="15">
        <f>'[1]եկամուտներ+'!I437</f>
        <v>0</v>
      </c>
      <c r="T18" s="14">
        <f>'[1]եկամուտներ+'!J437</f>
        <v>0</v>
      </c>
      <c r="U18" s="14">
        <f t="shared" si="2"/>
        <v>6574.0249999999996</v>
      </c>
    </row>
    <row r="19" spans="1:21" ht="15" x14ac:dyDescent="0.25">
      <c r="A19" s="9">
        <v>14</v>
      </c>
      <c r="B19" s="16" t="s">
        <v>22</v>
      </c>
      <c r="C19" s="11" t="s">
        <v>36</v>
      </c>
      <c r="D19" s="12">
        <f>[1]բնակչություն!D437</f>
        <v>858</v>
      </c>
      <c r="E19" s="13">
        <f>[1]բնակչություն!E437</f>
        <v>183</v>
      </c>
      <c r="F19" s="13">
        <f>[1]բնակչություն!F437</f>
        <v>98</v>
      </c>
      <c r="G19" s="14">
        <f>'[1]բարձրադիր․ և բն․ քանակ'!D437</f>
        <v>1750</v>
      </c>
      <c r="H19" s="14">
        <f>[1]հեռավորություն!D437</f>
        <v>111</v>
      </c>
      <c r="I19" s="14">
        <f>[1]հեռավորություն!E437</f>
        <v>30.4</v>
      </c>
      <c r="J19" s="14">
        <f>[1]հեռավորություն!F437</f>
        <v>5.6</v>
      </c>
      <c r="K19" s="14">
        <f>'[1]բարձրադիր․ և բն․ քանակ'!E437</f>
        <v>1</v>
      </c>
      <c r="L19" s="15">
        <f t="shared" si="0"/>
        <v>1569.5450000000001</v>
      </c>
      <c r="M19" s="15">
        <f>'[1]եկամուտներ+'!D438</f>
        <v>1569.5450000000001</v>
      </c>
      <c r="N19" s="15">
        <f>'[1]եկամուտներ+'!E438</f>
        <v>0</v>
      </c>
      <c r="O19" s="15">
        <f>'[1]եկամուտներ+'!F438</f>
        <v>0</v>
      </c>
      <c r="P19" s="14">
        <f t="shared" si="1"/>
        <v>3389.5360000000001</v>
      </c>
      <c r="Q19" s="14">
        <f>'[1]եկամուտներ+'!G438</f>
        <v>3389.5360000000001</v>
      </c>
      <c r="R19" s="15">
        <f>'[1]եկամուտներ+'!H438</f>
        <v>0</v>
      </c>
      <c r="S19" s="15">
        <f>'[1]եկամուտներ+'!I438</f>
        <v>0</v>
      </c>
      <c r="T19" s="14">
        <f>'[1]եկամուտներ+'!J438</f>
        <v>0</v>
      </c>
      <c r="U19" s="14">
        <f t="shared" si="2"/>
        <v>4959.0810000000001</v>
      </c>
    </row>
    <row r="20" spans="1:21" ht="15" x14ac:dyDescent="0.25">
      <c r="A20" s="9">
        <v>15</v>
      </c>
      <c r="B20" s="16" t="s">
        <v>22</v>
      </c>
      <c r="C20" s="11" t="s">
        <v>37</v>
      </c>
      <c r="D20" s="12">
        <f>[1]բնակչություն!D438</f>
        <v>576</v>
      </c>
      <c r="E20" s="13">
        <f>[1]բնակչություն!E438</f>
        <v>114</v>
      </c>
      <c r="F20" s="13">
        <f>[1]բնակչություն!F438</f>
        <v>65</v>
      </c>
      <c r="G20" s="14">
        <f>'[1]բարձրադիր․ և բն․ քանակ'!D438</f>
        <v>0</v>
      </c>
      <c r="H20" s="14">
        <f>[1]հեռավորություն!D438</f>
        <v>121</v>
      </c>
      <c r="I20" s="14">
        <f>[1]հեռավորություն!E438</f>
        <v>10.1</v>
      </c>
      <c r="J20" s="14">
        <f>[1]հեռավորություն!F438</f>
        <v>13.4</v>
      </c>
      <c r="K20" s="14">
        <f>'[1]բարձրադիր․ և բն․ քանակ'!E438</f>
        <v>1</v>
      </c>
      <c r="L20" s="15">
        <f t="shared" si="0"/>
        <v>2759.0039999999999</v>
      </c>
      <c r="M20" s="15">
        <f>'[1]եկամուտներ+'!D439</f>
        <v>2759.0039999999999</v>
      </c>
      <c r="N20" s="15">
        <f>'[1]եկամուտներ+'!E439</f>
        <v>0</v>
      </c>
      <c r="O20" s="15">
        <f>'[1]եկամուտներ+'!F439</f>
        <v>0</v>
      </c>
      <c r="P20" s="14">
        <f t="shared" si="1"/>
        <v>1486.9360000000001</v>
      </c>
      <c r="Q20" s="14">
        <f>'[1]եկամուտներ+'!G439</f>
        <v>1486.9360000000001</v>
      </c>
      <c r="R20" s="15">
        <f>'[1]եկամուտներ+'!H439</f>
        <v>0</v>
      </c>
      <c r="S20" s="15">
        <f>'[1]եկամուտներ+'!I439</f>
        <v>0</v>
      </c>
      <c r="T20" s="14">
        <f>'[1]եկամուտներ+'!J439</f>
        <v>0</v>
      </c>
      <c r="U20" s="14">
        <f t="shared" si="2"/>
        <v>4245.9400000000005</v>
      </c>
    </row>
    <row r="21" spans="1:21" ht="15" x14ac:dyDescent="0.25">
      <c r="A21" s="9">
        <v>16</v>
      </c>
      <c r="B21" s="16" t="s">
        <v>22</v>
      </c>
      <c r="C21" s="11" t="s">
        <v>38</v>
      </c>
      <c r="D21" s="12">
        <f>[1]բնակչություն!D439</f>
        <v>158213</v>
      </c>
      <c r="E21" s="13">
        <f>[1]բնակչություն!E439</f>
        <v>30909</v>
      </c>
      <c r="F21" s="13">
        <f>[1]բնակչություն!F439</f>
        <v>26765</v>
      </c>
      <c r="G21" s="14">
        <f>'[1]բարձրադիր․ և բն․ քանակ'!D439</f>
        <v>0</v>
      </c>
      <c r="H21" s="14">
        <f>[1]հեռավորություն!D439</f>
        <v>122</v>
      </c>
      <c r="I21" s="14">
        <f>[1]հեռավորություն!E439</f>
        <v>0</v>
      </c>
      <c r="J21" s="14">
        <f>[1]հեռավորություն!F439</f>
        <v>0</v>
      </c>
      <c r="K21" s="14">
        <f>'[1]բարձրադիր․ և բն․ քանակ'!E439</f>
        <v>1</v>
      </c>
      <c r="L21" s="15">
        <f t="shared" si="0"/>
        <v>49755.239000000001</v>
      </c>
      <c r="M21" s="15">
        <f>'[1]եկամուտներ+'!D440</f>
        <v>49736.493000000002</v>
      </c>
      <c r="N21" s="15">
        <f>'[1]եկամուտներ+'!E440</f>
        <v>0</v>
      </c>
      <c r="O21" s="15">
        <f>'[1]եկամուտներ+'!F440</f>
        <v>18.745999999999999</v>
      </c>
      <c r="P21" s="14">
        <f t="shared" si="1"/>
        <v>669714.21300000011</v>
      </c>
      <c r="Q21" s="14">
        <f>'[1]եկամուտներ+'!G440</f>
        <v>669328.72700000007</v>
      </c>
      <c r="R21" s="15">
        <f>'[1]եկամուտներ+'!H440</f>
        <v>0</v>
      </c>
      <c r="S21" s="15">
        <f>'[1]եկամուտներ+'!I440</f>
        <v>385.48599999999999</v>
      </c>
      <c r="T21" s="14">
        <f>'[1]եկամուտներ+'!J440</f>
        <v>46639.1</v>
      </c>
      <c r="U21" s="14">
        <f t="shared" si="2"/>
        <v>766108.55200000003</v>
      </c>
    </row>
    <row r="22" spans="1:21" ht="15" x14ac:dyDescent="0.25">
      <c r="A22" s="9">
        <v>17</v>
      </c>
      <c r="B22" s="16" t="s">
        <v>22</v>
      </c>
      <c r="C22" s="11" t="s">
        <v>39</v>
      </c>
      <c r="D22" s="12">
        <f>[1]բնակչություն!D440</f>
        <v>1520</v>
      </c>
      <c r="E22" s="13">
        <f>[1]բնակչություն!E440</f>
        <v>353</v>
      </c>
      <c r="F22" s="13">
        <f>[1]բնակչություն!F440</f>
        <v>212</v>
      </c>
      <c r="G22" s="14">
        <f>'[1]բարձրադիր․ և բն․ քանակ'!D440</f>
        <v>0</v>
      </c>
      <c r="H22" s="14">
        <f>[1]հեռավորություն!D440</f>
        <v>118</v>
      </c>
      <c r="I22" s="14">
        <f>[1]հեռավորություն!E440</f>
        <v>13</v>
      </c>
      <c r="J22" s="14">
        <f>[1]հեռավորություն!F440</f>
        <v>16.3</v>
      </c>
      <c r="K22" s="14">
        <f>'[1]բարձրադիր․ և բն․ քանակ'!E440</f>
        <v>1</v>
      </c>
      <c r="L22" s="15">
        <f t="shared" si="0"/>
        <v>1664.7360000000001</v>
      </c>
      <c r="M22" s="15">
        <f>'[1]եկամուտներ+'!D441</f>
        <v>1664.7360000000001</v>
      </c>
      <c r="N22" s="15">
        <f>'[1]եկամուտներ+'!E441</f>
        <v>0</v>
      </c>
      <c r="O22" s="15">
        <f>'[1]եկամուտներ+'!F441</f>
        <v>0</v>
      </c>
      <c r="P22" s="14">
        <f t="shared" si="1"/>
        <v>5428.7139999999999</v>
      </c>
      <c r="Q22" s="14">
        <f>'[1]եկամուտներ+'!G441</f>
        <v>5428.7139999999999</v>
      </c>
      <c r="R22" s="15">
        <f>'[1]եկամուտներ+'!H441</f>
        <v>0</v>
      </c>
      <c r="S22" s="15">
        <f>'[1]եկամուտներ+'!I441</f>
        <v>0</v>
      </c>
      <c r="T22" s="14">
        <f>'[1]եկամուտներ+'!J441</f>
        <v>0</v>
      </c>
      <c r="U22" s="14">
        <f t="shared" si="2"/>
        <v>7093.45</v>
      </c>
    </row>
    <row r="23" spans="1:21" ht="15" x14ac:dyDescent="0.25">
      <c r="A23" s="9">
        <v>18</v>
      </c>
      <c r="B23" s="16" t="s">
        <v>22</v>
      </c>
      <c r="C23" s="11" t="s">
        <v>40</v>
      </c>
      <c r="D23" s="12">
        <f>[1]բնակչություն!D441</f>
        <v>3664</v>
      </c>
      <c r="E23" s="13">
        <f>[1]բնակչություն!E441</f>
        <v>757</v>
      </c>
      <c r="F23" s="13">
        <f>[1]բնակչություն!F441</f>
        <v>429</v>
      </c>
      <c r="G23" s="14">
        <f>'[1]բարձրադիր․ և բն․ քանակ'!D441</f>
        <v>1950</v>
      </c>
      <c r="H23" s="14">
        <f>[1]հեռավորություն!D441</f>
        <v>141</v>
      </c>
      <c r="I23" s="14">
        <f>[1]հեռավորություն!E441</f>
        <v>19.8</v>
      </c>
      <c r="J23" s="14">
        <f>[1]հեռավորություն!F441</f>
        <v>16.399999999999999</v>
      </c>
      <c r="K23" s="14">
        <f>'[1]բարձրադիր․ և բն․ քանակ'!E441</f>
        <v>15</v>
      </c>
      <c r="L23" s="15">
        <f t="shared" si="0"/>
        <v>16909.146999999997</v>
      </c>
      <c r="M23" s="15">
        <f>'[1]եկամուտներ+'!D442</f>
        <v>16909.146999999997</v>
      </c>
      <c r="N23" s="15">
        <f>'[1]եկամուտներ+'!E442</f>
        <v>0</v>
      </c>
      <c r="O23" s="15">
        <f>'[1]եկամուտներ+'!F442</f>
        <v>0</v>
      </c>
      <c r="P23" s="14">
        <f t="shared" si="1"/>
        <v>13759.54</v>
      </c>
      <c r="Q23" s="14">
        <f>'[1]եկամուտներ+'!G442</f>
        <v>13759.54</v>
      </c>
      <c r="R23" s="15">
        <f>'[1]եկամուտներ+'!H442</f>
        <v>0</v>
      </c>
      <c r="S23" s="15">
        <f>'[1]եկամուտներ+'!I442</f>
        <v>0</v>
      </c>
      <c r="T23" s="14">
        <f>'[1]եկամուտներ+'!J442</f>
        <v>0</v>
      </c>
      <c r="U23" s="14">
        <f t="shared" si="2"/>
        <v>30668.686999999998</v>
      </c>
    </row>
    <row r="24" spans="1:21" ht="15" x14ac:dyDescent="0.25">
      <c r="A24" s="9">
        <v>19</v>
      </c>
      <c r="B24" s="16" t="s">
        <v>22</v>
      </c>
      <c r="C24" s="11" t="s">
        <v>41</v>
      </c>
      <c r="D24" s="12">
        <f>[1]բնակչություն!D442</f>
        <v>1388</v>
      </c>
      <c r="E24" s="13">
        <f>[1]բնակչություն!E442</f>
        <v>303</v>
      </c>
      <c r="F24" s="13">
        <f>[1]բնակչություն!F442</f>
        <v>105</v>
      </c>
      <c r="G24" s="14">
        <f>'[1]բարձրադիր․ և բն․ քանակ'!D442</f>
        <v>2000</v>
      </c>
      <c r="H24" s="14">
        <f>[1]հեռավորություն!D442</f>
        <v>103</v>
      </c>
      <c r="I24" s="14">
        <f>[1]հեռավորություն!E442</f>
        <v>35.5</v>
      </c>
      <c r="J24" s="14">
        <f>[1]հեռավորություն!F442</f>
        <v>9.9</v>
      </c>
      <c r="K24" s="14">
        <f>'[1]բարձրադիր․ և բն․ քանակ'!E442</f>
        <v>1</v>
      </c>
      <c r="L24" s="15">
        <f t="shared" si="0"/>
        <v>1915.963</v>
      </c>
      <c r="M24" s="15">
        <f>'[1]եկամուտներ+'!D443</f>
        <v>1915.963</v>
      </c>
      <c r="N24" s="15">
        <f>'[1]եկամուտներ+'!E443</f>
        <v>0</v>
      </c>
      <c r="O24" s="15">
        <f>'[1]եկամուտներ+'!F443</f>
        <v>0</v>
      </c>
      <c r="P24" s="14">
        <f t="shared" si="1"/>
        <v>3608.0239999999999</v>
      </c>
      <c r="Q24" s="14">
        <f>'[1]եկամուտներ+'!G443</f>
        <v>3608.0239999999999</v>
      </c>
      <c r="R24" s="15">
        <f>'[1]եկամուտներ+'!H443</f>
        <v>0</v>
      </c>
      <c r="S24" s="15">
        <f>'[1]եկամուտներ+'!I443</f>
        <v>0</v>
      </c>
      <c r="T24" s="14">
        <f>'[1]եկամուտներ+'!J443</f>
        <v>0</v>
      </c>
      <c r="U24" s="14">
        <f t="shared" si="2"/>
        <v>5523.9870000000001</v>
      </c>
    </row>
    <row r="25" spans="1:21" ht="15" x14ac:dyDescent="0.25">
      <c r="A25" s="9">
        <v>20</v>
      </c>
      <c r="B25" s="16" t="s">
        <v>22</v>
      </c>
      <c r="C25" s="11" t="s">
        <v>42</v>
      </c>
      <c r="D25" s="12">
        <f>[1]բնակչություն!D443</f>
        <v>647</v>
      </c>
      <c r="E25" s="13">
        <f>[1]բնակչություն!E443</f>
        <v>129</v>
      </c>
      <c r="F25" s="13">
        <f>[1]բնակչություն!F443</f>
        <v>77</v>
      </c>
      <c r="G25" s="14">
        <f>'[1]բարձրադիր․ և բն․ քանակ'!D443</f>
        <v>0</v>
      </c>
      <c r="H25" s="14">
        <f>[1]հեռավորություն!D443</f>
        <v>106</v>
      </c>
      <c r="I25" s="14">
        <f>[1]հեռավորություն!E443</f>
        <v>16.399999999999999</v>
      </c>
      <c r="J25" s="14">
        <f>[1]հեռավորություն!F443</f>
        <v>12.5</v>
      </c>
      <c r="K25" s="14">
        <f>'[1]բարձրադիր․ և բն․ քանակ'!E443</f>
        <v>1</v>
      </c>
      <c r="L25" s="15">
        <f t="shared" si="0"/>
        <v>1649.3789999999999</v>
      </c>
      <c r="M25" s="15">
        <f>'[1]եկամուտներ+'!D444</f>
        <v>1649.3789999999999</v>
      </c>
      <c r="N25" s="15">
        <f>'[1]եկամուտներ+'!E444</f>
        <v>0</v>
      </c>
      <c r="O25" s="15">
        <f>'[1]եկամուտներ+'!F444</f>
        <v>0</v>
      </c>
      <c r="P25" s="14">
        <f t="shared" si="1"/>
        <v>1849.1130000000001</v>
      </c>
      <c r="Q25" s="14">
        <f>'[1]եկամուտներ+'!G444</f>
        <v>1849.1130000000001</v>
      </c>
      <c r="R25" s="15">
        <f>'[1]եկամուտներ+'!H444</f>
        <v>0</v>
      </c>
      <c r="S25" s="15">
        <f>'[1]եկամուտներ+'!I444</f>
        <v>0</v>
      </c>
      <c r="T25" s="14">
        <f>'[1]եկամուտներ+'!J444</f>
        <v>0</v>
      </c>
      <c r="U25" s="14">
        <f t="shared" si="2"/>
        <v>3498.4920000000002</v>
      </c>
    </row>
    <row r="26" spans="1:21" ht="15" x14ac:dyDescent="0.25">
      <c r="A26" s="9">
        <v>21</v>
      </c>
      <c r="B26" s="16" t="s">
        <v>22</v>
      </c>
      <c r="C26" s="11" t="s">
        <v>43</v>
      </c>
      <c r="D26" s="12">
        <f>[1]բնակչություն!D444</f>
        <v>221</v>
      </c>
      <c r="E26" s="13">
        <f>[1]բնակչություն!E444</f>
        <v>62</v>
      </c>
      <c r="F26" s="13">
        <f>[1]բնակչություն!F444</f>
        <v>22</v>
      </c>
      <c r="G26" s="14">
        <f>'[1]բարձրադիր․ և բն․ քանակ'!D444</f>
        <v>0</v>
      </c>
      <c r="H26" s="14">
        <f>[1]հեռավորություն!D444</f>
        <v>106</v>
      </c>
      <c r="I26" s="14">
        <f>[1]հեռավորություն!E444</f>
        <v>26.2</v>
      </c>
      <c r="J26" s="14">
        <f>[1]հեռավորություն!F444</f>
        <v>9.1</v>
      </c>
      <c r="K26" s="14">
        <f>'[1]բարձրադիր․ և բն․ քանակ'!E444</f>
        <v>1</v>
      </c>
      <c r="L26" s="15">
        <f t="shared" si="0"/>
        <v>1554.2180000000001</v>
      </c>
      <c r="M26" s="15">
        <f>'[1]եկամուտներ+'!D445</f>
        <v>1554.2180000000001</v>
      </c>
      <c r="N26" s="15">
        <f>'[1]եկամուտներ+'!E445</f>
        <v>0</v>
      </c>
      <c r="O26" s="15">
        <f>'[1]եկամուտներ+'!F445</f>
        <v>0</v>
      </c>
      <c r="P26" s="14">
        <f t="shared" si="1"/>
        <v>320.63799999999998</v>
      </c>
      <c r="Q26" s="14">
        <f>'[1]եկամուտներ+'!G445</f>
        <v>320.63799999999998</v>
      </c>
      <c r="R26" s="15">
        <f>'[1]եկամուտներ+'!H445</f>
        <v>0</v>
      </c>
      <c r="S26" s="15">
        <f>'[1]եկամուտներ+'!I445</f>
        <v>0</v>
      </c>
      <c r="T26" s="14">
        <f>'[1]եկամուտներ+'!J445</f>
        <v>0</v>
      </c>
      <c r="U26" s="14">
        <f t="shared" si="2"/>
        <v>1874.856</v>
      </c>
    </row>
    <row r="27" spans="1:21" ht="15" x14ac:dyDescent="0.25">
      <c r="A27" s="9">
        <v>22</v>
      </c>
      <c r="B27" s="16" t="s">
        <v>22</v>
      </c>
      <c r="C27" s="11" t="s">
        <v>44</v>
      </c>
      <c r="D27" s="12">
        <f>[1]բնակչություն!D445</f>
        <v>1263</v>
      </c>
      <c r="E27" s="13">
        <f>[1]բնակչություն!E445</f>
        <v>270</v>
      </c>
      <c r="F27" s="13">
        <f>[1]բնակչություն!F445</f>
        <v>184</v>
      </c>
      <c r="G27" s="14">
        <f>'[1]բարձրադիր․ և բն․ քանակ'!D445</f>
        <v>0</v>
      </c>
      <c r="H27" s="14">
        <f>[1]հեռավորություն!D445</f>
        <v>131</v>
      </c>
      <c r="I27" s="14">
        <f>[1]հեռավորություն!E445</f>
        <v>12.1</v>
      </c>
      <c r="J27" s="14">
        <f>[1]հեռավորություն!F445</f>
        <v>15.9</v>
      </c>
      <c r="K27" s="14">
        <f>'[1]բարձրադիր․ և բն․ քանակ'!E445</f>
        <v>1</v>
      </c>
      <c r="L27" s="15">
        <f t="shared" si="0"/>
        <v>5727.7259999999997</v>
      </c>
      <c r="M27" s="15">
        <f>'[1]եկամուտներ+'!D446</f>
        <v>5727.7259999999997</v>
      </c>
      <c r="N27" s="15">
        <f>'[1]եկամուտներ+'!E446</f>
        <v>0</v>
      </c>
      <c r="O27" s="15">
        <f>'[1]եկամուտներ+'!F446</f>
        <v>0</v>
      </c>
      <c r="P27" s="14">
        <f t="shared" si="1"/>
        <v>3835.6379999999999</v>
      </c>
      <c r="Q27" s="14">
        <f>'[1]եկամուտներ+'!G446</f>
        <v>3835.6379999999999</v>
      </c>
      <c r="R27" s="15">
        <f>'[1]եկամուտներ+'!H446</f>
        <v>0</v>
      </c>
      <c r="S27" s="15">
        <f>'[1]եկամուտներ+'!I446</f>
        <v>0</v>
      </c>
      <c r="T27" s="14">
        <f>'[1]եկամուտներ+'!J446</f>
        <v>0</v>
      </c>
      <c r="U27" s="14">
        <f t="shared" si="2"/>
        <v>9563.3639999999996</v>
      </c>
    </row>
    <row r="28" spans="1:21" ht="15" x14ac:dyDescent="0.25">
      <c r="A28" s="9">
        <v>23</v>
      </c>
      <c r="B28" s="16" t="s">
        <v>22</v>
      </c>
      <c r="C28" s="11" t="s">
        <v>45</v>
      </c>
      <c r="D28" s="12">
        <f>[1]բնակչություն!D446</f>
        <v>750</v>
      </c>
      <c r="E28" s="13">
        <f>[1]բնակչություն!E446</f>
        <v>169</v>
      </c>
      <c r="F28" s="13">
        <f>[1]բնակչություն!F446</f>
        <v>76</v>
      </c>
      <c r="G28" s="14">
        <f>'[1]բարձրադիր․ և բն․ քանակ'!D446</f>
        <v>0</v>
      </c>
      <c r="H28" s="14">
        <f>[1]հեռավորություն!D446</f>
        <v>104</v>
      </c>
      <c r="I28" s="14">
        <f>[1]հեռավորություն!E446</f>
        <v>21.3</v>
      </c>
      <c r="J28" s="14">
        <f>[1]հեռավորություն!F446</f>
        <v>13.7</v>
      </c>
      <c r="K28" s="14">
        <f>'[1]բարձրադիր․ և բն․ քանակ'!E446</f>
        <v>1</v>
      </c>
      <c r="L28" s="15">
        <f t="shared" si="0"/>
        <v>2624.5</v>
      </c>
      <c r="M28" s="15">
        <f>'[1]եկամուտներ+'!D447</f>
        <v>2624.5</v>
      </c>
      <c r="N28" s="15">
        <f>'[1]եկամուտներ+'!E447</f>
        <v>0</v>
      </c>
      <c r="O28" s="15">
        <f>'[1]եկամուտներ+'!F447</f>
        <v>0</v>
      </c>
      <c r="P28" s="14">
        <f t="shared" si="1"/>
        <v>2471.6999999999998</v>
      </c>
      <c r="Q28" s="14">
        <f>'[1]եկամուտներ+'!G447</f>
        <v>2471.6999999999998</v>
      </c>
      <c r="R28" s="15">
        <f>'[1]եկամուտներ+'!H447</f>
        <v>0</v>
      </c>
      <c r="S28" s="15">
        <f>'[1]եկամուտներ+'!I447</f>
        <v>0</v>
      </c>
      <c r="T28" s="14">
        <f>'[1]եկամուտներ+'!J447</f>
        <v>0</v>
      </c>
      <c r="U28" s="14">
        <f t="shared" si="2"/>
        <v>5096.2</v>
      </c>
    </row>
    <row r="29" spans="1:21" ht="15" x14ac:dyDescent="0.25">
      <c r="A29" s="9">
        <v>24</v>
      </c>
      <c r="B29" s="16" t="s">
        <v>22</v>
      </c>
      <c r="C29" s="11" t="s">
        <v>46</v>
      </c>
      <c r="D29" s="12">
        <f>[1]բնակչություն!D447</f>
        <v>1152</v>
      </c>
      <c r="E29" s="13">
        <f>[1]բնակչություն!E447</f>
        <v>263</v>
      </c>
      <c r="F29" s="13">
        <f>[1]բնակչություն!F447</f>
        <v>149</v>
      </c>
      <c r="G29" s="14">
        <f>'[1]բարձրադիր․ և բն․ քանակ'!D447</f>
        <v>2020</v>
      </c>
      <c r="H29" s="14">
        <f>[1]հեռավորություն!D447</f>
        <v>110</v>
      </c>
      <c r="I29" s="14">
        <f>[1]հեռավորություն!E447</f>
        <v>34.299999999999997</v>
      </c>
      <c r="J29" s="14">
        <f>[1]հեռավորություն!F447</f>
        <v>5.4</v>
      </c>
      <c r="K29" s="14">
        <f>'[1]բարձրադիր․ և բն․ քանակ'!E447</f>
        <v>1</v>
      </c>
      <c r="L29" s="15">
        <f t="shared" si="0"/>
        <v>1270.674</v>
      </c>
      <c r="M29" s="15">
        <f>'[1]եկամուտներ+'!D448</f>
        <v>1270.674</v>
      </c>
      <c r="N29" s="15">
        <f>'[1]եկամուտներ+'!E448</f>
        <v>0</v>
      </c>
      <c r="O29" s="15">
        <f>'[1]եկամուտներ+'!F448</f>
        <v>0</v>
      </c>
      <c r="P29" s="14">
        <f t="shared" si="1"/>
        <v>2751.02</v>
      </c>
      <c r="Q29" s="14">
        <f>'[1]եկամուտներ+'!G448</f>
        <v>2751.02</v>
      </c>
      <c r="R29" s="15">
        <f>'[1]եկամուտներ+'!H448</f>
        <v>0</v>
      </c>
      <c r="S29" s="15">
        <f>'[1]եկամուտներ+'!I448</f>
        <v>0</v>
      </c>
      <c r="T29" s="14">
        <f>'[1]եկամուտներ+'!J448</f>
        <v>0</v>
      </c>
      <c r="U29" s="14">
        <f t="shared" si="2"/>
        <v>4021.694</v>
      </c>
    </row>
    <row r="30" spans="1:21" ht="15" x14ac:dyDescent="0.25">
      <c r="A30" s="9">
        <v>25</v>
      </c>
      <c r="B30" s="16" t="s">
        <v>22</v>
      </c>
      <c r="C30" s="11" t="s">
        <v>47</v>
      </c>
      <c r="D30" s="12">
        <f>[1]բնակչություն!D448</f>
        <v>2084</v>
      </c>
      <c r="E30" s="13">
        <f>[1]բնակչություն!E448</f>
        <v>462</v>
      </c>
      <c r="F30" s="13">
        <f>[1]բնակչություն!F448</f>
        <v>243</v>
      </c>
      <c r="G30" s="14">
        <f>'[1]բարձրադիր․ և բն․ քանակ'!D448</f>
        <v>0</v>
      </c>
      <c r="H30" s="14">
        <f>[1]հեռավորություն!D448</f>
        <v>108</v>
      </c>
      <c r="I30" s="14">
        <f>[1]հեռավորություն!E448</f>
        <v>20.2</v>
      </c>
      <c r="J30" s="14">
        <f>[1]հեռավորություն!F448</f>
        <v>9.6999999999999993</v>
      </c>
      <c r="K30" s="14">
        <f>'[1]բարձրադիր․ և բն․ քանակ'!E448</f>
        <v>1</v>
      </c>
      <c r="L30" s="15">
        <f t="shared" si="0"/>
        <v>7939.6509999999998</v>
      </c>
      <c r="M30" s="15">
        <f>'[1]եկամուտներ+'!D449</f>
        <v>7939.6509999999998</v>
      </c>
      <c r="N30" s="15">
        <f>'[1]եկամուտներ+'!E449</f>
        <v>0</v>
      </c>
      <c r="O30" s="15">
        <f>'[1]եկամուտներ+'!F449</f>
        <v>0</v>
      </c>
      <c r="P30" s="14">
        <f t="shared" si="1"/>
        <v>4588.7330000000002</v>
      </c>
      <c r="Q30" s="14">
        <f>'[1]եկամուտներ+'!G449</f>
        <v>4588.7330000000002</v>
      </c>
      <c r="R30" s="15">
        <f>'[1]եկամուտներ+'!H449</f>
        <v>0</v>
      </c>
      <c r="S30" s="15">
        <f>'[1]եկամուտներ+'!I449</f>
        <v>0</v>
      </c>
      <c r="T30" s="14">
        <f>'[1]եկամուտներ+'!J449</f>
        <v>0</v>
      </c>
      <c r="U30" s="14">
        <f t="shared" si="2"/>
        <v>12528.384</v>
      </c>
    </row>
    <row r="31" spans="1:21" ht="15" x14ac:dyDescent="0.25">
      <c r="A31" s="9">
        <v>26</v>
      </c>
      <c r="B31" s="16" t="s">
        <v>22</v>
      </c>
      <c r="C31" s="11" t="s">
        <v>48</v>
      </c>
      <c r="D31" s="12">
        <f>[1]բնակչություն!D449</f>
        <v>353</v>
      </c>
      <c r="E31" s="13">
        <f>[1]բնակչություն!E449</f>
        <v>87</v>
      </c>
      <c r="F31" s="13">
        <f>[1]բնակչություն!F449</f>
        <v>36</v>
      </c>
      <c r="G31" s="14">
        <f>'[1]բարձրադիր․ և բն․ քանակ'!D449</f>
        <v>0</v>
      </c>
      <c r="H31" s="14">
        <f>[1]հեռավորություն!D449</f>
        <v>109</v>
      </c>
      <c r="I31" s="14">
        <f>[1]հեռավորություն!E449</f>
        <v>21.2</v>
      </c>
      <c r="J31" s="14">
        <f>[1]հեռավորություն!F449</f>
        <v>9.6</v>
      </c>
      <c r="K31" s="14">
        <f>'[1]բարձրադիր․ և բն․ քանակ'!E449</f>
        <v>1</v>
      </c>
      <c r="L31" s="15">
        <f t="shared" si="0"/>
        <v>1400.55</v>
      </c>
      <c r="M31" s="15">
        <f>'[1]եկամուտներ+'!D450</f>
        <v>1400.55</v>
      </c>
      <c r="N31" s="15">
        <f>'[1]եկամուտներ+'!E450</f>
        <v>0</v>
      </c>
      <c r="O31" s="15">
        <f>'[1]եկամուտներ+'!F450</f>
        <v>0</v>
      </c>
      <c r="P31" s="14">
        <f t="shared" si="1"/>
        <v>917.65899999999999</v>
      </c>
      <c r="Q31" s="14">
        <f>'[1]եկամուտներ+'!G450</f>
        <v>917.65899999999999</v>
      </c>
      <c r="R31" s="15">
        <f>'[1]եկամուտներ+'!H450</f>
        <v>0</v>
      </c>
      <c r="S31" s="15">
        <f>'[1]եկամուտներ+'!I450</f>
        <v>0</v>
      </c>
      <c r="T31" s="14">
        <f>'[1]եկամուտներ+'!J450</f>
        <v>0</v>
      </c>
      <c r="U31" s="14">
        <f t="shared" si="2"/>
        <v>2318.2089999999998</v>
      </c>
    </row>
    <row r="32" spans="1:21" ht="15" x14ac:dyDescent="0.25">
      <c r="A32" s="9">
        <v>27</v>
      </c>
      <c r="B32" s="16" t="s">
        <v>22</v>
      </c>
      <c r="C32" s="11" t="s">
        <v>49</v>
      </c>
      <c r="D32" s="12">
        <f>[1]բնակչություն!D450</f>
        <v>1005</v>
      </c>
      <c r="E32" s="13">
        <f>[1]բնակչություն!E450</f>
        <v>246</v>
      </c>
      <c r="F32" s="13">
        <f>[1]բնակչություն!F450</f>
        <v>110</v>
      </c>
      <c r="G32" s="14">
        <f>'[1]բարձրադիր․ և բն․ քանակ'!D450</f>
        <v>0</v>
      </c>
      <c r="H32" s="14">
        <f>[1]հեռավորություն!D450</f>
        <v>123</v>
      </c>
      <c r="I32" s="14">
        <f>[1]հեռավորություն!E450</f>
        <v>7.5</v>
      </c>
      <c r="J32" s="14">
        <f>[1]հեռավորություն!F450</f>
        <v>10.8</v>
      </c>
      <c r="K32" s="14">
        <f>'[1]բարձրադիր․ և բն․ քանակ'!E450</f>
        <v>2</v>
      </c>
      <c r="L32" s="15">
        <f t="shared" si="0"/>
        <v>2088.2980000000002</v>
      </c>
      <c r="M32" s="15">
        <f>'[1]եկամուտներ+'!D451</f>
        <v>2088.2980000000002</v>
      </c>
      <c r="N32" s="15">
        <f>'[1]եկամուտներ+'!E451</f>
        <v>0</v>
      </c>
      <c r="O32" s="15">
        <f>'[1]եկամուտներ+'!F451</f>
        <v>0</v>
      </c>
      <c r="P32" s="14">
        <f t="shared" si="1"/>
        <v>3656.1129999999998</v>
      </c>
      <c r="Q32" s="14">
        <f>'[1]եկամուտներ+'!G451</f>
        <v>3656.1129999999998</v>
      </c>
      <c r="R32" s="15">
        <f>'[1]եկամուտներ+'!H451</f>
        <v>0</v>
      </c>
      <c r="S32" s="15">
        <f>'[1]եկամուտներ+'!I451</f>
        <v>0</v>
      </c>
      <c r="T32" s="14">
        <f>'[1]եկամուտներ+'!J451</f>
        <v>0</v>
      </c>
      <c r="U32" s="14">
        <f t="shared" si="2"/>
        <v>5744.4110000000001</v>
      </c>
    </row>
    <row r="33" spans="1:21" ht="15" x14ac:dyDescent="0.25">
      <c r="A33" s="9">
        <v>28</v>
      </c>
      <c r="B33" s="16" t="s">
        <v>22</v>
      </c>
      <c r="C33" s="17" t="s">
        <v>50</v>
      </c>
      <c r="D33" s="12">
        <f>[1]բնակչություն!D451</f>
        <v>23178</v>
      </c>
      <c r="E33" s="13">
        <f>[1]բնակչություն!E451</f>
        <v>5328</v>
      </c>
      <c r="F33" s="13">
        <f>[1]բնակչություն!F451</f>
        <v>2771</v>
      </c>
      <c r="G33" s="14">
        <f>'[1]բարձրադիր․ և բն․ քանակ'!D451</f>
        <v>1750</v>
      </c>
      <c r="H33" s="14">
        <f>[1]հեռավորություն!D451</f>
        <v>96</v>
      </c>
      <c r="I33" s="14">
        <f>[1]հեռավորություն!E451</f>
        <v>25.2</v>
      </c>
      <c r="J33" s="14">
        <f>[1]հեռավորություն!F451</f>
        <v>0</v>
      </c>
      <c r="K33" s="14">
        <f>'[1]բարձրադիր․ և բն․ քանակ'!E451</f>
        <v>19</v>
      </c>
      <c r="L33" s="15">
        <f t="shared" si="0"/>
        <v>56296.061000000002</v>
      </c>
      <c r="M33" s="15">
        <f>'[1]եկամուտներ+'!D452</f>
        <v>56296.061000000002</v>
      </c>
      <c r="N33" s="15">
        <f>'[1]եկամուտներ+'!E452</f>
        <v>0</v>
      </c>
      <c r="O33" s="15">
        <f>'[1]եկամուտներ+'!F452</f>
        <v>0</v>
      </c>
      <c r="P33" s="14">
        <f t="shared" si="1"/>
        <v>78232.680999999997</v>
      </c>
      <c r="Q33" s="14">
        <f>'[1]եկամուտներ+'!G452</f>
        <v>78148.16399999999</v>
      </c>
      <c r="R33" s="15">
        <f>'[1]եկամուտներ+'!H452</f>
        <v>0</v>
      </c>
      <c r="S33" s="15">
        <f>'[1]եկամուտներ+'!I452</f>
        <v>84.516999999999996</v>
      </c>
      <c r="T33" s="14">
        <f>'[1]եկամուտներ+'!J452</f>
        <v>3023.2</v>
      </c>
      <c r="U33" s="14">
        <f t="shared" si="2"/>
        <v>137551.94200000001</v>
      </c>
    </row>
    <row r="34" spans="1:21" ht="15" x14ac:dyDescent="0.25">
      <c r="A34" s="9">
        <v>29</v>
      </c>
      <c r="B34" s="16" t="s">
        <v>22</v>
      </c>
      <c r="C34" s="11" t="s">
        <v>51</v>
      </c>
      <c r="D34" s="12">
        <f>[1]բնակչություն!D452</f>
        <v>11345</v>
      </c>
      <c r="E34" s="13">
        <f>[1]բնակչություն!E452</f>
        <v>2343</v>
      </c>
      <c r="F34" s="13">
        <f>[1]բնակչություն!F452</f>
        <v>1430</v>
      </c>
      <c r="G34" s="14">
        <f>'[1]բարձրադիր․ և բն․ քանակ'!D452</f>
        <v>0</v>
      </c>
      <c r="H34" s="14">
        <f>[1]հեռավորություն!D452</f>
        <v>135</v>
      </c>
      <c r="I34" s="14">
        <f>[1]հեռավորություն!E452</f>
        <v>13.3</v>
      </c>
      <c r="J34" s="14">
        <f>[1]հեռավորություն!F452</f>
        <v>19.399999999999999</v>
      </c>
      <c r="K34" s="14">
        <f>'[1]բարձրադիր․ և բն․ քանակ'!E452</f>
        <v>16</v>
      </c>
      <c r="L34" s="15">
        <f t="shared" si="0"/>
        <v>41747.377</v>
      </c>
      <c r="M34" s="15">
        <f>'[1]եկամուտներ+'!D453</f>
        <v>41747.377</v>
      </c>
      <c r="N34" s="15">
        <f>'[1]եկամուտներ+'!E453</f>
        <v>0</v>
      </c>
      <c r="O34" s="15">
        <f>'[1]եկամուտներ+'!F453</f>
        <v>0</v>
      </c>
      <c r="P34" s="14">
        <f t="shared" si="1"/>
        <v>44680.409</v>
      </c>
      <c r="Q34" s="14">
        <f>'[1]եկամուտներ+'!G453</f>
        <v>44680.409</v>
      </c>
      <c r="R34" s="15">
        <f>'[1]եկամուտներ+'!H453</f>
        <v>0</v>
      </c>
      <c r="S34" s="15">
        <f>'[1]եկամուտներ+'!I453</f>
        <v>0</v>
      </c>
      <c r="T34" s="14">
        <f>'[1]եկամուտներ+'!J453</f>
        <v>0</v>
      </c>
      <c r="U34" s="14">
        <f t="shared" si="2"/>
        <v>86427.785999999993</v>
      </c>
    </row>
    <row r="35" spans="1:21" ht="15" x14ac:dyDescent="0.25">
      <c r="A35" s="9">
        <v>30</v>
      </c>
      <c r="B35" s="16" t="s">
        <v>22</v>
      </c>
      <c r="C35" s="11" t="s">
        <v>52</v>
      </c>
      <c r="D35" s="12">
        <f>[1]բնակչություն!D453</f>
        <v>2220</v>
      </c>
      <c r="E35" s="13">
        <f>[1]բնակչություն!E453</f>
        <v>494</v>
      </c>
      <c r="F35" s="13">
        <f>[1]բնակչություն!F453</f>
        <v>256</v>
      </c>
      <c r="G35" s="14">
        <f>'[1]բարձրադիր․ և բն․ քանակ'!D453</f>
        <v>1960</v>
      </c>
      <c r="H35" s="14">
        <f>[1]հեռավորություն!D453</f>
        <v>116</v>
      </c>
      <c r="I35" s="14">
        <f>[1]հեռավորություն!E453</f>
        <v>39.799999999999997</v>
      </c>
      <c r="J35" s="14">
        <f>[1]հեռավորություն!F453</f>
        <v>10.9</v>
      </c>
      <c r="K35" s="14">
        <f>'[1]բարձրադիր․ և բն․ քանակ'!E453</f>
        <v>1</v>
      </c>
      <c r="L35" s="15">
        <f t="shared" si="0"/>
        <v>4338.8419999999996</v>
      </c>
      <c r="M35" s="15">
        <f>'[1]եկամուտներ+'!D454</f>
        <v>4338.8419999999996</v>
      </c>
      <c r="N35" s="15">
        <f>'[1]եկամուտներ+'!E454</f>
        <v>0</v>
      </c>
      <c r="O35" s="15">
        <f>'[1]եկամուտներ+'!F454</f>
        <v>0</v>
      </c>
      <c r="P35" s="14">
        <f t="shared" si="1"/>
        <v>9432.26</v>
      </c>
      <c r="Q35" s="14">
        <f>'[1]եկամուտներ+'!G454</f>
        <v>9432.26</v>
      </c>
      <c r="R35" s="15">
        <f>'[1]եկամուտներ+'!H454</f>
        <v>0</v>
      </c>
      <c r="S35" s="15">
        <f>'[1]եկամուտներ+'!I454</f>
        <v>0</v>
      </c>
      <c r="T35" s="14">
        <f>'[1]եկամուտներ+'!J454</f>
        <v>0</v>
      </c>
      <c r="U35" s="14">
        <f t="shared" si="2"/>
        <v>13771.101999999999</v>
      </c>
    </row>
    <row r="36" spans="1:21" ht="15" x14ac:dyDescent="0.25">
      <c r="A36" s="9">
        <v>31</v>
      </c>
      <c r="B36" s="16" t="s">
        <v>22</v>
      </c>
      <c r="C36" s="11" t="s">
        <v>53</v>
      </c>
      <c r="D36" s="12">
        <f>[1]բնակչություն!D454</f>
        <v>1242</v>
      </c>
      <c r="E36" s="13">
        <f>[1]բնակչություն!E454</f>
        <v>260</v>
      </c>
      <c r="F36" s="13">
        <f>[1]բնակչություն!F454</f>
        <v>121</v>
      </c>
      <c r="G36" s="14">
        <f>'[1]բարձրադիր․ և բն․ քանակ'!D454</f>
        <v>0</v>
      </c>
      <c r="H36" s="14">
        <f>[1]հեռավորություն!D454</f>
        <v>116</v>
      </c>
      <c r="I36" s="14">
        <f>[1]հեռավորություն!E454</f>
        <v>28.3</v>
      </c>
      <c r="J36" s="14">
        <f>[1]հեռավորություն!F454</f>
        <v>8.3000000000000007</v>
      </c>
      <c r="K36" s="14">
        <f>'[1]բարձրադիր․ և բն․ քանակ'!E454</f>
        <v>1</v>
      </c>
      <c r="L36" s="15">
        <f t="shared" si="0"/>
        <v>3795.4540000000002</v>
      </c>
      <c r="M36" s="15">
        <f>'[1]եկամուտներ+'!D455</f>
        <v>3795.4540000000002</v>
      </c>
      <c r="N36" s="15">
        <f>'[1]եկամուտներ+'!E455</f>
        <v>0</v>
      </c>
      <c r="O36" s="15">
        <f>'[1]եկամուտներ+'!F455</f>
        <v>0</v>
      </c>
      <c r="P36" s="14">
        <f t="shared" si="1"/>
        <v>2828.8130000000001</v>
      </c>
      <c r="Q36" s="14">
        <f>'[1]եկամուտներ+'!G455</f>
        <v>2828.8130000000001</v>
      </c>
      <c r="R36" s="15">
        <f>'[1]եկամուտներ+'!H455</f>
        <v>0</v>
      </c>
      <c r="S36" s="15">
        <f>'[1]եկամուտներ+'!I455</f>
        <v>0</v>
      </c>
      <c r="T36" s="14">
        <f>'[1]եկամուտներ+'!J455</f>
        <v>0</v>
      </c>
      <c r="U36" s="14">
        <f t="shared" si="2"/>
        <v>6624.2669999999998</v>
      </c>
    </row>
    <row r="37" spans="1:21" ht="15" x14ac:dyDescent="0.25">
      <c r="A37" s="9">
        <v>32</v>
      </c>
      <c r="B37" s="16" t="s">
        <v>22</v>
      </c>
      <c r="C37" s="11" t="s">
        <v>54</v>
      </c>
      <c r="D37" s="12">
        <f>[1]բնակչություն!D455</f>
        <v>803</v>
      </c>
      <c r="E37" s="13">
        <f>[1]բնակչություն!E455</f>
        <v>171</v>
      </c>
      <c r="F37" s="13">
        <f>[1]բնակչություն!F455</f>
        <v>89</v>
      </c>
      <c r="G37" s="14">
        <f>'[1]բարձրադիր․ և բն․ քանակ'!D455</f>
        <v>2020</v>
      </c>
      <c r="H37" s="14">
        <f>[1]հեռավորություն!D455</f>
        <v>112</v>
      </c>
      <c r="I37" s="14">
        <f>[1]հեռավորություն!E455</f>
        <v>35.799999999999997</v>
      </c>
      <c r="J37" s="14">
        <f>[1]հեռավորություն!F455</f>
        <v>6.9</v>
      </c>
      <c r="K37" s="14">
        <f>'[1]բարձրադիր․ և բն․ քանակ'!E455</f>
        <v>1</v>
      </c>
      <c r="L37" s="15">
        <f t="shared" si="0"/>
        <v>1111.93</v>
      </c>
      <c r="M37" s="15">
        <f>'[1]եկամուտներ+'!D456</f>
        <v>1111.93</v>
      </c>
      <c r="N37" s="15">
        <f>'[1]եկամուտներ+'!E456</f>
        <v>0</v>
      </c>
      <c r="O37" s="15">
        <f>'[1]եկամուտներ+'!F456</f>
        <v>0</v>
      </c>
      <c r="P37" s="14">
        <f t="shared" si="1"/>
        <v>2204.4</v>
      </c>
      <c r="Q37" s="14">
        <f>'[1]եկամուտներ+'!G456</f>
        <v>2204.4</v>
      </c>
      <c r="R37" s="15">
        <f>'[1]եկամուտներ+'!H456</f>
        <v>0</v>
      </c>
      <c r="S37" s="15">
        <f>'[1]եկամուտներ+'!I456</f>
        <v>0</v>
      </c>
      <c r="T37" s="14">
        <f>'[1]եկամուտներ+'!J456</f>
        <v>0</v>
      </c>
      <c r="U37" s="14">
        <f t="shared" si="2"/>
        <v>3316.33</v>
      </c>
    </row>
    <row r="38" spans="1:21" ht="15" x14ac:dyDescent="0.25">
      <c r="A38" s="9">
        <v>33</v>
      </c>
      <c r="B38" s="16" t="s">
        <v>22</v>
      </c>
      <c r="C38" s="11" t="s">
        <v>55</v>
      </c>
      <c r="D38" s="12">
        <f>[1]բնակչություն!D456</f>
        <v>1564</v>
      </c>
      <c r="E38" s="13">
        <f>[1]բնակչություն!E456</f>
        <v>347</v>
      </c>
      <c r="F38" s="13">
        <f>[1]բնակչություն!F456</f>
        <v>176</v>
      </c>
      <c r="G38" s="14">
        <f>'[1]բարձրադիր․ և բն․ քանակ'!D456</f>
        <v>0</v>
      </c>
      <c r="H38" s="14">
        <f>[1]հեռավորություն!D456</f>
        <v>112</v>
      </c>
      <c r="I38" s="14">
        <f>[1]հեռավորություն!E456</f>
        <v>23.9</v>
      </c>
      <c r="J38" s="14">
        <f>[1]հեռավորություն!F456</f>
        <v>6</v>
      </c>
      <c r="K38" s="14">
        <f>'[1]բարձրադիր․ և բն․ քանակ'!E456</f>
        <v>1</v>
      </c>
      <c r="L38" s="15">
        <f t="shared" si="0"/>
        <v>2425.5189999999998</v>
      </c>
      <c r="M38" s="15">
        <f>'[1]եկամուտներ+'!D457</f>
        <v>2425.5189999999998</v>
      </c>
      <c r="N38" s="15">
        <f>'[1]եկամուտներ+'!E457</f>
        <v>0</v>
      </c>
      <c r="O38" s="15">
        <f>'[1]եկամուտներ+'!F457</f>
        <v>0</v>
      </c>
      <c r="P38" s="14">
        <f t="shared" si="1"/>
        <v>5455.6049999999996</v>
      </c>
      <c r="Q38" s="14">
        <f>'[1]եկամուտներ+'!G457</f>
        <v>5455.6049999999996</v>
      </c>
      <c r="R38" s="15">
        <f>'[1]եկամուտներ+'!H457</f>
        <v>0</v>
      </c>
      <c r="S38" s="15">
        <f>'[1]եկամուտներ+'!I457</f>
        <v>0</v>
      </c>
      <c r="T38" s="14">
        <f>'[1]եկամուտներ+'!J457</f>
        <v>0</v>
      </c>
      <c r="U38" s="14">
        <f t="shared" si="2"/>
        <v>7881.1239999999998</v>
      </c>
    </row>
    <row r="39" spans="1:21" ht="15" x14ac:dyDescent="0.25">
      <c r="A39" s="9">
        <v>34</v>
      </c>
      <c r="B39" s="16" t="s">
        <v>22</v>
      </c>
      <c r="C39" s="11" t="s">
        <v>56</v>
      </c>
      <c r="D39" s="12">
        <f>[1]բնակչություն!D457</f>
        <v>2024</v>
      </c>
      <c r="E39" s="13">
        <f>[1]բնակչություն!E457</f>
        <v>410</v>
      </c>
      <c r="F39" s="13">
        <f>[1]բնակչություն!F457</f>
        <v>281</v>
      </c>
      <c r="G39" s="14">
        <f>'[1]բարձրադիր․ և բն․ քանակ'!D457</f>
        <v>0</v>
      </c>
      <c r="H39" s="14">
        <f>[1]հեռավորություն!D457</f>
        <v>129</v>
      </c>
      <c r="I39" s="14">
        <f>[1]հեռավորություն!E457</f>
        <v>9.8000000000000007</v>
      </c>
      <c r="J39" s="14">
        <f>[1]հեռավորություն!F457</f>
        <v>13.5</v>
      </c>
      <c r="K39" s="14">
        <f>'[1]բարձրադիր․ և բն․ քանակ'!E457</f>
        <v>1</v>
      </c>
      <c r="L39" s="15">
        <f t="shared" si="0"/>
        <v>3867.6759999999999</v>
      </c>
      <c r="M39" s="15">
        <f>'[1]եկամուտներ+'!D458</f>
        <v>3867.6759999999999</v>
      </c>
      <c r="N39" s="15">
        <f>'[1]եկամուտներ+'!E458</f>
        <v>0</v>
      </c>
      <c r="O39" s="15">
        <f>'[1]եկամուտներ+'!F458</f>
        <v>0</v>
      </c>
      <c r="P39" s="14">
        <f t="shared" si="1"/>
        <v>7947.1260000000002</v>
      </c>
      <c r="Q39" s="14">
        <f>'[1]եկամուտներ+'!G458</f>
        <v>7947.1260000000002</v>
      </c>
      <c r="R39" s="15">
        <f>'[1]եկամուտներ+'!H458</f>
        <v>0</v>
      </c>
      <c r="S39" s="15">
        <f>'[1]եկամուտներ+'!I458</f>
        <v>0</v>
      </c>
      <c r="T39" s="14">
        <f>'[1]եկամուտներ+'!J458</f>
        <v>0</v>
      </c>
      <c r="U39" s="14">
        <f t="shared" si="2"/>
        <v>11814.802</v>
      </c>
    </row>
    <row r="40" spans="1:21" ht="15" x14ac:dyDescent="0.25">
      <c r="A40" s="9">
        <v>35</v>
      </c>
      <c r="B40" s="16" t="s">
        <v>22</v>
      </c>
      <c r="C40" s="11" t="s">
        <v>57</v>
      </c>
      <c r="D40" s="12">
        <f>[1]բնակչություն!D458</f>
        <v>3117</v>
      </c>
      <c r="E40" s="13">
        <f>[1]բնակչություն!E458</f>
        <v>751</v>
      </c>
      <c r="F40" s="13">
        <f>[1]բնակչություն!F458</f>
        <v>367</v>
      </c>
      <c r="G40" s="14">
        <f>'[1]բարձրադիր․ և բն․ քանակ'!D458</f>
        <v>1790</v>
      </c>
      <c r="H40" s="14">
        <f>[1]հեռավորություն!D458</f>
        <v>99.4</v>
      </c>
      <c r="I40" s="14">
        <f>[1]հեռավորություն!E458</f>
        <v>32</v>
      </c>
      <c r="J40" s="14">
        <f>[1]հեռավորություն!F458</f>
        <v>6.3</v>
      </c>
      <c r="K40" s="14">
        <f>'[1]բարձրադիր․ և բն․ քանակ'!E458</f>
        <v>1</v>
      </c>
      <c r="L40" s="15">
        <f t="shared" si="0"/>
        <v>2541.3240000000001</v>
      </c>
      <c r="M40" s="15">
        <f>'[1]եկամուտներ+'!D459</f>
        <v>2541.3240000000001</v>
      </c>
      <c r="N40" s="15">
        <f>'[1]եկամուտներ+'!E459</f>
        <v>0</v>
      </c>
      <c r="O40" s="15">
        <f>'[1]եկամուտներ+'!F459</f>
        <v>0</v>
      </c>
      <c r="P40" s="14">
        <f t="shared" si="1"/>
        <v>10436.91</v>
      </c>
      <c r="Q40" s="14">
        <f>'[1]եկամուտներ+'!G459</f>
        <v>10436.91</v>
      </c>
      <c r="R40" s="15">
        <f>'[1]եկամուտներ+'!H459</f>
        <v>0</v>
      </c>
      <c r="S40" s="15">
        <f>'[1]եկամուտներ+'!I459</f>
        <v>0</v>
      </c>
      <c r="T40" s="14">
        <f>'[1]եկամուտներ+'!J459</f>
        <v>0</v>
      </c>
      <c r="U40" s="14">
        <f t="shared" si="2"/>
        <v>12978.234</v>
      </c>
    </row>
    <row r="41" spans="1:21" ht="15" x14ac:dyDescent="0.25">
      <c r="A41" s="9">
        <v>36</v>
      </c>
      <c r="B41" s="16" t="s">
        <v>22</v>
      </c>
      <c r="C41" s="11" t="s">
        <v>58</v>
      </c>
      <c r="D41" s="12">
        <f>[1]բնակչություն!D459</f>
        <v>1102</v>
      </c>
      <c r="E41" s="13">
        <f>[1]բնակչություն!E459</f>
        <v>245</v>
      </c>
      <c r="F41" s="13">
        <f>[1]բնակչություն!F459</f>
        <v>107</v>
      </c>
      <c r="G41" s="14">
        <f>'[1]բարձրադիր․ և բն․ քանակ'!D459</f>
        <v>1970</v>
      </c>
      <c r="H41" s="14">
        <f>[1]հեռավորություն!D459</f>
        <v>111</v>
      </c>
      <c r="I41" s="14">
        <f>[1]հեռավորություն!E459</f>
        <v>34.9</v>
      </c>
      <c r="J41" s="14">
        <f>[1]հեռավորություն!F459</f>
        <v>6</v>
      </c>
      <c r="K41" s="14">
        <f>'[1]բարձրադիր․ և բն․ քանակ'!E459</f>
        <v>1</v>
      </c>
      <c r="L41" s="15">
        <f t="shared" si="0"/>
        <v>2669.3789999999999</v>
      </c>
      <c r="M41" s="15">
        <f>'[1]եկամուտներ+'!D460</f>
        <v>2669.3789999999999</v>
      </c>
      <c r="N41" s="15">
        <f>'[1]եկամուտներ+'!E460</f>
        <v>0</v>
      </c>
      <c r="O41" s="15">
        <f>'[1]եկամուտներ+'!F460</f>
        <v>0</v>
      </c>
      <c r="P41" s="14">
        <f t="shared" si="1"/>
        <v>2049.5260000000003</v>
      </c>
      <c r="Q41" s="14">
        <f>'[1]եկամուտներ+'!G460</f>
        <v>2049.5260000000003</v>
      </c>
      <c r="R41" s="15">
        <f>'[1]եկամուտներ+'!H460</f>
        <v>0</v>
      </c>
      <c r="S41" s="15">
        <f>'[1]եկամուտներ+'!I460</f>
        <v>0</v>
      </c>
      <c r="T41" s="14">
        <f>'[1]եկամուտներ+'!J460</f>
        <v>0</v>
      </c>
      <c r="U41" s="14">
        <f t="shared" si="2"/>
        <v>4718.9050000000007</v>
      </c>
    </row>
    <row r="42" spans="1:21" ht="15" x14ac:dyDescent="0.25">
      <c r="A42" s="9">
        <v>37</v>
      </c>
      <c r="B42" s="16" t="s">
        <v>22</v>
      </c>
      <c r="C42" s="11" t="s">
        <v>59</v>
      </c>
      <c r="D42" s="12">
        <f>[1]բնակչություն!D460</f>
        <v>1352</v>
      </c>
      <c r="E42" s="13">
        <f>[1]բնակչություն!E460</f>
        <v>309</v>
      </c>
      <c r="F42" s="13">
        <f>[1]բնակչություն!F460</f>
        <v>166</v>
      </c>
      <c r="G42" s="14">
        <f>'[1]բարձրադիր․ և բն․ քանակ'!D460</f>
        <v>0</v>
      </c>
      <c r="H42" s="14">
        <f>[1]հեռավորություն!D460</f>
        <v>108</v>
      </c>
      <c r="I42" s="14">
        <f>[1]հեռավորություն!E460</f>
        <v>17.899999999999999</v>
      </c>
      <c r="J42" s="14">
        <f>[1]հեռավորություն!F460</f>
        <v>11</v>
      </c>
      <c r="K42" s="14">
        <f>'[1]բարձրադիր․ և բն․ քանակ'!E460</f>
        <v>1</v>
      </c>
      <c r="L42" s="15">
        <f t="shared" si="0"/>
        <v>3630.8230000000003</v>
      </c>
      <c r="M42" s="15">
        <f>'[1]եկամուտներ+'!D461</f>
        <v>3630.8230000000003</v>
      </c>
      <c r="N42" s="15">
        <f>'[1]եկամուտներ+'!E461</f>
        <v>0</v>
      </c>
      <c r="O42" s="15">
        <f>'[1]եկամուտներ+'!F461</f>
        <v>0</v>
      </c>
      <c r="P42" s="14">
        <f t="shared" si="1"/>
        <v>4906.5940000000001</v>
      </c>
      <c r="Q42" s="14">
        <f>'[1]եկամուտներ+'!G461</f>
        <v>4906.5940000000001</v>
      </c>
      <c r="R42" s="15">
        <f>'[1]եկամուտներ+'!H461</f>
        <v>0</v>
      </c>
      <c r="S42" s="15">
        <f>'[1]եկամուտներ+'!I461</f>
        <v>0</v>
      </c>
      <c r="T42" s="14">
        <f>'[1]եկամուտներ+'!J461</f>
        <v>0</v>
      </c>
      <c r="U42" s="14">
        <f t="shared" si="2"/>
        <v>8537.4170000000013</v>
      </c>
    </row>
    <row r="43" spans="1:21" ht="15" x14ac:dyDescent="0.25">
      <c r="A43" s="9">
        <v>38</v>
      </c>
      <c r="B43" s="16" t="s">
        <v>22</v>
      </c>
      <c r="C43" s="11" t="s">
        <v>60</v>
      </c>
      <c r="D43" s="12">
        <f>[1]բնակչություն!D461</f>
        <v>1587</v>
      </c>
      <c r="E43" s="13">
        <f>[1]բնակչություն!E461</f>
        <v>387</v>
      </c>
      <c r="F43" s="13">
        <f>[1]բնակչություն!F461</f>
        <v>148</v>
      </c>
      <c r="G43" s="14">
        <f>'[1]բարձրադիր․ և բն․ քանակ'!D461</f>
        <v>1825</v>
      </c>
      <c r="H43" s="14">
        <f>[1]հեռավորություն!D461</f>
        <v>113</v>
      </c>
      <c r="I43" s="14">
        <f>[1]հեռավորություն!E461</f>
        <v>31.8</v>
      </c>
      <c r="J43" s="14">
        <f>[1]հեռավորություն!F461</f>
        <v>8.3000000000000007</v>
      </c>
      <c r="K43" s="14">
        <f>'[1]բարձրադիր․ և բն․ քանակ'!E461</f>
        <v>1</v>
      </c>
      <c r="L43" s="15">
        <f t="shared" si="0"/>
        <v>2521.1080000000002</v>
      </c>
      <c r="M43" s="15">
        <f>'[1]եկամուտներ+'!D462</f>
        <v>2521.1080000000002</v>
      </c>
      <c r="N43" s="15">
        <f>'[1]եկամուտներ+'!E462</f>
        <v>0</v>
      </c>
      <c r="O43" s="15">
        <f>'[1]եկամուտներ+'!F462</f>
        <v>0</v>
      </c>
      <c r="P43" s="14">
        <f t="shared" si="1"/>
        <v>3878.41</v>
      </c>
      <c r="Q43" s="14">
        <f>'[1]եկամուտներ+'!G462</f>
        <v>3878.41</v>
      </c>
      <c r="R43" s="15">
        <f>'[1]եկամուտներ+'!H462</f>
        <v>0</v>
      </c>
      <c r="S43" s="15">
        <f>'[1]եկամուտներ+'!I462</f>
        <v>0</v>
      </c>
      <c r="T43" s="14">
        <f>'[1]եկամուտներ+'!J462</f>
        <v>0</v>
      </c>
      <c r="U43" s="14">
        <f t="shared" si="2"/>
        <v>6399.518</v>
      </c>
    </row>
    <row r="44" spans="1:21" ht="15" x14ac:dyDescent="0.25">
      <c r="A44" s="9">
        <v>39</v>
      </c>
      <c r="B44" s="16" t="s">
        <v>22</v>
      </c>
      <c r="C44" s="11" t="s">
        <v>61</v>
      </c>
      <c r="D44" s="12">
        <f>[1]բնակչություն!D462</f>
        <v>663</v>
      </c>
      <c r="E44" s="13">
        <f>[1]բնակչություն!E462</f>
        <v>155</v>
      </c>
      <c r="F44" s="13">
        <f>[1]բնակչություն!F462</f>
        <v>88</v>
      </c>
      <c r="G44" s="14">
        <f>'[1]բարձրադիր․ և բն․ քանակ'!D462</f>
        <v>0</v>
      </c>
      <c r="H44" s="14">
        <f>[1]հեռավորություն!D462</f>
        <v>111</v>
      </c>
      <c r="I44" s="14">
        <f>[1]հեռավորություն!E462</f>
        <v>23.1</v>
      </c>
      <c r="J44" s="14">
        <f>[1]հեռավորություն!F462</f>
        <v>7</v>
      </c>
      <c r="K44" s="14">
        <f>'[1]բարձրադիր․ և բն․ քանակ'!E462</f>
        <v>1</v>
      </c>
      <c r="L44" s="15">
        <f t="shared" si="0"/>
        <v>1912.462</v>
      </c>
      <c r="M44" s="15">
        <f>'[1]եկամուտներ+'!D463</f>
        <v>1912.462</v>
      </c>
      <c r="N44" s="15">
        <f>'[1]եկամուտներ+'!E463</f>
        <v>0</v>
      </c>
      <c r="O44" s="15">
        <f>'[1]եկամուտներ+'!F463</f>
        <v>0</v>
      </c>
      <c r="P44" s="14">
        <f t="shared" si="1"/>
        <v>2326.54</v>
      </c>
      <c r="Q44" s="14">
        <f>'[1]եկամուտներ+'!G463</f>
        <v>2326.54</v>
      </c>
      <c r="R44" s="15">
        <f>'[1]եկամուտներ+'!H463</f>
        <v>0</v>
      </c>
      <c r="S44" s="15">
        <f>'[1]եկամուտներ+'!I463</f>
        <v>0</v>
      </c>
      <c r="T44" s="14">
        <f>'[1]եկամուտներ+'!J463</f>
        <v>0</v>
      </c>
      <c r="U44" s="14">
        <f t="shared" si="2"/>
        <v>4239.0020000000004</v>
      </c>
    </row>
    <row r="45" spans="1:21" ht="15" x14ac:dyDescent="0.25">
      <c r="A45" s="9">
        <v>40</v>
      </c>
      <c r="B45" s="16" t="s">
        <v>22</v>
      </c>
      <c r="C45" s="11" t="s">
        <v>62</v>
      </c>
      <c r="D45" s="12">
        <f>[1]բնակչություն!D463</f>
        <v>412</v>
      </c>
      <c r="E45" s="13">
        <f>[1]բնակչություն!E463</f>
        <v>76</v>
      </c>
      <c r="F45" s="13">
        <f>[1]բնակչություն!F463</f>
        <v>51</v>
      </c>
      <c r="G45" s="14">
        <f>'[1]բարձրադիր․ և բն․ քանակ'!D463</f>
        <v>1700</v>
      </c>
      <c r="H45" s="14">
        <f>[1]հեռավորություն!D463</f>
        <v>101</v>
      </c>
      <c r="I45" s="14">
        <f>[1]հեռավորություն!E463</f>
        <v>33.6</v>
      </c>
      <c r="J45" s="14">
        <f>[1]հեռավորություն!F463</f>
        <v>6.3</v>
      </c>
      <c r="K45" s="14">
        <f>'[1]բարձրադիր․ և բն․ քանակ'!E463</f>
        <v>1</v>
      </c>
      <c r="L45" s="15">
        <f t="shared" si="0"/>
        <v>1839.2190000000001</v>
      </c>
      <c r="M45" s="15">
        <f>'[1]եկամուտներ+'!D464</f>
        <v>1839.2190000000001</v>
      </c>
      <c r="N45" s="15">
        <f>'[1]եկամուտներ+'!E464</f>
        <v>0</v>
      </c>
      <c r="O45" s="15">
        <f>'[1]եկամուտներ+'!F464</f>
        <v>0</v>
      </c>
      <c r="P45" s="14">
        <f t="shared" si="1"/>
        <v>1152.171</v>
      </c>
      <c r="Q45" s="14">
        <f>'[1]եկամուտներ+'!G464</f>
        <v>1152.171</v>
      </c>
      <c r="R45" s="15">
        <f>'[1]եկամուտներ+'!H464</f>
        <v>0</v>
      </c>
      <c r="S45" s="15">
        <f>'[1]եկամուտներ+'!I464</f>
        <v>0</v>
      </c>
      <c r="T45" s="14">
        <f>'[1]եկամուտներ+'!J464</f>
        <v>0</v>
      </c>
      <c r="U45" s="14">
        <f t="shared" si="2"/>
        <v>2991.3900000000003</v>
      </c>
    </row>
    <row r="46" spans="1:21" ht="15" x14ac:dyDescent="0.25">
      <c r="A46" s="9">
        <v>41</v>
      </c>
      <c r="B46" s="16" t="s">
        <v>22</v>
      </c>
      <c r="C46" s="11" t="s">
        <v>63</v>
      </c>
      <c r="D46" s="12">
        <f>[1]բնակչություն!D464</f>
        <v>2955</v>
      </c>
      <c r="E46" s="13">
        <f>[1]բնակչություն!E464</f>
        <v>637</v>
      </c>
      <c r="F46" s="13">
        <f>[1]բնակչություն!F464</f>
        <v>404</v>
      </c>
      <c r="G46" s="14">
        <f>'[1]բարձրադիր․ և բն․ քանակ'!D464</f>
        <v>1700</v>
      </c>
      <c r="H46" s="14">
        <f>[1]հեռավորություն!D464</f>
        <v>110</v>
      </c>
      <c r="I46" s="14">
        <f>[1]հեռավորություն!E464</f>
        <v>27.9</v>
      </c>
      <c r="J46" s="14">
        <f>[1]հեռավորություն!F464</f>
        <v>5.4</v>
      </c>
      <c r="K46" s="14">
        <f>'[1]բարձրադիր․ և բն․ քանակ'!E464</f>
        <v>1</v>
      </c>
      <c r="L46" s="15">
        <f t="shared" si="0"/>
        <v>4556.0950000000003</v>
      </c>
      <c r="M46" s="15">
        <f>'[1]եկամուտներ+'!D465</f>
        <v>4556.0950000000003</v>
      </c>
      <c r="N46" s="15">
        <f>'[1]եկամուտներ+'!E465</f>
        <v>0</v>
      </c>
      <c r="O46" s="15">
        <f>'[1]եկամուտներ+'!F465</f>
        <v>0</v>
      </c>
      <c r="P46" s="14">
        <f t="shared" si="1"/>
        <v>10267.080000000002</v>
      </c>
      <c r="Q46" s="14">
        <f>'[1]եկամուտներ+'!G465</f>
        <v>10267.080000000002</v>
      </c>
      <c r="R46" s="15">
        <f>'[1]եկամուտներ+'!H465</f>
        <v>0</v>
      </c>
      <c r="S46" s="15">
        <f>'[1]եկամուտներ+'!I465</f>
        <v>0</v>
      </c>
      <c r="T46" s="14">
        <f>'[1]եկամուտներ+'!J465</f>
        <v>0</v>
      </c>
      <c r="U46" s="14">
        <f t="shared" si="2"/>
        <v>14823.175000000003</v>
      </c>
    </row>
    <row r="47" spans="1:21" ht="15" x14ac:dyDescent="0.25">
      <c r="A47" s="9">
        <v>42</v>
      </c>
      <c r="B47" s="16" t="s">
        <v>22</v>
      </c>
      <c r="C47" s="11" t="s">
        <v>64</v>
      </c>
      <c r="D47" s="12">
        <f>[1]բնակչություն!D465</f>
        <v>2273</v>
      </c>
      <c r="E47" s="13">
        <f>[1]բնակչություն!E465</f>
        <v>523</v>
      </c>
      <c r="F47" s="13">
        <f>[1]բնակչություն!F465</f>
        <v>249</v>
      </c>
      <c r="G47" s="14">
        <f>'[1]բարձրադիր․ և բն․ քանակ'!D465</f>
        <v>1960</v>
      </c>
      <c r="H47" s="14">
        <f>[1]հեռավորություն!D465</f>
        <v>114</v>
      </c>
      <c r="I47" s="14">
        <f>[1]հեռավորություն!E465</f>
        <v>38.200000000000003</v>
      </c>
      <c r="J47" s="14">
        <f>[1]հեռավորություն!F465</f>
        <v>9.3000000000000007</v>
      </c>
      <c r="K47" s="14">
        <f>'[1]բարձրադիր․ և բն․ քանակ'!E465</f>
        <v>1</v>
      </c>
      <c r="L47" s="15">
        <f t="shared" si="0"/>
        <v>2231.3119999999999</v>
      </c>
      <c r="M47" s="15">
        <f>'[1]եկամուտներ+'!D466</f>
        <v>2013.203</v>
      </c>
      <c r="N47" s="15">
        <f>'[1]եկամուտներ+'!E466</f>
        <v>0</v>
      </c>
      <c r="O47" s="15">
        <f>'[1]եկամուտներ+'!F466</f>
        <v>218.10900000000001</v>
      </c>
      <c r="P47" s="14">
        <f t="shared" si="1"/>
        <v>5993.5020000000004</v>
      </c>
      <c r="Q47" s="14">
        <f>'[1]եկամուտներ+'!G466</f>
        <v>5666.5150000000003</v>
      </c>
      <c r="R47" s="15">
        <f>'[1]եկամուտներ+'!H466</f>
        <v>0</v>
      </c>
      <c r="S47" s="15">
        <f>'[1]եկամուտներ+'!I466</f>
        <v>326.98700000000002</v>
      </c>
      <c r="T47" s="14">
        <f>'[1]եկամուտներ+'!J466</f>
        <v>0</v>
      </c>
      <c r="U47" s="14">
        <f t="shared" si="2"/>
        <v>8224.8140000000003</v>
      </c>
    </row>
    <row r="48" spans="1:21" s="22" customFormat="1" ht="15" x14ac:dyDescent="0.2">
      <c r="A48" s="18"/>
      <c r="B48" s="19"/>
      <c r="C48" s="20">
        <f>COUNTA(C6:C47)</f>
        <v>42</v>
      </c>
      <c r="D48" s="21">
        <f t="shared" ref="D48:U48" si="3">SUM(D6:D47)</f>
        <v>297141</v>
      </c>
      <c r="E48" s="21">
        <f t="shared" si="3"/>
        <v>61438</v>
      </c>
      <c r="F48" s="21">
        <f t="shared" si="3"/>
        <v>44265</v>
      </c>
      <c r="G48" s="21">
        <f t="shared" si="3"/>
        <v>37525</v>
      </c>
      <c r="H48" s="21">
        <f t="shared" si="3"/>
        <v>4923.3999999999996</v>
      </c>
      <c r="I48" s="21">
        <f t="shared" si="3"/>
        <v>980.89999999999986</v>
      </c>
      <c r="J48" s="21">
        <f t="shared" si="3"/>
        <v>383.39999999999992</v>
      </c>
      <c r="K48" s="21">
        <f t="shared" si="3"/>
        <v>130</v>
      </c>
      <c r="L48" s="21">
        <f t="shared" si="3"/>
        <v>384802.77699999989</v>
      </c>
      <c r="M48" s="21">
        <f t="shared" si="3"/>
        <v>384551.62799999991</v>
      </c>
      <c r="N48" s="21">
        <f t="shared" si="3"/>
        <v>0</v>
      </c>
      <c r="O48" s="21">
        <f t="shared" si="3"/>
        <v>251.149</v>
      </c>
      <c r="P48" s="21">
        <f t="shared" si="3"/>
        <v>1152679.3310000005</v>
      </c>
      <c r="Q48" s="21">
        <f t="shared" si="3"/>
        <v>1151768.966</v>
      </c>
      <c r="R48" s="21">
        <f t="shared" si="3"/>
        <v>0</v>
      </c>
      <c r="S48" s="21">
        <f t="shared" si="3"/>
        <v>910.36500000000001</v>
      </c>
      <c r="T48" s="21">
        <f t="shared" si="3"/>
        <v>62851.209999999992</v>
      </c>
      <c r="U48" s="21">
        <f t="shared" si="3"/>
        <v>1600333.318</v>
      </c>
    </row>
    <row r="49" spans="1:21" ht="15" x14ac:dyDescent="0.25">
      <c r="A49" s="23"/>
      <c r="C49" s="24"/>
      <c r="D49" s="21"/>
      <c r="E49" s="23"/>
      <c r="F49" s="23"/>
      <c r="G49" s="25"/>
      <c r="H49" s="23"/>
      <c r="I49" s="23"/>
      <c r="J49" s="23"/>
      <c r="K49" s="23"/>
      <c r="L49" s="25"/>
      <c r="M49" s="25"/>
      <c r="N49" s="25"/>
      <c r="O49" s="25"/>
      <c r="P49" s="25"/>
      <c r="Q49" s="25"/>
      <c r="R49" s="25"/>
      <c r="S49" s="25"/>
      <c r="T49" s="23"/>
      <c r="U49" s="23"/>
    </row>
    <row r="50" spans="1:21" x14ac:dyDescent="0.3">
      <c r="C50" s="26"/>
    </row>
    <row r="65" s="1" customFormat="1" ht="15" x14ac:dyDescent="0.25"/>
    <row r="66" s="1" customFormat="1" ht="15" x14ac:dyDescent="0.25"/>
    <row r="67" s="1" customFormat="1" ht="15" x14ac:dyDescent="0.25"/>
    <row r="68" s="1" customFormat="1" ht="15" x14ac:dyDescent="0.25"/>
    <row r="69" s="1" customFormat="1" ht="15" x14ac:dyDescent="0.25"/>
    <row r="70" s="1" customFormat="1" ht="15" x14ac:dyDescent="0.25"/>
    <row r="71" s="1" customFormat="1" ht="15" x14ac:dyDescent="0.25"/>
    <row r="72" s="1" customFormat="1" ht="15" x14ac:dyDescent="0.25"/>
    <row r="73" s="1" customFormat="1" ht="15" x14ac:dyDescent="0.25"/>
    <row r="74" s="1" customFormat="1" ht="15" x14ac:dyDescent="0.25"/>
    <row r="75" s="1" customFormat="1" ht="15" x14ac:dyDescent="0.25"/>
    <row r="76" s="1" customFormat="1" ht="15" x14ac:dyDescent="0.25"/>
    <row r="77" s="1" customFormat="1" ht="15" x14ac:dyDescent="0.25"/>
    <row r="78" s="1" customFormat="1" ht="15" x14ac:dyDescent="0.25"/>
    <row r="79" s="1" customFormat="1" ht="15" x14ac:dyDescent="0.25"/>
    <row r="80" s="1" customFormat="1" ht="15" x14ac:dyDescent="0.25"/>
    <row r="81" s="1" customFormat="1" ht="15" x14ac:dyDescent="0.25"/>
    <row r="82" s="1" customFormat="1" ht="15" x14ac:dyDescent="0.25"/>
    <row r="83" s="1" customFormat="1" ht="15" x14ac:dyDescent="0.25"/>
    <row r="84" s="1" customFormat="1" ht="15" x14ac:dyDescent="0.25"/>
    <row r="85" s="1" customFormat="1" ht="15" x14ac:dyDescent="0.25"/>
    <row r="86" s="1" customFormat="1" ht="15" x14ac:dyDescent="0.25"/>
    <row r="87" s="1" customFormat="1" ht="15" x14ac:dyDescent="0.25"/>
    <row r="88" s="1" customFormat="1" ht="15" x14ac:dyDescent="0.25"/>
    <row r="89" s="1" customFormat="1" ht="15" x14ac:dyDescent="0.25"/>
    <row r="90" s="1" customFormat="1" ht="15" x14ac:dyDescent="0.25"/>
    <row r="91" s="1" customFormat="1" ht="15" x14ac:dyDescent="0.25"/>
    <row r="92" s="1" customFormat="1" ht="15" x14ac:dyDescent="0.25"/>
    <row r="93" s="1" customFormat="1" ht="15" x14ac:dyDescent="0.25"/>
    <row r="94" s="1" customFormat="1" ht="15" x14ac:dyDescent="0.25"/>
    <row r="95" s="1" customFormat="1" ht="15" x14ac:dyDescent="0.25"/>
    <row r="96" s="1" customFormat="1" ht="15" x14ac:dyDescent="0.25"/>
    <row r="97" s="1" customFormat="1" ht="15" x14ac:dyDescent="0.25"/>
    <row r="98" s="1" customFormat="1" ht="15" x14ac:dyDescent="0.25"/>
    <row r="99" s="1" customFormat="1" ht="15" x14ac:dyDescent="0.25"/>
    <row r="100" s="1" customFormat="1" ht="15" x14ac:dyDescent="0.25"/>
    <row r="101" s="1" customFormat="1" ht="15" x14ac:dyDescent="0.25"/>
    <row r="102" s="1" customFormat="1" ht="15" x14ac:dyDescent="0.25"/>
    <row r="103" s="1" customFormat="1" ht="15" x14ac:dyDescent="0.25"/>
    <row r="104" s="1" customFormat="1" ht="15" x14ac:dyDescent="0.25"/>
    <row r="105" s="1" customFormat="1" ht="15" x14ac:dyDescent="0.25"/>
    <row r="106" s="1" customFormat="1" ht="15" x14ac:dyDescent="0.25"/>
    <row r="107" s="1" customFormat="1" ht="15" x14ac:dyDescent="0.25"/>
    <row r="108" s="1" customFormat="1" ht="15" x14ac:dyDescent="0.25"/>
    <row r="109" s="1" customFormat="1" ht="15" x14ac:dyDescent="0.25"/>
    <row r="110" s="1" customFormat="1" ht="15" x14ac:dyDescent="0.25"/>
    <row r="111" s="1" customFormat="1" ht="15" x14ac:dyDescent="0.25"/>
    <row r="112" s="1" customFormat="1" ht="15" x14ac:dyDescent="0.25"/>
    <row r="113" s="1" customFormat="1" ht="15" x14ac:dyDescent="0.25"/>
    <row r="114" s="1" customFormat="1" ht="15" x14ac:dyDescent="0.25"/>
    <row r="115" s="1" customFormat="1" ht="15" x14ac:dyDescent="0.25"/>
    <row r="116" s="1" customFormat="1" ht="15" x14ac:dyDescent="0.25"/>
    <row r="117" s="1" customFormat="1" ht="15" x14ac:dyDescent="0.25"/>
    <row r="118" s="1" customFormat="1" ht="15" x14ac:dyDescent="0.25"/>
    <row r="119" s="1" customFormat="1" ht="15" x14ac:dyDescent="0.25"/>
    <row r="120" s="1" customFormat="1" ht="15" x14ac:dyDescent="0.25"/>
    <row r="121" s="1" customFormat="1" ht="15" x14ac:dyDescent="0.25"/>
    <row r="122" s="1" customFormat="1" ht="15" x14ac:dyDescent="0.25"/>
    <row r="123" s="1" customFormat="1" ht="15" x14ac:dyDescent="0.25"/>
    <row r="124" s="1" customFormat="1" ht="15" x14ac:dyDescent="0.25"/>
    <row r="125" s="1" customFormat="1" ht="15" x14ac:dyDescent="0.25"/>
    <row r="126" s="1" customFormat="1" ht="15" x14ac:dyDescent="0.25"/>
    <row r="127" s="1" customFormat="1" ht="15" x14ac:dyDescent="0.25"/>
    <row r="128" s="1" customFormat="1" ht="15" x14ac:dyDescent="0.25"/>
    <row r="129" s="1" customFormat="1" ht="15" x14ac:dyDescent="0.25"/>
    <row r="130" s="1" customFormat="1" ht="15" x14ac:dyDescent="0.25"/>
    <row r="131" s="1" customFormat="1" ht="15" x14ac:dyDescent="0.25"/>
    <row r="132" s="1" customFormat="1" ht="15" x14ac:dyDescent="0.25"/>
    <row r="133" s="1" customFormat="1" ht="15" x14ac:dyDescent="0.25"/>
    <row r="134" s="1" customFormat="1" ht="15" x14ac:dyDescent="0.25"/>
    <row r="135" s="1" customFormat="1" ht="15" x14ac:dyDescent="0.25"/>
    <row r="136" s="1" customFormat="1" ht="15" x14ac:dyDescent="0.25"/>
    <row r="137" s="1" customFormat="1" ht="15" x14ac:dyDescent="0.25"/>
    <row r="138" s="1" customFormat="1" ht="15" x14ac:dyDescent="0.25"/>
    <row r="139" s="1" customFormat="1" ht="15" x14ac:dyDescent="0.25"/>
    <row r="140" s="1" customFormat="1" ht="15" x14ac:dyDescent="0.25"/>
    <row r="141" s="1" customFormat="1" ht="15" x14ac:dyDescent="0.25"/>
    <row r="142" s="1" customFormat="1" ht="15" x14ac:dyDescent="0.25"/>
    <row r="143" s="1" customFormat="1" ht="15" x14ac:dyDescent="0.25"/>
    <row r="144" s="1" customFormat="1" ht="15" x14ac:dyDescent="0.25"/>
    <row r="145" s="1" customFormat="1" ht="15" x14ac:dyDescent="0.25"/>
    <row r="146" s="1" customFormat="1" ht="15" x14ac:dyDescent="0.25"/>
    <row r="147" s="1" customFormat="1" ht="15" x14ac:dyDescent="0.25"/>
    <row r="148" s="1" customFormat="1" ht="15" x14ac:dyDescent="0.25"/>
    <row r="149" s="1" customFormat="1" ht="15" x14ac:dyDescent="0.25"/>
    <row r="150" s="1" customFormat="1" ht="15" x14ac:dyDescent="0.25"/>
    <row r="151" s="1" customFormat="1" ht="15" x14ac:dyDescent="0.25"/>
    <row r="152" s="1" customFormat="1" ht="15" x14ac:dyDescent="0.25"/>
    <row r="153" s="1" customFormat="1" ht="15" x14ac:dyDescent="0.25"/>
    <row r="154" s="1" customFormat="1" ht="15" x14ac:dyDescent="0.25"/>
    <row r="155" s="1" customFormat="1" ht="15" x14ac:dyDescent="0.25"/>
    <row r="156" s="1" customFormat="1" ht="15" x14ac:dyDescent="0.25"/>
    <row r="157" s="1" customFormat="1" ht="15" x14ac:dyDescent="0.25"/>
    <row r="158" s="1" customFormat="1" ht="15" x14ac:dyDescent="0.25"/>
    <row r="159" s="1" customFormat="1" ht="15" x14ac:dyDescent="0.25"/>
    <row r="160" s="1" customFormat="1" ht="15" x14ac:dyDescent="0.25"/>
    <row r="161" s="1" customFormat="1" ht="15" x14ac:dyDescent="0.25"/>
    <row r="162" s="1" customFormat="1" ht="15" x14ac:dyDescent="0.25"/>
    <row r="163" s="1" customFormat="1" ht="15" x14ac:dyDescent="0.25"/>
    <row r="164" s="1" customFormat="1" ht="15" x14ac:dyDescent="0.25"/>
    <row r="165" s="1" customFormat="1" ht="15" x14ac:dyDescent="0.25"/>
    <row r="166" s="1" customFormat="1" ht="15" x14ac:dyDescent="0.25"/>
    <row r="167" s="1" customFormat="1" ht="15" x14ac:dyDescent="0.25"/>
    <row r="168" s="1" customFormat="1" ht="15" x14ac:dyDescent="0.25"/>
    <row r="169" s="1" customFormat="1" ht="15" x14ac:dyDescent="0.25"/>
    <row r="170" s="1" customFormat="1" ht="15" x14ac:dyDescent="0.25"/>
    <row r="171" s="1" customFormat="1" ht="15" x14ac:dyDescent="0.25"/>
    <row r="172" s="1" customFormat="1" ht="15" x14ac:dyDescent="0.25"/>
    <row r="173" s="1" customFormat="1" ht="15" x14ac:dyDescent="0.25"/>
    <row r="174" s="1" customFormat="1" ht="15" x14ac:dyDescent="0.25"/>
    <row r="175" s="1" customFormat="1" ht="15" x14ac:dyDescent="0.25"/>
    <row r="176" s="1" customFormat="1" ht="15" x14ac:dyDescent="0.25"/>
    <row r="177" s="1" customFormat="1" ht="15" x14ac:dyDescent="0.25"/>
    <row r="178" s="1" customFormat="1" ht="15" x14ac:dyDescent="0.25"/>
    <row r="179" s="1" customFormat="1" ht="15" x14ac:dyDescent="0.25"/>
    <row r="180" s="1" customFormat="1" ht="15" x14ac:dyDescent="0.25"/>
    <row r="181" s="1" customFormat="1" ht="15" x14ac:dyDescent="0.25"/>
    <row r="182" s="1" customFormat="1" ht="15" x14ac:dyDescent="0.25"/>
    <row r="183" s="1" customFormat="1" ht="15" x14ac:dyDescent="0.25"/>
    <row r="184" s="1" customFormat="1" ht="15" x14ac:dyDescent="0.25"/>
    <row r="185" s="1" customFormat="1" ht="15" x14ac:dyDescent="0.25"/>
    <row r="186" s="1" customFormat="1" ht="15" x14ac:dyDescent="0.25"/>
    <row r="187" s="1" customFormat="1" ht="15" x14ac:dyDescent="0.25"/>
    <row r="188" s="1" customFormat="1" ht="15" x14ac:dyDescent="0.25"/>
    <row r="189" s="1" customFormat="1" ht="15" x14ac:dyDescent="0.25"/>
    <row r="190" s="1" customFormat="1" ht="15" x14ac:dyDescent="0.25"/>
    <row r="191" s="1" customFormat="1" ht="15" x14ac:dyDescent="0.25"/>
    <row r="192" s="1" customFormat="1" ht="15" x14ac:dyDescent="0.25"/>
    <row r="193" s="1" customFormat="1" ht="15" x14ac:dyDescent="0.25"/>
    <row r="194" s="1" customFormat="1" ht="15" x14ac:dyDescent="0.25"/>
    <row r="195" s="1" customFormat="1" ht="15" x14ac:dyDescent="0.25"/>
    <row r="196" s="1" customFormat="1" ht="15" x14ac:dyDescent="0.25"/>
    <row r="197" s="1" customFormat="1" ht="15" x14ac:dyDescent="0.25"/>
    <row r="198" s="1" customFormat="1" ht="15" x14ac:dyDescent="0.25"/>
    <row r="199" s="1" customFormat="1" ht="15" x14ac:dyDescent="0.25"/>
    <row r="200" s="1" customFormat="1" ht="15" x14ac:dyDescent="0.25"/>
    <row r="201" s="1" customFormat="1" ht="15" x14ac:dyDescent="0.25"/>
    <row r="202" s="1" customFormat="1" ht="15" x14ac:dyDescent="0.25"/>
    <row r="203" s="1" customFormat="1" ht="15" x14ac:dyDescent="0.25"/>
    <row r="204" s="1" customFormat="1" ht="15" x14ac:dyDescent="0.25"/>
    <row r="205" s="1" customFormat="1" ht="15" x14ac:dyDescent="0.25"/>
    <row r="206" s="1" customFormat="1" ht="15" x14ac:dyDescent="0.25"/>
    <row r="207" s="1" customFormat="1" ht="15" x14ac:dyDescent="0.25"/>
    <row r="208" s="1" customFormat="1" ht="15" x14ac:dyDescent="0.25"/>
    <row r="209" s="1" customFormat="1" ht="15" x14ac:dyDescent="0.25"/>
    <row r="210" s="1" customFormat="1" ht="15" x14ac:dyDescent="0.25"/>
    <row r="211" s="1" customFormat="1" ht="15" x14ac:dyDescent="0.25"/>
    <row r="212" s="1" customFormat="1" ht="15" x14ac:dyDescent="0.25"/>
    <row r="213" s="1" customFormat="1" ht="15" x14ac:dyDescent="0.25"/>
    <row r="214" s="1" customFormat="1" ht="15" x14ac:dyDescent="0.25"/>
    <row r="215" s="1" customFormat="1" ht="15" x14ac:dyDescent="0.25"/>
    <row r="216" s="1" customFormat="1" ht="15" x14ac:dyDescent="0.25"/>
    <row r="217" s="1" customFormat="1" ht="15" x14ac:dyDescent="0.25"/>
    <row r="218" s="1" customFormat="1" ht="15" x14ac:dyDescent="0.25"/>
    <row r="219" s="1" customFormat="1" ht="15" x14ac:dyDescent="0.25"/>
    <row r="220" s="1" customFormat="1" ht="15" x14ac:dyDescent="0.25"/>
    <row r="221" s="1" customFormat="1" ht="15" x14ac:dyDescent="0.25"/>
    <row r="222" s="1" customFormat="1" ht="15" x14ac:dyDescent="0.25"/>
    <row r="223" s="1" customFormat="1" ht="15" x14ac:dyDescent="0.25"/>
    <row r="224" s="1" customFormat="1" ht="15" x14ac:dyDescent="0.25"/>
    <row r="225" s="1" customFormat="1" ht="15" x14ac:dyDescent="0.25"/>
    <row r="226" s="1" customFormat="1" ht="15" x14ac:dyDescent="0.25"/>
    <row r="227" s="1" customFormat="1" ht="15" x14ac:dyDescent="0.25"/>
    <row r="228" s="1" customFormat="1" ht="15" x14ac:dyDescent="0.25"/>
    <row r="229" s="1" customFormat="1" ht="15" x14ac:dyDescent="0.25"/>
    <row r="230" s="1" customFormat="1" ht="15" x14ac:dyDescent="0.25"/>
    <row r="231" s="1" customFormat="1" ht="15" x14ac:dyDescent="0.25"/>
    <row r="232" s="1" customFormat="1" ht="15" x14ac:dyDescent="0.25"/>
    <row r="233" s="1" customFormat="1" ht="15" x14ac:dyDescent="0.25"/>
    <row r="234" s="1" customFormat="1" ht="15" x14ac:dyDescent="0.25"/>
    <row r="235" s="1" customFormat="1" ht="15" x14ac:dyDescent="0.25"/>
    <row r="236" s="1" customFormat="1" ht="15" x14ac:dyDescent="0.25"/>
    <row r="237" s="1" customFormat="1" ht="15" x14ac:dyDescent="0.25"/>
    <row r="238" s="1" customFormat="1" ht="15" x14ac:dyDescent="0.25"/>
    <row r="239" s="1" customFormat="1" ht="15" x14ac:dyDescent="0.25"/>
    <row r="240" s="1" customFormat="1" ht="15" x14ac:dyDescent="0.25"/>
    <row r="241" s="1" customFormat="1" ht="15" x14ac:dyDescent="0.25"/>
    <row r="242" s="1" customFormat="1" ht="15" x14ac:dyDescent="0.25"/>
    <row r="243" s="1" customFormat="1" ht="15" x14ac:dyDescent="0.25"/>
    <row r="244" s="1" customFormat="1" ht="15" x14ac:dyDescent="0.25"/>
    <row r="245" s="1" customFormat="1" ht="15" x14ac:dyDescent="0.25"/>
    <row r="246" s="1" customFormat="1" ht="15" x14ac:dyDescent="0.25"/>
    <row r="247" s="1" customFormat="1" ht="15" x14ac:dyDescent="0.25"/>
    <row r="248" s="1" customFormat="1" ht="15" x14ac:dyDescent="0.25"/>
    <row r="249" s="1" customFormat="1" ht="15" x14ac:dyDescent="0.25"/>
    <row r="250" s="1" customFormat="1" ht="15" x14ac:dyDescent="0.25"/>
    <row r="251" s="1" customFormat="1" ht="15" x14ac:dyDescent="0.25"/>
    <row r="252" s="1" customFormat="1" ht="15" x14ac:dyDescent="0.25"/>
    <row r="253" s="1" customFormat="1" ht="15" x14ac:dyDescent="0.25"/>
    <row r="254" s="1" customFormat="1" ht="15" x14ac:dyDescent="0.25"/>
    <row r="255" s="1" customFormat="1" ht="15" x14ac:dyDescent="0.25"/>
    <row r="256" s="1" customFormat="1" ht="15" x14ac:dyDescent="0.25"/>
    <row r="257" s="1" customFormat="1" ht="15" x14ac:dyDescent="0.25"/>
    <row r="258" s="1" customFormat="1" ht="15" x14ac:dyDescent="0.25"/>
    <row r="259" s="1" customFormat="1" ht="15" x14ac:dyDescent="0.25"/>
    <row r="260" s="1" customFormat="1" ht="15" x14ac:dyDescent="0.25"/>
    <row r="261" s="1" customFormat="1" ht="15" x14ac:dyDescent="0.25"/>
    <row r="262" s="1" customFormat="1" ht="15" x14ac:dyDescent="0.25"/>
    <row r="263" s="1" customFormat="1" ht="15" x14ac:dyDescent="0.25"/>
    <row r="264" s="1" customFormat="1" ht="15" x14ac:dyDescent="0.25"/>
    <row r="265" s="1" customFormat="1" ht="15" x14ac:dyDescent="0.25"/>
    <row r="266" s="1" customFormat="1" ht="15" x14ac:dyDescent="0.25"/>
    <row r="267" s="1" customFormat="1" ht="15" x14ac:dyDescent="0.25"/>
    <row r="268" s="1" customFormat="1" ht="15" x14ac:dyDescent="0.25"/>
    <row r="269" s="1" customFormat="1" ht="15" x14ac:dyDescent="0.25"/>
    <row r="270" s="1" customFormat="1" ht="15" x14ac:dyDescent="0.25"/>
    <row r="271" s="1" customFormat="1" ht="15" x14ac:dyDescent="0.25"/>
    <row r="272" s="1" customFormat="1" ht="15" x14ac:dyDescent="0.25"/>
    <row r="273" s="1" customFormat="1" ht="15" x14ac:dyDescent="0.25"/>
    <row r="274" s="1" customFormat="1" ht="15" x14ac:dyDescent="0.25"/>
    <row r="275" s="1" customFormat="1" ht="15" x14ac:dyDescent="0.25"/>
    <row r="276" s="1" customFormat="1" ht="15" x14ac:dyDescent="0.25"/>
    <row r="277" s="1" customFormat="1" ht="15" x14ac:dyDescent="0.25"/>
    <row r="278" s="1" customFormat="1" ht="15" x14ac:dyDescent="0.25"/>
    <row r="279" s="1" customFormat="1" ht="15" x14ac:dyDescent="0.25"/>
    <row r="280" s="1" customFormat="1" ht="15" x14ac:dyDescent="0.25"/>
    <row r="281" s="1" customFormat="1" ht="15" x14ac:dyDescent="0.25"/>
    <row r="282" s="1" customFormat="1" ht="15" x14ac:dyDescent="0.25"/>
    <row r="283" s="1" customFormat="1" ht="15" x14ac:dyDescent="0.25"/>
    <row r="284" s="1" customFormat="1" ht="15" x14ac:dyDescent="0.25"/>
    <row r="285" s="1" customFormat="1" ht="15" x14ac:dyDescent="0.25"/>
    <row r="286" s="1" customFormat="1" ht="15" x14ac:dyDescent="0.25"/>
    <row r="287" s="1" customFormat="1" ht="15" x14ac:dyDescent="0.25"/>
    <row r="288" s="1" customFormat="1" ht="15" x14ac:dyDescent="0.25"/>
    <row r="289" s="1" customFormat="1" ht="15" x14ac:dyDescent="0.25"/>
    <row r="290" s="1" customFormat="1" ht="15" x14ac:dyDescent="0.25"/>
    <row r="291" s="1" customFormat="1" ht="15" x14ac:dyDescent="0.25"/>
    <row r="292" s="1" customFormat="1" ht="15" x14ac:dyDescent="0.25"/>
    <row r="293" s="1" customFormat="1" ht="15" x14ac:dyDescent="0.25"/>
    <row r="294" s="1" customFormat="1" ht="15" x14ac:dyDescent="0.25"/>
    <row r="295" s="1" customFormat="1" ht="15" x14ac:dyDescent="0.25"/>
    <row r="296" s="1" customFormat="1" ht="15" x14ac:dyDescent="0.25"/>
    <row r="297" s="1" customFormat="1" ht="15" x14ac:dyDescent="0.25"/>
    <row r="298" s="1" customFormat="1" ht="15" x14ac:dyDescent="0.25"/>
    <row r="299" s="1" customFormat="1" ht="15" x14ac:dyDescent="0.25"/>
    <row r="300" s="1" customFormat="1" ht="15" x14ac:dyDescent="0.25"/>
    <row r="301" s="1" customFormat="1" ht="15" x14ac:dyDescent="0.25"/>
    <row r="302" s="1" customFormat="1" ht="15" x14ac:dyDescent="0.25"/>
    <row r="303" s="1" customFormat="1" ht="15" x14ac:dyDescent="0.25"/>
    <row r="304" s="1" customFormat="1" ht="15" x14ac:dyDescent="0.25"/>
    <row r="305" s="1" customFormat="1" ht="15" x14ac:dyDescent="0.25"/>
    <row r="306" s="1" customFormat="1" ht="15" x14ac:dyDescent="0.25"/>
    <row r="307" s="1" customFormat="1" ht="15" x14ac:dyDescent="0.25"/>
    <row r="308" s="1" customFormat="1" ht="15" x14ac:dyDescent="0.25"/>
    <row r="309" s="1" customFormat="1" ht="15" x14ac:dyDescent="0.25"/>
    <row r="310" s="1" customFormat="1" ht="15" x14ac:dyDescent="0.25"/>
    <row r="311" s="1" customFormat="1" ht="15" x14ac:dyDescent="0.25"/>
    <row r="312" s="1" customFormat="1" ht="15" x14ac:dyDescent="0.25"/>
    <row r="313" s="1" customFormat="1" ht="15" x14ac:dyDescent="0.25"/>
    <row r="314" s="1" customFormat="1" ht="15" x14ac:dyDescent="0.25"/>
    <row r="315" s="1" customFormat="1" ht="15" x14ac:dyDescent="0.25"/>
    <row r="316" s="1" customFormat="1" ht="15" x14ac:dyDescent="0.25"/>
    <row r="317" s="1" customFormat="1" ht="15" x14ac:dyDescent="0.25"/>
    <row r="318" s="1" customFormat="1" ht="15" x14ac:dyDescent="0.25"/>
    <row r="319" s="1" customFormat="1" ht="15" x14ac:dyDescent="0.25"/>
    <row r="320" s="1" customFormat="1" ht="15" x14ac:dyDescent="0.25"/>
    <row r="321" s="1" customFormat="1" ht="15" x14ac:dyDescent="0.25"/>
    <row r="322" s="1" customFormat="1" ht="15" x14ac:dyDescent="0.25"/>
    <row r="323" s="1" customFormat="1" ht="15" x14ac:dyDescent="0.25"/>
    <row r="324" s="1" customFormat="1" ht="15" x14ac:dyDescent="0.25"/>
    <row r="325" s="1" customFormat="1" ht="15" x14ac:dyDescent="0.25"/>
    <row r="326" s="1" customFormat="1" ht="15" x14ac:dyDescent="0.25"/>
    <row r="327" s="1" customFormat="1" ht="15" x14ac:dyDescent="0.25"/>
    <row r="328" s="1" customFormat="1" ht="15" x14ac:dyDescent="0.25"/>
    <row r="329" s="1" customFormat="1" ht="15" x14ac:dyDescent="0.25"/>
    <row r="330" s="1" customFormat="1" ht="15" x14ac:dyDescent="0.25"/>
    <row r="331" s="1" customFormat="1" ht="15" x14ac:dyDescent="0.25"/>
    <row r="332" s="1" customFormat="1" ht="15" x14ac:dyDescent="0.25"/>
    <row r="333" s="1" customFormat="1" ht="15" x14ac:dyDescent="0.25"/>
    <row r="334" s="1" customFormat="1" ht="15" x14ac:dyDescent="0.25"/>
    <row r="335" s="1" customFormat="1" ht="15" x14ac:dyDescent="0.25"/>
    <row r="336" s="1" customFormat="1" ht="15" x14ac:dyDescent="0.25"/>
    <row r="337" s="1" customFormat="1" ht="15" x14ac:dyDescent="0.25"/>
    <row r="338" s="1" customFormat="1" ht="15" x14ac:dyDescent="0.25"/>
    <row r="339" s="1" customFormat="1" ht="15" x14ac:dyDescent="0.25"/>
    <row r="340" s="1" customFormat="1" ht="15" x14ac:dyDescent="0.25"/>
    <row r="341" s="1" customFormat="1" ht="15" x14ac:dyDescent="0.25"/>
    <row r="342" s="1" customFormat="1" ht="15" x14ac:dyDescent="0.25"/>
    <row r="343" s="1" customFormat="1" ht="15" x14ac:dyDescent="0.25"/>
    <row r="344" s="1" customFormat="1" ht="15" x14ac:dyDescent="0.25"/>
    <row r="345" s="1" customFormat="1" ht="15" x14ac:dyDescent="0.25"/>
    <row r="346" s="1" customFormat="1" ht="15" x14ac:dyDescent="0.25"/>
    <row r="347" s="1" customFormat="1" ht="15" x14ac:dyDescent="0.25"/>
    <row r="348" s="1" customFormat="1" ht="15" x14ac:dyDescent="0.25"/>
    <row r="349" s="1" customFormat="1" ht="15" x14ac:dyDescent="0.25"/>
    <row r="350" s="1" customFormat="1" ht="15" x14ac:dyDescent="0.25"/>
    <row r="351" s="1" customFormat="1" ht="15" x14ac:dyDescent="0.25"/>
    <row r="352" s="1" customFormat="1" ht="15" x14ac:dyDescent="0.25"/>
    <row r="353" s="1" customFormat="1" ht="15" x14ac:dyDescent="0.25"/>
    <row r="354" s="1" customFormat="1" ht="15" x14ac:dyDescent="0.25"/>
    <row r="355" s="1" customFormat="1" ht="15" x14ac:dyDescent="0.25"/>
    <row r="356" s="1" customFormat="1" ht="15" x14ac:dyDescent="0.25"/>
    <row r="357" s="1" customFormat="1" ht="15" x14ac:dyDescent="0.25"/>
    <row r="358" s="1" customFormat="1" ht="15" x14ac:dyDescent="0.25"/>
    <row r="359" s="1" customFormat="1" ht="15" x14ac:dyDescent="0.25"/>
    <row r="360" s="1" customFormat="1" ht="15" x14ac:dyDescent="0.25"/>
    <row r="361" s="1" customFormat="1" ht="15" x14ac:dyDescent="0.25"/>
    <row r="362" s="1" customFormat="1" ht="15" x14ac:dyDescent="0.25"/>
    <row r="363" s="1" customFormat="1" ht="15" x14ac:dyDescent="0.25"/>
    <row r="364" s="1" customFormat="1" ht="15" x14ac:dyDescent="0.25"/>
    <row r="365" s="1" customFormat="1" ht="15" x14ac:dyDescent="0.25"/>
    <row r="366" s="1" customFormat="1" ht="15" x14ac:dyDescent="0.25"/>
    <row r="367" s="1" customFormat="1" ht="15" x14ac:dyDescent="0.25"/>
    <row r="368" s="1" customFormat="1" ht="15" x14ac:dyDescent="0.25"/>
    <row r="369" s="1" customFormat="1" ht="15" x14ac:dyDescent="0.25"/>
    <row r="370" s="1" customFormat="1" ht="15" x14ac:dyDescent="0.25"/>
    <row r="371" s="1" customFormat="1" ht="15" x14ac:dyDescent="0.25"/>
    <row r="372" s="1" customFormat="1" ht="15" x14ac:dyDescent="0.25"/>
    <row r="373" s="1" customFormat="1" ht="15" x14ac:dyDescent="0.25"/>
    <row r="374" s="1" customFormat="1" ht="15" x14ac:dyDescent="0.25"/>
    <row r="375" s="1" customFormat="1" ht="15" x14ac:dyDescent="0.25"/>
    <row r="376" s="1" customFormat="1" ht="15" x14ac:dyDescent="0.25"/>
    <row r="377" s="1" customFormat="1" ht="15" x14ac:dyDescent="0.25"/>
    <row r="378" s="1" customFormat="1" ht="15" x14ac:dyDescent="0.25"/>
    <row r="379" s="1" customFormat="1" ht="15" x14ac:dyDescent="0.25"/>
    <row r="380" s="1" customFormat="1" ht="15" x14ac:dyDescent="0.25"/>
    <row r="381" s="1" customFormat="1" ht="15" x14ac:dyDescent="0.25"/>
    <row r="382" s="1" customFormat="1" ht="15" x14ac:dyDescent="0.25"/>
    <row r="383" s="1" customFormat="1" ht="15" x14ac:dyDescent="0.25"/>
    <row r="384" s="1" customFormat="1" ht="15" x14ac:dyDescent="0.25"/>
    <row r="385" s="1" customFormat="1" ht="15" x14ac:dyDescent="0.25"/>
    <row r="386" s="1" customFormat="1" ht="15" x14ac:dyDescent="0.25"/>
    <row r="387" s="1" customFormat="1" ht="15" x14ac:dyDescent="0.25"/>
    <row r="388" s="1" customFormat="1" ht="15" x14ac:dyDescent="0.25"/>
    <row r="389" s="1" customFormat="1" ht="15" x14ac:dyDescent="0.25"/>
    <row r="390" s="1" customFormat="1" ht="15" x14ac:dyDescent="0.25"/>
    <row r="391" s="1" customFormat="1" ht="15" x14ac:dyDescent="0.25"/>
    <row r="392" s="1" customFormat="1" ht="15" x14ac:dyDescent="0.25"/>
    <row r="393" s="1" customFormat="1" ht="15" x14ac:dyDescent="0.25"/>
    <row r="394" s="1" customFormat="1" ht="15" x14ac:dyDescent="0.25"/>
    <row r="395" s="1" customFormat="1" ht="15" x14ac:dyDescent="0.25"/>
    <row r="396" s="1" customFormat="1" ht="15" x14ac:dyDescent="0.25"/>
    <row r="397" s="1" customFormat="1" ht="15" x14ac:dyDescent="0.25"/>
    <row r="398" s="1" customFormat="1" ht="15" x14ac:dyDescent="0.25"/>
    <row r="399" s="1" customFormat="1" ht="15" x14ac:dyDescent="0.25"/>
    <row r="400" s="1" customFormat="1" ht="15" x14ac:dyDescent="0.25"/>
    <row r="401" s="1" customFormat="1" ht="15" x14ac:dyDescent="0.25"/>
    <row r="402" s="1" customFormat="1" ht="15" x14ac:dyDescent="0.25"/>
    <row r="403" s="1" customFormat="1" ht="15" x14ac:dyDescent="0.25"/>
    <row r="404" s="1" customFormat="1" ht="15" x14ac:dyDescent="0.25"/>
    <row r="405" s="1" customFormat="1" ht="15" x14ac:dyDescent="0.25"/>
    <row r="406" s="1" customFormat="1" ht="15" x14ac:dyDescent="0.25"/>
    <row r="407" s="1" customFormat="1" ht="15" x14ac:dyDescent="0.25"/>
    <row r="408" s="1" customFormat="1" ht="15" x14ac:dyDescent="0.25"/>
    <row r="409" s="1" customFormat="1" ht="15" x14ac:dyDescent="0.25"/>
    <row r="410" s="1" customFormat="1" ht="15" x14ac:dyDescent="0.25"/>
    <row r="411" s="1" customFormat="1" ht="15" x14ac:dyDescent="0.25"/>
    <row r="412" s="1" customFormat="1" ht="15" x14ac:dyDescent="0.25"/>
    <row r="413" s="1" customFormat="1" ht="15" x14ac:dyDescent="0.25"/>
    <row r="414" s="1" customFormat="1" ht="15" x14ac:dyDescent="0.25"/>
    <row r="415" s="1" customFormat="1" ht="15" x14ac:dyDescent="0.25"/>
    <row r="416" s="1" customFormat="1" ht="15" x14ac:dyDescent="0.25"/>
    <row r="417" s="1" customFormat="1" ht="15" x14ac:dyDescent="0.25"/>
    <row r="418" s="1" customFormat="1" ht="15" x14ac:dyDescent="0.25"/>
    <row r="419" s="1" customFormat="1" ht="15" x14ac:dyDescent="0.25"/>
    <row r="420" s="1" customFormat="1" ht="15" x14ac:dyDescent="0.25"/>
    <row r="421" s="1" customFormat="1" ht="15" x14ac:dyDescent="0.25"/>
    <row r="422" s="1" customFormat="1" ht="15" x14ac:dyDescent="0.25"/>
    <row r="423" s="1" customFormat="1" ht="15" x14ac:dyDescent="0.25"/>
    <row r="424" s="1" customFormat="1" ht="15" x14ac:dyDescent="0.25"/>
    <row r="425" s="1" customFormat="1" ht="15" x14ac:dyDescent="0.25"/>
    <row r="426" s="1" customFormat="1" ht="15" x14ac:dyDescent="0.25"/>
    <row r="427" s="1" customFormat="1" ht="15" x14ac:dyDescent="0.25"/>
    <row r="428" s="1" customFormat="1" ht="15" x14ac:dyDescent="0.25"/>
    <row r="429" s="1" customFormat="1" ht="15" x14ac:dyDescent="0.25"/>
    <row r="430" s="1" customFormat="1" ht="15" x14ac:dyDescent="0.25"/>
    <row r="431" s="1" customFormat="1" ht="15" x14ac:dyDescent="0.25"/>
    <row r="432" s="1" customFormat="1" ht="15" x14ac:dyDescent="0.25"/>
    <row r="433" s="1" customFormat="1" ht="15" x14ac:dyDescent="0.25"/>
    <row r="434" s="1" customFormat="1" ht="15" x14ac:dyDescent="0.25"/>
    <row r="435" s="1" customFormat="1" ht="15" x14ac:dyDescent="0.25"/>
    <row r="436" s="1" customFormat="1" ht="15" x14ac:dyDescent="0.25"/>
    <row r="437" s="1" customFormat="1" ht="15" x14ac:dyDescent="0.25"/>
    <row r="438" s="1" customFormat="1" ht="15" x14ac:dyDescent="0.25"/>
    <row r="439" s="1" customFormat="1" ht="15" x14ac:dyDescent="0.25"/>
    <row r="440" s="1" customFormat="1" ht="15" x14ac:dyDescent="0.25"/>
    <row r="441" s="1" customFormat="1" ht="15" x14ac:dyDescent="0.25"/>
    <row r="442" s="1" customFormat="1" ht="15" x14ac:dyDescent="0.25"/>
    <row r="443" s="1" customFormat="1" ht="15" x14ac:dyDescent="0.25"/>
    <row r="444" s="1" customFormat="1" ht="15" x14ac:dyDescent="0.25"/>
    <row r="445" s="1" customFormat="1" ht="15" x14ac:dyDescent="0.25"/>
    <row r="446" s="1" customFormat="1" ht="15" x14ac:dyDescent="0.25"/>
    <row r="447" s="1" customFormat="1" ht="15" x14ac:dyDescent="0.25"/>
    <row r="448" s="1" customFormat="1" ht="15" x14ac:dyDescent="0.25"/>
    <row r="449" s="1" customFormat="1" ht="15" x14ac:dyDescent="0.25"/>
    <row r="450" s="1" customFormat="1" ht="15" x14ac:dyDescent="0.25"/>
    <row r="451" s="1" customFormat="1" ht="15" x14ac:dyDescent="0.25"/>
    <row r="452" s="1" customFormat="1" ht="15" x14ac:dyDescent="0.25"/>
    <row r="453" s="1" customFormat="1" ht="15" x14ac:dyDescent="0.25"/>
    <row r="454" s="1" customFormat="1" ht="15" x14ac:dyDescent="0.25"/>
    <row r="455" s="1" customFormat="1" ht="15" x14ac:dyDescent="0.25"/>
    <row r="456" s="1" customFormat="1" ht="15" x14ac:dyDescent="0.25"/>
    <row r="457" s="1" customFormat="1" ht="15" x14ac:dyDescent="0.25"/>
    <row r="458" s="1" customFormat="1" ht="15" x14ac:dyDescent="0.25"/>
    <row r="459" s="1" customFormat="1" ht="15" x14ac:dyDescent="0.25"/>
    <row r="460" s="1" customFormat="1" ht="15" x14ac:dyDescent="0.25"/>
    <row r="461" s="1" customFormat="1" ht="15" x14ac:dyDescent="0.25"/>
    <row r="462" s="1" customFormat="1" ht="15" x14ac:dyDescent="0.25"/>
    <row r="463" s="1" customFormat="1" ht="15" x14ac:dyDescent="0.25"/>
    <row r="464" s="1" customFormat="1" ht="15" x14ac:dyDescent="0.25"/>
    <row r="465" s="1" customFormat="1" ht="15" x14ac:dyDescent="0.25"/>
    <row r="466" s="1" customFormat="1" ht="15" x14ac:dyDescent="0.25"/>
    <row r="467" s="1" customFormat="1" ht="15" x14ac:dyDescent="0.25"/>
    <row r="468" s="1" customFormat="1" ht="15" x14ac:dyDescent="0.25"/>
    <row r="469" s="1" customFormat="1" ht="15" x14ac:dyDescent="0.25"/>
    <row r="470" s="1" customFormat="1" ht="15" x14ac:dyDescent="0.25"/>
    <row r="471" s="1" customFormat="1" ht="15" x14ac:dyDescent="0.25"/>
    <row r="472" s="1" customFormat="1" ht="15" x14ac:dyDescent="0.25"/>
    <row r="473" s="1" customFormat="1" ht="15" x14ac:dyDescent="0.25"/>
    <row r="474" s="1" customFormat="1" ht="15" x14ac:dyDescent="0.25"/>
    <row r="475" s="1" customFormat="1" ht="15" x14ac:dyDescent="0.25"/>
    <row r="476" s="1" customFormat="1" ht="15" x14ac:dyDescent="0.25"/>
    <row r="477" s="1" customFormat="1" ht="15" x14ac:dyDescent="0.25"/>
    <row r="478" s="1" customFormat="1" ht="15" x14ac:dyDescent="0.25"/>
    <row r="479" s="1" customFormat="1" ht="15" x14ac:dyDescent="0.25"/>
    <row r="480" s="1" customFormat="1" ht="15" x14ac:dyDescent="0.25"/>
    <row r="481" s="1" customFormat="1" ht="15" x14ac:dyDescent="0.25"/>
    <row r="482" s="1" customFormat="1" ht="15" x14ac:dyDescent="0.25"/>
    <row r="483" s="1" customFormat="1" ht="15" x14ac:dyDescent="0.25"/>
    <row r="484" s="1" customFormat="1" ht="15" x14ac:dyDescent="0.25"/>
    <row r="485" s="1" customFormat="1" ht="15" x14ac:dyDescent="0.25"/>
    <row r="486" s="1" customFormat="1" ht="15" x14ac:dyDescent="0.25"/>
    <row r="487" s="1" customFormat="1" ht="15" x14ac:dyDescent="0.25"/>
    <row r="488" s="1" customFormat="1" ht="15" x14ac:dyDescent="0.25"/>
    <row r="489" s="1" customFormat="1" ht="15" x14ac:dyDescent="0.25"/>
    <row r="490" s="1" customFormat="1" ht="15" x14ac:dyDescent="0.25"/>
    <row r="491" s="1" customFormat="1" ht="15" x14ac:dyDescent="0.25"/>
    <row r="492" s="1" customFormat="1" ht="15" x14ac:dyDescent="0.25"/>
    <row r="493" s="1" customFormat="1" ht="15" x14ac:dyDescent="0.25"/>
    <row r="494" s="1" customFormat="1" ht="15" x14ac:dyDescent="0.25"/>
    <row r="495" s="1" customFormat="1" ht="15" x14ac:dyDescent="0.25"/>
    <row r="496" s="1" customFormat="1" ht="15" x14ac:dyDescent="0.25"/>
    <row r="497" s="1" customFormat="1" ht="15" x14ac:dyDescent="0.25"/>
    <row r="498" s="1" customFormat="1" ht="15" x14ac:dyDescent="0.25"/>
    <row r="499" s="1" customFormat="1" ht="15" x14ac:dyDescent="0.25"/>
    <row r="500" s="1" customFormat="1" ht="15" x14ac:dyDescent="0.25"/>
    <row r="501" s="1" customFormat="1" ht="15" x14ac:dyDescent="0.25"/>
    <row r="502" s="1" customFormat="1" ht="15" x14ac:dyDescent="0.25"/>
    <row r="503" s="1" customFormat="1" ht="15" x14ac:dyDescent="0.25"/>
    <row r="504" s="1" customFormat="1" ht="15" x14ac:dyDescent="0.25"/>
    <row r="505" s="1" customFormat="1" ht="15" x14ac:dyDescent="0.25"/>
    <row r="506" s="1" customFormat="1" ht="15" x14ac:dyDescent="0.25"/>
    <row r="507" s="1" customFormat="1" ht="15" x14ac:dyDescent="0.25"/>
    <row r="508" s="1" customFormat="1" ht="15" x14ac:dyDescent="0.25"/>
    <row r="509" s="1" customFormat="1" ht="15" x14ac:dyDescent="0.25"/>
    <row r="510" s="1" customFormat="1" ht="15" x14ac:dyDescent="0.25"/>
  </sheetData>
  <mergeCells count="21">
    <mergeCell ref="L3:L4"/>
    <mergeCell ref="A1:U1"/>
    <mergeCell ref="A2:A4"/>
    <mergeCell ref="B2:B4"/>
    <mergeCell ref="C2:C4"/>
    <mergeCell ref="D2:D4"/>
    <mergeCell ref="E2:F2"/>
    <mergeCell ref="G2:G4"/>
    <mergeCell ref="H2:J2"/>
    <mergeCell ref="K2:K4"/>
    <mergeCell ref="L2:U2"/>
    <mergeCell ref="E3:E4"/>
    <mergeCell ref="F3:F4"/>
    <mergeCell ref="H3:H4"/>
    <mergeCell ref="I3:I4"/>
    <mergeCell ref="J3:J4"/>
    <mergeCell ref="M3:O3"/>
    <mergeCell ref="P3:P4"/>
    <mergeCell ref="Q3:S3"/>
    <mergeCell ref="T3:T4"/>
    <mergeCell ref="U3:U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2020-07-15T08:37:57Z</dcterms:modified>
</cp:coreProperties>
</file>