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M30" i="1" l="1"/>
  <c r="C30" i="1"/>
  <c r="T29" i="1"/>
  <c r="S29" i="1"/>
  <c r="P29" i="1" s="1"/>
  <c r="R29" i="1"/>
  <c r="Q29" i="1"/>
  <c r="O29" i="1"/>
  <c r="L29" i="1" s="1"/>
  <c r="N29" i="1"/>
  <c r="M29" i="1"/>
  <c r="K29" i="1"/>
  <c r="J29" i="1"/>
  <c r="I29" i="1"/>
  <c r="H29" i="1"/>
  <c r="G29" i="1"/>
  <c r="F29" i="1"/>
  <c r="E29" i="1"/>
  <c r="D29" i="1"/>
  <c r="T28" i="1"/>
  <c r="S28" i="1"/>
  <c r="R28" i="1"/>
  <c r="Q28" i="1"/>
  <c r="O28" i="1"/>
  <c r="N28" i="1"/>
  <c r="M28" i="1"/>
  <c r="K28" i="1"/>
  <c r="J28" i="1"/>
  <c r="I28" i="1"/>
  <c r="H28" i="1"/>
  <c r="G28" i="1"/>
  <c r="F28" i="1"/>
  <c r="E28" i="1"/>
  <c r="D28" i="1"/>
  <c r="T27" i="1"/>
  <c r="S27" i="1"/>
  <c r="P27" i="1" s="1"/>
  <c r="R27" i="1"/>
  <c r="Q27" i="1"/>
  <c r="O27" i="1"/>
  <c r="L27" i="1" s="1"/>
  <c r="N27" i="1"/>
  <c r="M27" i="1"/>
  <c r="K27" i="1"/>
  <c r="J27" i="1"/>
  <c r="I27" i="1"/>
  <c r="H27" i="1"/>
  <c r="G27" i="1"/>
  <c r="F27" i="1"/>
  <c r="E27" i="1"/>
  <c r="D27" i="1"/>
  <c r="T26" i="1"/>
  <c r="S26" i="1"/>
  <c r="R26" i="1"/>
  <c r="Q26" i="1"/>
  <c r="O26" i="1"/>
  <c r="N26" i="1"/>
  <c r="M26" i="1"/>
  <c r="K26" i="1"/>
  <c r="J26" i="1"/>
  <c r="I26" i="1"/>
  <c r="H26" i="1"/>
  <c r="G26" i="1"/>
  <c r="F26" i="1"/>
  <c r="E26" i="1"/>
  <c r="D26" i="1"/>
  <c r="T25" i="1"/>
  <c r="S25" i="1"/>
  <c r="P25" i="1" s="1"/>
  <c r="R25" i="1"/>
  <c r="Q25" i="1"/>
  <c r="O25" i="1"/>
  <c r="L25" i="1" s="1"/>
  <c r="U25" i="1" s="1"/>
  <c r="N25" i="1"/>
  <c r="M25" i="1"/>
  <c r="K25" i="1"/>
  <c r="J25" i="1"/>
  <c r="I25" i="1"/>
  <c r="H25" i="1"/>
  <c r="G25" i="1"/>
  <c r="F25" i="1"/>
  <c r="E25" i="1"/>
  <c r="D25" i="1"/>
  <c r="T24" i="1"/>
  <c r="S24" i="1"/>
  <c r="R24" i="1"/>
  <c r="Q24" i="1"/>
  <c r="O24" i="1"/>
  <c r="N24" i="1"/>
  <c r="M24" i="1"/>
  <c r="K24" i="1"/>
  <c r="J24" i="1"/>
  <c r="I24" i="1"/>
  <c r="H24" i="1"/>
  <c r="G24" i="1"/>
  <c r="F24" i="1"/>
  <c r="E24" i="1"/>
  <c r="D24" i="1"/>
  <c r="T23" i="1"/>
  <c r="S23" i="1"/>
  <c r="P23" i="1" s="1"/>
  <c r="R23" i="1"/>
  <c r="Q23" i="1"/>
  <c r="O23" i="1"/>
  <c r="L23" i="1" s="1"/>
  <c r="N23" i="1"/>
  <c r="M23" i="1"/>
  <c r="K23" i="1"/>
  <c r="J23" i="1"/>
  <c r="I23" i="1"/>
  <c r="H23" i="1"/>
  <c r="G23" i="1"/>
  <c r="F23" i="1"/>
  <c r="E23" i="1"/>
  <c r="D23" i="1"/>
  <c r="T22" i="1"/>
  <c r="S22" i="1"/>
  <c r="R22" i="1"/>
  <c r="Q22" i="1"/>
  <c r="O22" i="1"/>
  <c r="N22" i="1"/>
  <c r="M22" i="1"/>
  <c r="K22" i="1"/>
  <c r="J22" i="1"/>
  <c r="I22" i="1"/>
  <c r="H22" i="1"/>
  <c r="G22" i="1"/>
  <c r="F22" i="1"/>
  <c r="E22" i="1"/>
  <c r="D22" i="1"/>
  <c r="T21" i="1"/>
  <c r="S21" i="1"/>
  <c r="P21" i="1" s="1"/>
  <c r="R21" i="1"/>
  <c r="Q21" i="1"/>
  <c r="O21" i="1"/>
  <c r="L21" i="1" s="1"/>
  <c r="N21" i="1"/>
  <c r="M21" i="1"/>
  <c r="K21" i="1"/>
  <c r="J21" i="1"/>
  <c r="I21" i="1"/>
  <c r="H21" i="1"/>
  <c r="G21" i="1"/>
  <c r="F21" i="1"/>
  <c r="E21" i="1"/>
  <c r="D21" i="1"/>
  <c r="T20" i="1"/>
  <c r="S20" i="1"/>
  <c r="R20" i="1"/>
  <c r="Q20" i="1"/>
  <c r="O20" i="1"/>
  <c r="N20" i="1"/>
  <c r="M20" i="1"/>
  <c r="K20" i="1"/>
  <c r="J20" i="1"/>
  <c r="I20" i="1"/>
  <c r="H20" i="1"/>
  <c r="G20" i="1"/>
  <c r="F20" i="1"/>
  <c r="E20" i="1"/>
  <c r="D20" i="1"/>
  <c r="T19" i="1"/>
  <c r="S19" i="1"/>
  <c r="P19" i="1" s="1"/>
  <c r="R19" i="1"/>
  <c r="Q19" i="1"/>
  <c r="O19" i="1"/>
  <c r="L19" i="1" s="1"/>
  <c r="N19" i="1"/>
  <c r="M19" i="1"/>
  <c r="K19" i="1"/>
  <c r="J19" i="1"/>
  <c r="I19" i="1"/>
  <c r="H19" i="1"/>
  <c r="G19" i="1"/>
  <c r="F19" i="1"/>
  <c r="E19" i="1"/>
  <c r="D19" i="1"/>
  <c r="T18" i="1"/>
  <c r="S18" i="1"/>
  <c r="R18" i="1"/>
  <c r="Q18" i="1"/>
  <c r="O18" i="1"/>
  <c r="N18" i="1"/>
  <c r="M18" i="1"/>
  <c r="K18" i="1"/>
  <c r="J18" i="1"/>
  <c r="I18" i="1"/>
  <c r="H18" i="1"/>
  <c r="G18" i="1"/>
  <c r="F18" i="1"/>
  <c r="E18" i="1"/>
  <c r="D18" i="1"/>
  <c r="T17" i="1"/>
  <c r="S17" i="1"/>
  <c r="P17" i="1" s="1"/>
  <c r="R17" i="1"/>
  <c r="Q17" i="1"/>
  <c r="O17" i="1"/>
  <c r="L17" i="1" s="1"/>
  <c r="U17" i="1" s="1"/>
  <c r="N17" i="1"/>
  <c r="M17" i="1"/>
  <c r="K17" i="1"/>
  <c r="J17" i="1"/>
  <c r="I17" i="1"/>
  <c r="H17" i="1"/>
  <c r="G17" i="1"/>
  <c r="F17" i="1"/>
  <c r="E17" i="1"/>
  <c r="D17" i="1"/>
  <c r="T16" i="1"/>
  <c r="S16" i="1"/>
  <c r="R16" i="1"/>
  <c r="Q16" i="1"/>
  <c r="O16" i="1"/>
  <c r="N16" i="1"/>
  <c r="M16" i="1"/>
  <c r="K16" i="1"/>
  <c r="J16" i="1"/>
  <c r="I16" i="1"/>
  <c r="H16" i="1"/>
  <c r="G16" i="1"/>
  <c r="F16" i="1"/>
  <c r="E16" i="1"/>
  <c r="D16" i="1"/>
  <c r="T15" i="1"/>
  <c r="S15" i="1"/>
  <c r="P15" i="1" s="1"/>
  <c r="R15" i="1"/>
  <c r="Q15" i="1"/>
  <c r="O15" i="1"/>
  <c r="L15" i="1" s="1"/>
  <c r="N15" i="1"/>
  <c r="M15" i="1"/>
  <c r="K15" i="1"/>
  <c r="J15" i="1"/>
  <c r="I15" i="1"/>
  <c r="H15" i="1"/>
  <c r="G15" i="1"/>
  <c r="F15" i="1"/>
  <c r="E15" i="1"/>
  <c r="D15" i="1"/>
  <c r="T14" i="1"/>
  <c r="S14" i="1"/>
  <c r="R14" i="1"/>
  <c r="Q14" i="1"/>
  <c r="O14" i="1"/>
  <c r="N14" i="1"/>
  <c r="M14" i="1"/>
  <c r="K14" i="1"/>
  <c r="J14" i="1"/>
  <c r="I14" i="1"/>
  <c r="H14" i="1"/>
  <c r="G14" i="1"/>
  <c r="F14" i="1"/>
  <c r="E14" i="1"/>
  <c r="D14" i="1"/>
  <c r="T13" i="1"/>
  <c r="S13" i="1"/>
  <c r="P13" i="1" s="1"/>
  <c r="R13" i="1"/>
  <c r="Q13" i="1"/>
  <c r="O13" i="1"/>
  <c r="L13" i="1" s="1"/>
  <c r="N13" i="1"/>
  <c r="M13" i="1"/>
  <c r="K13" i="1"/>
  <c r="J13" i="1"/>
  <c r="I13" i="1"/>
  <c r="H13" i="1"/>
  <c r="G13" i="1"/>
  <c r="F13" i="1"/>
  <c r="E13" i="1"/>
  <c r="D13" i="1"/>
  <c r="T12" i="1"/>
  <c r="S12" i="1"/>
  <c r="R12" i="1"/>
  <c r="Q12" i="1"/>
  <c r="O12" i="1"/>
  <c r="N12" i="1"/>
  <c r="M12" i="1"/>
  <c r="K12" i="1"/>
  <c r="J12" i="1"/>
  <c r="I12" i="1"/>
  <c r="H12" i="1"/>
  <c r="G12" i="1"/>
  <c r="F12" i="1"/>
  <c r="E12" i="1"/>
  <c r="D12" i="1"/>
  <c r="T11" i="1"/>
  <c r="S11" i="1"/>
  <c r="P11" i="1" s="1"/>
  <c r="R11" i="1"/>
  <c r="Q11" i="1"/>
  <c r="O11" i="1"/>
  <c r="L11" i="1" s="1"/>
  <c r="N11" i="1"/>
  <c r="M11" i="1"/>
  <c r="K11" i="1"/>
  <c r="J11" i="1"/>
  <c r="I11" i="1"/>
  <c r="H11" i="1"/>
  <c r="G11" i="1"/>
  <c r="F11" i="1"/>
  <c r="E11" i="1"/>
  <c r="D11" i="1"/>
  <c r="T10" i="1"/>
  <c r="S10" i="1"/>
  <c r="R10" i="1"/>
  <c r="Q10" i="1"/>
  <c r="O10" i="1"/>
  <c r="N10" i="1"/>
  <c r="M10" i="1"/>
  <c r="K10" i="1"/>
  <c r="J10" i="1"/>
  <c r="I10" i="1"/>
  <c r="H10" i="1"/>
  <c r="G10" i="1"/>
  <c r="F10" i="1"/>
  <c r="E10" i="1"/>
  <c r="D10" i="1"/>
  <c r="T9" i="1"/>
  <c r="S9" i="1"/>
  <c r="P9" i="1" s="1"/>
  <c r="R9" i="1"/>
  <c r="Q9" i="1"/>
  <c r="O9" i="1"/>
  <c r="L9" i="1" s="1"/>
  <c r="U9" i="1" s="1"/>
  <c r="N9" i="1"/>
  <c r="M9" i="1"/>
  <c r="K9" i="1"/>
  <c r="J9" i="1"/>
  <c r="I9" i="1"/>
  <c r="H9" i="1"/>
  <c r="G9" i="1"/>
  <c r="F9" i="1"/>
  <c r="E9" i="1"/>
  <c r="D9" i="1"/>
  <c r="T8" i="1"/>
  <c r="S8" i="1"/>
  <c r="R8" i="1"/>
  <c r="Q8" i="1"/>
  <c r="O8" i="1"/>
  <c r="N8" i="1"/>
  <c r="M8" i="1"/>
  <c r="K8" i="1"/>
  <c r="J8" i="1"/>
  <c r="I8" i="1"/>
  <c r="H8" i="1"/>
  <c r="G8" i="1"/>
  <c r="F8" i="1"/>
  <c r="E8" i="1"/>
  <c r="D8" i="1"/>
  <c r="T7" i="1"/>
  <c r="S7" i="1"/>
  <c r="P7" i="1" s="1"/>
  <c r="R7" i="1"/>
  <c r="Q7" i="1"/>
  <c r="O7" i="1"/>
  <c r="L7" i="1" s="1"/>
  <c r="N7" i="1"/>
  <c r="M7" i="1"/>
  <c r="K7" i="1"/>
  <c r="J7" i="1"/>
  <c r="I7" i="1"/>
  <c r="H7" i="1"/>
  <c r="G7" i="1"/>
  <c r="F7" i="1"/>
  <c r="E7" i="1"/>
  <c r="D7" i="1"/>
  <c r="T6" i="1"/>
  <c r="T30" i="1" s="1"/>
  <c r="S6" i="1"/>
  <c r="R6" i="1"/>
  <c r="R30" i="1" s="1"/>
  <c r="Q6" i="1"/>
  <c r="O6" i="1"/>
  <c r="O30" i="1" s="1"/>
  <c r="N6" i="1"/>
  <c r="M6" i="1"/>
  <c r="K6" i="1"/>
  <c r="J6" i="1"/>
  <c r="J30" i="1" s="1"/>
  <c r="I6" i="1"/>
  <c r="H6" i="1"/>
  <c r="G6" i="1"/>
  <c r="G30" i="1" s="1"/>
  <c r="F6" i="1"/>
  <c r="F30" i="1" s="1"/>
  <c r="E6" i="1"/>
  <c r="E30" i="1" s="1"/>
  <c r="D6" i="1"/>
  <c r="U13" i="1" l="1"/>
  <c r="U21" i="1"/>
  <c r="U29" i="1"/>
  <c r="U11" i="1"/>
  <c r="U19" i="1"/>
  <c r="U27" i="1"/>
  <c r="U7" i="1"/>
  <c r="U15" i="1"/>
  <c r="U23" i="1"/>
  <c r="H30" i="1"/>
  <c r="P8" i="1"/>
  <c r="I30" i="1"/>
  <c r="Q30" i="1"/>
  <c r="P10" i="1"/>
  <c r="P12" i="1"/>
  <c r="P14" i="1"/>
  <c r="P16" i="1"/>
  <c r="P18" i="1"/>
  <c r="P20" i="1"/>
  <c r="P22" i="1"/>
  <c r="P24" i="1"/>
  <c r="P26" i="1"/>
  <c r="P28" i="1"/>
  <c r="S30" i="1"/>
  <c r="K30" i="1"/>
  <c r="D30" i="1"/>
  <c r="L6" i="1"/>
  <c r="U6" i="1" s="1"/>
  <c r="L8" i="1"/>
  <c r="U8" i="1" s="1"/>
  <c r="L10" i="1"/>
  <c r="L12" i="1"/>
  <c r="L14" i="1"/>
  <c r="L16" i="1"/>
  <c r="U16" i="1" s="1"/>
  <c r="L18" i="1"/>
  <c r="L20" i="1"/>
  <c r="L22" i="1"/>
  <c r="L24" i="1"/>
  <c r="U24" i="1" s="1"/>
  <c r="L26" i="1"/>
  <c r="L28" i="1"/>
  <c r="N30" i="1"/>
  <c r="P6" i="1"/>
  <c r="L30" i="1" l="1"/>
  <c r="P30" i="1"/>
  <c r="U14" i="1"/>
  <c r="U30" i="1" s="1"/>
  <c r="U28" i="1"/>
  <c r="U12" i="1"/>
  <c r="U26" i="1"/>
  <c r="U10" i="1"/>
  <c r="U22" i="1"/>
  <c r="U20" i="1"/>
  <c r="U18" i="1"/>
</calcChain>
</file>

<file path=xl/sharedStrings.xml><?xml version="1.0" encoding="utf-8"?>
<sst xmlns="http://schemas.openxmlformats.org/spreadsheetml/2006/main" count="75" uniqueCount="47">
  <si>
    <r>
      <t>"</t>
    </r>
    <r>
      <rPr>
        <sz val="11"/>
        <color theme="1"/>
        <rFont val="Arial Unicode"/>
        <family val="2"/>
      </rPr>
      <t>ՙ</t>
    </r>
    <r>
      <rPr>
        <sz val="11"/>
        <color theme="1"/>
        <rFont val="Calibri"/>
        <family val="2"/>
        <scheme val="minor"/>
      </rPr>
      <t>Հայաստանի Հանրապետության 2021 թվականի պետական բյուջեի մասին</t>
    </r>
    <r>
      <rPr>
        <sz val="11"/>
        <color theme="1"/>
        <rFont val="GHEA Grapalat"/>
        <family val="3"/>
      </rPr>
      <t></t>
    </r>
    <r>
      <rPr>
        <sz val="11"/>
        <color theme="1"/>
        <rFont val="Calibri"/>
        <family val="2"/>
        <scheme val="minor"/>
      </rPr>
      <t xml:space="preserve"> ՀՀ օրենքի նախագծով ՀՀ  Տավուշի մարզի համայնքների բյուջեներին </t>
    </r>
    <r>
      <rPr>
        <sz val="11"/>
        <color theme="1"/>
        <rFont val="GHEA Grapalat"/>
        <family val="3"/>
      </rPr>
      <t></t>
    </r>
    <r>
      <rPr>
        <sz val="11"/>
        <color theme="1"/>
        <rFont val="Calibri"/>
        <family val="2"/>
        <scheme val="minor"/>
      </rPr>
      <t>Ֆինանսական
համահարթեցման մասին</t>
    </r>
    <r>
      <rPr>
        <sz val="11"/>
        <color theme="1"/>
        <rFont val="Arial Unicode"/>
        <family val="2"/>
      </rPr>
      <t>՚</t>
    </r>
    <r>
      <rPr>
        <sz val="11"/>
        <color theme="1"/>
        <rFont val="Calibri"/>
        <family val="2"/>
        <scheme val="minor"/>
      </rPr>
      <t xml:space="preserve">ՀՀ օրենքով սահմանված գործոններով նախատեսվելիք ֆինանսական համահարթեցման դոտացիաների նախնական գումարների
հաշվարկման ժամանակ օգտագործվող ելակետային տվյալները"                   
</t>
    </r>
  </si>
  <si>
    <t>Հերթական համար</t>
  </si>
  <si>
    <t>Մարզ</t>
  </si>
  <si>
    <t>Համայնք</t>
  </si>
  <si>
    <t xml:space="preserve">Համայնքի տարածքում հաշվառված բնակչություն 01.01.2020թ. դրությամբ </t>
  </si>
  <si>
    <t>այդ թվում</t>
  </si>
  <si>
    <t>Համայնքի կենտրոնի բարձրությունը ծովի մակերևույթից</t>
  </si>
  <si>
    <t xml:space="preserve">Համայնքի հեռավորությունը </t>
  </si>
  <si>
    <t>Համայնքի կազմում ընդգրկված բնակավայրերի քանակը</t>
  </si>
  <si>
    <t>Եկամուտներ</t>
  </si>
  <si>
    <t>Մինչև 17 տարեկան (մարդ)</t>
  </si>
  <si>
    <t>63 տարեկանից բարձր (մարդ)</t>
  </si>
  <si>
    <t xml:space="preserve"> Երևանից (կմ)</t>
  </si>
  <si>
    <t>Մարզկենտրոնից (կմ)</t>
  </si>
  <si>
    <t>Նախկին շրջկենտրոնից (կմ)</t>
  </si>
  <si>
    <t>Հողի հարկ 2019թ. վճարման ենթակա (հազ. դրամ)</t>
  </si>
  <si>
    <t>Գույքահարկ 2019թ. վճարման ենթակա (հազ. դրամ)</t>
  </si>
  <si>
    <t>Պետտուրք 2019թ. փաստացի (հազ.դրամ)</t>
  </si>
  <si>
    <t>Հողի հարկ + գույքահարկ + պետական տուրք (հազ. դրամ)</t>
  </si>
  <si>
    <r>
      <t xml:space="preserve">Վճարման ենթակա  տարեկան գումարները </t>
    </r>
    <r>
      <rPr>
        <sz val="8"/>
        <rFont val="Arial Armenian"/>
        <family val="2"/>
      </rPr>
      <t>(առանց հաշվարկված և չմարված ապառքների, տույժերի և տուգանքների</t>
    </r>
    <r>
      <rPr>
        <sz val="9"/>
        <rFont val="Arial Armenian"/>
        <family val="2"/>
      </rPr>
      <t>)</t>
    </r>
  </si>
  <si>
    <t>ՀՀ օրենքներով արտոնությունների տրամադրման հետևանքով եկամուտների կորուստներ</t>
  </si>
  <si>
    <t>Ավագանու որոշումներով արտոնությունների տրամադրման հետևանքով եկամուտների կորուստներ</t>
  </si>
  <si>
    <t>î³íáõß</t>
  </si>
  <si>
    <t>Ազատամուտ</t>
  </si>
  <si>
    <t>Ակնաղբյուր</t>
  </si>
  <si>
    <t>Աճարկուտ</t>
  </si>
  <si>
    <t>Այգեհովիտ</t>
  </si>
  <si>
    <t>Այրում ք.</t>
  </si>
  <si>
    <t>Աչաջուր</t>
  </si>
  <si>
    <t xml:space="preserve">Բերդ </t>
  </si>
  <si>
    <t>Բերքաբեր</t>
  </si>
  <si>
    <t>Գանձաքար</t>
  </si>
  <si>
    <t>Գետահովիտ</t>
  </si>
  <si>
    <t>Դիլիջան ք.</t>
  </si>
  <si>
    <t>Դիտավան</t>
  </si>
  <si>
    <t>Ենոքավան</t>
  </si>
  <si>
    <t>Իջևան ք.</t>
  </si>
  <si>
    <t>Լուսահովիտ</t>
  </si>
  <si>
    <t>Լուսաձոր</t>
  </si>
  <si>
    <t>Խաշթառակ</t>
  </si>
  <si>
    <t>Ծաղկավան (Իջևանի շրջ.)</t>
  </si>
  <si>
    <t>Կիրանց</t>
  </si>
  <si>
    <t>Կողբ</t>
  </si>
  <si>
    <t>Նոյեմբերյան ք.</t>
  </si>
  <si>
    <t>Սևքար</t>
  </si>
  <si>
    <t>Սարիգյուղ</t>
  </si>
  <si>
    <t>Վազաշեն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</si>
</sst>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 Unicode"/>
      <family val="2"/>
    </font>
    <font>
      <sz val="11"/>
      <color theme="1"/>
      <name val="GHEA Grapalat"/>
      <family val="3"/>
    </font>
    <font>
      <sz val="10"/>
      <name val="Arial Armenian"/>
      <family val="2"/>
    </font>
    <font>
      <sz val="10"/>
      <name val="Sylfaen"/>
      <family val="1"/>
      <charset val="204"/>
    </font>
    <font>
      <b/>
      <sz val="10"/>
      <name val="GHEA Grapalat"/>
      <family val="3"/>
    </font>
    <font>
      <b/>
      <sz val="10"/>
      <name val="Arial Armenian"/>
      <family val="2"/>
    </font>
    <font>
      <b/>
      <sz val="11"/>
      <color theme="1"/>
      <name val="GHEA Grapalat"/>
      <family val="3"/>
    </font>
    <font>
      <sz val="9"/>
      <name val="Arial Armenian"/>
      <family val="2"/>
    </font>
    <font>
      <sz val="8"/>
      <name val="Arial Armenian"/>
      <family val="2"/>
    </font>
    <font>
      <sz val="11"/>
      <color theme="1"/>
      <name val="Arial Armenian"/>
      <family val="2"/>
    </font>
    <font>
      <b/>
      <sz val="10"/>
      <name val="Sylfaen"/>
      <family val="1"/>
    </font>
    <font>
      <sz val="12"/>
      <name val="Arial Armenian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Fill="1" applyBorder="1"/>
    <xf numFmtId="0" fontId="8" fillId="0" borderId="2" xfId="0" applyFont="1" applyFill="1" applyBorder="1" applyAlignment="1">
      <alignment horizontal="center" vertical="center" textRotation="90" wrapText="1"/>
    </xf>
    <xf numFmtId="0" fontId="8" fillId="0" borderId="8" xfId="0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0" fillId="0" borderId="8" xfId="0" applyFill="1" applyBorder="1" applyAlignment="1">
      <alignment vertical="center"/>
    </xf>
    <xf numFmtId="0" fontId="10" fillId="0" borderId="2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vertical="center"/>
    </xf>
    <xf numFmtId="3" fontId="3" fillId="0" borderId="4" xfId="0" applyNumberFormat="1" applyFont="1" applyFill="1" applyBorder="1" applyAlignment="1">
      <alignment vertical="center" wrapText="1"/>
    </xf>
    <xf numFmtId="1" fontId="0" fillId="0" borderId="2" xfId="0" applyNumberFormat="1" applyFill="1" applyBorder="1" applyAlignment="1">
      <alignment horizontal="right" vertical="center"/>
    </xf>
    <xf numFmtId="3" fontId="3" fillId="0" borderId="2" xfId="0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 wrapText="1"/>
    </xf>
    <xf numFmtId="0" fontId="11" fillId="0" borderId="2" xfId="0" applyFont="1" applyFill="1" applyBorder="1" applyAlignment="1" applyProtection="1">
      <alignment vertical="center"/>
    </xf>
    <xf numFmtId="0" fontId="12" fillId="0" borderId="0" xfId="0" applyFont="1" applyFill="1" applyBorder="1" applyAlignment="1">
      <alignment vertical="center"/>
    </xf>
    <xf numFmtId="1" fontId="12" fillId="0" borderId="0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3" fontId="0" fillId="0" borderId="0" xfId="0" applyNumberFormat="1" applyFill="1" applyBorder="1" applyAlignment="1">
      <alignment vertical="center"/>
    </xf>
    <xf numFmtId="0" fontId="12" fillId="0" borderId="0" xfId="0" applyFont="1" applyFill="1" applyBorder="1"/>
    <xf numFmtId="0" fontId="0" fillId="0" borderId="0" xfId="0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3" fontId="4" fillId="0" borderId="0" xfId="0" applyNumberFormat="1" applyFont="1" applyFill="1" applyBorder="1"/>
    <xf numFmtId="0" fontId="0" fillId="0" borderId="0" xfId="0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/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7" fillId="2" borderId="2" xfId="0" applyFont="1" applyFill="1" applyBorder="1"/>
    <xf numFmtId="0" fontId="6" fillId="0" borderId="3" xfId="0" applyFont="1" applyFill="1" applyBorder="1" applyAlignment="1">
      <alignment horizontal="center" vertical="center" textRotation="90" wrapText="1"/>
    </xf>
    <xf numFmtId="0" fontId="6" fillId="0" borderId="7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/>
    </xf>
    <xf numFmtId="0" fontId="3" fillId="0" borderId="7" xfId="0" applyFont="1" applyFill="1" applyBorder="1" applyAlignment="1">
      <alignment horizontal="center" vertical="center" textRotation="90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pport\Desktop\2021%20dotacia\kalkulyator%20verjnakan2020%20(&#1413;&#1408;&#1381;&#1398;&#1412;&#1384;%20&#1411;&#1400;&#1389;&#1377;&#1390;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Հաշվիչ"/>
      <sheetName val="Փոփոխականներ"/>
      <sheetName val="Диаграмма1"/>
      <sheetName val="հեռավորություն"/>
      <sheetName val="բնակչություն"/>
      <sheetName val="եկամուտներ+"/>
      <sheetName val="բարձրադիր․ և բն․ քանակ"/>
    </sheetNames>
    <sheetDataSet>
      <sheetData sheetId="0"/>
      <sheetData sheetId="1"/>
      <sheetData sheetId="2" refreshError="1"/>
      <sheetData sheetId="3">
        <row r="482">
          <cell r="D482">
            <v>149</v>
          </cell>
          <cell r="E482">
            <v>16</v>
          </cell>
          <cell r="F482">
            <v>16</v>
          </cell>
        </row>
        <row r="483">
          <cell r="D483">
            <v>146</v>
          </cell>
          <cell r="E483">
            <v>13</v>
          </cell>
          <cell r="F483">
            <v>13</v>
          </cell>
        </row>
        <row r="484">
          <cell r="D484">
            <v>162</v>
          </cell>
          <cell r="E484">
            <v>29</v>
          </cell>
          <cell r="F484">
            <v>29</v>
          </cell>
        </row>
        <row r="485">
          <cell r="D485">
            <v>156</v>
          </cell>
          <cell r="E485">
            <v>23</v>
          </cell>
          <cell r="F485">
            <v>23</v>
          </cell>
        </row>
        <row r="486">
          <cell r="D486">
            <v>206</v>
          </cell>
          <cell r="E486">
            <v>73</v>
          </cell>
          <cell r="F486">
            <v>19</v>
          </cell>
        </row>
        <row r="487">
          <cell r="D487">
            <v>151</v>
          </cell>
          <cell r="E487">
            <v>18</v>
          </cell>
          <cell r="F487">
            <v>18</v>
          </cell>
        </row>
        <row r="488">
          <cell r="D488">
            <v>202</v>
          </cell>
          <cell r="E488">
            <v>69</v>
          </cell>
          <cell r="F488">
            <v>0</v>
          </cell>
        </row>
        <row r="489">
          <cell r="D489">
            <v>161</v>
          </cell>
          <cell r="E489">
            <v>28</v>
          </cell>
          <cell r="F489">
            <v>28</v>
          </cell>
        </row>
        <row r="490">
          <cell r="D490">
            <v>138</v>
          </cell>
          <cell r="E490">
            <v>5</v>
          </cell>
          <cell r="F490">
            <v>5</v>
          </cell>
        </row>
        <row r="491">
          <cell r="D491">
            <v>136</v>
          </cell>
          <cell r="E491">
            <v>3</v>
          </cell>
          <cell r="F491">
            <v>3</v>
          </cell>
        </row>
        <row r="492">
          <cell r="D492">
            <v>99</v>
          </cell>
          <cell r="E492">
            <v>34</v>
          </cell>
          <cell r="F492">
            <v>0</v>
          </cell>
        </row>
        <row r="493">
          <cell r="D493">
            <v>152</v>
          </cell>
          <cell r="E493">
            <v>19</v>
          </cell>
          <cell r="F493">
            <v>19</v>
          </cell>
        </row>
        <row r="494">
          <cell r="D494">
            <v>144</v>
          </cell>
          <cell r="E494">
            <v>11</v>
          </cell>
          <cell r="F494">
            <v>11</v>
          </cell>
        </row>
        <row r="495">
          <cell r="D495">
            <v>133</v>
          </cell>
          <cell r="E495">
            <v>0</v>
          </cell>
          <cell r="F495">
            <v>0</v>
          </cell>
        </row>
        <row r="496">
          <cell r="D496">
            <v>147</v>
          </cell>
          <cell r="E496">
            <v>14</v>
          </cell>
          <cell r="F496">
            <v>14</v>
          </cell>
        </row>
        <row r="497">
          <cell r="D497">
            <v>143</v>
          </cell>
          <cell r="E497">
            <v>10</v>
          </cell>
          <cell r="F497">
            <v>10</v>
          </cell>
        </row>
        <row r="498">
          <cell r="D498">
            <v>144</v>
          </cell>
          <cell r="E498">
            <v>11</v>
          </cell>
          <cell r="F498">
            <v>11</v>
          </cell>
        </row>
        <row r="499">
          <cell r="D499">
            <v>161</v>
          </cell>
          <cell r="E499">
            <v>28</v>
          </cell>
          <cell r="F499">
            <v>28</v>
          </cell>
        </row>
        <row r="500">
          <cell r="D500">
            <v>163</v>
          </cell>
          <cell r="E500">
            <v>30</v>
          </cell>
          <cell r="F500">
            <v>30</v>
          </cell>
        </row>
        <row r="501">
          <cell r="D501">
            <v>190</v>
          </cell>
          <cell r="E501">
            <v>57</v>
          </cell>
          <cell r="F501">
            <v>3</v>
          </cell>
        </row>
        <row r="502">
          <cell r="D502">
            <v>187</v>
          </cell>
          <cell r="E502">
            <v>54</v>
          </cell>
          <cell r="F502">
            <v>0</v>
          </cell>
        </row>
        <row r="503">
          <cell r="D503">
            <v>157</v>
          </cell>
          <cell r="E503">
            <v>24</v>
          </cell>
          <cell r="F503">
            <v>24</v>
          </cell>
        </row>
        <row r="504">
          <cell r="D504">
            <v>155</v>
          </cell>
          <cell r="E504">
            <v>22</v>
          </cell>
          <cell r="F504">
            <v>22</v>
          </cell>
        </row>
        <row r="505">
          <cell r="D505">
            <v>165</v>
          </cell>
          <cell r="E505">
            <v>32</v>
          </cell>
          <cell r="F505">
            <v>32</v>
          </cell>
        </row>
      </sheetData>
      <sheetData sheetId="4">
        <row r="482">
          <cell r="D482">
            <v>3229</v>
          </cell>
          <cell r="E482">
            <v>840</v>
          </cell>
          <cell r="F482">
            <v>557</v>
          </cell>
        </row>
        <row r="483">
          <cell r="D483">
            <v>509</v>
          </cell>
          <cell r="E483">
            <v>120</v>
          </cell>
          <cell r="F483">
            <v>85</v>
          </cell>
        </row>
        <row r="484">
          <cell r="D484">
            <v>173</v>
          </cell>
          <cell r="E484">
            <v>40</v>
          </cell>
          <cell r="F484">
            <v>23</v>
          </cell>
        </row>
        <row r="485">
          <cell r="D485">
            <v>3638</v>
          </cell>
          <cell r="E485">
            <v>878</v>
          </cell>
          <cell r="F485">
            <v>530</v>
          </cell>
        </row>
        <row r="486">
          <cell r="D486">
            <v>11096</v>
          </cell>
          <cell r="E486">
            <v>2418</v>
          </cell>
          <cell r="F486">
            <v>1656</v>
          </cell>
        </row>
        <row r="487">
          <cell r="D487">
            <v>4541</v>
          </cell>
          <cell r="E487">
            <v>1090</v>
          </cell>
          <cell r="F487">
            <v>644</v>
          </cell>
        </row>
        <row r="488">
          <cell r="D488">
            <v>32880</v>
          </cell>
          <cell r="E488">
            <v>6212</v>
          </cell>
          <cell r="F488">
            <v>5562</v>
          </cell>
        </row>
        <row r="489">
          <cell r="D489">
            <v>581</v>
          </cell>
          <cell r="E489">
            <v>123</v>
          </cell>
          <cell r="F489">
            <v>92</v>
          </cell>
        </row>
        <row r="490">
          <cell r="D490">
            <v>3630</v>
          </cell>
          <cell r="E490">
            <v>843</v>
          </cell>
          <cell r="F490">
            <v>534</v>
          </cell>
        </row>
        <row r="491">
          <cell r="D491">
            <v>2339</v>
          </cell>
          <cell r="E491">
            <v>552</v>
          </cell>
          <cell r="F491">
            <v>335</v>
          </cell>
        </row>
        <row r="492">
          <cell r="D492">
            <v>26752</v>
          </cell>
          <cell r="E492">
            <v>5404</v>
          </cell>
          <cell r="F492">
            <v>4574</v>
          </cell>
        </row>
        <row r="493">
          <cell r="D493">
            <v>396</v>
          </cell>
          <cell r="E493">
            <v>86</v>
          </cell>
          <cell r="F493">
            <v>54</v>
          </cell>
        </row>
        <row r="494">
          <cell r="D494">
            <v>555</v>
          </cell>
          <cell r="E494">
            <v>122</v>
          </cell>
          <cell r="F494">
            <v>80</v>
          </cell>
        </row>
        <row r="495">
          <cell r="D495">
            <v>19633</v>
          </cell>
          <cell r="E495">
            <v>4461</v>
          </cell>
          <cell r="F495">
            <v>2945</v>
          </cell>
        </row>
        <row r="496">
          <cell r="D496">
            <v>332</v>
          </cell>
          <cell r="E496">
            <v>68</v>
          </cell>
          <cell r="F496">
            <v>54</v>
          </cell>
        </row>
        <row r="497">
          <cell r="D497">
            <v>665</v>
          </cell>
          <cell r="E497">
            <v>120</v>
          </cell>
          <cell r="F497">
            <v>92</v>
          </cell>
        </row>
        <row r="498">
          <cell r="D498">
            <v>1857</v>
          </cell>
          <cell r="E498">
            <v>385</v>
          </cell>
          <cell r="F498">
            <v>317</v>
          </cell>
        </row>
        <row r="499">
          <cell r="D499">
            <v>644</v>
          </cell>
          <cell r="E499">
            <v>162</v>
          </cell>
          <cell r="F499">
            <v>92</v>
          </cell>
        </row>
        <row r="500">
          <cell r="D500">
            <v>396</v>
          </cell>
          <cell r="E500">
            <v>102</v>
          </cell>
          <cell r="F500">
            <v>41</v>
          </cell>
        </row>
        <row r="501">
          <cell r="D501">
            <v>6282</v>
          </cell>
          <cell r="E501">
            <v>1173</v>
          </cell>
          <cell r="F501">
            <v>1082</v>
          </cell>
        </row>
        <row r="502">
          <cell r="D502">
            <v>16714</v>
          </cell>
          <cell r="E502">
            <v>3160</v>
          </cell>
          <cell r="F502">
            <v>3005</v>
          </cell>
        </row>
        <row r="503">
          <cell r="D503">
            <v>2312</v>
          </cell>
          <cell r="E503">
            <v>528</v>
          </cell>
          <cell r="F503">
            <v>369</v>
          </cell>
        </row>
        <row r="504">
          <cell r="D504">
            <v>1356</v>
          </cell>
          <cell r="E504">
            <v>329</v>
          </cell>
          <cell r="F504">
            <v>181</v>
          </cell>
        </row>
        <row r="505">
          <cell r="D505">
            <v>883</v>
          </cell>
          <cell r="E505">
            <v>170</v>
          </cell>
          <cell r="F505">
            <v>147</v>
          </cell>
        </row>
      </sheetData>
      <sheetData sheetId="5">
        <row r="483">
          <cell r="D483">
            <v>0</v>
          </cell>
          <cell r="E483">
            <v>0</v>
          </cell>
          <cell r="F483">
            <v>0</v>
          </cell>
          <cell r="G483">
            <v>7476</v>
          </cell>
          <cell r="H483">
            <v>0</v>
          </cell>
          <cell r="I483">
            <v>0</v>
          </cell>
          <cell r="J483"/>
        </row>
        <row r="484">
          <cell r="D484">
            <v>1815.8</v>
          </cell>
          <cell r="E484">
            <v>0</v>
          </cell>
          <cell r="F484">
            <v>0</v>
          </cell>
          <cell r="G484">
            <v>1447.8999999999999</v>
          </cell>
          <cell r="H484">
            <v>0</v>
          </cell>
          <cell r="I484">
            <v>0</v>
          </cell>
          <cell r="J484"/>
        </row>
        <row r="485">
          <cell r="D485">
            <v>0</v>
          </cell>
          <cell r="E485">
            <v>0</v>
          </cell>
          <cell r="F485">
            <v>0</v>
          </cell>
          <cell r="G485">
            <v>845.1</v>
          </cell>
          <cell r="H485">
            <v>0</v>
          </cell>
          <cell r="I485">
            <v>0</v>
          </cell>
          <cell r="J485"/>
        </row>
        <row r="486">
          <cell r="D486">
            <v>4372</v>
          </cell>
          <cell r="E486">
            <v>0</v>
          </cell>
          <cell r="F486">
            <v>0</v>
          </cell>
          <cell r="G486">
            <v>6873.6</v>
          </cell>
          <cell r="H486">
            <v>0</v>
          </cell>
          <cell r="I486">
            <v>0</v>
          </cell>
          <cell r="J486"/>
        </row>
        <row r="487">
          <cell r="D487">
            <v>40831.699999999997</v>
          </cell>
          <cell r="E487">
            <v>0</v>
          </cell>
          <cell r="F487">
            <v>305.89999999999998</v>
          </cell>
          <cell r="G487">
            <v>40123.300000000003</v>
          </cell>
          <cell r="H487">
            <v>0</v>
          </cell>
          <cell r="I487">
            <v>76</v>
          </cell>
          <cell r="J487"/>
        </row>
        <row r="488">
          <cell r="D488">
            <v>9343.1</v>
          </cell>
          <cell r="E488">
            <v>0</v>
          </cell>
          <cell r="F488">
            <v>0</v>
          </cell>
          <cell r="G488">
            <v>15883.6</v>
          </cell>
          <cell r="H488">
            <v>0</v>
          </cell>
          <cell r="I488">
            <v>724</v>
          </cell>
          <cell r="J488"/>
        </row>
        <row r="489">
          <cell r="D489">
            <v>59136.5</v>
          </cell>
          <cell r="E489">
            <v>0</v>
          </cell>
          <cell r="F489">
            <v>5085</v>
          </cell>
          <cell r="G489">
            <v>81766.100000000006</v>
          </cell>
          <cell r="H489">
            <v>0</v>
          </cell>
          <cell r="I489">
            <v>744.8</v>
          </cell>
          <cell r="J489">
            <v>6840.3</v>
          </cell>
        </row>
        <row r="490">
          <cell r="D490">
            <v>480.2</v>
          </cell>
          <cell r="E490">
            <v>0</v>
          </cell>
          <cell r="F490">
            <v>0</v>
          </cell>
          <cell r="G490">
            <v>1920.6</v>
          </cell>
          <cell r="H490">
            <v>0</v>
          </cell>
          <cell r="I490">
            <v>0</v>
          </cell>
          <cell r="J490"/>
        </row>
        <row r="491">
          <cell r="D491">
            <v>5541</v>
          </cell>
          <cell r="E491">
            <v>0</v>
          </cell>
          <cell r="F491">
            <v>0</v>
          </cell>
          <cell r="G491">
            <v>9636.9</v>
          </cell>
          <cell r="H491">
            <v>0</v>
          </cell>
          <cell r="I491">
            <v>0</v>
          </cell>
          <cell r="J491"/>
        </row>
        <row r="492">
          <cell r="D492">
            <v>2987.1</v>
          </cell>
          <cell r="E492">
            <v>0</v>
          </cell>
          <cell r="F492">
            <v>331.9</v>
          </cell>
          <cell r="G492">
            <v>6209.7</v>
          </cell>
          <cell r="H492">
            <v>0</v>
          </cell>
          <cell r="I492">
            <v>689.9</v>
          </cell>
          <cell r="J492"/>
        </row>
        <row r="493">
          <cell r="D493">
            <v>32264</v>
          </cell>
          <cell r="E493">
            <v>0</v>
          </cell>
          <cell r="F493">
            <v>318</v>
          </cell>
          <cell r="G493">
            <v>107325.8</v>
          </cell>
          <cell r="H493">
            <v>0</v>
          </cell>
          <cell r="I493">
            <v>1179.5999999999999</v>
          </cell>
          <cell r="J493">
            <v>5216.3</v>
          </cell>
        </row>
        <row r="494">
          <cell r="D494">
            <v>1400.6</v>
          </cell>
          <cell r="E494">
            <v>0</v>
          </cell>
          <cell r="F494">
            <v>0</v>
          </cell>
          <cell r="G494">
            <v>2445.6999999999998</v>
          </cell>
          <cell r="H494">
            <v>0</v>
          </cell>
          <cell r="I494">
            <v>0</v>
          </cell>
          <cell r="J494"/>
        </row>
        <row r="495">
          <cell r="D495">
            <v>2894.5</v>
          </cell>
          <cell r="E495">
            <v>0</v>
          </cell>
          <cell r="F495">
            <v>0</v>
          </cell>
          <cell r="G495">
            <v>1204</v>
          </cell>
          <cell r="H495">
            <v>0</v>
          </cell>
          <cell r="I495">
            <v>0</v>
          </cell>
          <cell r="J495"/>
        </row>
        <row r="496">
          <cell r="D496">
            <v>4056.1000000000004</v>
          </cell>
          <cell r="E496">
            <v>0</v>
          </cell>
          <cell r="F496">
            <v>0</v>
          </cell>
          <cell r="G496">
            <v>98321.2</v>
          </cell>
          <cell r="H496">
            <v>0</v>
          </cell>
          <cell r="I496">
            <v>0</v>
          </cell>
          <cell r="J496">
            <v>6912.3</v>
          </cell>
        </row>
        <row r="497">
          <cell r="D497">
            <v>596.70000000000005</v>
          </cell>
          <cell r="E497">
            <v>0</v>
          </cell>
          <cell r="F497">
            <v>0</v>
          </cell>
          <cell r="G497">
            <v>474.5</v>
          </cell>
          <cell r="H497">
            <v>0</v>
          </cell>
          <cell r="I497">
            <v>0</v>
          </cell>
          <cell r="J497"/>
        </row>
        <row r="498">
          <cell r="D498">
            <v>1660.4</v>
          </cell>
          <cell r="E498">
            <v>0</v>
          </cell>
          <cell r="F498">
            <v>0</v>
          </cell>
          <cell r="G498">
            <v>1818.1999999999998</v>
          </cell>
          <cell r="H498">
            <v>0</v>
          </cell>
          <cell r="I498">
            <v>61.8</v>
          </cell>
          <cell r="J498"/>
        </row>
        <row r="499">
          <cell r="D499">
            <v>3054</v>
          </cell>
          <cell r="E499">
            <v>0</v>
          </cell>
          <cell r="F499">
            <v>0</v>
          </cell>
          <cell r="G499">
            <v>5053.6000000000004</v>
          </cell>
          <cell r="H499">
            <v>0</v>
          </cell>
          <cell r="I499">
            <v>0</v>
          </cell>
          <cell r="J499"/>
        </row>
        <row r="500">
          <cell r="D500">
            <v>1586.2</v>
          </cell>
          <cell r="E500">
            <v>0</v>
          </cell>
          <cell r="F500">
            <v>0</v>
          </cell>
          <cell r="G500">
            <v>1357.8999999999999</v>
          </cell>
          <cell r="H500">
            <v>0</v>
          </cell>
          <cell r="I500">
            <v>0</v>
          </cell>
          <cell r="J500"/>
        </row>
        <row r="501">
          <cell r="D501">
            <v>316.60000000000002</v>
          </cell>
          <cell r="E501">
            <v>0</v>
          </cell>
          <cell r="F501">
            <v>0</v>
          </cell>
          <cell r="G501">
            <v>1028</v>
          </cell>
          <cell r="H501">
            <v>0</v>
          </cell>
          <cell r="I501">
            <v>0</v>
          </cell>
          <cell r="J501"/>
        </row>
        <row r="502">
          <cell r="D502">
            <v>7742.7000000000007</v>
          </cell>
          <cell r="E502">
            <v>0</v>
          </cell>
          <cell r="F502">
            <v>0</v>
          </cell>
          <cell r="G502">
            <v>21786.5</v>
          </cell>
          <cell r="H502">
            <v>0</v>
          </cell>
          <cell r="I502">
            <v>418.6</v>
          </cell>
          <cell r="J502"/>
        </row>
        <row r="503">
          <cell r="D503">
            <v>18035.400000000001</v>
          </cell>
          <cell r="E503">
            <v>0</v>
          </cell>
          <cell r="F503">
            <v>21.4</v>
          </cell>
          <cell r="G503">
            <v>65180.200000000004</v>
          </cell>
          <cell r="H503">
            <v>0</v>
          </cell>
          <cell r="I503">
            <v>1826.2</v>
          </cell>
          <cell r="J503">
            <v>6937.2</v>
          </cell>
        </row>
        <row r="504">
          <cell r="D504">
            <v>4547.5</v>
          </cell>
          <cell r="E504">
            <v>0</v>
          </cell>
          <cell r="F504">
            <v>0</v>
          </cell>
          <cell r="G504">
            <v>7779.6</v>
          </cell>
          <cell r="H504">
            <v>0</v>
          </cell>
          <cell r="I504">
            <v>0</v>
          </cell>
          <cell r="J504"/>
        </row>
        <row r="505">
          <cell r="D505">
            <v>2871.9</v>
          </cell>
          <cell r="E505">
            <v>0</v>
          </cell>
          <cell r="F505">
            <v>0</v>
          </cell>
          <cell r="G505">
            <v>2860.7000000000003</v>
          </cell>
          <cell r="H505">
            <v>0</v>
          </cell>
          <cell r="I505">
            <v>0</v>
          </cell>
          <cell r="J505"/>
        </row>
        <row r="506">
          <cell r="D506">
            <v>1475.6</v>
          </cell>
          <cell r="E506">
            <v>0</v>
          </cell>
          <cell r="F506">
            <v>0</v>
          </cell>
          <cell r="G506">
            <v>2696</v>
          </cell>
          <cell r="H506">
            <v>0</v>
          </cell>
          <cell r="I506">
            <v>0</v>
          </cell>
          <cell r="J506"/>
        </row>
      </sheetData>
      <sheetData sheetId="6">
        <row r="482">
          <cell r="D482">
            <v>0</v>
          </cell>
          <cell r="E482">
            <v>2</v>
          </cell>
        </row>
        <row r="483">
          <cell r="D483">
            <v>0</v>
          </cell>
          <cell r="E483">
            <v>1</v>
          </cell>
        </row>
        <row r="484">
          <cell r="D484">
            <v>0</v>
          </cell>
          <cell r="E484">
            <v>1</v>
          </cell>
        </row>
        <row r="485">
          <cell r="D485">
            <v>0</v>
          </cell>
          <cell r="E485">
            <v>2</v>
          </cell>
        </row>
        <row r="486">
          <cell r="D486">
            <v>0</v>
          </cell>
          <cell r="E486">
            <v>8</v>
          </cell>
        </row>
        <row r="487">
          <cell r="D487">
            <v>0</v>
          </cell>
          <cell r="E487">
            <v>1</v>
          </cell>
        </row>
        <row r="488">
          <cell r="D488">
            <v>0</v>
          </cell>
          <cell r="E488">
            <v>17</v>
          </cell>
        </row>
        <row r="489">
          <cell r="D489">
            <v>0</v>
          </cell>
          <cell r="E489">
            <v>1</v>
          </cell>
        </row>
        <row r="490">
          <cell r="D490">
            <v>0</v>
          </cell>
          <cell r="E490">
            <v>1</v>
          </cell>
        </row>
        <row r="491">
          <cell r="D491">
            <v>0</v>
          </cell>
          <cell r="E491">
            <v>1</v>
          </cell>
        </row>
        <row r="492">
          <cell r="D492">
            <v>0</v>
          </cell>
          <cell r="E492">
            <v>9</v>
          </cell>
        </row>
        <row r="493">
          <cell r="D493">
            <v>0</v>
          </cell>
          <cell r="E493">
            <v>1</v>
          </cell>
        </row>
        <row r="494">
          <cell r="D494">
            <v>0</v>
          </cell>
          <cell r="E494">
            <v>1</v>
          </cell>
        </row>
        <row r="495">
          <cell r="D495">
            <v>0</v>
          </cell>
          <cell r="E495">
            <v>1</v>
          </cell>
        </row>
        <row r="496">
          <cell r="D496">
            <v>0</v>
          </cell>
          <cell r="E496">
            <v>1</v>
          </cell>
        </row>
        <row r="497">
          <cell r="D497">
            <v>0</v>
          </cell>
          <cell r="E497">
            <v>1</v>
          </cell>
        </row>
        <row r="498">
          <cell r="D498">
            <v>0</v>
          </cell>
          <cell r="E498">
            <v>1</v>
          </cell>
        </row>
        <row r="499">
          <cell r="D499">
            <v>0</v>
          </cell>
          <cell r="E499">
            <v>1</v>
          </cell>
        </row>
        <row r="500">
          <cell r="D500">
            <v>0</v>
          </cell>
          <cell r="E500">
            <v>1</v>
          </cell>
        </row>
        <row r="501">
          <cell r="D501">
            <v>0</v>
          </cell>
          <cell r="E501">
            <v>2</v>
          </cell>
        </row>
        <row r="502">
          <cell r="D502">
            <v>0</v>
          </cell>
          <cell r="E502">
            <v>9</v>
          </cell>
        </row>
        <row r="503">
          <cell r="D503">
            <v>0</v>
          </cell>
          <cell r="E503">
            <v>1</v>
          </cell>
        </row>
        <row r="504">
          <cell r="D504">
            <v>0</v>
          </cell>
          <cell r="E504">
            <v>1</v>
          </cell>
        </row>
        <row r="505">
          <cell r="D505">
            <v>0</v>
          </cell>
          <cell r="E505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0"/>
  <sheetViews>
    <sheetView tabSelected="1" topLeftCell="A7" workbookViewId="0">
      <selection sqref="A1:XFD1048576"/>
    </sheetView>
  </sheetViews>
  <sheetFormatPr defaultColWidth="10.28515625" defaultRowHeight="15.75" x14ac:dyDescent="0.3"/>
  <cols>
    <col min="1" max="1" width="4.5703125" style="1" customWidth="1"/>
    <col min="2" max="2" width="12.28515625" style="22" customWidth="1"/>
    <col min="3" max="3" width="19" style="28" customWidth="1"/>
    <col min="4" max="4" width="10.28515625" style="26" customWidth="1"/>
    <col min="5" max="6" width="8.7109375" style="26" customWidth="1"/>
    <col min="7" max="7" width="7.85546875" style="27" customWidth="1"/>
    <col min="8" max="8" width="7.140625" style="26" customWidth="1"/>
    <col min="9" max="9" width="7.42578125" style="26" customWidth="1"/>
    <col min="10" max="10" width="7.5703125" style="26" customWidth="1"/>
    <col min="11" max="11" width="11.140625" style="26" customWidth="1"/>
    <col min="12" max="19" width="11.140625" style="27" customWidth="1"/>
    <col min="20" max="21" width="11.140625" style="26" customWidth="1"/>
    <col min="22" max="16384" width="10.28515625" style="1"/>
  </cols>
  <sheetData>
    <row r="1" spans="1:21" ht="64.5" customHeight="1" x14ac:dyDescent="0.25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</row>
    <row r="2" spans="1:21" ht="30.75" customHeight="1" x14ac:dyDescent="0.25">
      <c r="A2" s="41" t="s">
        <v>1</v>
      </c>
      <c r="B2" s="42" t="s">
        <v>2</v>
      </c>
      <c r="C2" s="43" t="s">
        <v>3</v>
      </c>
      <c r="D2" s="32" t="s">
        <v>4</v>
      </c>
      <c r="E2" s="42" t="s">
        <v>5</v>
      </c>
      <c r="F2" s="42"/>
      <c r="G2" s="41" t="s">
        <v>6</v>
      </c>
      <c r="H2" s="42" t="s">
        <v>7</v>
      </c>
      <c r="I2" s="42"/>
      <c r="J2" s="42"/>
      <c r="K2" s="41" t="s">
        <v>8</v>
      </c>
      <c r="L2" s="42" t="s">
        <v>9</v>
      </c>
      <c r="M2" s="42"/>
      <c r="N2" s="42"/>
      <c r="O2" s="42"/>
      <c r="P2" s="42"/>
      <c r="Q2" s="42"/>
      <c r="R2" s="42"/>
      <c r="S2" s="42"/>
      <c r="T2" s="42"/>
      <c r="U2" s="42"/>
    </row>
    <row r="3" spans="1:21" ht="15" customHeight="1" x14ac:dyDescent="0.25">
      <c r="A3" s="41"/>
      <c r="B3" s="42"/>
      <c r="C3" s="43"/>
      <c r="D3" s="32"/>
      <c r="E3" s="36" t="s">
        <v>10</v>
      </c>
      <c r="F3" s="36" t="s">
        <v>11</v>
      </c>
      <c r="G3" s="41"/>
      <c r="H3" s="38" t="s">
        <v>12</v>
      </c>
      <c r="I3" s="38" t="s">
        <v>13</v>
      </c>
      <c r="J3" s="38" t="s">
        <v>14</v>
      </c>
      <c r="K3" s="41"/>
      <c r="L3" s="32" t="s">
        <v>15</v>
      </c>
      <c r="M3" s="29" t="s">
        <v>5</v>
      </c>
      <c r="N3" s="30"/>
      <c r="O3" s="31"/>
      <c r="P3" s="32" t="s">
        <v>16</v>
      </c>
      <c r="Q3" s="29" t="s">
        <v>5</v>
      </c>
      <c r="R3" s="30"/>
      <c r="S3" s="31"/>
      <c r="T3" s="32" t="s">
        <v>17</v>
      </c>
      <c r="U3" s="34" t="s">
        <v>18</v>
      </c>
    </row>
    <row r="4" spans="1:21" ht="167.25" customHeight="1" x14ac:dyDescent="0.25">
      <c r="A4" s="41"/>
      <c r="B4" s="42"/>
      <c r="C4" s="43"/>
      <c r="D4" s="32"/>
      <c r="E4" s="37"/>
      <c r="F4" s="37"/>
      <c r="G4" s="41"/>
      <c r="H4" s="39"/>
      <c r="I4" s="39"/>
      <c r="J4" s="39"/>
      <c r="K4" s="41"/>
      <c r="L4" s="33"/>
      <c r="M4" s="2" t="s">
        <v>19</v>
      </c>
      <c r="N4" s="2" t="s">
        <v>20</v>
      </c>
      <c r="O4" s="2" t="s">
        <v>21</v>
      </c>
      <c r="P4" s="33"/>
      <c r="Q4" s="2" t="s">
        <v>19</v>
      </c>
      <c r="R4" s="2" t="s">
        <v>20</v>
      </c>
      <c r="S4" s="2" t="s">
        <v>21</v>
      </c>
      <c r="T4" s="33"/>
      <c r="U4" s="35"/>
    </row>
    <row r="5" spans="1:21" ht="15" x14ac:dyDescent="0.25">
      <c r="A5" s="3"/>
      <c r="B5" s="4"/>
      <c r="C5" s="5"/>
      <c r="D5" s="6"/>
      <c r="E5" s="7"/>
      <c r="F5" s="7"/>
      <c r="G5" s="8"/>
      <c r="H5" s="7"/>
      <c r="I5" s="7"/>
      <c r="J5" s="7"/>
      <c r="K5" s="8"/>
      <c r="L5" s="8"/>
      <c r="M5" s="8"/>
      <c r="N5" s="8"/>
      <c r="O5" s="8"/>
      <c r="P5" s="8"/>
      <c r="Q5" s="8"/>
      <c r="R5" s="8"/>
      <c r="S5" s="8"/>
      <c r="T5" s="7"/>
      <c r="U5" s="6"/>
    </row>
    <row r="6" spans="1:21" ht="15" x14ac:dyDescent="0.25">
      <c r="A6" s="9">
        <v>1</v>
      </c>
      <c r="B6" s="10" t="s">
        <v>22</v>
      </c>
      <c r="C6" s="11" t="s">
        <v>23</v>
      </c>
      <c r="D6" s="12">
        <f>[1]բնակչություն!D482</f>
        <v>3229</v>
      </c>
      <c r="E6" s="13">
        <f>[1]բնակչություն!E482</f>
        <v>840</v>
      </c>
      <c r="F6" s="13">
        <f>[1]բնակչություն!F482</f>
        <v>557</v>
      </c>
      <c r="G6" s="14">
        <f>'[1]բարձրադիր․ և բն․ քանակ'!D482</f>
        <v>0</v>
      </c>
      <c r="H6" s="14">
        <f>[1]հեռավորություն!D482</f>
        <v>149</v>
      </c>
      <c r="I6" s="14">
        <f>[1]հեռավորություն!E482</f>
        <v>16</v>
      </c>
      <c r="J6" s="14">
        <f>[1]հեռավորություն!F482</f>
        <v>16</v>
      </c>
      <c r="K6" s="14">
        <f>'[1]բարձրադիր․ և բն․ քանակ'!E482</f>
        <v>2</v>
      </c>
      <c r="L6" s="15">
        <f t="shared" ref="L6:L29" si="0">M6+N6+O6</f>
        <v>0</v>
      </c>
      <c r="M6" s="15">
        <f>'[1]եկամուտներ+'!D483</f>
        <v>0</v>
      </c>
      <c r="N6" s="15">
        <f>'[1]եկամուտներ+'!E483</f>
        <v>0</v>
      </c>
      <c r="O6" s="15">
        <f>'[1]եկամուտներ+'!F483</f>
        <v>0</v>
      </c>
      <c r="P6" s="14">
        <f t="shared" ref="P6:P29" si="1">Q6+R6+S6</f>
        <v>7476</v>
      </c>
      <c r="Q6" s="14">
        <f>'[1]եկամուտներ+'!G483</f>
        <v>7476</v>
      </c>
      <c r="R6" s="15">
        <f>'[1]եկամուտներ+'!H483</f>
        <v>0</v>
      </c>
      <c r="S6" s="15">
        <f>'[1]եկամուտներ+'!I483</f>
        <v>0</v>
      </c>
      <c r="T6" s="14">
        <f>'[1]եկամուտներ+'!J483</f>
        <v>0</v>
      </c>
      <c r="U6" s="14">
        <f t="shared" ref="U6:U29" si="2">L6+P6+T6</f>
        <v>7476</v>
      </c>
    </row>
    <row r="7" spans="1:21" ht="15" x14ac:dyDescent="0.25">
      <c r="A7" s="9">
        <v>2</v>
      </c>
      <c r="B7" s="10" t="s">
        <v>22</v>
      </c>
      <c r="C7" s="11" t="s">
        <v>24</v>
      </c>
      <c r="D7" s="12">
        <f>[1]բնակչություն!D483</f>
        <v>509</v>
      </c>
      <c r="E7" s="13">
        <f>[1]բնակչություն!E483</f>
        <v>120</v>
      </c>
      <c r="F7" s="13">
        <f>[1]բնակչություն!F483</f>
        <v>85</v>
      </c>
      <c r="G7" s="14">
        <f>'[1]բարձրադիր․ և բն․ քանակ'!D483</f>
        <v>0</v>
      </c>
      <c r="H7" s="14">
        <f>[1]հեռավորություն!D483</f>
        <v>146</v>
      </c>
      <c r="I7" s="14">
        <f>[1]հեռավորություն!E483</f>
        <v>13</v>
      </c>
      <c r="J7" s="14">
        <f>[1]հեռավորություն!F483</f>
        <v>13</v>
      </c>
      <c r="K7" s="14">
        <f>'[1]բարձրադիր․ և բն․ քանակ'!E483</f>
        <v>1</v>
      </c>
      <c r="L7" s="15">
        <f t="shared" si="0"/>
        <v>1815.8</v>
      </c>
      <c r="M7" s="15">
        <f>'[1]եկամուտներ+'!D484</f>
        <v>1815.8</v>
      </c>
      <c r="N7" s="15">
        <f>'[1]եկամուտներ+'!E484</f>
        <v>0</v>
      </c>
      <c r="O7" s="15">
        <f>'[1]եկամուտներ+'!F484</f>
        <v>0</v>
      </c>
      <c r="P7" s="14">
        <f t="shared" si="1"/>
        <v>1447.8999999999999</v>
      </c>
      <c r="Q7" s="14">
        <f>'[1]եկամուտներ+'!G484</f>
        <v>1447.8999999999999</v>
      </c>
      <c r="R7" s="15">
        <f>'[1]եկամուտներ+'!H484</f>
        <v>0</v>
      </c>
      <c r="S7" s="15">
        <f>'[1]եկամուտներ+'!I484</f>
        <v>0</v>
      </c>
      <c r="T7" s="14">
        <f>'[1]եկամուտներ+'!J484</f>
        <v>0</v>
      </c>
      <c r="U7" s="14">
        <f t="shared" si="2"/>
        <v>3263.7</v>
      </c>
    </row>
    <row r="8" spans="1:21" ht="15" x14ac:dyDescent="0.25">
      <c r="A8" s="9">
        <v>3</v>
      </c>
      <c r="B8" s="10" t="s">
        <v>22</v>
      </c>
      <c r="C8" s="11" t="s">
        <v>25</v>
      </c>
      <c r="D8" s="12">
        <f>[1]բնակչություն!D484</f>
        <v>173</v>
      </c>
      <c r="E8" s="13">
        <f>[1]բնակչություն!E484</f>
        <v>40</v>
      </c>
      <c r="F8" s="13">
        <f>[1]բնակչություն!F484</f>
        <v>23</v>
      </c>
      <c r="G8" s="14">
        <f>'[1]բարձրադիր․ և բն․ քանակ'!D484</f>
        <v>0</v>
      </c>
      <c r="H8" s="14">
        <f>[1]հեռավորություն!D484</f>
        <v>162</v>
      </c>
      <c r="I8" s="14">
        <f>[1]հեռավորություն!E484</f>
        <v>29</v>
      </c>
      <c r="J8" s="14">
        <f>[1]հեռավորություն!F484</f>
        <v>29</v>
      </c>
      <c r="K8" s="14">
        <f>'[1]բարձրադիր․ և բն․ քանակ'!E484</f>
        <v>1</v>
      </c>
      <c r="L8" s="15">
        <f t="shared" si="0"/>
        <v>0</v>
      </c>
      <c r="M8" s="15">
        <f>'[1]եկամուտներ+'!D485</f>
        <v>0</v>
      </c>
      <c r="N8" s="15">
        <f>'[1]եկամուտներ+'!E485</f>
        <v>0</v>
      </c>
      <c r="O8" s="15">
        <f>'[1]եկամուտներ+'!F485</f>
        <v>0</v>
      </c>
      <c r="P8" s="14">
        <f t="shared" si="1"/>
        <v>845.1</v>
      </c>
      <c r="Q8" s="14">
        <f>'[1]եկամուտներ+'!G485</f>
        <v>845.1</v>
      </c>
      <c r="R8" s="15">
        <f>'[1]եկամուտներ+'!H485</f>
        <v>0</v>
      </c>
      <c r="S8" s="15">
        <f>'[1]եկամուտներ+'!I485</f>
        <v>0</v>
      </c>
      <c r="T8" s="14">
        <f>'[1]եկամուտներ+'!J485</f>
        <v>0</v>
      </c>
      <c r="U8" s="14">
        <f t="shared" si="2"/>
        <v>845.1</v>
      </c>
    </row>
    <row r="9" spans="1:21" ht="15" x14ac:dyDescent="0.25">
      <c r="A9" s="9">
        <v>4</v>
      </c>
      <c r="B9" s="10" t="s">
        <v>22</v>
      </c>
      <c r="C9" s="11" t="s">
        <v>26</v>
      </c>
      <c r="D9" s="12">
        <f>[1]բնակչություն!D485</f>
        <v>3638</v>
      </c>
      <c r="E9" s="13">
        <f>[1]բնակչություն!E485</f>
        <v>878</v>
      </c>
      <c r="F9" s="13">
        <f>[1]բնակչություն!F485</f>
        <v>530</v>
      </c>
      <c r="G9" s="14">
        <f>'[1]բարձրադիր․ և բն․ քանակ'!D485</f>
        <v>0</v>
      </c>
      <c r="H9" s="14">
        <f>[1]հեռավորություն!D485</f>
        <v>156</v>
      </c>
      <c r="I9" s="14">
        <f>[1]հեռավորություն!E485</f>
        <v>23</v>
      </c>
      <c r="J9" s="14">
        <f>[1]հեռավորություն!F485</f>
        <v>23</v>
      </c>
      <c r="K9" s="14">
        <f>'[1]բարձրադիր․ և բն․ քանակ'!E485</f>
        <v>2</v>
      </c>
      <c r="L9" s="15">
        <f t="shared" si="0"/>
        <v>4372</v>
      </c>
      <c r="M9" s="15">
        <f>'[1]եկամուտներ+'!D486</f>
        <v>4372</v>
      </c>
      <c r="N9" s="15">
        <f>'[1]եկամուտներ+'!E486</f>
        <v>0</v>
      </c>
      <c r="O9" s="15">
        <f>'[1]եկամուտներ+'!F486</f>
        <v>0</v>
      </c>
      <c r="P9" s="14">
        <f t="shared" si="1"/>
        <v>6873.6</v>
      </c>
      <c r="Q9" s="14">
        <f>'[1]եկամուտներ+'!G486</f>
        <v>6873.6</v>
      </c>
      <c r="R9" s="15">
        <f>'[1]եկամուտներ+'!H486</f>
        <v>0</v>
      </c>
      <c r="S9" s="15">
        <f>'[1]եկամուտներ+'!I486</f>
        <v>0</v>
      </c>
      <c r="T9" s="14">
        <f>'[1]եկամուտներ+'!J486</f>
        <v>0</v>
      </c>
      <c r="U9" s="14">
        <f t="shared" si="2"/>
        <v>11245.6</v>
      </c>
    </row>
    <row r="10" spans="1:21" ht="15" x14ac:dyDescent="0.25">
      <c r="A10" s="9">
        <v>5</v>
      </c>
      <c r="B10" s="10" t="s">
        <v>22</v>
      </c>
      <c r="C10" s="11" t="s">
        <v>27</v>
      </c>
      <c r="D10" s="12">
        <f>[1]բնակչություն!D486</f>
        <v>11096</v>
      </c>
      <c r="E10" s="13">
        <f>[1]բնակչություն!E486</f>
        <v>2418</v>
      </c>
      <c r="F10" s="13">
        <f>[1]բնակչություն!F486</f>
        <v>1656</v>
      </c>
      <c r="G10" s="14">
        <f>'[1]բարձրադիր․ և բն․ քանակ'!D486</f>
        <v>0</v>
      </c>
      <c r="H10" s="14">
        <f>[1]հեռավորություն!D486</f>
        <v>206</v>
      </c>
      <c r="I10" s="14">
        <f>[1]հեռավորություն!E486</f>
        <v>73</v>
      </c>
      <c r="J10" s="14">
        <f>[1]հեռավորություն!F486</f>
        <v>19</v>
      </c>
      <c r="K10" s="14">
        <f>'[1]բարձրադիր․ և բն․ քանակ'!E486</f>
        <v>8</v>
      </c>
      <c r="L10" s="15">
        <f t="shared" si="0"/>
        <v>41137.599999999999</v>
      </c>
      <c r="M10" s="15">
        <f>'[1]եկամուտներ+'!D487</f>
        <v>40831.699999999997</v>
      </c>
      <c r="N10" s="15">
        <f>'[1]եկամուտներ+'!E487</f>
        <v>0</v>
      </c>
      <c r="O10" s="15">
        <f>'[1]եկամուտներ+'!F487</f>
        <v>305.89999999999998</v>
      </c>
      <c r="P10" s="14">
        <f t="shared" si="1"/>
        <v>40199.300000000003</v>
      </c>
      <c r="Q10" s="14">
        <f>'[1]եկամուտներ+'!G487</f>
        <v>40123.300000000003</v>
      </c>
      <c r="R10" s="15">
        <f>'[1]եկամուտներ+'!H487</f>
        <v>0</v>
      </c>
      <c r="S10" s="15">
        <f>'[1]եկամուտներ+'!I487</f>
        <v>76</v>
      </c>
      <c r="T10" s="14">
        <f>'[1]եկամուտներ+'!J487</f>
        <v>0</v>
      </c>
      <c r="U10" s="14">
        <f t="shared" si="2"/>
        <v>81336.899999999994</v>
      </c>
    </row>
    <row r="11" spans="1:21" ht="15" x14ac:dyDescent="0.25">
      <c r="A11" s="9">
        <v>6</v>
      </c>
      <c r="B11" s="10" t="s">
        <v>22</v>
      </c>
      <c r="C11" s="11" t="s">
        <v>28</v>
      </c>
      <c r="D11" s="12">
        <f>[1]բնակչություն!D487</f>
        <v>4541</v>
      </c>
      <c r="E11" s="13">
        <f>[1]բնակչություն!E487</f>
        <v>1090</v>
      </c>
      <c r="F11" s="13">
        <f>[1]բնակչություն!F487</f>
        <v>644</v>
      </c>
      <c r="G11" s="14">
        <f>'[1]բարձրադիր․ և բն․ քանակ'!D487</f>
        <v>0</v>
      </c>
      <c r="H11" s="14">
        <f>[1]հեռավորություն!D487</f>
        <v>151</v>
      </c>
      <c r="I11" s="14">
        <f>[1]հեռավորություն!E487</f>
        <v>18</v>
      </c>
      <c r="J11" s="14">
        <f>[1]հեռավորություն!F487</f>
        <v>18</v>
      </c>
      <c r="K11" s="14">
        <f>'[1]բարձրադիր․ և բն․ քանակ'!E487</f>
        <v>1</v>
      </c>
      <c r="L11" s="15">
        <f t="shared" si="0"/>
        <v>9343.1</v>
      </c>
      <c r="M11" s="15">
        <f>'[1]եկամուտներ+'!D488</f>
        <v>9343.1</v>
      </c>
      <c r="N11" s="15">
        <f>'[1]եկամուտներ+'!E488</f>
        <v>0</v>
      </c>
      <c r="O11" s="15">
        <f>'[1]եկամուտներ+'!F488</f>
        <v>0</v>
      </c>
      <c r="P11" s="14">
        <f t="shared" si="1"/>
        <v>16607.599999999999</v>
      </c>
      <c r="Q11" s="14">
        <f>'[1]եկամուտներ+'!G488</f>
        <v>15883.6</v>
      </c>
      <c r="R11" s="15">
        <f>'[1]եկամուտներ+'!H488</f>
        <v>0</v>
      </c>
      <c r="S11" s="15">
        <f>'[1]եկամուտներ+'!I488</f>
        <v>724</v>
      </c>
      <c r="T11" s="14">
        <f>'[1]եկամուտներ+'!J488</f>
        <v>0</v>
      </c>
      <c r="U11" s="14">
        <f t="shared" si="2"/>
        <v>25950.699999999997</v>
      </c>
    </row>
    <row r="12" spans="1:21" ht="15" x14ac:dyDescent="0.25">
      <c r="A12" s="9">
        <v>7</v>
      </c>
      <c r="B12" s="10" t="s">
        <v>22</v>
      </c>
      <c r="C12" s="16" t="s">
        <v>29</v>
      </c>
      <c r="D12" s="12">
        <f>[1]բնակչություն!D488</f>
        <v>32880</v>
      </c>
      <c r="E12" s="13">
        <f>[1]բնակչություն!E488</f>
        <v>6212</v>
      </c>
      <c r="F12" s="13">
        <f>[1]բնակչություն!F488</f>
        <v>5562</v>
      </c>
      <c r="G12" s="14">
        <f>'[1]բարձրադիր․ և բն․ քանակ'!D488</f>
        <v>0</v>
      </c>
      <c r="H12" s="14">
        <f>[1]հեռավորություն!D488</f>
        <v>202</v>
      </c>
      <c r="I12" s="14">
        <f>[1]հեռավորություն!E488</f>
        <v>69</v>
      </c>
      <c r="J12" s="14">
        <f>[1]հեռավորություն!F488</f>
        <v>0</v>
      </c>
      <c r="K12" s="14">
        <f>'[1]բարձրադիր․ և բն․ քանակ'!E488</f>
        <v>17</v>
      </c>
      <c r="L12" s="15">
        <f t="shared" si="0"/>
        <v>64221.5</v>
      </c>
      <c r="M12" s="15">
        <f>'[1]եկամուտներ+'!D489</f>
        <v>59136.5</v>
      </c>
      <c r="N12" s="15">
        <f>'[1]եկամուտներ+'!E489</f>
        <v>0</v>
      </c>
      <c r="O12" s="15">
        <f>'[1]եկամուտներ+'!F489</f>
        <v>5085</v>
      </c>
      <c r="P12" s="14">
        <f t="shared" si="1"/>
        <v>82510.900000000009</v>
      </c>
      <c r="Q12" s="14">
        <f>'[1]եկամուտներ+'!G489</f>
        <v>81766.100000000006</v>
      </c>
      <c r="R12" s="15">
        <f>'[1]եկամուտներ+'!H489</f>
        <v>0</v>
      </c>
      <c r="S12" s="15">
        <f>'[1]եկամուտներ+'!I489</f>
        <v>744.8</v>
      </c>
      <c r="T12" s="14">
        <f>'[1]եկամուտներ+'!J489</f>
        <v>6840.3</v>
      </c>
      <c r="U12" s="14">
        <f t="shared" si="2"/>
        <v>153572.70000000001</v>
      </c>
    </row>
    <row r="13" spans="1:21" ht="15" x14ac:dyDescent="0.25">
      <c r="A13" s="9">
        <v>8</v>
      </c>
      <c r="B13" s="10" t="s">
        <v>22</v>
      </c>
      <c r="C13" s="11" t="s">
        <v>30</v>
      </c>
      <c r="D13" s="12">
        <f>[1]բնակչություն!D489</f>
        <v>581</v>
      </c>
      <c r="E13" s="13">
        <f>[1]բնակչություն!E489</f>
        <v>123</v>
      </c>
      <c r="F13" s="13">
        <f>[1]բնակչություն!F489</f>
        <v>92</v>
      </c>
      <c r="G13" s="14">
        <f>'[1]բարձրադիր․ և բն․ քանակ'!D489</f>
        <v>0</v>
      </c>
      <c r="H13" s="14">
        <f>[1]հեռավորություն!D489</f>
        <v>161</v>
      </c>
      <c r="I13" s="14">
        <f>[1]հեռավորություն!E489</f>
        <v>28</v>
      </c>
      <c r="J13" s="14">
        <f>[1]հեռավորություն!F489</f>
        <v>28</v>
      </c>
      <c r="K13" s="14">
        <f>'[1]բարձրադիր․ և բն․ քանակ'!E489</f>
        <v>1</v>
      </c>
      <c r="L13" s="15">
        <f t="shared" si="0"/>
        <v>480.2</v>
      </c>
      <c r="M13" s="15">
        <f>'[1]եկամուտներ+'!D490</f>
        <v>480.2</v>
      </c>
      <c r="N13" s="15">
        <f>'[1]եկամուտներ+'!E490</f>
        <v>0</v>
      </c>
      <c r="O13" s="15">
        <f>'[1]եկամուտներ+'!F490</f>
        <v>0</v>
      </c>
      <c r="P13" s="14">
        <f t="shared" si="1"/>
        <v>1920.6</v>
      </c>
      <c r="Q13" s="14">
        <f>'[1]եկամուտներ+'!G490</f>
        <v>1920.6</v>
      </c>
      <c r="R13" s="15">
        <f>'[1]եկամուտներ+'!H490</f>
        <v>0</v>
      </c>
      <c r="S13" s="15">
        <f>'[1]եկամուտներ+'!I490</f>
        <v>0</v>
      </c>
      <c r="T13" s="14">
        <f>'[1]եկամուտներ+'!J490</f>
        <v>0</v>
      </c>
      <c r="U13" s="14">
        <f t="shared" si="2"/>
        <v>2400.7999999999997</v>
      </c>
    </row>
    <row r="14" spans="1:21" ht="15" x14ac:dyDescent="0.25">
      <c r="A14" s="9">
        <v>9</v>
      </c>
      <c r="B14" s="10" t="s">
        <v>22</v>
      </c>
      <c r="C14" s="11" t="s">
        <v>31</v>
      </c>
      <c r="D14" s="12">
        <f>[1]բնակչություն!D490</f>
        <v>3630</v>
      </c>
      <c r="E14" s="13">
        <f>[1]բնակչություն!E490</f>
        <v>843</v>
      </c>
      <c r="F14" s="13">
        <f>[1]բնակչություն!F490</f>
        <v>534</v>
      </c>
      <c r="G14" s="14">
        <f>'[1]բարձրադիր․ և բն․ քանակ'!D490</f>
        <v>0</v>
      </c>
      <c r="H14" s="14">
        <f>[1]հեռավորություն!D490</f>
        <v>138</v>
      </c>
      <c r="I14" s="14">
        <f>[1]հեռավորություն!E490</f>
        <v>5</v>
      </c>
      <c r="J14" s="14">
        <f>[1]հեռավորություն!F490</f>
        <v>5</v>
      </c>
      <c r="K14" s="14">
        <f>'[1]բարձրադիր․ և բն․ քանակ'!E490</f>
        <v>1</v>
      </c>
      <c r="L14" s="15">
        <f t="shared" si="0"/>
        <v>5541</v>
      </c>
      <c r="M14" s="15">
        <f>'[1]եկամուտներ+'!D491</f>
        <v>5541</v>
      </c>
      <c r="N14" s="15">
        <f>'[1]եկամուտներ+'!E491</f>
        <v>0</v>
      </c>
      <c r="O14" s="15">
        <f>'[1]եկամուտներ+'!F491</f>
        <v>0</v>
      </c>
      <c r="P14" s="14">
        <f t="shared" si="1"/>
        <v>9636.9</v>
      </c>
      <c r="Q14" s="14">
        <f>'[1]եկամուտներ+'!G491</f>
        <v>9636.9</v>
      </c>
      <c r="R14" s="15">
        <f>'[1]եկամուտներ+'!H491</f>
        <v>0</v>
      </c>
      <c r="S14" s="15">
        <f>'[1]եկամուտներ+'!I491</f>
        <v>0</v>
      </c>
      <c r="T14" s="14">
        <f>'[1]եկամուտներ+'!J491</f>
        <v>0</v>
      </c>
      <c r="U14" s="14">
        <f t="shared" si="2"/>
        <v>15177.9</v>
      </c>
    </row>
    <row r="15" spans="1:21" ht="15" x14ac:dyDescent="0.25">
      <c r="A15" s="9">
        <v>10</v>
      </c>
      <c r="B15" s="10" t="s">
        <v>22</v>
      </c>
      <c r="C15" s="11" t="s">
        <v>32</v>
      </c>
      <c r="D15" s="12">
        <f>[1]բնակչություն!D491</f>
        <v>2339</v>
      </c>
      <c r="E15" s="13">
        <f>[1]բնակչություն!E491</f>
        <v>552</v>
      </c>
      <c r="F15" s="13">
        <f>[1]բնակչություն!F491</f>
        <v>335</v>
      </c>
      <c r="G15" s="14">
        <f>'[1]բարձրադիր․ և բն․ քանակ'!D491</f>
        <v>0</v>
      </c>
      <c r="H15" s="14">
        <f>[1]հեռավորություն!D491</f>
        <v>136</v>
      </c>
      <c r="I15" s="14">
        <f>[1]հեռավորություն!E491</f>
        <v>3</v>
      </c>
      <c r="J15" s="14">
        <f>[1]հեռավորություն!F491</f>
        <v>3</v>
      </c>
      <c r="K15" s="14">
        <f>'[1]բարձրադիր․ և բն․ քանակ'!E491</f>
        <v>1</v>
      </c>
      <c r="L15" s="15">
        <f t="shared" si="0"/>
        <v>3319</v>
      </c>
      <c r="M15" s="15">
        <f>'[1]եկամուտներ+'!D492</f>
        <v>2987.1</v>
      </c>
      <c r="N15" s="15">
        <f>'[1]եկամուտներ+'!E492</f>
        <v>0</v>
      </c>
      <c r="O15" s="15">
        <f>'[1]եկամուտներ+'!F492</f>
        <v>331.9</v>
      </c>
      <c r="P15" s="14">
        <f t="shared" si="1"/>
        <v>6899.5999999999995</v>
      </c>
      <c r="Q15" s="14">
        <f>'[1]եկամուտներ+'!G492</f>
        <v>6209.7</v>
      </c>
      <c r="R15" s="15">
        <f>'[1]եկամուտներ+'!H492</f>
        <v>0</v>
      </c>
      <c r="S15" s="15">
        <f>'[1]եկամուտներ+'!I492</f>
        <v>689.9</v>
      </c>
      <c r="T15" s="14">
        <f>'[1]եկամուտներ+'!J492</f>
        <v>0</v>
      </c>
      <c r="U15" s="14">
        <f t="shared" si="2"/>
        <v>10218.599999999999</v>
      </c>
    </row>
    <row r="16" spans="1:21" ht="15" x14ac:dyDescent="0.25">
      <c r="A16" s="9">
        <v>11</v>
      </c>
      <c r="B16" s="10" t="s">
        <v>22</v>
      </c>
      <c r="C16" s="11" t="s">
        <v>33</v>
      </c>
      <c r="D16" s="12">
        <f>[1]բնակչություն!D492</f>
        <v>26752</v>
      </c>
      <c r="E16" s="13">
        <f>[1]բնակչություն!E492</f>
        <v>5404</v>
      </c>
      <c r="F16" s="13">
        <f>[1]բնակչություն!F492</f>
        <v>4574</v>
      </c>
      <c r="G16" s="14">
        <f>'[1]բարձրադիր․ և բն․ քանակ'!D492</f>
        <v>0</v>
      </c>
      <c r="H16" s="14">
        <f>[1]հեռավորություն!D492</f>
        <v>99</v>
      </c>
      <c r="I16" s="14">
        <f>[1]հեռավորություն!E492</f>
        <v>34</v>
      </c>
      <c r="J16" s="14">
        <f>[1]հեռավորություն!F492</f>
        <v>0</v>
      </c>
      <c r="K16" s="14">
        <f>'[1]բարձրադիր․ և բն․ քանակ'!E492</f>
        <v>9</v>
      </c>
      <c r="L16" s="15">
        <f t="shared" si="0"/>
        <v>32582</v>
      </c>
      <c r="M16" s="15">
        <f>'[1]եկամուտներ+'!D493</f>
        <v>32264</v>
      </c>
      <c r="N16" s="15">
        <f>'[1]եկամուտներ+'!E493</f>
        <v>0</v>
      </c>
      <c r="O16" s="15">
        <f>'[1]եկամուտներ+'!F493</f>
        <v>318</v>
      </c>
      <c r="P16" s="14">
        <f t="shared" si="1"/>
        <v>108505.40000000001</v>
      </c>
      <c r="Q16" s="14">
        <f>'[1]եկամուտներ+'!G493</f>
        <v>107325.8</v>
      </c>
      <c r="R16" s="15">
        <f>'[1]եկամուտներ+'!H493</f>
        <v>0</v>
      </c>
      <c r="S16" s="15">
        <f>'[1]եկամուտներ+'!I493</f>
        <v>1179.5999999999999</v>
      </c>
      <c r="T16" s="14">
        <f>'[1]եկամուտներ+'!J493</f>
        <v>5216.3</v>
      </c>
      <c r="U16" s="14">
        <f t="shared" si="2"/>
        <v>146303.70000000001</v>
      </c>
    </row>
    <row r="17" spans="1:21" ht="15" x14ac:dyDescent="0.25">
      <c r="A17" s="9">
        <v>12</v>
      </c>
      <c r="B17" s="10" t="s">
        <v>22</v>
      </c>
      <c r="C17" s="11" t="s">
        <v>34</v>
      </c>
      <c r="D17" s="12">
        <f>[1]բնակչություն!D493</f>
        <v>396</v>
      </c>
      <c r="E17" s="13">
        <f>[1]բնակչություն!E493</f>
        <v>86</v>
      </c>
      <c r="F17" s="13">
        <f>[1]բնակչություն!F493</f>
        <v>54</v>
      </c>
      <c r="G17" s="14">
        <f>'[1]բարձրադիր․ և բն․ քանակ'!D493</f>
        <v>0</v>
      </c>
      <c r="H17" s="14">
        <f>[1]հեռավորություն!D493</f>
        <v>152</v>
      </c>
      <c r="I17" s="14">
        <f>[1]հեռավորություն!E493</f>
        <v>19</v>
      </c>
      <c r="J17" s="14">
        <f>[1]հեռավորություն!F493</f>
        <v>19</v>
      </c>
      <c r="K17" s="14">
        <f>'[1]բարձրադիր․ և բն․ քանակ'!E493</f>
        <v>1</v>
      </c>
      <c r="L17" s="15">
        <f t="shared" si="0"/>
        <v>1400.6</v>
      </c>
      <c r="M17" s="15">
        <f>'[1]եկամուտներ+'!D494</f>
        <v>1400.6</v>
      </c>
      <c r="N17" s="15">
        <f>'[1]եկամուտներ+'!E494</f>
        <v>0</v>
      </c>
      <c r="O17" s="15">
        <f>'[1]եկամուտներ+'!F494</f>
        <v>0</v>
      </c>
      <c r="P17" s="14">
        <f t="shared" si="1"/>
        <v>2445.6999999999998</v>
      </c>
      <c r="Q17" s="14">
        <f>'[1]եկամուտներ+'!G494</f>
        <v>2445.6999999999998</v>
      </c>
      <c r="R17" s="15">
        <f>'[1]եկամուտներ+'!H494</f>
        <v>0</v>
      </c>
      <c r="S17" s="15">
        <f>'[1]եկամուտներ+'!I494</f>
        <v>0</v>
      </c>
      <c r="T17" s="14">
        <f>'[1]եկամուտներ+'!J494</f>
        <v>0</v>
      </c>
      <c r="U17" s="14">
        <f t="shared" si="2"/>
        <v>3846.2999999999997</v>
      </c>
    </row>
    <row r="18" spans="1:21" ht="15" x14ac:dyDescent="0.25">
      <c r="A18" s="9">
        <v>13</v>
      </c>
      <c r="B18" s="10" t="s">
        <v>22</v>
      </c>
      <c r="C18" s="11" t="s">
        <v>35</v>
      </c>
      <c r="D18" s="12">
        <f>[1]բնակչություն!D494</f>
        <v>555</v>
      </c>
      <c r="E18" s="13">
        <f>[1]բնակչություն!E494</f>
        <v>122</v>
      </c>
      <c r="F18" s="13">
        <f>[1]բնակչություն!F494</f>
        <v>80</v>
      </c>
      <c r="G18" s="14">
        <f>'[1]բարձրադիր․ և բն․ քանակ'!D494</f>
        <v>0</v>
      </c>
      <c r="H18" s="14">
        <f>[1]հեռավորություն!D494</f>
        <v>144</v>
      </c>
      <c r="I18" s="14">
        <f>[1]հեռավորություն!E494</f>
        <v>11</v>
      </c>
      <c r="J18" s="14">
        <f>[1]հեռավորություն!F494</f>
        <v>11</v>
      </c>
      <c r="K18" s="14">
        <f>'[1]բարձրադիր․ և բն․ քանակ'!E494</f>
        <v>1</v>
      </c>
      <c r="L18" s="15">
        <f t="shared" si="0"/>
        <v>2894.5</v>
      </c>
      <c r="M18" s="15">
        <f>'[1]եկամուտներ+'!D495</f>
        <v>2894.5</v>
      </c>
      <c r="N18" s="15">
        <f>'[1]եկամուտներ+'!E495</f>
        <v>0</v>
      </c>
      <c r="O18" s="15">
        <f>'[1]եկամուտներ+'!F495</f>
        <v>0</v>
      </c>
      <c r="P18" s="14">
        <f t="shared" si="1"/>
        <v>1204</v>
      </c>
      <c r="Q18" s="14">
        <f>'[1]եկամուտներ+'!G495</f>
        <v>1204</v>
      </c>
      <c r="R18" s="15">
        <f>'[1]եկամուտներ+'!H495</f>
        <v>0</v>
      </c>
      <c r="S18" s="15">
        <f>'[1]եկամուտներ+'!I495</f>
        <v>0</v>
      </c>
      <c r="T18" s="14">
        <f>'[1]եկամուտներ+'!J495</f>
        <v>0</v>
      </c>
      <c r="U18" s="14">
        <f t="shared" si="2"/>
        <v>4098.5</v>
      </c>
    </row>
    <row r="19" spans="1:21" ht="15" x14ac:dyDescent="0.25">
      <c r="A19" s="9">
        <v>14</v>
      </c>
      <c r="B19" s="10" t="s">
        <v>22</v>
      </c>
      <c r="C19" s="11" t="s">
        <v>36</v>
      </c>
      <c r="D19" s="12">
        <f>[1]բնակչություն!D495</f>
        <v>19633</v>
      </c>
      <c r="E19" s="13">
        <f>[1]բնակչություն!E495</f>
        <v>4461</v>
      </c>
      <c r="F19" s="13">
        <f>[1]բնակչություն!F495</f>
        <v>2945</v>
      </c>
      <c r="G19" s="14">
        <f>'[1]բարձրադիր․ և բն․ քանակ'!D495</f>
        <v>0</v>
      </c>
      <c r="H19" s="14">
        <f>[1]հեռավորություն!D495</f>
        <v>133</v>
      </c>
      <c r="I19" s="14">
        <f>[1]հեռավորություն!E495</f>
        <v>0</v>
      </c>
      <c r="J19" s="14">
        <f>[1]հեռավորություն!F495</f>
        <v>0</v>
      </c>
      <c r="K19" s="14">
        <f>'[1]բարձրադիր․ և բն․ քանակ'!E495</f>
        <v>1</v>
      </c>
      <c r="L19" s="15">
        <f t="shared" si="0"/>
        <v>4056.1000000000004</v>
      </c>
      <c r="M19" s="15">
        <f>'[1]եկամուտներ+'!D496</f>
        <v>4056.1000000000004</v>
      </c>
      <c r="N19" s="15">
        <f>'[1]եկամուտներ+'!E496</f>
        <v>0</v>
      </c>
      <c r="O19" s="15">
        <f>'[1]եկամուտներ+'!F496</f>
        <v>0</v>
      </c>
      <c r="P19" s="14">
        <f t="shared" si="1"/>
        <v>98321.2</v>
      </c>
      <c r="Q19" s="14">
        <f>'[1]եկամուտներ+'!G496</f>
        <v>98321.2</v>
      </c>
      <c r="R19" s="15">
        <f>'[1]եկամուտներ+'!H496</f>
        <v>0</v>
      </c>
      <c r="S19" s="15">
        <f>'[1]եկամուտներ+'!I496</f>
        <v>0</v>
      </c>
      <c r="T19" s="14">
        <f>'[1]եկամուտներ+'!J496</f>
        <v>6912.3</v>
      </c>
      <c r="U19" s="14">
        <f t="shared" si="2"/>
        <v>109289.60000000001</v>
      </c>
    </row>
    <row r="20" spans="1:21" ht="15" x14ac:dyDescent="0.25">
      <c r="A20" s="9">
        <v>15</v>
      </c>
      <c r="B20" s="10" t="s">
        <v>22</v>
      </c>
      <c r="C20" s="11" t="s">
        <v>37</v>
      </c>
      <c r="D20" s="12">
        <f>[1]բնակչություն!D496</f>
        <v>332</v>
      </c>
      <c r="E20" s="13">
        <f>[1]բնակչություն!E496</f>
        <v>68</v>
      </c>
      <c r="F20" s="13">
        <f>[1]բնակչություն!F496</f>
        <v>54</v>
      </c>
      <c r="G20" s="14">
        <f>'[1]բարձրադիր․ և բն․ քանակ'!D496</f>
        <v>0</v>
      </c>
      <c r="H20" s="14">
        <f>[1]հեռավորություն!D496</f>
        <v>147</v>
      </c>
      <c r="I20" s="14">
        <f>[1]հեռավորություն!E496</f>
        <v>14</v>
      </c>
      <c r="J20" s="14">
        <f>[1]հեռավորություն!F496</f>
        <v>14</v>
      </c>
      <c r="K20" s="14">
        <f>'[1]բարձրադիր․ և բն․ քանակ'!E496</f>
        <v>1</v>
      </c>
      <c r="L20" s="15">
        <f t="shared" si="0"/>
        <v>596.70000000000005</v>
      </c>
      <c r="M20" s="15">
        <f>'[1]եկամուտներ+'!D497</f>
        <v>596.70000000000005</v>
      </c>
      <c r="N20" s="15">
        <f>'[1]եկամուտներ+'!E497</f>
        <v>0</v>
      </c>
      <c r="O20" s="15">
        <f>'[1]եկամուտներ+'!F497</f>
        <v>0</v>
      </c>
      <c r="P20" s="14">
        <f t="shared" si="1"/>
        <v>474.5</v>
      </c>
      <c r="Q20" s="14">
        <f>'[1]եկամուտներ+'!G497</f>
        <v>474.5</v>
      </c>
      <c r="R20" s="15">
        <f>'[1]եկամուտներ+'!H497</f>
        <v>0</v>
      </c>
      <c r="S20" s="15">
        <f>'[1]եկամուտներ+'!I497</f>
        <v>0</v>
      </c>
      <c r="T20" s="14">
        <f>'[1]եկամուտներ+'!J497</f>
        <v>0</v>
      </c>
      <c r="U20" s="14">
        <f t="shared" si="2"/>
        <v>1071.2</v>
      </c>
    </row>
    <row r="21" spans="1:21" ht="15" x14ac:dyDescent="0.25">
      <c r="A21" s="9">
        <v>16</v>
      </c>
      <c r="B21" s="10" t="s">
        <v>22</v>
      </c>
      <c r="C21" s="11" t="s">
        <v>38</v>
      </c>
      <c r="D21" s="12">
        <f>[1]բնակչություն!D497</f>
        <v>665</v>
      </c>
      <c r="E21" s="13">
        <f>[1]բնակչություն!E497</f>
        <v>120</v>
      </c>
      <c r="F21" s="13">
        <f>[1]բնակչություն!F497</f>
        <v>92</v>
      </c>
      <c r="G21" s="14">
        <f>'[1]բարձրադիր․ և բն․ քանակ'!D497</f>
        <v>0</v>
      </c>
      <c r="H21" s="14">
        <f>[1]հեռավորություն!D497</f>
        <v>143</v>
      </c>
      <c r="I21" s="14">
        <f>[1]հեռավորություն!E497</f>
        <v>10</v>
      </c>
      <c r="J21" s="14">
        <f>[1]հեռավորություն!F497</f>
        <v>10</v>
      </c>
      <c r="K21" s="14">
        <f>'[1]բարձրադիր․ և բն․ քանակ'!E497</f>
        <v>1</v>
      </c>
      <c r="L21" s="15">
        <f t="shared" si="0"/>
        <v>1660.4</v>
      </c>
      <c r="M21" s="15">
        <f>'[1]եկամուտներ+'!D498</f>
        <v>1660.4</v>
      </c>
      <c r="N21" s="15">
        <f>'[1]եկամուտներ+'!E498</f>
        <v>0</v>
      </c>
      <c r="O21" s="15">
        <f>'[1]եկամուտներ+'!F498</f>
        <v>0</v>
      </c>
      <c r="P21" s="14">
        <f t="shared" si="1"/>
        <v>1879.9999999999998</v>
      </c>
      <c r="Q21" s="14">
        <f>'[1]եկամուտներ+'!G498</f>
        <v>1818.1999999999998</v>
      </c>
      <c r="R21" s="15">
        <f>'[1]եկամուտներ+'!H498</f>
        <v>0</v>
      </c>
      <c r="S21" s="15">
        <f>'[1]եկամուտներ+'!I498</f>
        <v>61.8</v>
      </c>
      <c r="T21" s="14">
        <f>'[1]եկամուտներ+'!J498</f>
        <v>0</v>
      </c>
      <c r="U21" s="14">
        <f t="shared" si="2"/>
        <v>3540.3999999999996</v>
      </c>
    </row>
    <row r="22" spans="1:21" ht="15" x14ac:dyDescent="0.25">
      <c r="A22" s="9">
        <v>17</v>
      </c>
      <c r="B22" s="10" t="s">
        <v>22</v>
      </c>
      <c r="C22" s="11" t="s">
        <v>39</v>
      </c>
      <c r="D22" s="12">
        <f>[1]բնակչություն!D498</f>
        <v>1857</v>
      </c>
      <c r="E22" s="13">
        <f>[1]բնակչություն!E498</f>
        <v>385</v>
      </c>
      <c r="F22" s="13">
        <f>[1]բնակչություն!F498</f>
        <v>317</v>
      </c>
      <c r="G22" s="14">
        <f>'[1]բարձրադիր․ և բն․ քանակ'!D498</f>
        <v>0</v>
      </c>
      <c r="H22" s="14">
        <f>[1]հեռավորություն!D498</f>
        <v>144</v>
      </c>
      <c r="I22" s="14">
        <f>[1]հեռավորություն!E498</f>
        <v>11</v>
      </c>
      <c r="J22" s="14">
        <f>[1]հեռավորություն!F498</f>
        <v>11</v>
      </c>
      <c r="K22" s="14">
        <f>'[1]բարձրադիր․ և բն․ քանակ'!E498</f>
        <v>1</v>
      </c>
      <c r="L22" s="15">
        <f t="shared" si="0"/>
        <v>3054</v>
      </c>
      <c r="M22" s="15">
        <f>'[1]եկամուտներ+'!D499</f>
        <v>3054</v>
      </c>
      <c r="N22" s="15">
        <f>'[1]եկամուտներ+'!E499</f>
        <v>0</v>
      </c>
      <c r="O22" s="15">
        <f>'[1]եկամուտներ+'!F499</f>
        <v>0</v>
      </c>
      <c r="P22" s="14">
        <f t="shared" si="1"/>
        <v>5053.6000000000004</v>
      </c>
      <c r="Q22" s="14">
        <f>'[1]եկամուտներ+'!G499</f>
        <v>5053.6000000000004</v>
      </c>
      <c r="R22" s="15">
        <f>'[1]եկամուտներ+'!H499</f>
        <v>0</v>
      </c>
      <c r="S22" s="15">
        <f>'[1]եկամուտներ+'!I499</f>
        <v>0</v>
      </c>
      <c r="T22" s="14">
        <f>'[1]եկամուտներ+'!J499</f>
        <v>0</v>
      </c>
      <c r="U22" s="14">
        <f t="shared" si="2"/>
        <v>8107.6</v>
      </c>
    </row>
    <row r="23" spans="1:21" ht="15" x14ac:dyDescent="0.25">
      <c r="A23" s="9">
        <v>18</v>
      </c>
      <c r="B23" s="10" t="s">
        <v>22</v>
      </c>
      <c r="C23" s="11" t="s">
        <v>40</v>
      </c>
      <c r="D23" s="12">
        <f>[1]բնակչություն!D499</f>
        <v>644</v>
      </c>
      <c r="E23" s="13">
        <f>[1]բնակչություն!E499</f>
        <v>162</v>
      </c>
      <c r="F23" s="13">
        <f>[1]բնակչություն!F499</f>
        <v>92</v>
      </c>
      <c r="G23" s="14">
        <f>'[1]բարձրադիր․ և բն․ քանակ'!D499</f>
        <v>0</v>
      </c>
      <c r="H23" s="14">
        <f>[1]հեռավորություն!D499</f>
        <v>161</v>
      </c>
      <c r="I23" s="14">
        <f>[1]հեռավորություն!E499</f>
        <v>28</v>
      </c>
      <c r="J23" s="14">
        <f>[1]հեռավորություն!F499</f>
        <v>28</v>
      </c>
      <c r="K23" s="14">
        <f>'[1]բարձրադիր․ և բն․ քանակ'!E499</f>
        <v>1</v>
      </c>
      <c r="L23" s="15">
        <f t="shared" si="0"/>
        <v>1586.2</v>
      </c>
      <c r="M23" s="15">
        <f>'[1]եկամուտներ+'!D500</f>
        <v>1586.2</v>
      </c>
      <c r="N23" s="15">
        <f>'[1]եկամուտներ+'!E500</f>
        <v>0</v>
      </c>
      <c r="O23" s="15">
        <f>'[1]եկամուտներ+'!F500</f>
        <v>0</v>
      </c>
      <c r="P23" s="14">
        <f t="shared" si="1"/>
        <v>1357.8999999999999</v>
      </c>
      <c r="Q23" s="14">
        <f>'[1]եկամուտներ+'!G500</f>
        <v>1357.8999999999999</v>
      </c>
      <c r="R23" s="15">
        <f>'[1]եկամուտներ+'!H500</f>
        <v>0</v>
      </c>
      <c r="S23" s="15">
        <f>'[1]եկամուտներ+'!I500</f>
        <v>0</v>
      </c>
      <c r="T23" s="14">
        <f>'[1]եկամուտներ+'!J500</f>
        <v>0</v>
      </c>
      <c r="U23" s="14">
        <f t="shared" si="2"/>
        <v>2944.1</v>
      </c>
    </row>
    <row r="24" spans="1:21" ht="15" x14ac:dyDescent="0.25">
      <c r="A24" s="9">
        <v>19</v>
      </c>
      <c r="B24" s="10" t="s">
        <v>22</v>
      </c>
      <c r="C24" s="11" t="s">
        <v>41</v>
      </c>
      <c r="D24" s="12">
        <f>[1]բնակչություն!D500</f>
        <v>396</v>
      </c>
      <c r="E24" s="13">
        <f>[1]բնակչություն!E500</f>
        <v>102</v>
      </c>
      <c r="F24" s="13">
        <f>[1]բնակչություն!F500</f>
        <v>41</v>
      </c>
      <c r="G24" s="14">
        <f>'[1]բարձրադիր․ և բն․ քանակ'!D500</f>
        <v>0</v>
      </c>
      <c r="H24" s="14">
        <f>[1]հեռավորություն!D500</f>
        <v>163</v>
      </c>
      <c r="I24" s="14">
        <f>[1]հեռավորություն!E500</f>
        <v>30</v>
      </c>
      <c r="J24" s="14">
        <f>[1]հեռավորություն!F500</f>
        <v>30</v>
      </c>
      <c r="K24" s="14">
        <f>'[1]բարձրադիր․ և բն․ քանակ'!E500</f>
        <v>1</v>
      </c>
      <c r="L24" s="15">
        <f t="shared" si="0"/>
        <v>316.60000000000002</v>
      </c>
      <c r="M24" s="15">
        <f>'[1]եկամուտներ+'!D501</f>
        <v>316.60000000000002</v>
      </c>
      <c r="N24" s="15">
        <f>'[1]եկամուտներ+'!E501</f>
        <v>0</v>
      </c>
      <c r="O24" s="15">
        <f>'[1]եկամուտներ+'!F501</f>
        <v>0</v>
      </c>
      <c r="P24" s="14">
        <f t="shared" si="1"/>
        <v>1028</v>
      </c>
      <c r="Q24" s="14">
        <f>'[1]եկամուտներ+'!G501</f>
        <v>1028</v>
      </c>
      <c r="R24" s="15">
        <f>'[1]եկամուտներ+'!H501</f>
        <v>0</v>
      </c>
      <c r="S24" s="15">
        <f>'[1]եկամուտներ+'!I501</f>
        <v>0</v>
      </c>
      <c r="T24" s="14">
        <f>'[1]եկամուտներ+'!J501</f>
        <v>0</v>
      </c>
      <c r="U24" s="14">
        <f t="shared" si="2"/>
        <v>1344.6</v>
      </c>
    </row>
    <row r="25" spans="1:21" ht="15" x14ac:dyDescent="0.25">
      <c r="A25" s="9">
        <v>20</v>
      </c>
      <c r="B25" s="10" t="s">
        <v>22</v>
      </c>
      <c r="C25" s="11" t="s">
        <v>42</v>
      </c>
      <c r="D25" s="12">
        <f>[1]բնակչություն!D501</f>
        <v>6282</v>
      </c>
      <c r="E25" s="13">
        <f>[1]բնակչություն!E501</f>
        <v>1173</v>
      </c>
      <c r="F25" s="13">
        <f>[1]բնակչություն!F501</f>
        <v>1082</v>
      </c>
      <c r="G25" s="14">
        <f>'[1]բարձրադիր․ և բն․ քանակ'!D501</f>
        <v>0</v>
      </c>
      <c r="H25" s="14">
        <f>[1]հեռավորություն!D501</f>
        <v>190</v>
      </c>
      <c r="I25" s="14">
        <f>[1]հեռավորություն!E501</f>
        <v>57</v>
      </c>
      <c r="J25" s="14">
        <f>[1]հեռավորություն!F501</f>
        <v>3</v>
      </c>
      <c r="K25" s="14">
        <f>'[1]բարձրադիր․ և բն․ քանակ'!E501</f>
        <v>2</v>
      </c>
      <c r="L25" s="15">
        <f t="shared" si="0"/>
        <v>7742.7000000000007</v>
      </c>
      <c r="M25" s="15">
        <f>'[1]եկամուտներ+'!D502</f>
        <v>7742.7000000000007</v>
      </c>
      <c r="N25" s="15">
        <f>'[1]եկամուտներ+'!E502</f>
        <v>0</v>
      </c>
      <c r="O25" s="15">
        <f>'[1]եկամուտներ+'!F502</f>
        <v>0</v>
      </c>
      <c r="P25" s="14">
        <f t="shared" si="1"/>
        <v>22205.1</v>
      </c>
      <c r="Q25" s="14">
        <f>'[1]եկամուտներ+'!G502</f>
        <v>21786.5</v>
      </c>
      <c r="R25" s="15">
        <f>'[1]եկամուտներ+'!H502</f>
        <v>0</v>
      </c>
      <c r="S25" s="15">
        <f>'[1]եկամուտներ+'!I502</f>
        <v>418.6</v>
      </c>
      <c r="T25" s="14">
        <f>'[1]եկամուտներ+'!J502</f>
        <v>0</v>
      </c>
      <c r="U25" s="14">
        <f t="shared" si="2"/>
        <v>29947.8</v>
      </c>
    </row>
    <row r="26" spans="1:21" ht="15" x14ac:dyDescent="0.25">
      <c r="A26" s="9">
        <v>21</v>
      </c>
      <c r="B26" s="10" t="s">
        <v>22</v>
      </c>
      <c r="C26" s="11" t="s">
        <v>43</v>
      </c>
      <c r="D26" s="12">
        <f>[1]բնակչություն!D502</f>
        <v>16714</v>
      </c>
      <c r="E26" s="13">
        <f>[1]բնակչություն!E502</f>
        <v>3160</v>
      </c>
      <c r="F26" s="13">
        <f>[1]բնակչություն!F502</f>
        <v>3005</v>
      </c>
      <c r="G26" s="14">
        <f>'[1]բարձրադիր․ և բն․ քանակ'!D502</f>
        <v>0</v>
      </c>
      <c r="H26" s="14">
        <f>[1]հեռավորություն!D502</f>
        <v>187</v>
      </c>
      <c r="I26" s="14">
        <f>[1]հեռավորություն!E502</f>
        <v>54</v>
      </c>
      <c r="J26" s="14">
        <f>[1]հեռավորություն!F502</f>
        <v>0</v>
      </c>
      <c r="K26" s="14">
        <f>'[1]բարձրադիր․ և բն․ քանակ'!E502</f>
        <v>9</v>
      </c>
      <c r="L26" s="15">
        <f t="shared" si="0"/>
        <v>18056.800000000003</v>
      </c>
      <c r="M26" s="15">
        <f>'[1]եկամուտներ+'!D503</f>
        <v>18035.400000000001</v>
      </c>
      <c r="N26" s="15">
        <f>'[1]եկամուտներ+'!E503</f>
        <v>0</v>
      </c>
      <c r="O26" s="15">
        <f>'[1]եկամուտներ+'!F503</f>
        <v>21.4</v>
      </c>
      <c r="P26" s="14">
        <f t="shared" si="1"/>
        <v>67006.400000000009</v>
      </c>
      <c r="Q26" s="14">
        <f>'[1]եկամուտներ+'!G503</f>
        <v>65180.200000000004</v>
      </c>
      <c r="R26" s="15">
        <f>'[1]եկամուտներ+'!H503</f>
        <v>0</v>
      </c>
      <c r="S26" s="15">
        <f>'[1]եկամուտներ+'!I503</f>
        <v>1826.2</v>
      </c>
      <c r="T26" s="14">
        <f>'[1]եկամուտներ+'!J503</f>
        <v>6937.2</v>
      </c>
      <c r="U26" s="14">
        <f t="shared" si="2"/>
        <v>92000.400000000009</v>
      </c>
    </row>
    <row r="27" spans="1:21" ht="15" x14ac:dyDescent="0.25">
      <c r="A27" s="9">
        <v>22</v>
      </c>
      <c r="B27" s="10" t="s">
        <v>22</v>
      </c>
      <c r="C27" s="11" t="s">
        <v>44</v>
      </c>
      <c r="D27" s="12">
        <f>[1]բնակչություն!D503</f>
        <v>2312</v>
      </c>
      <c r="E27" s="13">
        <f>[1]բնակչություն!E503</f>
        <v>528</v>
      </c>
      <c r="F27" s="13">
        <f>[1]բնակչություն!F503</f>
        <v>369</v>
      </c>
      <c r="G27" s="14">
        <f>'[1]բարձրադիր․ և բն․ քանակ'!D503</f>
        <v>0</v>
      </c>
      <c r="H27" s="14">
        <f>[1]հեռավորություն!D503</f>
        <v>157</v>
      </c>
      <c r="I27" s="14">
        <f>[1]հեռավորություն!E503</f>
        <v>24</v>
      </c>
      <c r="J27" s="14">
        <f>[1]հեռավորություն!F503</f>
        <v>24</v>
      </c>
      <c r="K27" s="14">
        <f>'[1]բարձրադիր․ և բն․ քանակ'!E503</f>
        <v>1</v>
      </c>
      <c r="L27" s="15">
        <f t="shared" si="0"/>
        <v>4547.5</v>
      </c>
      <c r="M27" s="15">
        <f>'[1]եկամուտներ+'!D504</f>
        <v>4547.5</v>
      </c>
      <c r="N27" s="15">
        <f>'[1]եկամուտներ+'!E504</f>
        <v>0</v>
      </c>
      <c r="O27" s="15">
        <f>'[1]եկամուտներ+'!F504</f>
        <v>0</v>
      </c>
      <c r="P27" s="14">
        <f t="shared" si="1"/>
        <v>7779.6</v>
      </c>
      <c r="Q27" s="14">
        <f>'[1]եկամուտներ+'!G504</f>
        <v>7779.6</v>
      </c>
      <c r="R27" s="15">
        <f>'[1]եկամուտներ+'!H504</f>
        <v>0</v>
      </c>
      <c r="S27" s="15">
        <f>'[1]եկամուտներ+'!I504</f>
        <v>0</v>
      </c>
      <c r="T27" s="14">
        <f>'[1]եկամուտներ+'!J504</f>
        <v>0</v>
      </c>
      <c r="U27" s="14">
        <f t="shared" si="2"/>
        <v>12327.1</v>
      </c>
    </row>
    <row r="28" spans="1:21" ht="15" x14ac:dyDescent="0.25">
      <c r="A28" s="9">
        <v>23</v>
      </c>
      <c r="B28" s="10" t="s">
        <v>22</v>
      </c>
      <c r="C28" s="11" t="s">
        <v>45</v>
      </c>
      <c r="D28" s="12">
        <f>[1]բնակչություն!D504</f>
        <v>1356</v>
      </c>
      <c r="E28" s="13">
        <f>[1]բնակչություն!E504</f>
        <v>329</v>
      </c>
      <c r="F28" s="13">
        <f>[1]բնակչություն!F504</f>
        <v>181</v>
      </c>
      <c r="G28" s="14">
        <f>'[1]բարձրադիր․ և բն․ քանակ'!D504</f>
        <v>0</v>
      </c>
      <c r="H28" s="14">
        <f>[1]հեռավորություն!D504</f>
        <v>155</v>
      </c>
      <c r="I28" s="14">
        <f>[1]հեռավորություն!E504</f>
        <v>22</v>
      </c>
      <c r="J28" s="14">
        <f>[1]հեռավորություն!F504</f>
        <v>22</v>
      </c>
      <c r="K28" s="14">
        <f>'[1]բարձրադիր․ և բն․ քանակ'!E504</f>
        <v>1</v>
      </c>
      <c r="L28" s="15">
        <f t="shared" si="0"/>
        <v>2871.9</v>
      </c>
      <c r="M28" s="15">
        <f>'[1]եկամուտներ+'!D505</f>
        <v>2871.9</v>
      </c>
      <c r="N28" s="15">
        <f>'[1]եկամուտներ+'!E505</f>
        <v>0</v>
      </c>
      <c r="O28" s="15">
        <f>'[1]եկամուտներ+'!F505</f>
        <v>0</v>
      </c>
      <c r="P28" s="14">
        <f t="shared" si="1"/>
        <v>2860.7000000000003</v>
      </c>
      <c r="Q28" s="14">
        <f>'[1]եկամուտներ+'!G505</f>
        <v>2860.7000000000003</v>
      </c>
      <c r="R28" s="15">
        <f>'[1]եկամուտներ+'!H505</f>
        <v>0</v>
      </c>
      <c r="S28" s="15">
        <f>'[1]եկամուտներ+'!I505</f>
        <v>0</v>
      </c>
      <c r="T28" s="14">
        <f>'[1]եկամուտներ+'!J505</f>
        <v>0</v>
      </c>
      <c r="U28" s="14">
        <f t="shared" si="2"/>
        <v>5732.6</v>
      </c>
    </row>
    <row r="29" spans="1:21" ht="15" x14ac:dyDescent="0.25">
      <c r="A29" s="9">
        <v>24</v>
      </c>
      <c r="B29" s="10" t="s">
        <v>22</v>
      </c>
      <c r="C29" s="11" t="s">
        <v>46</v>
      </c>
      <c r="D29" s="12">
        <f>[1]բնակչություն!D505</f>
        <v>883</v>
      </c>
      <c r="E29" s="13">
        <f>[1]բնակչություն!E505</f>
        <v>170</v>
      </c>
      <c r="F29" s="13">
        <f>[1]բնակչություն!F505</f>
        <v>147</v>
      </c>
      <c r="G29" s="14">
        <f>'[1]բարձրադիր․ և բն․ քանակ'!D505</f>
        <v>0</v>
      </c>
      <c r="H29" s="14">
        <f>[1]հեռավորություն!D505</f>
        <v>165</v>
      </c>
      <c r="I29" s="14">
        <f>[1]հեռավորություն!E505</f>
        <v>32</v>
      </c>
      <c r="J29" s="14">
        <f>[1]հեռավորություն!F505</f>
        <v>32</v>
      </c>
      <c r="K29" s="14">
        <f>'[1]բարձրադիր․ և բն․ քանակ'!E505</f>
        <v>1</v>
      </c>
      <c r="L29" s="15">
        <f t="shared" si="0"/>
        <v>1475.6</v>
      </c>
      <c r="M29" s="15">
        <f>'[1]եկամուտներ+'!D506</f>
        <v>1475.6</v>
      </c>
      <c r="N29" s="15">
        <f>'[1]եկամուտներ+'!E506</f>
        <v>0</v>
      </c>
      <c r="O29" s="15">
        <f>'[1]եկամուտներ+'!F506</f>
        <v>0</v>
      </c>
      <c r="P29" s="14">
        <f t="shared" si="1"/>
        <v>2696</v>
      </c>
      <c r="Q29" s="14">
        <f>'[1]եկամուտներ+'!G506</f>
        <v>2696</v>
      </c>
      <c r="R29" s="15">
        <f>'[1]եկամուտներ+'!H506</f>
        <v>0</v>
      </c>
      <c r="S29" s="15">
        <f>'[1]եկամուտներ+'!I506</f>
        <v>0</v>
      </c>
      <c r="T29" s="14">
        <f>'[1]եկամուտներ+'!J506</f>
        <v>0</v>
      </c>
      <c r="U29" s="14">
        <f t="shared" si="2"/>
        <v>4171.6000000000004</v>
      </c>
    </row>
    <row r="30" spans="1:21" s="21" customFormat="1" ht="15" x14ac:dyDescent="0.2">
      <c r="A30" s="17"/>
      <c r="B30" s="18"/>
      <c r="C30" s="19">
        <f>COUNTA(C6:C29)</f>
        <v>24</v>
      </c>
      <c r="D30" s="20">
        <f t="shared" ref="D30:U30" si="3">SUM(D6:D29)</f>
        <v>141393</v>
      </c>
      <c r="E30" s="20">
        <f t="shared" si="3"/>
        <v>29386</v>
      </c>
      <c r="F30" s="20">
        <f t="shared" si="3"/>
        <v>23051</v>
      </c>
      <c r="G30" s="20">
        <f t="shared" si="3"/>
        <v>0</v>
      </c>
      <c r="H30" s="20">
        <f t="shared" si="3"/>
        <v>3747</v>
      </c>
      <c r="I30" s="20">
        <f t="shared" si="3"/>
        <v>623</v>
      </c>
      <c r="J30" s="20">
        <f t="shared" si="3"/>
        <v>358</v>
      </c>
      <c r="K30" s="20">
        <f t="shared" si="3"/>
        <v>66</v>
      </c>
      <c r="L30" s="20">
        <f t="shared" si="3"/>
        <v>213071.80000000005</v>
      </c>
      <c r="M30" s="20">
        <f t="shared" si="3"/>
        <v>207009.60000000006</v>
      </c>
      <c r="N30" s="20">
        <f t="shared" si="3"/>
        <v>0</v>
      </c>
      <c r="O30" s="20">
        <f t="shared" si="3"/>
        <v>6062.1999999999989</v>
      </c>
      <c r="P30" s="20">
        <f t="shared" si="3"/>
        <v>497235.60000000003</v>
      </c>
      <c r="Q30" s="20">
        <f t="shared" si="3"/>
        <v>491514.70000000007</v>
      </c>
      <c r="R30" s="20">
        <f t="shared" si="3"/>
        <v>0</v>
      </c>
      <c r="S30" s="20">
        <f t="shared" si="3"/>
        <v>5720.9</v>
      </c>
      <c r="T30" s="20">
        <f t="shared" si="3"/>
        <v>25906.100000000002</v>
      </c>
      <c r="U30" s="20">
        <f t="shared" si="3"/>
        <v>736213.49999999988</v>
      </c>
    </row>
    <row r="31" spans="1:21" ht="15" x14ac:dyDescent="0.25">
      <c r="A31" s="22"/>
      <c r="C31" s="23"/>
      <c r="D31" s="20"/>
      <c r="E31" s="22"/>
      <c r="F31" s="22"/>
      <c r="G31" s="24"/>
      <c r="H31" s="22"/>
      <c r="I31" s="22"/>
      <c r="J31" s="22"/>
      <c r="K31" s="22"/>
      <c r="L31" s="24"/>
      <c r="M31" s="24"/>
      <c r="N31" s="24"/>
      <c r="O31" s="24"/>
      <c r="P31" s="24"/>
      <c r="Q31" s="24"/>
      <c r="R31" s="24"/>
      <c r="S31" s="24"/>
      <c r="T31" s="22"/>
      <c r="U31" s="22"/>
    </row>
    <row r="32" spans="1:21" x14ac:dyDescent="0.3">
      <c r="C32" s="25"/>
    </row>
    <row r="33" s="1" customFormat="1" ht="15" x14ac:dyDescent="0.25"/>
    <row r="34" s="1" customFormat="1" ht="15" x14ac:dyDescent="0.25"/>
    <row r="35" s="1" customFormat="1" ht="15" x14ac:dyDescent="0.25"/>
    <row r="36" s="1" customFormat="1" ht="15" x14ac:dyDescent="0.25"/>
    <row r="37" s="1" customFormat="1" ht="15" x14ac:dyDescent="0.25"/>
    <row r="38" s="1" customFormat="1" ht="15" x14ac:dyDescent="0.25"/>
    <row r="39" s="1" customFormat="1" ht="15" x14ac:dyDescent="0.25"/>
    <row r="40" s="1" customFormat="1" ht="15" x14ac:dyDescent="0.25"/>
    <row r="41" s="1" customFormat="1" ht="15" x14ac:dyDescent="0.25"/>
    <row r="42" s="1" customFormat="1" ht="15" x14ac:dyDescent="0.25"/>
    <row r="43" s="1" customFormat="1" ht="15" x14ac:dyDescent="0.25"/>
    <row r="44" s="1" customFormat="1" ht="15" x14ac:dyDescent="0.25"/>
    <row r="45" s="1" customFormat="1" ht="15" x14ac:dyDescent="0.25"/>
    <row r="46" s="1" customFormat="1" ht="15" x14ac:dyDescent="0.25"/>
    <row r="47" s="1" customFormat="1" ht="15" x14ac:dyDescent="0.25"/>
    <row r="48" s="1" customFormat="1" ht="15" x14ac:dyDescent="0.25"/>
    <row r="49" s="1" customFormat="1" ht="15" x14ac:dyDescent="0.25"/>
    <row r="50" s="1" customFormat="1" ht="15" x14ac:dyDescent="0.25"/>
    <row r="51" s="1" customFormat="1" ht="15" x14ac:dyDescent="0.25"/>
    <row r="52" s="1" customFormat="1" ht="15" x14ac:dyDescent="0.25"/>
    <row r="53" s="1" customFormat="1" ht="15" x14ac:dyDescent="0.25"/>
    <row r="54" s="1" customFormat="1" ht="15" x14ac:dyDescent="0.25"/>
    <row r="55" s="1" customFormat="1" ht="15" x14ac:dyDescent="0.25"/>
    <row r="56" s="1" customFormat="1" ht="15" x14ac:dyDescent="0.25"/>
    <row r="57" s="1" customFormat="1" ht="15" x14ac:dyDescent="0.25"/>
    <row r="58" s="1" customFormat="1" ht="15" x14ac:dyDescent="0.25"/>
    <row r="59" s="1" customFormat="1" ht="15" x14ac:dyDescent="0.25"/>
    <row r="60" s="1" customFormat="1" ht="15" x14ac:dyDescent="0.25"/>
    <row r="61" s="1" customFormat="1" ht="15" x14ac:dyDescent="0.25"/>
    <row r="62" s="1" customFormat="1" ht="15" x14ac:dyDescent="0.25"/>
    <row r="63" s="1" customFormat="1" ht="15" x14ac:dyDescent="0.25"/>
    <row r="64" s="1" customFormat="1" ht="15" x14ac:dyDescent="0.25"/>
    <row r="65" s="1" customFormat="1" ht="15" x14ac:dyDescent="0.25"/>
    <row r="66" s="1" customFormat="1" ht="15" x14ac:dyDescent="0.25"/>
    <row r="67" s="1" customFormat="1" ht="15" x14ac:dyDescent="0.25"/>
    <row r="68" s="1" customFormat="1" ht="15" x14ac:dyDescent="0.25"/>
    <row r="69" s="1" customFormat="1" ht="15" x14ac:dyDescent="0.25"/>
    <row r="70" s="1" customFormat="1" ht="15" x14ac:dyDescent="0.25"/>
    <row r="71" s="1" customFormat="1" ht="15" x14ac:dyDescent="0.25"/>
    <row r="72" s="1" customFormat="1" ht="15" x14ac:dyDescent="0.25"/>
    <row r="73" s="1" customFormat="1" ht="15" x14ac:dyDescent="0.25"/>
    <row r="74" s="1" customFormat="1" ht="15" x14ac:dyDescent="0.25"/>
    <row r="75" s="1" customFormat="1" ht="15" x14ac:dyDescent="0.25"/>
    <row r="76" s="1" customFormat="1" ht="15" x14ac:dyDescent="0.25"/>
    <row r="77" s="1" customFormat="1" ht="15" x14ac:dyDescent="0.25"/>
    <row r="78" s="1" customFormat="1" ht="15" x14ac:dyDescent="0.25"/>
    <row r="79" s="1" customFormat="1" ht="15" x14ac:dyDescent="0.25"/>
    <row r="80" s="1" customFormat="1" ht="15" x14ac:dyDescent="0.25"/>
    <row r="81" s="1" customFormat="1" ht="15" x14ac:dyDescent="0.25"/>
    <row r="82" s="1" customFormat="1" ht="15" x14ac:dyDescent="0.25"/>
    <row r="83" s="1" customFormat="1" ht="15" x14ac:dyDescent="0.25"/>
    <row r="84" s="1" customFormat="1" ht="15" x14ac:dyDescent="0.25"/>
    <row r="85" s="1" customFormat="1" ht="15" x14ac:dyDescent="0.25"/>
    <row r="86" s="1" customFormat="1" ht="15" x14ac:dyDescent="0.25"/>
    <row r="87" s="1" customFormat="1" ht="15" x14ac:dyDescent="0.25"/>
    <row r="88" s="1" customFormat="1" ht="15" x14ac:dyDescent="0.25"/>
    <row r="89" s="1" customFormat="1" ht="15" x14ac:dyDescent="0.25"/>
    <row r="90" s="1" customFormat="1" ht="15" x14ac:dyDescent="0.25"/>
    <row r="91" s="1" customFormat="1" ht="15" x14ac:dyDescent="0.25"/>
    <row r="92" s="1" customFormat="1" ht="15" x14ac:dyDescent="0.25"/>
    <row r="93" s="1" customFormat="1" ht="15" x14ac:dyDescent="0.25"/>
    <row r="94" s="1" customFormat="1" ht="15" x14ac:dyDescent="0.25"/>
    <row r="95" s="1" customFormat="1" ht="15" x14ac:dyDescent="0.25"/>
    <row r="96" s="1" customFormat="1" ht="15" x14ac:dyDescent="0.25"/>
    <row r="97" s="1" customFormat="1" ht="15" x14ac:dyDescent="0.25"/>
    <row r="98" s="1" customFormat="1" ht="15" x14ac:dyDescent="0.25"/>
    <row r="99" s="1" customFormat="1" ht="15" x14ac:dyDescent="0.25"/>
    <row r="100" s="1" customFormat="1" ht="15" x14ac:dyDescent="0.25"/>
    <row r="101" s="1" customFormat="1" ht="15" x14ac:dyDescent="0.25"/>
    <row r="102" s="1" customFormat="1" ht="15" x14ac:dyDescent="0.25"/>
    <row r="103" s="1" customFormat="1" ht="15" x14ac:dyDescent="0.25"/>
    <row r="104" s="1" customFormat="1" ht="15" x14ac:dyDescent="0.25"/>
    <row r="105" s="1" customFormat="1" ht="15" x14ac:dyDescent="0.25"/>
    <row r="106" s="1" customFormat="1" ht="15" x14ac:dyDescent="0.25"/>
    <row r="107" s="1" customFormat="1" ht="15" x14ac:dyDescent="0.25"/>
    <row r="108" s="1" customFormat="1" ht="15" x14ac:dyDescent="0.25"/>
    <row r="109" s="1" customFormat="1" ht="15" x14ac:dyDescent="0.25"/>
    <row r="110" s="1" customFormat="1" ht="15" x14ac:dyDescent="0.25"/>
    <row r="111" s="1" customFormat="1" ht="15" x14ac:dyDescent="0.25"/>
    <row r="112" s="1" customFormat="1" ht="15" x14ac:dyDescent="0.25"/>
    <row r="113" s="1" customFormat="1" ht="15" x14ac:dyDescent="0.25"/>
    <row r="114" s="1" customFormat="1" ht="15" x14ac:dyDescent="0.25"/>
    <row r="115" s="1" customFormat="1" ht="15" x14ac:dyDescent="0.25"/>
    <row r="116" s="1" customFormat="1" ht="15" x14ac:dyDescent="0.25"/>
    <row r="117" s="1" customFormat="1" ht="15" x14ac:dyDescent="0.25"/>
    <row r="118" s="1" customFormat="1" ht="15" x14ac:dyDescent="0.25"/>
    <row r="119" s="1" customFormat="1" ht="15" x14ac:dyDescent="0.25"/>
    <row r="120" s="1" customFormat="1" ht="15" x14ac:dyDescent="0.25"/>
    <row r="121" s="1" customFormat="1" ht="15" x14ac:dyDescent="0.25"/>
    <row r="122" s="1" customFormat="1" ht="15" x14ac:dyDescent="0.25"/>
    <row r="123" s="1" customFormat="1" ht="15" x14ac:dyDescent="0.25"/>
    <row r="124" s="1" customFormat="1" ht="15" x14ac:dyDescent="0.25"/>
    <row r="125" s="1" customFormat="1" ht="15" x14ac:dyDescent="0.25"/>
    <row r="126" s="1" customFormat="1" ht="15" x14ac:dyDescent="0.25"/>
    <row r="127" s="1" customFormat="1" ht="15" x14ac:dyDescent="0.25"/>
    <row r="128" s="1" customFormat="1" ht="15" x14ac:dyDescent="0.25"/>
    <row r="129" s="1" customFormat="1" ht="15" x14ac:dyDescent="0.25"/>
    <row r="130" s="1" customFormat="1" ht="15" x14ac:dyDescent="0.25"/>
    <row r="131" s="1" customFormat="1" ht="15" x14ac:dyDescent="0.25"/>
    <row r="132" s="1" customFormat="1" ht="15" x14ac:dyDescent="0.25"/>
    <row r="133" s="1" customFormat="1" ht="15" x14ac:dyDescent="0.25"/>
    <row r="134" s="1" customFormat="1" ht="15" x14ac:dyDescent="0.25"/>
    <row r="135" s="1" customFormat="1" ht="15" x14ac:dyDescent="0.25"/>
    <row r="136" s="1" customFormat="1" ht="15" x14ac:dyDescent="0.25"/>
    <row r="137" s="1" customFormat="1" ht="15" x14ac:dyDescent="0.25"/>
    <row r="138" s="1" customFormat="1" ht="15" x14ac:dyDescent="0.25"/>
    <row r="139" s="1" customFormat="1" ht="15" x14ac:dyDescent="0.25"/>
    <row r="140" s="1" customFormat="1" ht="15" x14ac:dyDescent="0.25"/>
    <row r="141" s="1" customFormat="1" ht="15" x14ac:dyDescent="0.25"/>
    <row r="142" s="1" customFormat="1" ht="15" x14ac:dyDescent="0.25"/>
    <row r="143" s="1" customFormat="1" ht="15" x14ac:dyDescent="0.25"/>
    <row r="144" s="1" customFormat="1" ht="15" x14ac:dyDescent="0.25"/>
    <row r="145" s="1" customFormat="1" ht="15" x14ac:dyDescent="0.25"/>
    <row r="146" s="1" customFormat="1" ht="15" x14ac:dyDescent="0.25"/>
    <row r="147" s="1" customFormat="1" ht="15" x14ac:dyDescent="0.25"/>
    <row r="148" s="1" customFormat="1" ht="15" x14ac:dyDescent="0.25"/>
    <row r="149" s="1" customFormat="1" ht="15" x14ac:dyDescent="0.25"/>
    <row r="150" s="1" customFormat="1" ht="15" x14ac:dyDescent="0.25"/>
    <row r="151" s="1" customFormat="1" ht="15" x14ac:dyDescent="0.25"/>
    <row r="152" s="1" customFormat="1" ht="15" x14ac:dyDescent="0.25"/>
    <row r="153" s="1" customFormat="1" ht="15" x14ac:dyDescent="0.25"/>
    <row r="154" s="1" customFormat="1" ht="15" x14ac:dyDescent="0.25"/>
    <row r="155" s="1" customFormat="1" ht="15" x14ac:dyDescent="0.25"/>
    <row r="156" s="1" customFormat="1" ht="15" x14ac:dyDescent="0.25"/>
    <row r="157" s="1" customFormat="1" ht="15" x14ac:dyDescent="0.25"/>
    <row r="158" s="1" customFormat="1" ht="15" x14ac:dyDescent="0.25"/>
    <row r="159" s="1" customFormat="1" ht="15" x14ac:dyDescent="0.25"/>
    <row r="160" s="1" customFormat="1" ht="15" x14ac:dyDescent="0.25"/>
    <row r="161" s="1" customFormat="1" ht="15" x14ac:dyDescent="0.25"/>
    <row r="162" s="1" customFormat="1" ht="15" x14ac:dyDescent="0.25"/>
    <row r="163" s="1" customFormat="1" ht="15" x14ac:dyDescent="0.25"/>
    <row r="164" s="1" customFormat="1" ht="15" x14ac:dyDescent="0.25"/>
    <row r="165" s="1" customFormat="1" ht="15" x14ac:dyDescent="0.25"/>
    <row r="166" s="1" customFormat="1" ht="15" x14ac:dyDescent="0.25"/>
    <row r="167" s="1" customFormat="1" ht="15" x14ac:dyDescent="0.25"/>
    <row r="168" s="1" customFormat="1" ht="15" x14ac:dyDescent="0.25"/>
    <row r="169" s="1" customFormat="1" ht="15" x14ac:dyDescent="0.25"/>
    <row r="170" s="1" customFormat="1" ht="15" x14ac:dyDescent="0.25"/>
    <row r="171" s="1" customFormat="1" ht="15" x14ac:dyDescent="0.25"/>
    <row r="172" s="1" customFormat="1" ht="15" x14ac:dyDescent="0.25"/>
    <row r="173" s="1" customFormat="1" ht="15" x14ac:dyDescent="0.25"/>
    <row r="174" s="1" customFormat="1" ht="15" x14ac:dyDescent="0.25"/>
    <row r="175" s="1" customFormat="1" ht="15" x14ac:dyDescent="0.25"/>
    <row r="176" s="1" customFormat="1" ht="15" x14ac:dyDescent="0.25"/>
    <row r="177" s="1" customFormat="1" ht="15" x14ac:dyDescent="0.25"/>
    <row r="178" s="1" customFormat="1" ht="15" x14ac:dyDescent="0.25"/>
    <row r="179" s="1" customFormat="1" ht="15" x14ac:dyDescent="0.25"/>
    <row r="180" s="1" customFormat="1" ht="15" x14ac:dyDescent="0.25"/>
    <row r="181" s="1" customFormat="1" ht="15" x14ac:dyDescent="0.25"/>
    <row r="182" s="1" customFormat="1" ht="15" x14ac:dyDescent="0.25"/>
    <row r="183" s="1" customFormat="1" ht="15" x14ac:dyDescent="0.25"/>
    <row r="184" s="1" customFormat="1" ht="15" x14ac:dyDescent="0.25"/>
    <row r="185" s="1" customFormat="1" ht="15" x14ac:dyDescent="0.25"/>
    <row r="186" s="1" customFormat="1" ht="15" x14ac:dyDescent="0.25"/>
    <row r="187" s="1" customFormat="1" ht="15" x14ac:dyDescent="0.25"/>
    <row r="188" s="1" customFormat="1" ht="15" x14ac:dyDescent="0.25"/>
    <row r="189" s="1" customFormat="1" ht="15" x14ac:dyDescent="0.25"/>
    <row r="190" s="1" customFormat="1" ht="15" x14ac:dyDescent="0.25"/>
    <row r="191" s="1" customFormat="1" ht="15" x14ac:dyDescent="0.25"/>
    <row r="192" s="1" customFormat="1" ht="15" x14ac:dyDescent="0.25"/>
    <row r="193" s="1" customFormat="1" ht="15" x14ac:dyDescent="0.25"/>
    <row r="194" s="1" customFormat="1" ht="15" x14ac:dyDescent="0.25"/>
    <row r="195" s="1" customFormat="1" ht="15" x14ac:dyDescent="0.25"/>
    <row r="196" s="1" customFormat="1" ht="15" x14ac:dyDescent="0.25"/>
    <row r="197" s="1" customFormat="1" ht="15" x14ac:dyDescent="0.25"/>
    <row r="198" s="1" customFormat="1" ht="15" x14ac:dyDescent="0.25"/>
    <row r="199" s="1" customFormat="1" ht="15" x14ac:dyDescent="0.25"/>
    <row r="200" s="1" customFormat="1" ht="15" x14ac:dyDescent="0.25"/>
    <row r="201" s="1" customFormat="1" ht="15" x14ac:dyDescent="0.25"/>
    <row r="202" s="1" customFormat="1" ht="15" x14ac:dyDescent="0.25"/>
    <row r="203" s="1" customFormat="1" ht="15" x14ac:dyDescent="0.25"/>
    <row r="204" s="1" customFormat="1" ht="15" x14ac:dyDescent="0.25"/>
    <row r="205" s="1" customFormat="1" ht="15" x14ac:dyDescent="0.25"/>
    <row r="206" s="1" customFormat="1" ht="15" x14ac:dyDescent="0.25"/>
    <row r="207" s="1" customFormat="1" ht="15" x14ac:dyDescent="0.25"/>
    <row r="208" s="1" customFormat="1" ht="15" x14ac:dyDescent="0.25"/>
    <row r="209" s="1" customFormat="1" ht="15" x14ac:dyDescent="0.25"/>
    <row r="210" s="1" customFormat="1" ht="15" x14ac:dyDescent="0.25"/>
    <row r="211" s="1" customFormat="1" ht="15" x14ac:dyDescent="0.25"/>
    <row r="212" s="1" customFormat="1" ht="15" x14ac:dyDescent="0.25"/>
    <row r="213" s="1" customFormat="1" ht="15" x14ac:dyDescent="0.25"/>
    <row r="214" s="1" customFormat="1" ht="15" x14ac:dyDescent="0.25"/>
    <row r="215" s="1" customFormat="1" ht="15" x14ac:dyDescent="0.25"/>
    <row r="216" s="1" customFormat="1" ht="15" x14ac:dyDescent="0.25"/>
    <row r="217" s="1" customFormat="1" ht="15" x14ac:dyDescent="0.25"/>
    <row r="218" s="1" customFormat="1" ht="15" x14ac:dyDescent="0.25"/>
    <row r="219" s="1" customFormat="1" ht="15" x14ac:dyDescent="0.25"/>
    <row r="220" s="1" customFormat="1" ht="15" x14ac:dyDescent="0.25"/>
    <row r="221" s="1" customFormat="1" ht="15" x14ac:dyDescent="0.25"/>
    <row r="222" s="1" customFormat="1" ht="15" x14ac:dyDescent="0.25"/>
    <row r="223" s="1" customFormat="1" ht="15" x14ac:dyDescent="0.25"/>
    <row r="224" s="1" customFormat="1" ht="15" x14ac:dyDescent="0.25"/>
    <row r="225" s="1" customFormat="1" ht="15" x14ac:dyDescent="0.25"/>
    <row r="226" s="1" customFormat="1" ht="15" x14ac:dyDescent="0.25"/>
    <row r="227" s="1" customFormat="1" ht="15" x14ac:dyDescent="0.25"/>
    <row r="228" s="1" customFormat="1" ht="15" x14ac:dyDescent="0.25"/>
    <row r="229" s="1" customFormat="1" ht="15" x14ac:dyDescent="0.25"/>
    <row r="230" s="1" customFormat="1" ht="15" x14ac:dyDescent="0.25"/>
    <row r="231" s="1" customFormat="1" ht="15" x14ac:dyDescent="0.25"/>
    <row r="232" s="1" customFormat="1" ht="15" x14ac:dyDescent="0.25"/>
    <row r="233" s="1" customFormat="1" ht="15" x14ac:dyDescent="0.25"/>
    <row r="234" s="1" customFormat="1" ht="15" x14ac:dyDescent="0.25"/>
    <row r="235" s="1" customFormat="1" ht="15" x14ac:dyDescent="0.25"/>
    <row r="236" s="1" customFormat="1" ht="15" x14ac:dyDescent="0.25"/>
    <row r="237" s="1" customFormat="1" ht="15" x14ac:dyDescent="0.25"/>
    <row r="238" s="1" customFormat="1" ht="15" x14ac:dyDescent="0.25"/>
    <row r="239" s="1" customFormat="1" ht="15" x14ac:dyDescent="0.25"/>
    <row r="240" s="1" customFormat="1" ht="15" x14ac:dyDescent="0.25"/>
    <row r="241" s="1" customFormat="1" ht="15" x14ac:dyDescent="0.25"/>
    <row r="242" s="1" customFormat="1" ht="15" x14ac:dyDescent="0.25"/>
    <row r="243" s="1" customFormat="1" ht="15" x14ac:dyDescent="0.25"/>
    <row r="244" s="1" customFormat="1" ht="15" x14ac:dyDescent="0.25"/>
    <row r="245" s="1" customFormat="1" ht="15" x14ac:dyDescent="0.25"/>
    <row r="246" s="1" customFormat="1" ht="15" x14ac:dyDescent="0.25"/>
    <row r="247" s="1" customFormat="1" ht="15" x14ac:dyDescent="0.25"/>
    <row r="248" s="1" customFormat="1" ht="15" x14ac:dyDescent="0.25"/>
    <row r="249" s="1" customFormat="1" ht="15" x14ac:dyDescent="0.25"/>
    <row r="250" s="1" customFormat="1" ht="15" x14ac:dyDescent="0.25"/>
    <row r="251" s="1" customFormat="1" ht="15" x14ac:dyDescent="0.25"/>
    <row r="252" s="1" customFormat="1" ht="15" x14ac:dyDescent="0.25"/>
    <row r="253" s="1" customFormat="1" ht="15" x14ac:dyDescent="0.25"/>
    <row r="254" s="1" customFormat="1" ht="15" x14ac:dyDescent="0.25"/>
    <row r="255" s="1" customFormat="1" ht="15" x14ac:dyDescent="0.25"/>
    <row r="256" s="1" customFormat="1" ht="15" x14ac:dyDescent="0.25"/>
    <row r="257" s="1" customFormat="1" ht="15" x14ac:dyDescent="0.25"/>
    <row r="258" s="1" customFormat="1" ht="15" x14ac:dyDescent="0.25"/>
    <row r="259" s="1" customFormat="1" ht="15" x14ac:dyDescent="0.25"/>
    <row r="260" s="1" customFormat="1" ht="15" x14ac:dyDescent="0.25"/>
    <row r="261" s="1" customFormat="1" ht="15" x14ac:dyDescent="0.25"/>
    <row r="262" s="1" customFormat="1" ht="15" x14ac:dyDescent="0.25"/>
    <row r="263" s="1" customFormat="1" ht="15" x14ac:dyDescent="0.25"/>
    <row r="264" s="1" customFormat="1" ht="15" x14ac:dyDescent="0.25"/>
    <row r="265" s="1" customFormat="1" ht="15" x14ac:dyDescent="0.25"/>
    <row r="266" s="1" customFormat="1" ht="15" x14ac:dyDescent="0.25"/>
    <row r="267" s="1" customFormat="1" ht="15" x14ac:dyDescent="0.25"/>
    <row r="268" s="1" customFormat="1" ht="15" x14ac:dyDescent="0.25"/>
    <row r="269" s="1" customFormat="1" ht="15" x14ac:dyDescent="0.25"/>
    <row r="270" s="1" customFormat="1" ht="15" x14ac:dyDescent="0.25"/>
    <row r="271" s="1" customFormat="1" ht="15" x14ac:dyDescent="0.25"/>
    <row r="272" s="1" customFormat="1" ht="15" x14ac:dyDescent="0.25"/>
    <row r="273" s="1" customFormat="1" ht="15" x14ac:dyDescent="0.25"/>
    <row r="274" s="1" customFormat="1" ht="15" x14ac:dyDescent="0.25"/>
    <row r="275" s="1" customFormat="1" ht="15" x14ac:dyDescent="0.25"/>
    <row r="276" s="1" customFormat="1" ht="15" x14ac:dyDescent="0.25"/>
    <row r="277" s="1" customFormat="1" ht="15" x14ac:dyDescent="0.25"/>
    <row r="278" s="1" customFormat="1" ht="15" x14ac:dyDescent="0.25"/>
    <row r="279" s="1" customFormat="1" ht="15" x14ac:dyDescent="0.25"/>
    <row r="280" s="1" customFormat="1" ht="15" x14ac:dyDescent="0.25"/>
    <row r="281" s="1" customFormat="1" ht="15" x14ac:dyDescent="0.25"/>
    <row r="282" s="1" customFormat="1" ht="15" x14ac:dyDescent="0.25"/>
    <row r="283" s="1" customFormat="1" ht="15" x14ac:dyDescent="0.25"/>
    <row r="284" s="1" customFormat="1" ht="15" x14ac:dyDescent="0.25"/>
    <row r="285" s="1" customFormat="1" ht="15" x14ac:dyDescent="0.25"/>
    <row r="286" s="1" customFormat="1" ht="15" x14ac:dyDescent="0.25"/>
    <row r="287" s="1" customFormat="1" ht="15" x14ac:dyDescent="0.25"/>
    <row r="288" s="1" customFormat="1" ht="15" x14ac:dyDescent="0.25"/>
    <row r="289" s="1" customFormat="1" ht="15" x14ac:dyDescent="0.25"/>
    <row r="290" s="1" customFormat="1" ht="15" x14ac:dyDescent="0.25"/>
    <row r="291" s="1" customFormat="1" ht="15" x14ac:dyDescent="0.25"/>
    <row r="292" s="1" customFormat="1" ht="15" x14ac:dyDescent="0.25"/>
    <row r="293" s="1" customFormat="1" ht="15" x14ac:dyDescent="0.25"/>
    <row r="294" s="1" customFormat="1" ht="15" x14ac:dyDescent="0.25"/>
    <row r="295" s="1" customFormat="1" ht="15" x14ac:dyDescent="0.25"/>
    <row r="296" s="1" customFormat="1" ht="15" x14ac:dyDescent="0.25"/>
    <row r="297" s="1" customFormat="1" ht="15" x14ac:dyDescent="0.25"/>
    <row r="298" s="1" customFormat="1" ht="15" x14ac:dyDescent="0.25"/>
    <row r="299" s="1" customFormat="1" ht="15" x14ac:dyDescent="0.25"/>
    <row r="300" s="1" customFormat="1" ht="15" x14ac:dyDescent="0.25"/>
    <row r="301" s="1" customFormat="1" ht="15" x14ac:dyDescent="0.25"/>
    <row r="302" s="1" customFormat="1" ht="15" x14ac:dyDescent="0.25"/>
    <row r="303" s="1" customFormat="1" ht="15" x14ac:dyDescent="0.25"/>
    <row r="304" s="1" customFormat="1" ht="15" x14ac:dyDescent="0.25"/>
    <row r="305" s="1" customFormat="1" ht="15" x14ac:dyDescent="0.25"/>
    <row r="306" s="1" customFormat="1" ht="15" x14ac:dyDescent="0.25"/>
    <row r="307" s="1" customFormat="1" ht="15" x14ac:dyDescent="0.25"/>
    <row r="308" s="1" customFormat="1" ht="15" x14ac:dyDescent="0.25"/>
    <row r="309" s="1" customFormat="1" ht="15" x14ac:dyDescent="0.25"/>
    <row r="310" s="1" customFormat="1" ht="15" x14ac:dyDescent="0.25"/>
    <row r="311" s="1" customFormat="1" ht="15" x14ac:dyDescent="0.25"/>
    <row r="312" s="1" customFormat="1" ht="15" x14ac:dyDescent="0.25"/>
    <row r="313" s="1" customFormat="1" ht="15" x14ac:dyDescent="0.25"/>
    <row r="314" s="1" customFormat="1" ht="15" x14ac:dyDescent="0.25"/>
    <row r="315" s="1" customFormat="1" ht="15" x14ac:dyDescent="0.25"/>
    <row r="316" s="1" customFormat="1" ht="15" x14ac:dyDescent="0.25"/>
    <row r="317" s="1" customFormat="1" ht="15" x14ac:dyDescent="0.25"/>
    <row r="318" s="1" customFormat="1" ht="15" x14ac:dyDescent="0.25"/>
    <row r="319" s="1" customFormat="1" ht="15" x14ac:dyDescent="0.25"/>
    <row r="320" s="1" customFormat="1" ht="15" x14ac:dyDescent="0.25"/>
    <row r="321" s="1" customFormat="1" ht="15" x14ac:dyDescent="0.25"/>
    <row r="322" s="1" customFormat="1" ht="15" x14ac:dyDescent="0.25"/>
    <row r="323" s="1" customFormat="1" ht="15" x14ac:dyDescent="0.25"/>
    <row r="324" s="1" customFormat="1" ht="15" x14ac:dyDescent="0.25"/>
    <row r="325" s="1" customFormat="1" ht="15" x14ac:dyDescent="0.25"/>
    <row r="326" s="1" customFormat="1" ht="15" x14ac:dyDescent="0.25"/>
    <row r="327" s="1" customFormat="1" ht="15" x14ac:dyDescent="0.25"/>
    <row r="328" s="1" customFormat="1" ht="15" x14ac:dyDescent="0.25"/>
    <row r="329" s="1" customFormat="1" ht="15" x14ac:dyDescent="0.25"/>
    <row r="330" s="1" customFormat="1" ht="15" x14ac:dyDescent="0.25"/>
    <row r="331" s="1" customFormat="1" ht="15" x14ac:dyDescent="0.25"/>
    <row r="332" s="1" customFormat="1" ht="15" x14ac:dyDescent="0.25"/>
    <row r="333" s="1" customFormat="1" ht="15" x14ac:dyDescent="0.25"/>
    <row r="334" s="1" customFormat="1" ht="15" x14ac:dyDescent="0.25"/>
    <row r="335" s="1" customFormat="1" ht="15" x14ac:dyDescent="0.25"/>
    <row r="336" s="1" customFormat="1" ht="15" x14ac:dyDescent="0.25"/>
    <row r="337" s="1" customFormat="1" ht="15" x14ac:dyDescent="0.25"/>
    <row r="338" s="1" customFormat="1" ht="15" x14ac:dyDescent="0.25"/>
    <row r="339" s="1" customFormat="1" ht="15" x14ac:dyDescent="0.25"/>
    <row r="340" s="1" customFormat="1" ht="15" x14ac:dyDescent="0.25"/>
    <row r="341" s="1" customFormat="1" ht="15" x14ac:dyDescent="0.25"/>
    <row r="342" s="1" customFormat="1" ht="15" x14ac:dyDescent="0.25"/>
    <row r="343" s="1" customFormat="1" ht="15" x14ac:dyDescent="0.25"/>
    <row r="344" s="1" customFormat="1" ht="15" x14ac:dyDescent="0.25"/>
    <row r="345" s="1" customFormat="1" ht="15" x14ac:dyDescent="0.25"/>
    <row r="346" s="1" customFormat="1" ht="15" x14ac:dyDescent="0.25"/>
    <row r="347" s="1" customFormat="1" ht="15" x14ac:dyDescent="0.25"/>
    <row r="348" s="1" customFormat="1" ht="15" x14ac:dyDescent="0.25"/>
    <row r="349" s="1" customFormat="1" ht="15" x14ac:dyDescent="0.25"/>
    <row r="350" s="1" customFormat="1" ht="15" x14ac:dyDescent="0.25"/>
    <row r="351" s="1" customFormat="1" ht="15" x14ac:dyDescent="0.25"/>
    <row r="352" s="1" customFormat="1" ht="15" x14ac:dyDescent="0.25"/>
    <row r="353" s="1" customFormat="1" ht="15" x14ac:dyDescent="0.25"/>
    <row r="354" s="1" customFormat="1" ht="15" x14ac:dyDescent="0.25"/>
    <row r="355" s="1" customFormat="1" ht="15" x14ac:dyDescent="0.25"/>
    <row r="356" s="1" customFormat="1" ht="15" x14ac:dyDescent="0.25"/>
    <row r="357" s="1" customFormat="1" ht="15" x14ac:dyDescent="0.25"/>
    <row r="358" s="1" customFormat="1" ht="15" x14ac:dyDescent="0.25"/>
    <row r="359" s="1" customFormat="1" ht="15" x14ac:dyDescent="0.25"/>
    <row r="360" s="1" customFormat="1" ht="15" x14ac:dyDescent="0.25"/>
    <row r="361" s="1" customFormat="1" ht="15" x14ac:dyDescent="0.25"/>
    <row r="362" s="1" customFormat="1" ht="15" x14ac:dyDescent="0.25"/>
    <row r="363" s="1" customFormat="1" ht="15" x14ac:dyDescent="0.25"/>
    <row r="364" s="1" customFormat="1" ht="15" x14ac:dyDescent="0.25"/>
    <row r="365" s="1" customFormat="1" ht="15" x14ac:dyDescent="0.25"/>
    <row r="366" s="1" customFormat="1" ht="15" x14ac:dyDescent="0.25"/>
    <row r="367" s="1" customFormat="1" ht="15" x14ac:dyDescent="0.25"/>
    <row r="368" s="1" customFormat="1" ht="15" x14ac:dyDescent="0.25"/>
    <row r="369" s="1" customFormat="1" ht="15" x14ac:dyDescent="0.25"/>
    <row r="370" s="1" customFormat="1" ht="15" x14ac:dyDescent="0.25"/>
    <row r="371" s="1" customFormat="1" ht="15" x14ac:dyDescent="0.25"/>
    <row r="372" s="1" customFormat="1" ht="15" x14ac:dyDescent="0.25"/>
    <row r="373" s="1" customFormat="1" ht="15" x14ac:dyDescent="0.25"/>
    <row r="374" s="1" customFormat="1" ht="15" x14ac:dyDescent="0.25"/>
    <row r="375" s="1" customFormat="1" ht="15" x14ac:dyDescent="0.25"/>
    <row r="376" s="1" customFormat="1" ht="15" x14ac:dyDescent="0.25"/>
    <row r="377" s="1" customFormat="1" ht="15" x14ac:dyDescent="0.25"/>
    <row r="378" s="1" customFormat="1" ht="15" x14ac:dyDescent="0.25"/>
    <row r="379" s="1" customFormat="1" ht="15" x14ac:dyDescent="0.25"/>
    <row r="380" s="1" customFormat="1" ht="15" x14ac:dyDescent="0.25"/>
    <row r="381" s="1" customFormat="1" ht="15" x14ac:dyDescent="0.25"/>
    <row r="382" s="1" customFormat="1" ht="15" x14ac:dyDescent="0.25"/>
    <row r="383" s="1" customFormat="1" ht="15" x14ac:dyDescent="0.25"/>
    <row r="384" s="1" customFormat="1" ht="15" x14ac:dyDescent="0.25"/>
    <row r="385" s="1" customFormat="1" ht="15" x14ac:dyDescent="0.25"/>
    <row r="386" s="1" customFormat="1" ht="15" x14ac:dyDescent="0.25"/>
    <row r="387" s="1" customFormat="1" ht="15" x14ac:dyDescent="0.25"/>
    <row r="388" s="1" customFormat="1" ht="15" x14ac:dyDescent="0.25"/>
    <row r="389" s="1" customFormat="1" ht="15" x14ac:dyDescent="0.25"/>
    <row r="390" s="1" customFormat="1" ht="15" x14ac:dyDescent="0.25"/>
    <row r="391" s="1" customFormat="1" ht="15" x14ac:dyDescent="0.25"/>
    <row r="392" s="1" customFormat="1" ht="15" x14ac:dyDescent="0.25"/>
    <row r="393" s="1" customFormat="1" ht="15" x14ac:dyDescent="0.25"/>
    <row r="394" s="1" customFormat="1" ht="15" x14ac:dyDescent="0.25"/>
    <row r="395" s="1" customFormat="1" ht="15" x14ac:dyDescent="0.25"/>
    <row r="396" s="1" customFormat="1" ht="15" x14ac:dyDescent="0.25"/>
    <row r="397" s="1" customFormat="1" ht="15" x14ac:dyDescent="0.25"/>
    <row r="398" s="1" customFormat="1" ht="15" x14ac:dyDescent="0.25"/>
    <row r="399" s="1" customFormat="1" ht="15" x14ac:dyDescent="0.25"/>
    <row r="400" s="1" customFormat="1" ht="15" x14ac:dyDescent="0.25"/>
    <row r="401" s="1" customFormat="1" ht="15" x14ac:dyDescent="0.25"/>
    <row r="402" s="1" customFormat="1" ht="15" x14ac:dyDescent="0.25"/>
    <row r="403" s="1" customFormat="1" ht="15" x14ac:dyDescent="0.25"/>
    <row r="404" s="1" customFormat="1" ht="15" x14ac:dyDescent="0.25"/>
    <row r="405" s="1" customFormat="1" ht="15" x14ac:dyDescent="0.25"/>
    <row r="406" s="1" customFormat="1" ht="15" x14ac:dyDescent="0.25"/>
    <row r="407" s="1" customFormat="1" ht="15" x14ac:dyDescent="0.25"/>
    <row r="408" s="1" customFormat="1" ht="15" x14ac:dyDescent="0.25"/>
    <row r="409" s="1" customFormat="1" ht="15" x14ac:dyDescent="0.25"/>
    <row r="410" s="1" customFormat="1" ht="15" x14ac:dyDescent="0.25"/>
    <row r="411" s="1" customFormat="1" ht="15" x14ac:dyDescent="0.25"/>
    <row r="412" s="1" customFormat="1" ht="15" x14ac:dyDescent="0.25"/>
    <row r="413" s="1" customFormat="1" ht="15" x14ac:dyDescent="0.25"/>
    <row r="414" s="1" customFormat="1" ht="15" x14ac:dyDescent="0.25"/>
    <row r="415" s="1" customFormat="1" ht="15" x14ac:dyDescent="0.25"/>
    <row r="416" s="1" customFormat="1" ht="15" x14ac:dyDescent="0.25"/>
    <row r="417" s="1" customFormat="1" ht="15" x14ac:dyDescent="0.25"/>
    <row r="418" s="1" customFormat="1" ht="15" x14ac:dyDescent="0.25"/>
    <row r="419" s="1" customFormat="1" ht="15" x14ac:dyDescent="0.25"/>
    <row r="420" s="1" customFormat="1" ht="15" x14ac:dyDescent="0.25"/>
    <row r="421" s="1" customFormat="1" ht="15" x14ac:dyDescent="0.25"/>
    <row r="422" s="1" customFormat="1" ht="15" x14ac:dyDescent="0.25"/>
    <row r="423" s="1" customFormat="1" ht="15" x14ac:dyDescent="0.25"/>
    <row r="424" s="1" customFormat="1" ht="15" x14ac:dyDescent="0.25"/>
    <row r="425" s="1" customFormat="1" ht="15" x14ac:dyDescent="0.25"/>
    <row r="426" s="1" customFormat="1" ht="15" x14ac:dyDescent="0.25"/>
    <row r="427" s="1" customFormat="1" ht="15" x14ac:dyDescent="0.25"/>
    <row r="428" s="1" customFormat="1" ht="15" x14ac:dyDescent="0.25"/>
    <row r="429" s="1" customFormat="1" ht="15" x14ac:dyDescent="0.25"/>
    <row r="430" s="1" customFormat="1" ht="15" x14ac:dyDescent="0.25"/>
    <row r="431" s="1" customFormat="1" ht="15" x14ac:dyDescent="0.25"/>
    <row r="432" s="1" customFormat="1" ht="15" x14ac:dyDescent="0.25"/>
    <row r="433" s="1" customFormat="1" ht="15" x14ac:dyDescent="0.25"/>
    <row r="434" s="1" customFormat="1" ht="15" x14ac:dyDescent="0.25"/>
    <row r="435" s="1" customFormat="1" ht="15" x14ac:dyDescent="0.25"/>
    <row r="436" s="1" customFormat="1" ht="15" x14ac:dyDescent="0.25"/>
    <row r="437" s="1" customFormat="1" ht="15" x14ac:dyDescent="0.25"/>
    <row r="438" s="1" customFormat="1" ht="15" x14ac:dyDescent="0.25"/>
    <row r="439" s="1" customFormat="1" ht="15" x14ac:dyDescent="0.25"/>
    <row r="440" s="1" customFormat="1" ht="15" x14ac:dyDescent="0.25"/>
    <row r="441" s="1" customFormat="1" ht="15" x14ac:dyDescent="0.25"/>
    <row r="442" s="1" customFormat="1" ht="15" x14ac:dyDescent="0.25"/>
    <row r="443" s="1" customFormat="1" ht="15" x14ac:dyDescent="0.25"/>
    <row r="444" s="1" customFormat="1" ht="15" x14ac:dyDescent="0.25"/>
    <row r="445" s="1" customFormat="1" ht="15" x14ac:dyDescent="0.25"/>
    <row r="446" s="1" customFormat="1" ht="15" x14ac:dyDescent="0.25"/>
    <row r="447" s="1" customFormat="1" ht="15" x14ac:dyDescent="0.25"/>
    <row r="448" s="1" customFormat="1" ht="15" x14ac:dyDescent="0.25"/>
    <row r="449" s="1" customFormat="1" ht="15" x14ac:dyDescent="0.25"/>
    <row r="450" s="1" customFormat="1" ht="15" x14ac:dyDescent="0.25"/>
    <row r="451" s="1" customFormat="1" ht="15" x14ac:dyDescent="0.25"/>
    <row r="452" s="1" customFormat="1" ht="15" x14ac:dyDescent="0.25"/>
    <row r="453" s="1" customFormat="1" ht="15" x14ac:dyDescent="0.25"/>
    <row r="454" s="1" customFormat="1" ht="15" x14ac:dyDescent="0.25"/>
    <row r="455" s="1" customFormat="1" ht="15" x14ac:dyDescent="0.25"/>
    <row r="456" s="1" customFormat="1" ht="15" x14ac:dyDescent="0.25"/>
    <row r="457" s="1" customFormat="1" ht="15" x14ac:dyDescent="0.25"/>
    <row r="458" s="1" customFormat="1" ht="15" x14ac:dyDescent="0.25"/>
    <row r="459" s="1" customFormat="1" ht="15" x14ac:dyDescent="0.25"/>
    <row r="460" s="1" customFormat="1" ht="15" x14ac:dyDescent="0.25"/>
    <row r="461" s="1" customFormat="1" ht="15" x14ac:dyDescent="0.25"/>
    <row r="462" s="1" customFormat="1" ht="15" x14ac:dyDescent="0.25"/>
    <row r="463" s="1" customFormat="1" ht="15" x14ac:dyDescent="0.25"/>
    <row r="464" s="1" customFormat="1" ht="15" x14ac:dyDescent="0.25"/>
    <row r="465" s="1" customFormat="1" ht="15" x14ac:dyDescent="0.25"/>
    <row r="466" s="1" customFormat="1" ht="15" x14ac:dyDescent="0.25"/>
    <row r="467" s="1" customFormat="1" ht="15" x14ac:dyDescent="0.25"/>
    <row r="468" s="1" customFormat="1" ht="15" x14ac:dyDescent="0.25"/>
    <row r="469" s="1" customFormat="1" ht="15" x14ac:dyDescent="0.25"/>
    <row r="470" s="1" customFormat="1" ht="15" x14ac:dyDescent="0.25"/>
    <row r="471" s="1" customFormat="1" ht="15" x14ac:dyDescent="0.25"/>
    <row r="472" s="1" customFormat="1" ht="15" x14ac:dyDescent="0.25"/>
    <row r="473" s="1" customFormat="1" ht="15" x14ac:dyDescent="0.25"/>
    <row r="474" s="1" customFormat="1" ht="15" x14ac:dyDescent="0.25"/>
    <row r="475" s="1" customFormat="1" ht="15" x14ac:dyDescent="0.25"/>
    <row r="476" s="1" customFormat="1" ht="15" x14ac:dyDescent="0.25"/>
    <row r="477" s="1" customFormat="1" ht="15" x14ac:dyDescent="0.25"/>
    <row r="478" s="1" customFormat="1" ht="15" x14ac:dyDescent="0.25"/>
    <row r="479" s="1" customFormat="1" ht="15" x14ac:dyDescent="0.25"/>
    <row r="480" s="1" customFormat="1" ht="15" x14ac:dyDescent="0.25"/>
    <row r="481" s="1" customFormat="1" ht="15" x14ac:dyDescent="0.25"/>
    <row r="482" s="1" customFormat="1" ht="15" x14ac:dyDescent="0.25"/>
    <row r="483" s="1" customFormat="1" ht="15" x14ac:dyDescent="0.25"/>
    <row r="484" s="1" customFormat="1" ht="15" x14ac:dyDescent="0.25"/>
    <row r="485" s="1" customFormat="1" ht="15" x14ac:dyDescent="0.25"/>
    <row r="486" s="1" customFormat="1" ht="15" x14ac:dyDescent="0.25"/>
    <row r="487" s="1" customFormat="1" ht="15" x14ac:dyDescent="0.25"/>
    <row r="488" s="1" customFormat="1" ht="15" x14ac:dyDescent="0.25"/>
    <row r="489" s="1" customFormat="1" ht="15" x14ac:dyDescent="0.25"/>
    <row r="490" s="1" customFormat="1" ht="15" x14ac:dyDescent="0.25"/>
    <row r="491" s="1" customFormat="1" ht="15" x14ac:dyDescent="0.25"/>
    <row r="492" s="1" customFormat="1" ht="15" x14ac:dyDescent="0.25"/>
    <row r="493" s="1" customFormat="1" ht="15" x14ac:dyDescent="0.25"/>
    <row r="494" s="1" customFormat="1" ht="15" x14ac:dyDescent="0.25"/>
    <row r="495" s="1" customFormat="1" ht="15" x14ac:dyDescent="0.25"/>
    <row r="496" s="1" customFormat="1" ht="15" x14ac:dyDescent="0.25"/>
    <row r="497" s="1" customFormat="1" ht="15" x14ac:dyDescent="0.25"/>
    <row r="498" s="1" customFormat="1" ht="15" x14ac:dyDescent="0.25"/>
    <row r="499" s="1" customFormat="1" ht="15" x14ac:dyDescent="0.25"/>
    <row r="500" s="1" customFormat="1" ht="15" x14ac:dyDescent="0.25"/>
    <row r="501" s="1" customFormat="1" ht="15" x14ac:dyDescent="0.25"/>
    <row r="502" s="1" customFormat="1" ht="15" x14ac:dyDescent="0.25"/>
    <row r="503" s="1" customFormat="1" ht="15" x14ac:dyDescent="0.25"/>
    <row r="504" s="1" customFormat="1" ht="15" x14ac:dyDescent="0.25"/>
    <row r="505" s="1" customFormat="1" ht="15" x14ac:dyDescent="0.25"/>
    <row r="506" s="1" customFormat="1" ht="15" x14ac:dyDescent="0.25"/>
    <row r="507" s="1" customFormat="1" ht="15" x14ac:dyDescent="0.25"/>
    <row r="508" s="1" customFormat="1" ht="15" x14ac:dyDescent="0.25"/>
    <row r="509" s="1" customFormat="1" ht="15" x14ac:dyDescent="0.25"/>
    <row r="510" s="1" customFormat="1" ht="15" x14ac:dyDescent="0.25"/>
  </sheetData>
  <mergeCells count="21">
    <mergeCell ref="L3:L4"/>
    <mergeCell ref="A1:U1"/>
    <mergeCell ref="A2:A4"/>
    <mergeCell ref="B2:B4"/>
    <mergeCell ref="C2:C4"/>
    <mergeCell ref="D2:D4"/>
    <mergeCell ref="E2:F2"/>
    <mergeCell ref="G2:G4"/>
    <mergeCell ref="H2:J2"/>
    <mergeCell ref="K2:K4"/>
    <mergeCell ref="L2:U2"/>
    <mergeCell ref="E3:E4"/>
    <mergeCell ref="F3:F4"/>
    <mergeCell ref="H3:H4"/>
    <mergeCell ref="I3:I4"/>
    <mergeCell ref="J3:J4"/>
    <mergeCell ref="M3:O3"/>
    <mergeCell ref="P3:P4"/>
    <mergeCell ref="Q3:S3"/>
    <mergeCell ref="T3:T4"/>
    <mergeCell ref="U3:U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2020-07-15T08:38:33Z</dcterms:modified>
</cp:coreProperties>
</file>