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5685" windowHeight="3030" activeTab="1"/>
  </bookViews>
  <sheets>
    <sheet name="gorcarn" sheetId="2" r:id="rId1"/>
    <sheet name="tntes" sheetId="1" r:id="rId2"/>
  </sheets>
  <definedNames>
    <definedName name="_xlnm.Print_Area">#N/A</definedName>
    <definedName name="_xlnm.Print_Titles" localSheetId="0">gorcarn!$A:$B,gorcarn!$4:$9</definedName>
    <definedName name="_xlnm.Print_Titles" localSheetId="1">tntes!$A:$B,tntes!$4:$10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J42" i="1"/>
  <c r="I42"/>
  <c r="E11" i="2"/>
  <c r="F11"/>
  <c r="G11"/>
  <c r="H11"/>
  <c r="E12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E35"/>
  <c r="F35"/>
  <c r="G35"/>
  <c r="H35"/>
  <c r="E36"/>
  <c r="F36"/>
  <c r="G36"/>
  <c r="H36"/>
  <c r="E37"/>
  <c r="F37"/>
  <c r="G37"/>
  <c r="H37"/>
  <c r="E38"/>
  <c r="F38"/>
  <c r="G38"/>
  <c r="H38"/>
  <c r="E39"/>
  <c r="F39"/>
  <c r="G39"/>
  <c r="H39"/>
  <c r="E40"/>
  <c r="F40"/>
  <c r="G40"/>
  <c r="H40"/>
  <c r="E41"/>
  <c r="F41"/>
  <c r="G41"/>
  <c r="H41"/>
  <c r="E42"/>
  <c r="F42"/>
  <c r="G42"/>
  <c r="H42"/>
  <c r="E43"/>
  <c r="F43"/>
  <c r="G43"/>
  <c r="H43"/>
  <c r="E44"/>
  <c r="F44"/>
  <c r="G44"/>
  <c r="H44"/>
  <c r="E45"/>
  <c r="F45"/>
  <c r="G45"/>
  <c r="H45"/>
  <c r="E46"/>
  <c r="F46"/>
  <c r="G46"/>
  <c r="H46"/>
  <c r="E47"/>
  <c r="F47"/>
  <c r="G47"/>
  <c r="H47"/>
  <c r="E48"/>
  <c r="F48"/>
  <c r="G48"/>
  <c r="H48"/>
  <c r="E49"/>
  <c r="F49"/>
  <c r="G49"/>
  <c r="H49"/>
  <c r="H10"/>
  <c r="G10"/>
  <c r="F10"/>
  <c r="E10"/>
  <c r="D10"/>
  <c r="C10"/>
  <c r="E12" i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E35"/>
  <c r="F35"/>
  <c r="G35"/>
  <c r="H35"/>
  <c r="E36"/>
  <c r="F36"/>
  <c r="G36"/>
  <c r="H36"/>
  <c r="E37"/>
  <c r="F37"/>
  <c r="G37"/>
  <c r="H37"/>
  <c r="E38"/>
  <c r="F38"/>
  <c r="G38"/>
  <c r="H38"/>
  <c r="E39"/>
  <c r="F39"/>
  <c r="G39"/>
  <c r="H39"/>
  <c r="E40"/>
  <c r="F40"/>
  <c r="G40"/>
  <c r="H40"/>
  <c r="E41"/>
  <c r="F41"/>
  <c r="G41"/>
  <c r="H41"/>
  <c r="E42"/>
  <c r="F42"/>
  <c r="G42"/>
  <c r="H42"/>
  <c r="E43"/>
  <c r="F43"/>
  <c r="G43"/>
  <c r="H43"/>
  <c r="E44"/>
  <c r="F44"/>
  <c r="G44"/>
  <c r="H44"/>
  <c r="E45"/>
  <c r="F45"/>
  <c r="G45"/>
  <c r="H45"/>
  <c r="E46"/>
  <c r="F46"/>
  <c r="G46"/>
  <c r="H46"/>
  <c r="E47"/>
  <c r="F47"/>
  <c r="G47"/>
  <c r="H47"/>
  <c r="E48"/>
  <c r="F48"/>
  <c r="G48"/>
  <c r="H48"/>
  <c r="E49"/>
  <c r="F49"/>
  <c r="G49"/>
  <c r="H49"/>
  <c r="E50"/>
  <c r="F50"/>
  <c r="G50"/>
  <c r="H50"/>
  <c r="H11"/>
  <c r="G11"/>
  <c r="F11"/>
  <c r="E11"/>
  <c r="D11"/>
  <c r="C11"/>
  <c r="C49" i="2" l="1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50" i="1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C12"/>
  <c r="C11" i="2"/>
  <c r="BN51" i="1" l="1"/>
  <c r="BM51"/>
  <c r="BL51"/>
  <c r="BK51"/>
  <c r="BJ51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D50" i="2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CP50"/>
  <c r="CQ50"/>
  <c r="CR50"/>
  <c r="CS50"/>
  <c r="CT50"/>
  <c r="CU50"/>
  <c r="CV50"/>
  <c r="CW50"/>
  <c r="CX50"/>
  <c r="CY50"/>
  <c r="CZ50"/>
  <c r="DA50"/>
  <c r="DB50"/>
  <c r="DC50"/>
  <c r="DD50"/>
  <c r="DE50"/>
  <c r="DF50"/>
  <c r="DG50"/>
  <c r="DH50"/>
  <c r="DI50"/>
  <c r="DJ50"/>
  <c r="DK50"/>
  <c r="DL50"/>
  <c r="DM50"/>
  <c r="DN50"/>
  <c r="DO50"/>
  <c r="DP50"/>
  <c r="C50"/>
  <c r="C9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E9" s="1"/>
  <c r="AF9" s="1"/>
  <c r="AG9" s="1"/>
  <c r="AH9" s="1"/>
  <c r="AI9" s="1"/>
  <c r="AJ9" s="1"/>
  <c r="AK9" s="1"/>
  <c r="AL9" s="1"/>
  <c r="AM9" s="1"/>
  <c r="AN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</calcChain>
</file>

<file path=xl/sharedStrings.xml><?xml version="1.0" encoding="utf-8"?>
<sst xmlns="http://schemas.openxmlformats.org/spreadsheetml/2006/main" count="940" uniqueCount="124">
  <si>
    <t/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</si>
  <si>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</si>
  <si>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</si>
  <si>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</si>
  <si>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</si>
  <si>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</si>
  <si>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</si>
  <si>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</si>
  <si>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</si>
  <si>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</si>
  <si>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 xml:space="preserve">որից` </t>
  </si>
  <si>
    <t>որից` 
ՊԱՀՈՒՍՏԱՅԻՆ ՄԻՋՈՑՆԵՐ (տող4771)</t>
  </si>
  <si>
    <t xml:space="preserve"> ԸՆԴԱՄԵՆԸ </t>
  </si>
  <si>
    <t xml:space="preserve"> վարչական մաս</t>
  </si>
  <si>
    <t>ֆոնդային մաս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</si>
  <si>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</si>
  <si>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</si>
  <si>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</si>
  <si>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</si>
  <si>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</si>
  <si>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</si>
  <si>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</si>
  <si>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</si>
  <si>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</si>
  <si>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</si>
  <si>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>ՀԱՇՎԵՏՎՈՒԹՅՈՒՆ</t>
  </si>
  <si>
    <t>հազար դրամ</t>
  </si>
  <si>
    <t xml:space="preserve"> 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</si>
  <si>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</si>
  <si>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</si>
  <si>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</si>
  <si>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</si>
  <si>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</si>
  <si>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</si>
  <si>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</si>
  <si>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>Տրանսպորտ
տող 2450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</si>
  <si>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</si>
  <si>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</si>
  <si>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</si>
  <si>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</si>
  <si>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</si>
  <si>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</si>
  <si>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</si>
  <si>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</si>
  <si>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</si>
  <si>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</si>
  <si>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</si>
  <si>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</si>
  <si>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</si>
  <si>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</si>
  <si>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</si>
  <si>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</si>
  <si>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</si>
  <si>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</si>
  <si>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</si>
  <si>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</si>
  <si>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</si>
  <si>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</si>
  <si>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</si>
  <si>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</si>
  <si>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</si>
  <si>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</si>
  <si>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</si>
  <si>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</si>
  <si>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</si>
  <si>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</si>
  <si>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</si>
  <si>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</si>
  <si>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Այգեձոր</t>
  </si>
  <si>
    <t>Այգեպար</t>
  </si>
  <si>
    <t>Արծվաբերդ</t>
  </si>
  <si>
    <t>Տավուշ</t>
  </si>
  <si>
    <t>Իծաքար</t>
  </si>
  <si>
    <t>Մովսես</t>
  </si>
  <si>
    <t>Նավուր</t>
  </si>
  <si>
    <t>Նորաշեն</t>
  </si>
  <si>
    <t>Ն.Կ.Աղբյուր</t>
  </si>
  <si>
    <t>Չինարի</t>
  </si>
  <si>
    <t>Չինչին</t>
  </si>
  <si>
    <t>Չորաթան</t>
  </si>
  <si>
    <t>Պառավաքար</t>
  </si>
  <si>
    <t>Վարագավան</t>
  </si>
  <si>
    <t>Վ.Ծաղկավան</t>
  </si>
  <si>
    <t>Վ.Կ.Աղբյուր</t>
  </si>
  <si>
    <t>Նոյեմբերյան</t>
  </si>
  <si>
    <t>Այրում</t>
  </si>
  <si>
    <t>Կողբ</t>
  </si>
  <si>
    <t>Ընդամենը</t>
  </si>
  <si>
    <t>բյուջետ. տող 4500
1.5. ԴՐԱՄԱՇՆՈՐՀՆԵՐ (տող4510+տող4520+տող4530+տող4540)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</si>
  <si>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</si>
  <si>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</si>
  <si>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</si>
  <si>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</si>
  <si>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</si>
  <si>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</si>
  <si>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</si>
  <si>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</si>
  <si>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</si>
  <si>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</si>
  <si>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</si>
  <si>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</si>
  <si>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</si>
  <si>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t xml:space="preserve">   ԸՆԴԱՄԵՆԸ ԾԱԽՍԵՐ                  </t>
  </si>
  <si>
    <t>ՏԱՎՈՒՇԻ ՄԱՐԶԻ ՀԱՄԱՅՆՔՆԵՐԻ ԲՅՈՒՋԵՏԱՅԻՆ ԾԱԽՍԵՐԻ ՎԵՐԱԲԵՐՅԱԼ 
 (Բյուջետային ծախսերը ըստ գործառական դասակարգման) 2017թ. 9 ամիս</t>
  </si>
  <si>
    <t xml:space="preserve">ՏԱՎՈՒՇԻ ՄԱՐԶԻ ՀԱՄԱՅՆՔՆԵՐԻ ԲՅՈՒՋԵՏԱՅԻՆ ԾԱԽՍԵՐԻ ՎԵՐԱԲԵՐՅԱԼ 
 (Բյուջետային ծախսերը ըստ տնտեսագիտական դասակարգման) 2017 9 ամիս
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</si>
  <si>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</si>
  <si>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9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9"/>
        <rFont val="GHEA Grapalat"/>
        <family val="3"/>
      </rPr>
      <t xml:space="preserve">(բյուջ. տող 6200)
</t>
    </r>
    <r>
      <rPr>
        <sz val="9"/>
        <rFont val="GHEA Grapalat"/>
        <family val="3"/>
      </rPr>
      <t xml:space="preserve">1.3. ԲԱՐՁՐԱՐԺԵՔ ԱԿՏԻՎՆԵՐԻ ԻՐԱՑՈՒՄԻՑ ՄՈՒՏՔԵՐ </t>
    </r>
    <r>
      <rPr>
        <b/>
        <sz val="9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</si>
  <si>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</si>
  <si>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</si>
  <si>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</si>
  <si>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</si>
  <si>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</si>
  <si>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9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</si>
  <si>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9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</si>
  <si>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9"/>
        <rFont val="GHEA Grapalat"/>
        <family val="3"/>
      </rPr>
      <t xml:space="preserve">(տող 4110+ տող4120) </t>
    </r>
    <r>
      <rPr>
        <sz val="9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9"/>
        <rFont val="GHEA Grapalat"/>
        <family val="3"/>
      </rPr>
      <t>(տող4120)</t>
    </r>
  </si>
  <si>
    <r>
      <rPr>
        <b/>
        <sz val="9"/>
        <rFont val="GHEA Grapalat"/>
        <family val="3"/>
      </rPr>
      <t>տող 4130</t>
    </r>
    <r>
      <rPr>
        <sz val="9"/>
        <rFont val="GHEA Grapalat"/>
        <family val="3"/>
      </rPr>
      <t xml:space="preserve">
ՓԱՍՏԱՑԻ ՍՈՑԻԱԼԱԿԱՆ ԱՊԱՀՈՎՈՒԹՅԱՆ ՎՃԱՐՆԵՐ (տող4131)</t>
    </r>
  </si>
  <si>
    <r>
      <rPr>
        <b/>
        <sz val="9"/>
        <rFont val="GHEA Grapalat"/>
        <family val="3"/>
      </rPr>
      <t>տող4213</t>
    </r>
    <r>
      <rPr>
        <sz val="9"/>
        <rFont val="GHEA Grapalat"/>
        <family val="3"/>
      </rPr>
      <t xml:space="preserve">
Կոմունալ ծառայություններ</t>
    </r>
  </si>
  <si>
    <r>
      <rPr>
        <u/>
        <sz val="9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</si>
  <si>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9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</si>
  <si>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9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</si>
  <si>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9"/>
        <rFont val="GHEA Grapalat"/>
        <family val="3"/>
      </rPr>
      <t>բյուջետ. տող 4411</t>
    </r>
    <r>
      <rPr>
        <sz val="9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</si>
  <si>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9"/>
        <rFont val="GHEA Grapalat"/>
        <family val="3"/>
      </rPr>
      <t>բյուջետ. տող 4531</t>
    </r>
    <r>
      <rPr>
        <sz val="9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</si>
  <si>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9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</si>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</sst>
</file>

<file path=xl/styles.xml><?xml version="1.0" encoding="utf-8"?>
<styleSheet xmlns="http://schemas.openxmlformats.org/spreadsheetml/2006/main">
  <numFmts count="1">
    <numFmt numFmtId="165" formatCode="#,##0.0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8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b/>
      <u/>
      <sz val="10"/>
      <name val="Arial Armenian"/>
      <family val="2"/>
    </font>
    <font>
      <sz val="7"/>
      <name val="GHEA Grapalat"/>
      <family val="3"/>
    </font>
    <font>
      <sz val="10"/>
      <name val="Times Armenian"/>
      <family val="1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sz val="9"/>
      <name val="GHEA Grapalat"/>
      <family val="3"/>
    </font>
    <font>
      <u/>
      <sz val="9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4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wrapText="1"/>
    </xf>
    <xf numFmtId="4" fontId="2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</xf>
    <xf numFmtId="0" fontId="2" fillId="0" borderId="12" xfId="0" applyFont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7" borderId="2" xfId="0" applyNumberFormat="1" applyFont="1" applyFill="1" applyBorder="1" applyAlignment="1" applyProtection="1">
      <alignment horizontal="center" vertical="center" wrapText="1"/>
    </xf>
    <xf numFmtId="0" fontId="8" fillId="7" borderId="3" xfId="0" applyNumberFormat="1" applyFont="1" applyFill="1" applyBorder="1" applyAlignment="1" applyProtection="1">
      <alignment horizontal="center" vertical="center" wrapText="1"/>
    </xf>
    <xf numFmtId="0" fontId="8" fillId="7" borderId="4" xfId="0" applyNumberFormat="1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7" borderId="8" xfId="0" applyNumberFormat="1" applyFont="1" applyFill="1" applyBorder="1" applyAlignment="1" applyProtection="1">
      <alignment horizontal="center" vertical="center" wrapText="1"/>
    </xf>
    <xf numFmtId="0" fontId="8" fillId="7" borderId="0" xfId="0" applyNumberFormat="1" applyFont="1" applyFill="1" applyBorder="1" applyAlignment="1" applyProtection="1">
      <alignment horizontal="center" vertical="center" wrapText="1"/>
    </xf>
    <xf numFmtId="0" fontId="8" fillId="7" borderId="9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8" borderId="3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7" borderId="3" xfId="0" applyNumberFormat="1" applyFont="1" applyFill="1" applyBorder="1" applyAlignment="1" applyProtection="1">
      <alignment horizontal="center" vertical="center" wrapText="1"/>
    </xf>
    <xf numFmtId="0" fontId="8" fillId="7" borderId="3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7" borderId="10" xfId="0" applyNumberFormat="1" applyFont="1" applyFill="1" applyBorder="1" applyAlignment="1" applyProtection="1">
      <alignment horizontal="center" vertical="center" wrapText="1"/>
    </xf>
    <xf numFmtId="0" fontId="8" fillId="7" borderId="12" xfId="0" applyNumberFormat="1" applyFont="1" applyFill="1" applyBorder="1" applyAlignment="1" applyProtection="1">
      <alignment horizontal="center" vertical="center" wrapText="1"/>
    </xf>
    <xf numFmtId="0" fontId="8" fillId="7" borderId="11" xfId="0" applyNumberFormat="1" applyFont="1" applyFill="1" applyBorder="1" applyAlignment="1" applyProtection="1">
      <alignment horizontal="center" vertical="center" wrapText="1"/>
    </xf>
    <xf numFmtId="0" fontId="8" fillId="7" borderId="1" xfId="0" applyNumberFormat="1" applyFont="1" applyFill="1" applyBorder="1" applyAlignment="1" applyProtection="1">
      <alignment horizontal="center" vertical="center" wrapText="1"/>
    </xf>
    <xf numFmtId="0" fontId="8" fillId="7" borderId="5" xfId="0" applyNumberFormat="1" applyFont="1" applyFill="1" applyBorder="1" applyAlignment="1" applyProtection="1">
      <alignment horizontal="center" vertical="center" wrapText="1"/>
    </xf>
    <xf numFmtId="0" fontId="8" fillId="7" borderId="6" xfId="0" applyNumberFormat="1" applyFont="1" applyFill="1" applyBorder="1" applyAlignment="1" applyProtection="1">
      <alignment horizontal="center" vertical="center" wrapText="1"/>
    </xf>
    <xf numFmtId="0" fontId="8" fillId="7" borderId="7" xfId="0" applyNumberFormat="1" applyFont="1" applyFill="1" applyBorder="1" applyAlignment="1" applyProtection="1">
      <alignment horizontal="center" vertical="center" wrapText="1"/>
    </xf>
    <xf numFmtId="4" fontId="8" fillId="5" borderId="1" xfId="0" applyNumberFormat="1" applyFont="1" applyFill="1" applyBorder="1" applyAlignment="1" applyProtection="1">
      <alignment horizontal="center" vertical="center" wrapText="1"/>
    </xf>
    <xf numFmtId="0" fontId="8" fillId="6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165" fontId="8" fillId="0" borderId="1" xfId="2" applyNumberFormat="1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>
      <alignment horizontal="left" vertical="center"/>
    </xf>
    <xf numFmtId="1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Fill="1" applyBorder="1" applyProtection="1">
      <protection locked="0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vertical="center" wrapText="1"/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11" fillId="0" borderId="0" xfId="0" applyFont="1"/>
    <xf numFmtId="0" fontId="11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4" fontId="11" fillId="3" borderId="5" xfId="0" applyNumberFormat="1" applyFont="1" applyFill="1" applyBorder="1" applyAlignment="1" applyProtection="1">
      <alignment horizontal="center" vertical="center" wrapText="1"/>
    </xf>
    <xf numFmtId="4" fontId="11" fillId="3" borderId="6" xfId="0" applyNumberFormat="1" applyFont="1" applyFill="1" applyBorder="1" applyAlignment="1" applyProtection="1">
      <alignment horizontal="center" vertical="center" wrapText="1"/>
    </xf>
    <xf numFmtId="4" fontId="11" fillId="3" borderId="7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0" fontId="11" fillId="0" borderId="0" xfId="0" applyFont="1" applyFill="1" applyBorder="1" applyProtection="1"/>
    <xf numFmtId="4" fontId="11" fillId="0" borderId="1" xfId="0" applyNumberFormat="1" applyFont="1" applyBorder="1" applyAlignment="1" applyProtection="1">
      <alignment horizontal="center" vertical="center" wrapText="1"/>
    </xf>
    <xf numFmtId="4" fontId="11" fillId="0" borderId="5" xfId="0" applyNumberFormat="1" applyFont="1" applyBorder="1" applyAlignment="1" applyProtection="1">
      <alignment horizontal="center" vertical="center" wrapText="1"/>
    </xf>
    <xf numFmtId="4" fontId="11" fillId="0" borderId="6" xfId="0" applyNumberFormat="1" applyFont="1" applyBorder="1" applyAlignment="1" applyProtection="1">
      <alignment horizontal="center" vertical="center" wrapText="1"/>
    </xf>
    <xf numFmtId="4" fontId="11" fillId="0" borderId="7" xfId="0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left" vertical="center" wrapText="1"/>
    </xf>
    <xf numFmtId="0" fontId="11" fillId="0" borderId="6" xfId="0" applyFont="1" applyBorder="1" applyAlignment="1" applyProtection="1">
      <alignment horizontal="left" vertical="center" wrapText="1"/>
    </xf>
    <xf numFmtId="0" fontId="11" fillId="0" borderId="7" xfId="0" applyFont="1" applyBorder="1" applyAlignment="1" applyProtection="1">
      <alignment horizontal="left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7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4" fontId="11" fillId="5" borderId="1" xfId="0" applyNumberFormat="1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 wrapText="1"/>
    </xf>
    <xf numFmtId="1" fontId="11" fillId="9" borderId="1" xfId="0" applyNumberFormat="1" applyFont="1" applyFill="1" applyBorder="1" applyAlignment="1" applyProtection="1">
      <alignment horizontal="center" vertical="center" wrapText="1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165" fontId="8" fillId="0" borderId="1" xfId="0" applyNumberFormat="1" applyFont="1" applyBorder="1" applyAlignment="1" applyProtection="1">
      <alignment horizontal="center" vertical="center" wrapText="1"/>
    </xf>
    <xf numFmtId="4" fontId="11" fillId="1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0" fontId="8" fillId="2" borderId="8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horizontal="center" vertical="center" wrapText="1"/>
    </xf>
    <xf numFmtId="0" fontId="8" fillId="2" borderId="9" xfId="0" applyNumberFormat="1" applyFont="1" applyFill="1" applyBorder="1" applyAlignment="1" applyProtection="1">
      <alignment horizontal="center" vertical="center" wrapText="1"/>
    </xf>
    <xf numFmtId="165" fontId="8" fillId="11" borderId="1" xfId="0" applyNumberFormat="1" applyFont="1" applyFill="1" applyBorder="1" applyAlignment="1" applyProtection="1">
      <alignment horizontal="center" vertical="center" wrapText="1"/>
    </xf>
    <xf numFmtId="0" fontId="8" fillId="11" borderId="5" xfId="0" applyFont="1" applyFill="1" applyBorder="1" applyAlignment="1" applyProtection="1">
      <alignment horizontal="center" vertical="center"/>
      <protection locked="0"/>
    </xf>
    <xf numFmtId="0" fontId="8" fillId="11" borderId="7" xfId="0" applyFont="1" applyFill="1" applyBorder="1" applyAlignment="1" applyProtection="1">
      <alignment horizontal="center" vertical="center"/>
      <protection locked="0"/>
    </xf>
    <xf numFmtId="165" fontId="8" fillId="11" borderId="1" xfId="2" applyNumberFormat="1" applyFont="1" applyFill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8" fillId="10" borderId="1" xfId="0" applyNumberFormat="1" applyFont="1" applyFill="1" applyBorder="1" applyAlignment="1" applyProtection="1">
      <alignment horizontal="center" vertical="center" wrapText="1"/>
    </xf>
    <xf numFmtId="0" fontId="8" fillId="12" borderId="1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4" xfId="1"/>
    <cellStyle name="Normal_Sheet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I249"/>
  <sheetViews>
    <sheetView workbookViewId="0">
      <pane xSplit="2" ySplit="9" topLeftCell="C45" activePane="bottomRight" state="frozen"/>
      <selection pane="topRight" activeCell="C1" sqref="C1"/>
      <selection pane="bottomLeft" activeCell="A11" sqref="A11"/>
      <selection pane="bottomRight" activeCell="H52" sqref="H52"/>
    </sheetView>
  </sheetViews>
  <sheetFormatPr defaultColWidth="10.140625" defaultRowHeight="12.75"/>
  <cols>
    <col min="1" max="1" width="5.28515625" style="7" customWidth="1"/>
    <col min="2" max="2" width="13.42578125" style="8" customWidth="1"/>
    <col min="3" max="3" width="13" style="7" customWidth="1"/>
    <col min="4" max="4" width="11.7109375" style="7" customWidth="1"/>
    <col min="5" max="5" width="14" style="7" customWidth="1"/>
    <col min="6" max="6" width="11.7109375" style="7" customWidth="1"/>
    <col min="7" max="7" width="13.140625" style="7" customWidth="1"/>
    <col min="8" max="8" width="11.28515625" style="7" customWidth="1"/>
    <col min="9" max="9" width="11.7109375" style="7" customWidth="1"/>
    <col min="10" max="10" width="11.5703125" style="7" customWidth="1"/>
    <col min="11" max="120" width="11.7109375" style="7" customWidth="1"/>
    <col min="121" max="121" width="0.5703125" style="7" customWidth="1"/>
    <col min="122" max="128" width="8" style="7" customWidth="1"/>
    <col min="129" max="217" width="10.140625" style="7"/>
    <col min="218" max="16384" width="10.140625" style="9"/>
  </cols>
  <sheetData>
    <row r="1" spans="1:121" s="2" customFormat="1" ht="17.25" hidden="1" customHeight="1">
      <c r="B1" s="15" t="s">
        <v>25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3"/>
      <c r="Q1" s="3"/>
    </row>
    <row r="2" spans="1:121" s="2" customFormat="1" ht="37.5" customHeight="1">
      <c r="B2" s="54" t="s">
        <v>103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4"/>
      <c r="Q2" s="4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6"/>
      <c r="DF2" s="6"/>
      <c r="DG2" s="6"/>
      <c r="DH2" s="6"/>
      <c r="DI2" s="6"/>
      <c r="DJ2" s="6"/>
      <c r="DK2" s="6"/>
      <c r="DL2" s="6"/>
      <c r="DM2" s="6"/>
      <c r="DN2" s="6"/>
    </row>
    <row r="3" spans="1:121" ht="18" customHeight="1">
      <c r="A3" s="7" t="s">
        <v>0</v>
      </c>
      <c r="B3" s="8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120" t="s">
        <v>26</v>
      </c>
      <c r="L3" s="120"/>
      <c r="M3" s="7" t="s">
        <v>0</v>
      </c>
      <c r="N3" s="7" t="s">
        <v>0</v>
      </c>
      <c r="O3" s="14"/>
      <c r="P3" s="14"/>
      <c r="Q3" s="7" t="s">
        <v>0</v>
      </c>
      <c r="R3" s="7" t="s">
        <v>0</v>
      </c>
      <c r="S3" s="7" t="s">
        <v>0</v>
      </c>
      <c r="T3" s="7" t="s">
        <v>0</v>
      </c>
      <c r="U3" s="7" t="s">
        <v>0</v>
      </c>
      <c r="V3" s="7" t="s">
        <v>0</v>
      </c>
      <c r="W3" s="7" t="s">
        <v>0</v>
      </c>
      <c r="X3" s="7" t="s">
        <v>0</v>
      </c>
      <c r="Y3" s="7" t="s">
        <v>0</v>
      </c>
      <c r="Z3" s="7" t="s">
        <v>0</v>
      </c>
      <c r="AA3" s="7" t="s">
        <v>0</v>
      </c>
      <c r="AB3" s="7" t="s">
        <v>0</v>
      </c>
      <c r="AC3" s="7" t="s">
        <v>0</v>
      </c>
      <c r="AD3" s="7" t="s">
        <v>0</v>
      </c>
      <c r="AE3" s="7" t="s">
        <v>0</v>
      </c>
      <c r="AF3" s="7" t="s">
        <v>0</v>
      </c>
      <c r="AG3" s="7" t="s">
        <v>0</v>
      </c>
      <c r="AH3" s="7" t="s">
        <v>0</v>
      </c>
      <c r="AI3" s="7" t="s">
        <v>0</v>
      </c>
      <c r="AJ3" s="7" t="s">
        <v>0</v>
      </c>
      <c r="AK3" s="7" t="s">
        <v>0</v>
      </c>
      <c r="AL3" s="7" t="s">
        <v>0</v>
      </c>
      <c r="AM3" s="7" t="s">
        <v>0</v>
      </c>
      <c r="AN3" s="7" t="s">
        <v>0</v>
      </c>
      <c r="AO3" s="7" t="s">
        <v>0</v>
      </c>
      <c r="AP3" s="7" t="s">
        <v>0</v>
      </c>
      <c r="AQ3" s="7" t="s">
        <v>0</v>
      </c>
      <c r="AR3" s="7" t="s">
        <v>0</v>
      </c>
      <c r="AS3" s="7" t="s">
        <v>0</v>
      </c>
      <c r="AT3" s="7" t="s">
        <v>0</v>
      </c>
      <c r="AU3" s="7" t="s">
        <v>0</v>
      </c>
      <c r="AV3" s="7" t="s">
        <v>0</v>
      </c>
      <c r="AW3" s="7" t="s">
        <v>0</v>
      </c>
      <c r="AX3" s="7" t="s">
        <v>0</v>
      </c>
      <c r="AY3" s="7" t="s">
        <v>0</v>
      </c>
      <c r="AZ3" s="7" t="s">
        <v>0</v>
      </c>
      <c r="BA3" s="7" t="s">
        <v>0</v>
      </c>
      <c r="BB3" s="7" t="s">
        <v>0</v>
      </c>
      <c r="BC3" s="7" t="s">
        <v>0</v>
      </c>
      <c r="BD3" s="7" t="s">
        <v>0</v>
      </c>
      <c r="BE3" s="7" t="s">
        <v>0</v>
      </c>
      <c r="BF3" s="7" t="s">
        <v>0</v>
      </c>
      <c r="BG3" s="7" t="s">
        <v>0</v>
      </c>
      <c r="BH3" s="7" t="s">
        <v>0</v>
      </c>
      <c r="BI3" s="7" t="s">
        <v>0</v>
      </c>
      <c r="BJ3" s="7" t="s">
        <v>0</v>
      </c>
      <c r="BK3" s="7" t="s">
        <v>0</v>
      </c>
      <c r="BL3" s="7" t="s">
        <v>0</v>
      </c>
      <c r="BM3" s="7" t="s">
        <v>0</v>
      </c>
      <c r="BN3" s="7" t="s">
        <v>0</v>
      </c>
      <c r="BO3" s="7" t="s">
        <v>0</v>
      </c>
      <c r="BP3" s="7" t="s">
        <v>0</v>
      </c>
      <c r="BQ3" s="7" t="s">
        <v>0</v>
      </c>
      <c r="BR3" s="7" t="s">
        <v>0</v>
      </c>
      <c r="BS3" s="7" t="s">
        <v>0</v>
      </c>
      <c r="BT3" s="7" t="s">
        <v>0</v>
      </c>
      <c r="BU3" s="7" t="s">
        <v>0</v>
      </c>
      <c r="BV3" s="7" t="s">
        <v>0</v>
      </c>
      <c r="BW3" s="7" t="s">
        <v>0</v>
      </c>
      <c r="BX3" s="7" t="s">
        <v>0</v>
      </c>
      <c r="BY3" s="7" t="s">
        <v>0</v>
      </c>
      <c r="BZ3" s="7" t="s">
        <v>0</v>
      </c>
      <c r="CA3" s="7" t="s">
        <v>0</v>
      </c>
      <c r="CB3" s="7" t="s">
        <v>0</v>
      </c>
      <c r="CC3" s="7" t="s">
        <v>0</v>
      </c>
      <c r="CD3" s="7" t="s">
        <v>0</v>
      </c>
      <c r="CE3" s="7" t="s">
        <v>0</v>
      </c>
      <c r="CF3" s="7" t="s">
        <v>0</v>
      </c>
      <c r="CG3" s="7" t="s">
        <v>0</v>
      </c>
      <c r="CH3" s="7" t="s">
        <v>0</v>
      </c>
      <c r="CI3" s="7" t="s">
        <v>0</v>
      </c>
      <c r="CJ3" s="7" t="s">
        <v>0</v>
      </c>
      <c r="CK3" s="7" t="s">
        <v>0</v>
      </c>
      <c r="CL3" s="7" t="s">
        <v>0</v>
      </c>
      <c r="CM3" s="7" t="s">
        <v>0</v>
      </c>
      <c r="CN3" s="7" t="s">
        <v>0</v>
      </c>
      <c r="CO3" s="7" t="s">
        <v>0</v>
      </c>
      <c r="CP3" s="7" t="s">
        <v>0</v>
      </c>
      <c r="CQ3" s="7" t="s">
        <v>0</v>
      </c>
      <c r="CR3" s="7" t="s">
        <v>0</v>
      </c>
      <c r="CS3" s="7" t="s">
        <v>0</v>
      </c>
      <c r="CT3" s="7" t="s">
        <v>0</v>
      </c>
      <c r="CU3" s="7" t="s">
        <v>0</v>
      </c>
      <c r="CV3" s="7" t="s">
        <v>0</v>
      </c>
      <c r="CW3" s="7" t="s">
        <v>0</v>
      </c>
      <c r="CX3" s="7" t="s">
        <v>0</v>
      </c>
      <c r="CY3" s="7" t="s">
        <v>0</v>
      </c>
      <c r="CZ3" s="7" t="s">
        <v>0</v>
      </c>
      <c r="DA3" s="7" t="s">
        <v>0</v>
      </c>
      <c r="DB3" s="7" t="s">
        <v>0</v>
      </c>
      <c r="DC3" s="7" t="s">
        <v>0</v>
      </c>
      <c r="DD3" s="7" t="s">
        <v>0</v>
      </c>
      <c r="DE3" s="7" t="s">
        <v>0</v>
      </c>
      <c r="DF3" s="7" t="s">
        <v>0</v>
      </c>
      <c r="DG3" s="7" t="s">
        <v>0</v>
      </c>
      <c r="DH3" s="7" t="s">
        <v>0</v>
      </c>
      <c r="DI3" s="7" t="s">
        <v>0</v>
      </c>
      <c r="DJ3" s="7" t="s">
        <v>0</v>
      </c>
      <c r="DK3" s="7" t="s">
        <v>0</v>
      </c>
      <c r="DL3" s="7" t="s">
        <v>0</v>
      </c>
      <c r="DM3" s="7" t="s">
        <v>0</v>
      </c>
      <c r="DN3" s="7" t="s">
        <v>0</v>
      </c>
    </row>
    <row r="4" spans="1:121" s="10" customFormat="1" ht="18.75" customHeight="1">
      <c r="A4" s="16" t="s">
        <v>1</v>
      </c>
      <c r="B4" s="55" t="s">
        <v>2</v>
      </c>
      <c r="C4" s="17" t="s">
        <v>89</v>
      </c>
      <c r="D4" s="18"/>
      <c r="E4" s="18"/>
      <c r="F4" s="18"/>
      <c r="G4" s="18"/>
      <c r="H4" s="19"/>
      <c r="I4" s="20" t="s">
        <v>28</v>
      </c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2"/>
    </row>
    <row r="5" spans="1:121" s="10" customFormat="1" ht="18.75" customHeight="1">
      <c r="A5" s="16"/>
      <c r="B5" s="56"/>
      <c r="C5" s="23"/>
      <c r="D5" s="24"/>
      <c r="E5" s="24"/>
      <c r="F5" s="24"/>
      <c r="G5" s="24"/>
      <c r="H5" s="25"/>
      <c r="I5" s="17" t="s">
        <v>90</v>
      </c>
      <c r="J5" s="18"/>
      <c r="K5" s="18"/>
      <c r="L5" s="18"/>
      <c r="M5" s="26" t="s">
        <v>29</v>
      </c>
      <c r="N5" s="27"/>
      <c r="O5" s="27"/>
      <c r="P5" s="27"/>
      <c r="Q5" s="27"/>
      <c r="R5" s="27"/>
      <c r="S5" s="27"/>
      <c r="T5" s="28"/>
      <c r="U5" s="17" t="s">
        <v>91</v>
      </c>
      <c r="V5" s="18"/>
      <c r="W5" s="18"/>
      <c r="X5" s="19"/>
      <c r="Y5" s="17" t="s">
        <v>92</v>
      </c>
      <c r="Z5" s="18"/>
      <c r="AA5" s="18"/>
      <c r="AB5" s="19"/>
      <c r="AC5" s="17" t="s">
        <v>93</v>
      </c>
      <c r="AD5" s="18"/>
      <c r="AE5" s="18"/>
      <c r="AF5" s="19"/>
      <c r="AG5" s="29" t="s">
        <v>28</v>
      </c>
      <c r="AH5" s="30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2"/>
      <c r="AW5" s="17" t="s">
        <v>94</v>
      </c>
      <c r="AX5" s="18"/>
      <c r="AY5" s="18"/>
      <c r="AZ5" s="19"/>
      <c r="BA5" s="33" t="s">
        <v>10</v>
      </c>
      <c r="BB5" s="33"/>
      <c r="BC5" s="33"/>
      <c r="BD5" s="33"/>
      <c r="BE5" s="33"/>
      <c r="BF5" s="33"/>
      <c r="BG5" s="33"/>
      <c r="BH5" s="33"/>
      <c r="BI5" s="17" t="s">
        <v>95</v>
      </c>
      <c r="BJ5" s="18"/>
      <c r="BK5" s="18"/>
      <c r="BL5" s="19"/>
      <c r="BM5" s="34" t="s">
        <v>30</v>
      </c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0"/>
      <c r="CB5" s="30"/>
      <c r="CC5" s="30"/>
      <c r="CD5" s="30"/>
      <c r="CE5" s="30"/>
      <c r="CF5" s="35"/>
      <c r="CG5" s="17" t="s">
        <v>96</v>
      </c>
      <c r="CH5" s="18"/>
      <c r="CI5" s="18"/>
      <c r="CJ5" s="19"/>
      <c r="CK5" s="17" t="s">
        <v>97</v>
      </c>
      <c r="CL5" s="18"/>
      <c r="CM5" s="18"/>
      <c r="CN5" s="19"/>
      <c r="CO5" s="36" t="s">
        <v>30</v>
      </c>
      <c r="CP5" s="36"/>
      <c r="CQ5" s="36"/>
      <c r="CR5" s="36"/>
      <c r="CS5" s="36"/>
      <c r="CT5" s="36"/>
      <c r="CU5" s="36"/>
      <c r="CV5" s="36"/>
      <c r="CW5" s="17" t="s">
        <v>98</v>
      </c>
      <c r="CX5" s="18"/>
      <c r="CY5" s="18"/>
      <c r="CZ5" s="19"/>
      <c r="DA5" s="37" t="s">
        <v>30</v>
      </c>
      <c r="DB5" s="37"/>
      <c r="DC5" s="37"/>
      <c r="DD5" s="37"/>
      <c r="DE5" s="17" t="s">
        <v>99</v>
      </c>
      <c r="DF5" s="18"/>
      <c r="DG5" s="18"/>
      <c r="DH5" s="19"/>
      <c r="DI5" s="17" t="s">
        <v>100</v>
      </c>
      <c r="DJ5" s="18"/>
      <c r="DK5" s="18"/>
      <c r="DL5" s="18"/>
      <c r="DM5" s="18"/>
      <c r="DN5" s="19"/>
      <c r="DO5" s="38" t="s">
        <v>21</v>
      </c>
      <c r="DP5" s="38"/>
    </row>
    <row r="6" spans="1:121" s="10" customFormat="1" ht="56.25" customHeight="1">
      <c r="A6" s="16"/>
      <c r="B6" s="56"/>
      <c r="C6" s="39"/>
      <c r="D6" s="40"/>
      <c r="E6" s="40"/>
      <c r="F6" s="40"/>
      <c r="G6" s="40"/>
      <c r="H6" s="41"/>
      <c r="I6" s="23"/>
      <c r="J6" s="24"/>
      <c r="K6" s="24"/>
      <c r="L6" s="24"/>
      <c r="M6" s="17" t="s">
        <v>31</v>
      </c>
      <c r="N6" s="18"/>
      <c r="O6" s="18"/>
      <c r="P6" s="18"/>
      <c r="Q6" s="17" t="s">
        <v>32</v>
      </c>
      <c r="R6" s="18"/>
      <c r="S6" s="18"/>
      <c r="T6" s="18"/>
      <c r="U6" s="39"/>
      <c r="V6" s="40"/>
      <c r="W6" s="40"/>
      <c r="X6" s="41"/>
      <c r="Y6" s="39"/>
      <c r="Z6" s="40"/>
      <c r="AA6" s="40"/>
      <c r="AB6" s="41"/>
      <c r="AC6" s="39"/>
      <c r="AD6" s="40"/>
      <c r="AE6" s="40"/>
      <c r="AF6" s="41"/>
      <c r="AG6" s="17" t="s">
        <v>33</v>
      </c>
      <c r="AH6" s="18"/>
      <c r="AI6" s="18"/>
      <c r="AJ6" s="18"/>
      <c r="AK6" s="17" t="s">
        <v>34</v>
      </c>
      <c r="AL6" s="18"/>
      <c r="AM6" s="18"/>
      <c r="AN6" s="18"/>
      <c r="AO6" s="17" t="s">
        <v>35</v>
      </c>
      <c r="AP6" s="18"/>
      <c r="AQ6" s="18"/>
      <c r="AR6" s="18"/>
      <c r="AS6" s="17" t="s">
        <v>101</v>
      </c>
      <c r="AT6" s="18"/>
      <c r="AU6" s="18"/>
      <c r="AV6" s="18"/>
      <c r="AW6" s="39"/>
      <c r="AX6" s="40"/>
      <c r="AY6" s="40"/>
      <c r="AZ6" s="41"/>
      <c r="BA6" s="42" t="s">
        <v>36</v>
      </c>
      <c r="BB6" s="42"/>
      <c r="BC6" s="42"/>
      <c r="BD6" s="42"/>
      <c r="BE6" s="43" t="s">
        <v>37</v>
      </c>
      <c r="BF6" s="44"/>
      <c r="BG6" s="44"/>
      <c r="BH6" s="45"/>
      <c r="BI6" s="39"/>
      <c r="BJ6" s="40"/>
      <c r="BK6" s="40"/>
      <c r="BL6" s="41"/>
      <c r="BM6" s="17" t="s">
        <v>38</v>
      </c>
      <c r="BN6" s="18"/>
      <c r="BO6" s="18"/>
      <c r="BP6" s="18"/>
      <c r="BQ6" s="17" t="s">
        <v>39</v>
      </c>
      <c r="BR6" s="18"/>
      <c r="BS6" s="18"/>
      <c r="BT6" s="18"/>
      <c r="BU6" s="42" t="s">
        <v>40</v>
      </c>
      <c r="BV6" s="42"/>
      <c r="BW6" s="42"/>
      <c r="BX6" s="42"/>
      <c r="BY6" s="17" t="s">
        <v>41</v>
      </c>
      <c r="BZ6" s="18"/>
      <c r="CA6" s="18"/>
      <c r="CB6" s="18"/>
      <c r="CC6" s="17" t="s">
        <v>42</v>
      </c>
      <c r="CD6" s="18"/>
      <c r="CE6" s="18"/>
      <c r="CF6" s="18"/>
      <c r="CG6" s="39"/>
      <c r="CH6" s="40"/>
      <c r="CI6" s="40"/>
      <c r="CJ6" s="41"/>
      <c r="CK6" s="39"/>
      <c r="CL6" s="40"/>
      <c r="CM6" s="40"/>
      <c r="CN6" s="41"/>
      <c r="CO6" s="42" t="s">
        <v>43</v>
      </c>
      <c r="CP6" s="42"/>
      <c r="CQ6" s="42"/>
      <c r="CR6" s="42"/>
      <c r="CS6" s="42" t="s">
        <v>44</v>
      </c>
      <c r="CT6" s="42"/>
      <c r="CU6" s="42"/>
      <c r="CV6" s="42"/>
      <c r="CW6" s="39"/>
      <c r="CX6" s="40"/>
      <c r="CY6" s="40"/>
      <c r="CZ6" s="41"/>
      <c r="DA6" s="17" t="s">
        <v>45</v>
      </c>
      <c r="DB6" s="18"/>
      <c r="DC6" s="18"/>
      <c r="DD6" s="19"/>
      <c r="DE6" s="39"/>
      <c r="DF6" s="40"/>
      <c r="DG6" s="40"/>
      <c r="DH6" s="41"/>
      <c r="DI6" s="39"/>
      <c r="DJ6" s="40"/>
      <c r="DK6" s="40"/>
      <c r="DL6" s="40"/>
      <c r="DM6" s="40"/>
      <c r="DN6" s="41"/>
      <c r="DO6" s="38"/>
      <c r="DP6" s="38"/>
      <c r="DQ6" s="11"/>
    </row>
    <row r="7" spans="1:121" s="10" customFormat="1" ht="27" customHeight="1">
      <c r="A7" s="16"/>
      <c r="B7" s="56"/>
      <c r="C7" s="26" t="s">
        <v>102</v>
      </c>
      <c r="D7" s="28"/>
      <c r="E7" s="38" t="s">
        <v>13</v>
      </c>
      <c r="F7" s="38"/>
      <c r="G7" s="38" t="s">
        <v>14</v>
      </c>
      <c r="H7" s="38"/>
      <c r="I7" s="38" t="s">
        <v>13</v>
      </c>
      <c r="J7" s="38"/>
      <c r="K7" s="38" t="s">
        <v>14</v>
      </c>
      <c r="L7" s="38"/>
      <c r="M7" s="38" t="s">
        <v>13</v>
      </c>
      <c r="N7" s="38"/>
      <c r="O7" s="38" t="s">
        <v>14</v>
      </c>
      <c r="P7" s="38"/>
      <c r="Q7" s="38" t="s">
        <v>13</v>
      </c>
      <c r="R7" s="38"/>
      <c r="S7" s="38" t="s">
        <v>14</v>
      </c>
      <c r="T7" s="38"/>
      <c r="U7" s="38" t="s">
        <v>13</v>
      </c>
      <c r="V7" s="38"/>
      <c r="W7" s="38" t="s">
        <v>14</v>
      </c>
      <c r="X7" s="38"/>
      <c r="Y7" s="38" t="s">
        <v>13</v>
      </c>
      <c r="Z7" s="38"/>
      <c r="AA7" s="38" t="s">
        <v>14</v>
      </c>
      <c r="AB7" s="38"/>
      <c r="AC7" s="38" t="s">
        <v>13</v>
      </c>
      <c r="AD7" s="38"/>
      <c r="AE7" s="38" t="s">
        <v>14</v>
      </c>
      <c r="AF7" s="38"/>
      <c r="AG7" s="38" t="s">
        <v>13</v>
      </c>
      <c r="AH7" s="38"/>
      <c r="AI7" s="38" t="s">
        <v>14</v>
      </c>
      <c r="AJ7" s="38"/>
      <c r="AK7" s="38" t="s">
        <v>13</v>
      </c>
      <c r="AL7" s="38"/>
      <c r="AM7" s="38" t="s">
        <v>14</v>
      </c>
      <c r="AN7" s="38"/>
      <c r="AO7" s="38" t="s">
        <v>13</v>
      </c>
      <c r="AP7" s="38"/>
      <c r="AQ7" s="38" t="s">
        <v>14</v>
      </c>
      <c r="AR7" s="38"/>
      <c r="AS7" s="38" t="s">
        <v>13</v>
      </c>
      <c r="AT7" s="38"/>
      <c r="AU7" s="38" t="s">
        <v>14</v>
      </c>
      <c r="AV7" s="38"/>
      <c r="AW7" s="38" t="s">
        <v>13</v>
      </c>
      <c r="AX7" s="38"/>
      <c r="AY7" s="38" t="s">
        <v>14</v>
      </c>
      <c r="AZ7" s="38"/>
      <c r="BA7" s="38" t="s">
        <v>13</v>
      </c>
      <c r="BB7" s="38"/>
      <c r="BC7" s="38" t="s">
        <v>14</v>
      </c>
      <c r="BD7" s="38"/>
      <c r="BE7" s="38" t="s">
        <v>13</v>
      </c>
      <c r="BF7" s="38"/>
      <c r="BG7" s="38" t="s">
        <v>14</v>
      </c>
      <c r="BH7" s="38"/>
      <c r="BI7" s="38" t="s">
        <v>13</v>
      </c>
      <c r="BJ7" s="38"/>
      <c r="BK7" s="38" t="s">
        <v>14</v>
      </c>
      <c r="BL7" s="38"/>
      <c r="BM7" s="38" t="s">
        <v>13</v>
      </c>
      <c r="BN7" s="38"/>
      <c r="BO7" s="38" t="s">
        <v>14</v>
      </c>
      <c r="BP7" s="38"/>
      <c r="BQ7" s="38" t="s">
        <v>13</v>
      </c>
      <c r="BR7" s="38"/>
      <c r="BS7" s="38" t="s">
        <v>14</v>
      </c>
      <c r="BT7" s="38"/>
      <c r="BU7" s="38" t="s">
        <v>13</v>
      </c>
      <c r="BV7" s="38"/>
      <c r="BW7" s="38" t="s">
        <v>14</v>
      </c>
      <c r="BX7" s="38"/>
      <c r="BY7" s="38" t="s">
        <v>13</v>
      </c>
      <c r="BZ7" s="38"/>
      <c r="CA7" s="38" t="s">
        <v>14</v>
      </c>
      <c r="CB7" s="38"/>
      <c r="CC7" s="38" t="s">
        <v>13</v>
      </c>
      <c r="CD7" s="38"/>
      <c r="CE7" s="38" t="s">
        <v>14</v>
      </c>
      <c r="CF7" s="38"/>
      <c r="CG7" s="38" t="s">
        <v>13</v>
      </c>
      <c r="CH7" s="38"/>
      <c r="CI7" s="38" t="s">
        <v>14</v>
      </c>
      <c r="CJ7" s="38"/>
      <c r="CK7" s="38" t="s">
        <v>13</v>
      </c>
      <c r="CL7" s="38"/>
      <c r="CM7" s="38" t="s">
        <v>14</v>
      </c>
      <c r="CN7" s="38"/>
      <c r="CO7" s="38" t="s">
        <v>13</v>
      </c>
      <c r="CP7" s="38"/>
      <c r="CQ7" s="38" t="s">
        <v>14</v>
      </c>
      <c r="CR7" s="38"/>
      <c r="CS7" s="38" t="s">
        <v>13</v>
      </c>
      <c r="CT7" s="38"/>
      <c r="CU7" s="38" t="s">
        <v>14</v>
      </c>
      <c r="CV7" s="38"/>
      <c r="CW7" s="38" t="s">
        <v>13</v>
      </c>
      <c r="CX7" s="38"/>
      <c r="CY7" s="38" t="s">
        <v>14</v>
      </c>
      <c r="CZ7" s="38"/>
      <c r="DA7" s="38" t="s">
        <v>13</v>
      </c>
      <c r="DB7" s="38"/>
      <c r="DC7" s="38" t="s">
        <v>14</v>
      </c>
      <c r="DD7" s="38"/>
      <c r="DE7" s="38" t="s">
        <v>13</v>
      </c>
      <c r="DF7" s="38"/>
      <c r="DG7" s="38" t="s">
        <v>14</v>
      </c>
      <c r="DH7" s="38"/>
      <c r="DI7" s="26" t="s">
        <v>46</v>
      </c>
      <c r="DJ7" s="28"/>
      <c r="DK7" s="38" t="s">
        <v>13</v>
      </c>
      <c r="DL7" s="38"/>
      <c r="DM7" s="38" t="s">
        <v>14</v>
      </c>
      <c r="DN7" s="38"/>
      <c r="DO7" s="38" t="s">
        <v>14</v>
      </c>
      <c r="DP7" s="38"/>
    </row>
    <row r="8" spans="1:121" s="13" customFormat="1" ht="39" customHeight="1">
      <c r="A8" s="16"/>
      <c r="B8" s="57"/>
      <c r="C8" s="46" t="s">
        <v>23</v>
      </c>
      <c r="D8" s="47" t="s">
        <v>24</v>
      </c>
      <c r="E8" s="46" t="s">
        <v>23</v>
      </c>
      <c r="F8" s="47" t="s">
        <v>24</v>
      </c>
      <c r="G8" s="46" t="s">
        <v>23</v>
      </c>
      <c r="H8" s="47" t="s">
        <v>24</v>
      </c>
      <c r="I8" s="46" t="s">
        <v>23</v>
      </c>
      <c r="J8" s="47" t="s">
        <v>24</v>
      </c>
      <c r="K8" s="46" t="s">
        <v>23</v>
      </c>
      <c r="L8" s="47" t="s">
        <v>24</v>
      </c>
      <c r="M8" s="46" t="s">
        <v>23</v>
      </c>
      <c r="N8" s="47" t="s">
        <v>24</v>
      </c>
      <c r="O8" s="46" t="s">
        <v>23</v>
      </c>
      <c r="P8" s="47" t="s">
        <v>24</v>
      </c>
      <c r="Q8" s="46" t="s">
        <v>23</v>
      </c>
      <c r="R8" s="47" t="s">
        <v>24</v>
      </c>
      <c r="S8" s="46" t="s">
        <v>23</v>
      </c>
      <c r="T8" s="47" t="s">
        <v>24</v>
      </c>
      <c r="U8" s="46" t="s">
        <v>23</v>
      </c>
      <c r="V8" s="47" t="s">
        <v>24</v>
      </c>
      <c r="W8" s="46" t="s">
        <v>23</v>
      </c>
      <c r="X8" s="47" t="s">
        <v>24</v>
      </c>
      <c r="Y8" s="46" t="s">
        <v>23</v>
      </c>
      <c r="Z8" s="47" t="s">
        <v>24</v>
      </c>
      <c r="AA8" s="46" t="s">
        <v>23</v>
      </c>
      <c r="AB8" s="47" t="s">
        <v>24</v>
      </c>
      <c r="AC8" s="46" t="s">
        <v>23</v>
      </c>
      <c r="AD8" s="47" t="s">
        <v>24</v>
      </c>
      <c r="AE8" s="46" t="s">
        <v>23</v>
      </c>
      <c r="AF8" s="47" t="s">
        <v>24</v>
      </c>
      <c r="AG8" s="46" t="s">
        <v>23</v>
      </c>
      <c r="AH8" s="47" t="s">
        <v>24</v>
      </c>
      <c r="AI8" s="46" t="s">
        <v>23</v>
      </c>
      <c r="AJ8" s="47" t="s">
        <v>24</v>
      </c>
      <c r="AK8" s="46" t="s">
        <v>23</v>
      </c>
      <c r="AL8" s="47" t="s">
        <v>24</v>
      </c>
      <c r="AM8" s="46" t="s">
        <v>23</v>
      </c>
      <c r="AN8" s="47" t="s">
        <v>24</v>
      </c>
      <c r="AO8" s="46" t="s">
        <v>23</v>
      </c>
      <c r="AP8" s="47" t="s">
        <v>24</v>
      </c>
      <c r="AQ8" s="46" t="s">
        <v>23</v>
      </c>
      <c r="AR8" s="47" t="s">
        <v>24</v>
      </c>
      <c r="AS8" s="46" t="s">
        <v>23</v>
      </c>
      <c r="AT8" s="47" t="s">
        <v>24</v>
      </c>
      <c r="AU8" s="46" t="s">
        <v>23</v>
      </c>
      <c r="AV8" s="47" t="s">
        <v>24</v>
      </c>
      <c r="AW8" s="46" t="s">
        <v>23</v>
      </c>
      <c r="AX8" s="47" t="s">
        <v>24</v>
      </c>
      <c r="AY8" s="46" t="s">
        <v>23</v>
      </c>
      <c r="AZ8" s="47" t="s">
        <v>24</v>
      </c>
      <c r="BA8" s="46" t="s">
        <v>23</v>
      </c>
      <c r="BB8" s="47" t="s">
        <v>24</v>
      </c>
      <c r="BC8" s="46" t="s">
        <v>23</v>
      </c>
      <c r="BD8" s="47" t="s">
        <v>24</v>
      </c>
      <c r="BE8" s="46" t="s">
        <v>23</v>
      </c>
      <c r="BF8" s="47" t="s">
        <v>24</v>
      </c>
      <c r="BG8" s="46" t="s">
        <v>23</v>
      </c>
      <c r="BH8" s="47" t="s">
        <v>24</v>
      </c>
      <c r="BI8" s="46" t="s">
        <v>23</v>
      </c>
      <c r="BJ8" s="47" t="s">
        <v>24</v>
      </c>
      <c r="BK8" s="46" t="s">
        <v>23</v>
      </c>
      <c r="BL8" s="47" t="s">
        <v>24</v>
      </c>
      <c r="BM8" s="46" t="s">
        <v>23</v>
      </c>
      <c r="BN8" s="47" t="s">
        <v>24</v>
      </c>
      <c r="BO8" s="46" t="s">
        <v>23</v>
      </c>
      <c r="BP8" s="47" t="s">
        <v>24</v>
      </c>
      <c r="BQ8" s="46" t="s">
        <v>23</v>
      </c>
      <c r="BR8" s="47" t="s">
        <v>24</v>
      </c>
      <c r="BS8" s="46" t="s">
        <v>23</v>
      </c>
      <c r="BT8" s="47" t="s">
        <v>24</v>
      </c>
      <c r="BU8" s="46" t="s">
        <v>23</v>
      </c>
      <c r="BV8" s="47" t="s">
        <v>24</v>
      </c>
      <c r="BW8" s="46" t="s">
        <v>23</v>
      </c>
      <c r="BX8" s="47" t="s">
        <v>24</v>
      </c>
      <c r="BY8" s="46" t="s">
        <v>23</v>
      </c>
      <c r="BZ8" s="47" t="s">
        <v>24</v>
      </c>
      <c r="CA8" s="46" t="s">
        <v>23</v>
      </c>
      <c r="CB8" s="47" t="s">
        <v>24</v>
      </c>
      <c r="CC8" s="46" t="s">
        <v>23</v>
      </c>
      <c r="CD8" s="47" t="s">
        <v>24</v>
      </c>
      <c r="CE8" s="46" t="s">
        <v>23</v>
      </c>
      <c r="CF8" s="47" t="s">
        <v>24</v>
      </c>
      <c r="CG8" s="46" t="s">
        <v>23</v>
      </c>
      <c r="CH8" s="47" t="s">
        <v>24</v>
      </c>
      <c r="CI8" s="46" t="s">
        <v>23</v>
      </c>
      <c r="CJ8" s="47" t="s">
        <v>24</v>
      </c>
      <c r="CK8" s="46" t="s">
        <v>23</v>
      </c>
      <c r="CL8" s="47" t="s">
        <v>24</v>
      </c>
      <c r="CM8" s="46" t="s">
        <v>23</v>
      </c>
      <c r="CN8" s="47" t="s">
        <v>24</v>
      </c>
      <c r="CO8" s="46" t="s">
        <v>23</v>
      </c>
      <c r="CP8" s="47" t="s">
        <v>24</v>
      </c>
      <c r="CQ8" s="46" t="s">
        <v>23</v>
      </c>
      <c r="CR8" s="47" t="s">
        <v>24</v>
      </c>
      <c r="CS8" s="46" t="s">
        <v>23</v>
      </c>
      <c r="CT8" s="47" t="s">
        <v>24</v>
      </c>
      <c r="CU8" s="46" t="s">
        <v>23</v>
      </c>
      <c r="CV8" s="47" t="s">
        <v>24</v>
      </c>
      <c r="CW8" s="46" t="s">
        <v>23</v>
      </c>
      <c r="CX8" s="47" t="s">
        <v>24</v>
      </c>
      <c r="CY8" s="46" t="s">
        <v>23</v>
      </c>
      <c r="CZ8" s="47" t="s">
        <v>24</v>
      </c>
      <c r="DA8" s="46" t="s">
        <v>23</v>
      </c>
      <c r="DB8" s="47" t="s">
        <v>24</v>
      </c>
      <c r="DC8" s="46" t="s">
        <v>23</v>
      </c>
      <c r="DD8" s="47" t="s">
        <v>24</v>
      </c>
      <c r="DE8" s="46" t="s">
        <v>23</v>
      </c>
      <c r="DF8" s="47" t="s">
        <v>24</v>
      </c>
      <c r="DG8" s="46" t="s">
        <v>23</v>
      </c>
      <c r="DH8" s="47" t="s">
        <v>24</v>
      </c>
      <c r="DI8" s="46" t="s">
        <v>23</v>
      </c>
      <c r="DJ8" s="47" t="s">
        <v>24</v>
      </c>
      <c r="DK8" s="46" t="s">
        <v>23</v>
      </c>
      <c r="DL8" s="47" t="s">
        <v>24</v>
      </c>
      <c r="DM8" s="46" t="s">
        <v>23</v>
      </c>
      <c r="DN8" s="47" t="s">
        <v>24</v>
      </c>
      <c r="DO8" s="46" t="s">
        <v>23</v>
      </c>
      <c r="DP8" s="47" t="s">
        <v>24</v>
      </c>
    </row>
    <row r="9" spans="1:121" s="10" customFormat="1" ht="12" customHeight="1">
      <c r="A9" s="48"/>
      <c r="B9" s="49">
        <v>1</v>
      </c>
      <c r="C9" s="49">
        <f>B9+1</f>
        <v>2</v>
      </c>
      <c r="D9" s="49">
        <f t="shared" ref="D9:BO9" si="0">C9+1</f>
        <v>3</v>
      </c>
      <c r="E9" s="49">
        <f t="shared" si="0"/>
        <v>4</v>
      </c>
      <c r="F9" s="49">
        <f t="shared" si="0"/>
        <v>5</v>
      </c>
      <c r="G9" s="49">
        <f t="shared" si="0"/>
        <v>6</v>
      </c>
      <c r="H9" s="49">
        <f t="shared" si="0"/>
        <v>7</v>
      </c>
      <c r="I9" s="49">
        <f t="shared" si="0"/>
        <v>8</v>
      </c>
      <c r="J9" s="49">
        <f t="shared" si="0"/>
        <v>9</v>
      </c>
      <c r="K9" s="49">
        <f t="shared" si="0"/>
        <v>10</v>
      </c>
      <c r="L9" s="49">
        <f t="shared" si="0"/>
        <v>11</v>
      </c>
      <c r="M9" s="49">
        <f t="shared" si="0"/>
        <v>12</v>
      </c>
      <c r="N9" s="49">
        <f t="shared" si="0"/>
        <v>13</v>
      </c>
      <c r="O9" s="49">
        <f t="shared" si="0"/>
        <v>14</v>
      </c>
      <c r="P9" s="49">
        <f t="shared" si="0"/>
        <v>15</v>
      </c>
      <c r="Q9" s="49">
        <f t="shared" si="0"/>
        <v>16</v>
      </c>
      <c r="R9" s="49">
        <f t="shared" si="0"/>
        <v>17</v>
      </c>
      <c r="S9" s="49">
        <f t="shared" si="0"/>
        <v>18</v>
      </c>
      <c r="T9" s="49">
        <f t="shared" si="0"/>
        <v>19</v>
      </c>
      <c r="U9" s="49">
        <f t="shared" si="0"/>
        <v>20</v>
      </c>
      <c r="V9" s="49">
        <f t="shared" si="0"/>
        <v>21</v>
      </c>
      <c r="W9" s="49">
        <f t="shared" si="0"/>
        <v>22</v>
      </c>
      <c r="X9" s="49">
        <f t="shared" si="0"/>
        <v>23</v>
      </c>
      <c r="Y9" s="49">
        <f t="shared" si="0"/>
        <v>24</v>
      </c>
      <c r="Z9" s="49">
        <f t="shared" si="0"/>
        <v>25</v>
      </c>
      <c r="AA9" s="49">
        <f t="shared" si="0"/>
        <v>26</v>
      </c>
      <c r="AB9" s="49">
        <f t="shared" si="0"/>
        <v>27</v>
      </c>
      <c r="AC9" s="49">
        <v>24</v>
      </c>
      <c r="AD9" s="49">
        <v>25</v>
      </c>
      <c r="AE9" s="49">
        <f t="shared" si="0"/>
        <v>26</v>
      </c>
      <c r="AF9" s="49">
        <f t="shared" si="0"/>
        <v>27</v>
      </c>
      <c r="AG9" s="49">
        <f t="shared" si="0"/>
        <v>28</v>
      </c>
      <c r="AH9" s="49">
        <f t="shared" si="0"/>
        <v>29</v>
      </c>
      <c r="AI9" s="49">
        <f t="shared" si="0"/>
        <v>30</v>
      </c>
      <c r="AJ9" s="49">
        <f t="shared" si="0"/>
        <v>31</v>
      </c>
      <c r="AK9" s="49">
        <f t="shared" si="0"/>
        <v>32</v>
      </c>
      <c r="AL9" s="49">
        <f t="shared" si="0"/>
        <v>33</v>
      </c>
      <c r="AM9" s="49">
        <f t="shared" si="0"/>
        <v>34</v>
      </c>
      <c r="AN9" s="49">
        <f t="shared" si="0"/>
        <v>35</v>
      </c>
      <c r="AO9" s="49">
        <v>32</v>
      </c>
      <c r="AP9" s="49">
        <f t="shared" si="0"/>
        <v>33</v>
      </c>
      <c r="AQ9" s="49">
        <f t="shared" si="0"/>
        <v>34</v>
      </c>
      <c r="AR9" s="49">
        <f t="shared" si="0"/>
        <v>35</v>
      </c>
      <c r="AS9" s="49">
        <f t="shared" si="0"/>
        <v>36</v>
      </c>
      <c r="AT9" s="49">
        <f t="shared" si="0"/>
        <v>37</v>
      </c>
      <c r="AU9" s="49">
        <f t="shared" si="0"/>
        <v>38</v>
      </c>
      <c r="AV9" s="49">
        <f t="shared" si="0"/>
        <v>39</v>
      </c>
      <c r="AW9" s="49">
        <f t="shared" si="0"/>
        <v>40</v>
      </c>
      <c r="AX9" s="49">
        <f t="shared" si="0"/>
        <v>41</v>
      </c>
      <c r="AY9" s="49">
        <f t="shared" si="0"/>
        <v>42</v>
      </c>
      <c r="AZ9" s="49">
        <f t="shared" si="0"/>
        <v>43</v>
      </c>
      <c r="BA9" s="49">
        <f t="shared" si="0"/>
        <v>44</v>
      </c>
      <c r="BB9" s="49">
        <f t="shared" si="0"/>
        <v>45</v>
      </c>
      <c r="BC9" s="49">
        <f t="shared" si="0"/>
        <v>46</v>
      </c>
      <c r="BD9" s="49">
        <f t="shared" si="0"/>
        <v>47</v>
      </c>
      <c r="BE9" s="49">
        <f t="shared" si="0"/>
        <v>48</v>
      </c>
      <c r="BF9" s="49">
        <f t="shared" si="0"/>
        <v>49</v>
      </c>
      <c r="BG9" s="49">
        <f t="shared" si="0"/>
        <v>50</v>
      </c>
      <c r="BH9" s="49">
        <f t="shared" si="0"/>
        <v>51</v>
      </c>
      <c r="BI9" s="49">
        <f t="shared" si="0"/>
        <v>52</v>
      </c>
      <c r="BJ9" s="49">
        <f t="shared" si="0"/>
        <v>53</v>
      </c>
      <c r="BK9" s="49">
        <f t="shared" si="0"/>
        <v>54</v>
      </c>
      <c r="BL9" s="49">
        <f t="shared" si="0"/>
        <v>55</v>
      </c>
      <c r="BM9" s="49">
        <f t="shared" si="0"/>
        <v>56</v>
      </c>
      <c r="BN9" s="49">
        <f t="shared" si="0"/>
        <v>57</v>
      </c>
      <c r="BO9" s="49">
        <f t="shared" si="0"/>
        <v>58</v>
      </c>
      <c r="BP9" s="49">
        <f t="shared" ref="BP9:DP9" si="1">BO9+1</f>
        <v>59</v>
      </c>
      <c r="BQ9" s="49">
        <f t="shared" si="1"/>
        <v>60</v>
      </c>
      <c r="BR9" s="49">
        <f t="shared" si="1"/>
        <v>61</v>
      </c>
      <c r="BS9" s="49">
        <f t="shared" si="1"/>
        <v>62</v>
      </c>
      <c r="BT9" s="49">
        <f t="shared" si="1"/>
        <v>63</v>
      </c>
      <c r="BU9" s="49">
        <f t="shared" si="1"/>
        <v>64</v>
      </c>
      <c r="BV9" s="49">
        <f t="shared" si="1"/>
        <v>65</v>
      </c>
      <c r="BW9" s="49">
        <f t="shared" si="1"/>
        <v>66</v>
      </c>
      <c r="BX9" s="49">
        <f t="shared" si="1"/>
        <v>67</v>
      </c>
      <c r="BY9" s="49">
        <f t="shared" si="1"/>
        <v>68</v>
      </c>
      <c r="BZ9" s="49">
        <f t="shared" si="1"/>
        <v>69</v>
      </c>
      <c r="CA9" s="49">
        <f t="shared" si="1"/>
        <v>70</v>
      </c>
      <c r="CB9" s="49">
        <f t="shared" si="1"/>
        <v>71</v>
      </c>
      <c r="CC9" s="49">
        <f t="shared" si="1"/>
        <v>72</v>
      </c>
      <c r="CD9" s="49">
        <f t="shared" si="1"/>
        <v>73</v>
      </c>
      <c r="CE9" s="49">
        <f t="shared" si="1"/>
        <v>74</v>
      </c>
      <c r="CF9" s="49">
        <f t="shared" si="1"/>
        <v>75</v>
      </c>
      <c r="CG9" s="49">
        <f t="shared" si="1"/>
        <v>76</v>
      </c>
      <c r="CH9" s="49">
        <f t="shared" si="1"/>
        <v>77</v>
      </c>
      <c r="CI9" s="49">
        <f t="shared" si="1"/>
        <v>78</v>
      </c>
      <c r="CJ9" s="49">
        <f t="shared" si="1"/>
        <v>79</v>
      </c>
      <c r="CK9" s="49">
        <f t="shared" si="1"/>
        <v>80</v>
      </c>
      <c r="CL9" s="49">
        <f t="shared" si="1"/>
        <v>81</v>
      </c>
      <c r="CM9" s="49">
        <f t="shared" si="1"/>
        <v>82</v>
      </c>
      <c r="CN9" s="49">
        <f t="shared" si="1"/>
        <v>83</v>
      </c>
      <c r="CO9" s="49">
        <f t="shared" si="1"/>
        <v>84</v>
      </c>
      <c r="CP9" s="49">
        <f t="shared" si="1"/>
        <v>85</v>
      </c>
      <c r="CQ9" s="49">
        <f t="shared" si="1"/>
        <v>86</v>
      </c>
      <c r="CR9" s="49">
        <f t="shared" si="1"/>
        <v>87</v>
      </c>
      <c r="CS9" s="49">
        <f t="shared" si="1"/>
        <v>88</v>
      </c>
      <c r="CT9" s="49">
        <f t="shared" si="1"/>
        <v>89</v>
      </c>
      <c r="CU9" s="49">
        <f t="shared" si="1"/>
        <v>90</v>
      </c>
      <c r="CV9" s="49">
        <f t="shared" si="1"/>
        <v>91</v>
      </c>
      <c r="CW9" s="49">
        <f t="shared" si="1"/>
        <v>92</v>
      </c>
      <c r="CX9" s="49">
        <f t="shared" si="1"/>
        <v>93</v>
      </c>
      <c r="CY9" s="49">
        <f t="shared" si="1"/>
        <v>94</v>
      </c>
      <c r="CZ9" s="49">
        <f t="shared" si="1"/>
        <v>95</v>
      </c>
      <c r="DA9" s="49">
        <f t="shared" si="1"/>
        <v>96</v>
      </c>
      <c r="DB9" s="49">
        <f t="shared" si="1"/>
        <v>97</v>
      </c>
      <c r="DC9" s="49">
        <f t="shared" si="1"/>
        <v>98</v>
      </c>
      <c r="DD9" s="49">
        <f t="shared" si="1"/>
        <v>99</v>
      </c>
      <c r="DE9" s="49">
        <f t="shared" si="1"/>
        <v>100</v>
      </c>
      <c r="DF9" s="49">
        <f t="shared" si="1"/>
        <v>101</v>
      </c>
      <c r="DG9" s="49">
        <f t="shared" si="1"/>
        <v>102</v>
      </c>
      <c r="DH9" s="49">
        <f t="shared" si="1"/>
        <v>103</v>
      </c>
      <c r="DI9" s="49">
        <f t="shared" si="1"/>
        <v>104</v>
      </c>
      <c r="DJ9" s="49">
        <f t="shared" si="1"/>
        <v>105</v>
      </c>
      <c r="DK9" s="49">
        <f t="shared" si="1"/>
        <v>106</v>
      </c>
      <c r="DL9" s="49">
        <f t="shared" si="1"/>
        <v>107</v>
      </c>
      <c r="DM9" s="49">
        <f t="shared" si="1"/>
        <v>108</v>
      </c>
      <c r="DN9" s="49">
        <f t="shared" si="1"/>
        <v>109</v>
      </c>
      <c r="DO9" s="49">
        <f t="shared" si="1"/>
        <v>110</v>
      </c>
      <c r="DP9" s="49">
        <f t="shared" si="1"/>
        <v>111</v>
      </c>
    </row>
    <row r="10" spans="1:121" ht="18.95" customHeight="1">
      <c r="A10" s="53">
        <v>1</v>
      </c>
      <c r="B10" s="50" t="s">
        <v>47</v>
      </c>
      <c r="C10" s="51">
        <f t="shared" ref="C10:D10" si="2">E10+G10-DO10</f>
        <v>538945.34419999993</v>
      </c>
      <c r="D10" s="51">
        <f t="shared" si="2"/>
        <v>377688.85700000002</v>
      </c>
      <c r="E10" s="51">
        <f t="shared" ref="E10:H10" si="3">I10+U10+Y10+AC10+AW10+BI10+CG10+CK10+CW10+DE10+DK10</f>
        <v>538664.46779999998</v>
      </c>
      <c r="F10" s="51">
        <f t="shared" si="3"/>
        <v>377568.71100000001</v>
      </c>
      <c r="G10" s="51">
        <f t="shared" si="3"/>
        <v>280.87640000000101</v>
      </c>
      <c r="H10" s="51">
        <f t="shared" si="3"/>
        <v>120.14600000000064</v>
      </c>
      <c r="I10" s="51">
        <v>122489.3</v>
      </c>
      <c r="J10" s="51">
        <v>79485.906000000003</v>
      </c>
      <c r="K10" s="51">
        <v>6030</v>
      </c>
      <c r="L10" s="51">
        <v>3522.2</v>
      </c>
      <c r="M10" s="51">
        <v>113013.6</v>
      </c>
      <c r="N10" s="51">
        <v>73292.046000000002</v>
      </c>
      <c r="O10" s="51">
        <v>6030</v>
      </c>
      <c r="P10" s="51">
        <v>3522.2</v>
      </c>
      <c r="Q10" s="51">
        <v>9475.7000000000007</v>
      </c>
      <c r="R10" s="51">
        <v>6193.86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51">
        <v>2500</v>
      </c>
      <c r="AD10" s="51">
        <v>1556.8</v>
      </c>
      <c r="AE10" s="51">
        <v>-19144.123599999999</v>
      </c>
      <c r="AF10" s="51">
        <v>-16797.054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51">
        <v>0</v>
      </c>
      <c r="AM10" s="51">
        <v>0</v>
      </c>
      <c r="AN10" s="51">
        <v>0</v>
      </c>
      <c r="AO10" s="51">
        <v>2500</v>
      </c>
      <c r="AP10" s="51">
        <v>1556.8</v>
      </c>
      <c r="AQ10" s="51">
        <v>10855.876399999999</v>
      </c>
      <c r="AR10" s="51">
        <v>8821.2070000000003</v>
      </c>
      <c r="AS10" s="51">
        <v>0</v>
      </c>
      <c r="AT10" s="51">
        <v>0</v>
      </c>
      <c r="AU10" s="51">
        <v>-30000</v>
      </c>
      <c r="AV10" s="51">
        <v>-25618.260999999999</v>
      </c>
      <c r="AW10" s="51">
        <v>117876</v>
      </c>
      <c r="AX10" s="51">
        <v>82622.251999999993</v>
      </c>
      <c r="AY10" s="51">
        <v>0</v>
      </c>
      <c r="AZ10" s="51">
        <v>0</v>
      </c>
      <c r="BA10" s="51">
        <v>117876</v>
      </c>
      <c r="BB10" s="51">
        <v>82622.251999999993</v>
      </c>
      <c r="BC10" s="51">
        <v>0</v>
      </c>
      <c r="BD10" s="51">
        <v>0</v>
      </c>
      <c r="BE10" s="51">
        <v>0</v>
      </c>
      <c r="BF10" s="51">
        <v>0</v>
      </c>
      <c r="BG10" s="51">
        <v>0</v>
      </c>
      <c r="BH10" s="51">
        <v>0</v>
      </c>
      <c r="BI10" s="51">
        <v>29009.767800000001</v>
      </c>
      <c r="BJ10" s="51">
        <v>24924.352999999999</v>
      </c>
      <c r="BK10" s="51">
        <v>12000</v>
      </c>
      <c r="BL10" s="51">
        <v>12000</v>
      </c>
      <c r="BM10" s="51">
        <v>0</v>
      </c>
      <c r="BN10" s="51">
        <v>0</v>
      </c>
      <c r="BO10" s="51">
        <v>0</v>
      </c>
      <c r="BP10" s="51">
        <v>0</v>
      </c>
      <c r="BQ10" s="51">
        <v>0</v>
      </c>
      <c r="BR10" s="51">
        <v>0</v>
      </c>
      <c r="BS10" s="51">
        <v>0</v>
      </c>
      <c r="BT10" s="51">
        <v>0</v>
      </c>
      <c r="BU10" s="51">
        <v>1900</v>
      </c>
      <c r="BV10" s="51">
        <v>1836.865</v>
      </c>
      <c r="BW10" s="51">
        <v>0</v>
      </c>
      <c r="BX10" s="51">
        <v>0</v>
      </c>
      <c r="BY10" s="51">
        <v>17449.767800000001</v>
      </c>
      <c r="BZ10" s="51">
        <v>14771.487999999999</v>
      </c>
      <c r="CA10" s="51">
        <v>0</v>
      </c>
      <c r="CB10" s="51">
        <v>0</v>
      </c>
      <c r="CC10" s="51">
        <v>9660</v>
      </c>
      <c r="CD10" s="51">
        <v>8316</v>
      </c>
      <c r="CE10" s="51">
        <v>12000</v>
      </c>
      <c r="CF10" s="51">
        <v>12000</v>
      </c>
      <c r="CG10" s="51">
        <v>0</v>
      </c>
      <c r="CH10" s="51">
        <v>0</v>
      </c>
      <c r="CI10" s="51">
        <v>0</v>
      </c>
      <c r="CJ10" s="51">
        <v>0</v>
      </c>
      <c r="CK10" s="51">
        <v>40785.4</v>
      </c>
      <c r="CL10" s="51">
        <v>29322</v>
      </c>
      <c r="CM10" s="51">
        <v>0</v>
      </c>
      <c r="CN10" s="51">
        <v>0</v>
      </c>
      <c r="CO10" s="51">
        <v>40785.4</v>
      </c>
      <c r="CP10" s="51">
        <v>29322</v>
      </c>
      <c r="CQ10" s="51">
        <v>0</v>
      </c>
      <c r="CR10" s="51">
        <v>0</v>
      </c>
      <c r="CS10" s="51">
        <v>11124</v>
      </c>
      <c r="CT10" s="51">
        <v>7753</v>
      </c>
      <c r="CU10" s="51">
        <v>0</v>
      </c>
      <c r="CV10" s="51">
        <v>0</v>
      </c>
      <c r="CW10" s="51">
        <v>221004</v>
      </c>
      <c r="CX10" s="51">
        <v>156607.4</v>
      </c>
      <c r="CY10" s="51">
        <v>1395</v>
      </c>
      <c r="CZ10" s="51">
        <v>1395</v>
      </c>
      <c r="DA10" s="51">
        <v>73809</v>
      </c>
      <c r="DB10" s="51">
        <v>50987.1</v>
      </c>
      <c r="DC10" s="51">
        <v>0</v>
      </c>
      <c r="DD10" s="51">
        <v>0</v>
      </c>
      <c r="DE10" s="51">
        <v>5000</v>
      </c>
      <c r="DF10" s="51">
        <v>3050</v>
      </c>
      <c r="DG10" s="51">
        <v>0</v>
      </c>
      <c r="DH10" s="51">
        <v>0</v>
      </c>
      <c r="DI10" s="51">
        <v>0</v>
      </c>
      <c r="DJ10" s="51">
        <v>0</v>
      </c>
      <c r="DK10" s="51">
        <v>0</v>
      </c>
      <c r="DL10" s="51">
        <v>0</v>
      </c>
      <c r="DM10" s="51">
        <v>0</v>
      </c>
      <c r="DN10" s="51">
        <v>0</v>
      </c>
      <c r="DO10" s="51">
        <v>0</v>
      </c>
      <c r="DP10" s="51">
        <v>0</v>
      </c>
      <c r="DQ10" s="1" t="s">
        <v>0</v>
      </c>
    </row>
    <row r="11" spans="1:121" ht="18.95" customHeight="1">
      <c r="A11" s="53">
        <v>2</v>
      </c>
      <c r="B11" s="50" t="s">
        <v>48</v>
      </c>
      <c r="C11" s="51">
        <f t="shared" ref="C11:C49" si="4">E11+G11-DO11</f>
        <v>62102.6</v>
      </c>
      <c r="D11" s="51">
        <f t="shared" ref="D11:D49" si="5">F11+H11-DP11</f>
        <v>42076.558000000005</v>
      </c>
      <c r="E11" s="51">
        <f t="shared" ref="E11:E49" si="6">I11+U11+Y11+AC11+AW11+BI11+CG11+CK11+CW11+DE11+DK11</f>
        <v>61842.799999999996</v>
      </c>
      <c r="F11" s="51">
        <f t="shared" ref="F11:F49" si="7">J11+V11+Z11+AD11+AX11+BJ11+CH11+CL11+CX11+DF11+DL11</f>
        <v>41870.558000000005</v>
      </c>
      <c r="G11" s="51">
        <f t="shared" ref="G11:G49" si="8">K11+W11+AA11+AE11+AY11+BK11+CI11+CM11+CY11+DG11+DM11</f>
        <v>259.8</v>
      </c>
      <c r="H11" s="51">
        <f t="shared" ref="H11:H49" si="9">L11+X11+AB11+AF11+AZ11+BL11+CJ11+CN11+CZ11+DH11+DN11</f>
        <v>206</v>
      </c>
      <c r="I11" s="51">
        <v>20523.2</v>
      </c>
      <c r="J11" s="51">
        <v>13940.558000000001</v>
      </c>
      <c r="K11" s="51">
        <v>0</v>
      </c>
      <c r="L11" s="51">
        <v>0</v>
      </c>
      <c r="M11" s="51">
        <v>20278.2</v>
      </c>
      <c r="N11" s="51">
        <v>13785.058000000001</v>
      </c>
      <c r="O11" s="51">
        <v>0</v>
      </c>
      <c r="P11" s="51">
        <v>0</v>
      </c>
      <c r="Q11" s="51">
        <v>245</v>
      </c>
      <c r="R11" s="51">
        <v>155.5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51">
        <v>0</v>
      </c>
      <c r="AP11" s="51">
        <v>0</v>
      </c>
      <c r="AQ11" s="51">
        <v>0</v>
      </c>
      <c r="AR11" s="51">
        <v>0</v>
      </c>
      <c r="AS11" s="51">
        <v>0</v>
      </c>
      <c r="AT11" s="51">
        <v>0</v>
      </c>
      <c r="AU11" s="51">
        <v>0</v>
      </c>
      <c r="AV11" s="51">
        <v>0</v>
      </c>
      <c r="AW11" s="51">
        <v>11747.3</v>
      </c>
      <c r="AX11" s="51">
        <v>9573.5</v>
      </c>
      <c r="AY11" s="51">
        <v>0</v>
      </c>
      <c r="AZ11" s="51">
        <v>0</v>
      </c>
      <c r="BA11" s="51">
        <v>11747.3</v>
      </c>
      <c r="BB11" s="51">
        <v>9573.5</v>
      </c>
      <c r="BC11" s="51">
        <v>0</v>
      </c>
      <c r="BD11" s="51">
        <v>0</v>
      </c>
      <c r="BE11" s="51">
        <v>0</v>
      </c>
      <c r="BF11" s="51">
        <v>0</v>
      </c>
      <c r="BG11" s="51">
        <v>0</v>
      </c>
      <c r="BH11" s="51">
        <v>0</v>
      </c>
      <c r="BI11" s="51">
        <v>1270</v>
      </c>
      <c r="BJ11" s="51">
        <v>740</v>
      </c>
      <c r="BK11" s="51">
        <v>0</v>
      </c>
      <c r="BL11" s="51">
        <v>0</v>
      </c>
      <c r="BM11" s="51">
        <v>0</v>
      </c>
      <c r="BN11" s="51">
        <v>0</v>
      </c>
      <c r="BO11" s="51">
        <v>0</v>
      </c>
      <c r="BP11" s="51">
        <v>0</v>
      </c>
      <c r="BQ11" s="51">
        <v>1270</v>
      </c>
      <c r="BR11" s="51">
        <v>740</v>
      </c>
      <c r="BS11" s="51">
        <v>0</v>
      </c>
      <c r="BT11" s="51">
        <v>0</v>
      </c>
      <c r="BU11" s="51">
        <v>0</v>
      </c>
      <c r="BV11" s="51">
        <v>0</v>
      </c>
      <c r="BW11" s="51">
        <v>0</v>
      </c>
      <c r="BX11" s="51">
        <v>0</v>
      </c>
      <c r="BY11" s="51">
        <v>0</v>
      </c>
      <c r="BZ11" s="51">
        <v>0</v>
      </c>
      <c r="CA11" s="51">
        <v>0</v>
      </c>
      <c r="CB11" s="51">
        <v>0</v>
      </c>
      <c r="CC11" s="51">
        <v>0</v>
      </c>
      <c r="CD11" s="51">
        <v>0</v>
      </c>
      <c r="CE11" s="51">
        <v>0</v>
      </c>
      <c r="CF11" s="51">
        <v>0</v>
      </c>
      <c r="CG11" s="51">
        <v>0</v>
      </c>
      <c r="CH11" s="51">
        <v>0</v>
      </c>
      <c r="CI11" s="51">
        <v>0</v>
      </c>
      <c r="CJ11" s="51">
        <v>0</v>
      </c>
      <c r="CK11" s="51">
        <v>6269.3</v>
      </c>
      <c r="CL11" s="51">
        <v>4200.5</v>
      </c>
      <c r="CM11" s="51">
        <v>259.8</v>
      </c>
      <c r="CN11" s="51">
        <v>206</v>
      </c>
      <c r="CO11" s="51">
        <v>5769.3</v>
      </c>
      <c r="CP11" s="51">
        <v>3800.5</v>
      </c>
      <c r="CQ11" s="51">
        <v>259.8</v>
      </c>
      <c r="CR11" s="51">
        <v>206</v>
      </c>
      <c r="CS11" s="51">
        <v>5769.3</v>
      </c>
      <c r="CT11" s="51">
        <v>3800.5</v>
      </c>
      <c r="CU11" s="51">
        <v>259.8</v>
      </c>
      <c r="CV11" s="51">
        <v>206</v>
      </c>
      <c r="CW11" s="51">
        <v>16379.7</v>
      </c>
      <c r="CX11" s="51">
        <v>9914</v>
      </c>
      <c r="CY11" s="51">
        <v>0</v>
      </c>
      <c r="CZ11" s="51">
        <v>0</v>
      </c>
      <c r="DA11" s="51">
        <v>6084.7</v>
      </c>
      <c r="DB11" s="51">
        <v>495</v>
      </c>
      <c r="DC11" s="51">
        <v>0</v>
      </c>
      <c r="DD11" s="51">
        <v>0</v>
      </c>
      <c r="DE11" s="51">
        <v>5429.2</v>
      </c>
      <c r="DF11" s="51">
        <v>3490</v>
      </c>
      <c r="DG11" s="51">
        <v>0</v>
      </c>
      <c r="DH11" s="51">
        <v>0</v>
      </c>
      <c r="DI11" s="51">
        <v>224.1</v>
      </c>
      <c r="DJ11" s="51">
        <v>12</v>
      </c>
      <c r="DK11" s="51">
        <v>224.1</v>
      </c>
      <c r="DL11" s="51">
        <v>12</v>
      </c>
      <c r="DM11" s="51">
        <v>0</v>
      </c>
      <c r="DN11" s="51">
        <v>0</v>
      </c>
      <c r="DO11" s="51">
        <v>0</v>
      </c>
      <c r="DP11" s="51">
        <v>0</v>
      </c>
      <c r="DQ11" s="1" t="s">
        <v>0</v>
      </c>
    </row>
    <row r="12" spans="1:121" ht="18.95" customHeight="1">
      <c r="A12" s="53">
        <v>3</v>
      </c>
      <c r="B12" s="50" t="s">
        <v>49</v>
      </c>
      <c r="C12" s="51">
        <f t="shared" si="4"/>
        <v>11598.1774</v>
      </c>
      <c r="D12" s="51">
        <f t="shared" si="5"/>
        <v>7142.8710000000001</v>
      </c>
      <c r="E12" s="51">
        <f t="shared" si="6"/>
        <v>11134.400000000001</v>
      </c>
      <c r="F12" s="51">
        <f t="shared" si="7"/>
        <v>7716.3710000000001</v>
      </c>
      <c r="G12" s="51">
        <f t="shared" si="8"/>
        <v>463.77739999999994</v>
      </c>
      <c r="H12" s="51">
        <f t="shared" si="9"/>
        <v>-573.5</v>
      </c>
      <c r="I12" s="51">
        <v>10577.7</v>
      </c>
      <c r="J12" s="51">
        <v>7511.3710000000001</v>
      </c>
      <c r="K12" s="51">
        <v>1237.5773999999999</v>
      </c>
      <c r="L12" s="51">
        <v>737.5</v>
      </c>
      <c r="M12" s="51">
        <v>10577.7</v>
      </c>
      <c r="N12" s="51">
        <v>7511.3710000000001</v>
      </c>
      <c r="O12" s="51">
        <v>1237.5773999999999</v>
      </c>
      <c r="P12" s="51">
        <v>737.5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-773.8</v>
      </c>
      <c r="AF12" s="51">
        <v>-1311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1">
        <v>0</v>
      </c>
      <c r="AN12" s="51">
        <v>0</v>
      </c>
      <c r="AO12" s="51">
        <v>0</v>
      </c>
      <c r="AP12" s="51">
        <v>0</v>
      </c>
      <c r="AQ12" s="51">
        <v>0</v>
      </c>
      <c r="AR12" s="51">
        <v>0</v>
      </c>
      <c r="AS12" s="51">
        <v>0</v>
      </c>
      <c r="AT12" s="51">
        <v>0</v>
      </c>
      <c r="AU12" s="51">
        <v>-773.8</v>
      </c>
      <c r="AV12" s="51">
        <v>-1311</v>
      </c>
      <c r="AW12" s="51">
        <v>0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0</v>
      </c>
      <c r="BD12" s="51">
        <v>0</v>
      </c>
      <c r="BE12" s="51">
        <v>0</v>
      </c>
      <c r="BF12" s="51">
        <v>0</v>
      </c>
      <c r="BG12" s="51">
        <v>0</v>
      </c>
      <c r="BH12" s="51">
        <v>0</v>
      </c>
      <c r="BI12" s="51">
        <v>0</v>
      </c>
      <c r="BJ12" s="51">
        <v>0</v>
      </c>
      <c r="BK12" s="51">
        <v>0</v>
      </c>
      <c r="BL12" s="51">
        <v>0</v>
      </c>
      <c r="BM12" s="51">
        <v>0</v>
      </c>
      <c r="BN12" s="51">
        <v>0</v>
      </c>
      <c r="BO12" s="51">
        <v>0</v>
      </c>
      <c r="BP12" s="51">
        <v>0</v>
      </c>
      <c r="BQ12" s="51">
        <v>0</v>
      </c>
      <c r="BR12" s="51">
        <v>0</v>
      </c>
      <c r="BS12" s="51">
        <v>0</v>
      </c>
      <c r="BT12" s="51">
        <v>0</v>
      </c>
      <c r="BU12" s="51">
        <v>0</v>
      </c>
      <c r="BV12" s="51">
        <v>0</v>
      </c>
      <c r="BW12" s="51">
        <v>0</v>
      </c>
      <c r="BX12" s="51">
        <v>0</v>
      </c>
      <c r="BY12" s="51">
        <v>0</v>
      </c>
      <c r="BZ12" s="51">
        <v>0</v>
      </c>
      <c r="CA12" s="51">
        <v>0</v>
      </c>
      <c r="CB12" s="51">
        <v>0</v>
      </c>
      <c r="CC12" s="51">
        <v>0</v>
      </c>
      <c r="CD12" s="51">
        <v>0</v>
      </c>
      <c r="CE12" s="51">
        <v>0</v>
      </c>
      <c r="CF12" s="51">
        <v>0</v>
      </c>
      <c r="CG12" s="51">
        <v>0</v>
      </c>
      <c r="CH12" s="51">
        <v>0</v>
      </c>
      <c r="CI12" s="51">
        <v>0</v>
      </c>
      <c r="CJ12" s="51">
        <v>0</v>
      </c>
      <c r="CK12" s="51">
        <v>0</v>
      </c>
      <c r="CL12" s="51">
        <v>0</v>
      </c>
      <c r="CM12" s="51">
        <v>0</v>
      </c>
      <c r="CN12" s="51">
        <v>0</v>
      </c>
      <c r="CO12" s="51">
        <v>0</v>
      </c>
      <c r="CP12" s="51">
        <v>0</v>
      </c>
      <c r="CQ12" s="51">
        <v>0</v>
      </c>
      <c r="CR12" s="51">
        <v>0</v>
      </c>
      <c r="CS12" s="51">
        <v>0</v>
      </c>
      <c r="CT12" s="51">
        <v>0</v>
      </c>
      <c r="CU12" s="51">
        <v>0</v>
      </c>
      <c r="CV12" s="51">
        <v>0</v>
      </c>
      <c r="CW12" s="51">
        <v>0</v>
      </c>
      <c r="CX12" s="51">
        <v>0</v>
      </c>
      <c r="CY12" s="51">
        <v>0</v>
      </c>
      <c r="CZ12" s="51">
        <v>0</v>
      </c>
      <c r="DA12" s="51">
        <v>0</v>
      </c>
      <c r="DB12" s="51">
        <v>0</v>
      </c>
      <c r="DC12" s="51">
        <v>0</v>
      </c>
      <c r="DD12" s="51">
        <v>0</v>
      </c>
      <c r="DE12" s="51">
        <v>0</v>
      </c>
      <c r="DF12" s="51">
        <v>0</v>
      </c>
      <c r="DG12" s="51">
        <v>0</v>
      </c>
      <c r="DH12" s="51">
        <v>0</v>
      </c>
      <c r="DI12" s="51">
        <v>556.70000000000005</v>
      </c>
      <c r="DJ12" s="51">
        <v>205</v>
      </c>
      <c r="DK12" s="51">
        <v>556.70000000000005</v>
      </c>
      <c r="DL12" s="51">
        <v>205</v>
      </c>
      <c r="DM12" s="51">
        <v>0</v>
      </c>
      <c r="DN12" s="51">
        <v>0</v>
      </c>
      <c r="DO12" s="51">
        <v>0</v>
      </c>
      <c r="DP12" s="51">
        <v>0</v>
      </c>
      <c r="DQ12" s="1" t="s">
        <v>0</v>
      </c>
    </row>
    <row r="13" spans="1:121" ht="18.95" customHeight="1">
      <c r="A13" s="53">
        <v>4</v>
      </c>
      <c r="B13" s="50" t="s">
        <v>50</v>
      </c>
      <c r="C13" s="51">
        <f t="shared" si="4"/>
        <v>4412.3879999999999</v>
      </c>
      <c r="D13" s="51">
        <f t="shared" si="5"/>
        <v>3063.5829999999996</v>
      </c>
      <c r="E13" s="51">
        <f t="shared" si="6"/>
        <v>4395.1000000000004</v>
      </c>
      <c r="F13" s="51">
        <f t="shared" si="7"/>
        <v>3259.4609999999998</v>
      </c>
      <c r="G13" s="51">
        <f t="shared" si="8"/>
        <v>17.288</v>
      </c>
      <c r="H13" s="51">
        <f t="shared" si="9"/>
        <v>-195.87799999999999</v>
      </c>
      <c r="I13" s="51">
        <v>4395.1000000000004</v>
      </c>
      <c r="J13" s="51">
        <v>3259.4609999999998</v>
      </c>
      <c r="K13" s="51">
        <v>17.288</v>
      </c>
      <c r="L13" s="51">
        <v>0</v>
      </c>
      <c r="M13" s="51">
        <v>4395.1000000000004</v>
      </c>
      <c r="N13" s="51">
        <v>3259.4609999999998</v>
      </c>
      <c r="O13" s="51">
        <v>17.288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1">
        <v>-195.87799999999999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1">
        <v>0</v>
      </c>
      <c r="AV13" s="51">
        <v>-195.87799999999999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1">
        <v>0</v>
      </c>
      <c r="BE13" s="51">
        <v>0</v>
      </c>
      <c r="BF13" s="51">
        <v>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1">
        <v>0</v>
      </c>
      <c r="BN13" s="51">
        <v>0</v>
      </c>
      <c r="BO13" s="51">
        <v>0</v>
      </c>
      <c r="BP13" s="51">
        <v>0</v>
      </c>
      <c r="BQ13" s="51">
        <v>0</v>
      </c>
      <c r="BR13" s="51">
        <v>0</v>
      </c>
      <c r="BS13" s="51">
        <v>0</v>
      </c>
      <c r="BT13" s="51">
        <v>0</v>
      </c>
      <c r="BU13" s="51">
        <v>0</v>
      </c>
      <c r="BV13" s="51">
        <v>0</v>
      </c>
      <c r="BW13" s="51">
        <v>0</v>
      </c>
      <c r="BX13" s="51">
        <v>0</v>
      </c>
      <c r="BY13" s="51">
        <v>0</v>
      </c>
      <c r="BZ13" s="51">
        <v>0</v>
      </c>
      <c r="CA13" s="51">
        <v>0</v>
      </c>
      <c r="CB13" s="51">
        <v>0</v>
      </c>
      <c r="CC13" s="51">
        <v>0</v>
      </c>
      <c r="CD13" s="51">
        <v>0</v>
      </c>
      <c r="CE13" s="51">
        <v>0</v>
      </c>
      <c r="CF13" s="51">
        <v>0</v>
      </c>
      <c r="CG13" s="51">
        <v>0</v>
      </c>
      <c r="CH13" s="51">
        <v>0</v>
      </c>
      <c r="CI13" s="51">
        <v>0</v>
      </c>
      <c r="CJ13" s="51">
        <v>0</v>
      </c>
      <c r="CK13" s="51">
        <v>0</v>
      </c>
      <c r="CL13" s="51">
        <v>0</v>
      </c>
      <c r="CM13" s="51">
        <v>0</v>
      </c>
      <c r="CN13" s="51">
        <v>0</v>
      </c>
      <c r="CO13" s="51">
        <v>0</v>
      </c>
      <c r="CP13" s="51">
        <v>0</v>
      </c>
      <c r="CQ13" s="51">
        <v>0</v>
      </c>
      <c r="CR13" s="51">
        <v>0</v>
      </c>
      <c r="CS13" s="51">
        <v>0</v>
      </c>
      <c r="CT13" s="51">
        <v>0</v>
      </c>
      <c r="CU13" s="51">
        <v>0</v>
      </c>
      <c r="CV13" s="51">
        <v>0</v>
      </c>
      <c r="CW13" s="51">
        <v>0</v>
      </c>
      <c r="CX13" s="51">
        <v>0</v>
      </c>
      <c r="CY13" s="51">
        <v>0</v>
      </c>
      <c r="CZ13" s="51">
        <v>0</v>
      </c>
      <c r="DA13" s="51">
        <v>0</v>
      </c>
      <c r="DB13" s="51">
        <v>0</v>
      </c>
      <c r="DC13" s="51">
        <v>0</v>
      </c>
      <c r="DD13" s="51">
        <v>0</v>
      </c>
      <c r="DE13" s="51">
        <v>0</v>
      </c>
      <c r="DF13" s="51">
        <v>0</v>
      </c>
      <c r="DG13" s="51">
        <v>0</v>
      </c>
      <c r="DH13" s="51">
        <v>0</v>
      </c>
      <c r="DI13" s="51">
        <v>0</v>
      </c>
      <c r="DJ13" s="51">
        <v>0</v>
      </c>
      <c r="DK13" s="51">
        <v>0</v>
      </c>
      <c r="DL13" s="51">
        <v>0</v>
      </c>
      <c r="DM13" s="51">
        <v>0</v>
      </c>
      <c r="DN13" s="51">
        <v>0</v>
      </c>
      <c r="DO13" s="51">
        <v>0</v>
      </c>
      <c r="DP13" s="51">
        <v>0</v>
      </c>
    </row>
    <row r="14" spans="1:121" ht="18.95" customHeight="1">
      <c r="A14" s="53">
        <v>5</v>
      </c>
      <c r="B14" s="50" t="s">
        <v>51</v>
      </c>
      <c r="C14" s="51">
        <f t="shared" si="4"/>
        <v>99352.280899999998</v>
      </c>
      <c r="D14" s="51">
        <f t="shared" si="5"/>
        <v>57577.163</v>
      </c>
      <c r="E14" s="51">
        <f t="shared" si="6"/>
        <v>85494.648000000001</v>
      </c>
      <c r="F14" s="51">
        <f t="shared" si="7"/>
        <v>57337.163</v>
      </c>
      <c r="G14" s="51">
        <f t="shared" si="8"/>
        <v>13857.632900000001</v>
      </c>
      <c r="H14" s="51">
        <f t="shared" si="9"/>
        <v>240</v>
      </c>
      <c r="I14" s="51">
        <v>36444.847999999998</v>
      </c>
      <c r="J14" s="51">
        <v>25949.163</v>
      </c>
      <c r="K14" s="51">
        <v>11000</v>
      </c>
      <c r="L14" s="51">
        <v>0</v>
      </c>
      <c r="M14" s="51">
        <v>35754.847999999998</v>
      </c>
      <c r="N14" s="51">
        <v>25431.663</v>
      </c>
      <c r="O14" s="51">
        <v>11000</v>
      </c>
      <c r="P14" s="51">
        <v>0</v>
      </c>
      <c r="Q14" s="51">
        <v>690</v>
      </c>
      <c r="R14" s="51">
        <v>517.5</v>
      </c>
      <c r="S14" s="51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1300</v>
      </c>
      <c r="AD14" s="51">
        <v>121.5</v>
      </c>
      <c r="AE14" s="51">
        <v>-1000</v>
      </c>
      <c r="AF14" s="51">
        <v>-360</v>
      </c>
      <c r="AG14" s="51">
        <v>300</v>
      </c>
      <c r="AH14" s="51">
        <v>121.5</v>
      </c>
      <c r="AI14" s="51">
        <v>0</v>
      </c>
      <c r="AJ14" s="51">
        <v>0</v>
      </c>
      <c r="AK14" s="51">
        <v>0</v>
      </c>
      <c r="AL14" s="51">
        <v>0</v>
      </c>
      <c r="AM14" s="51">
        <v>0</v>
      </c>
      <c r="AN14" s="51">
        <v>0</v>
      </c>
      <c r="AO14" s="51">
        <v>1000</v>
      </c>
      <c r="AP14" s="51">
        <v>0</v>
      </c>
      <c r="AQ14" s="51">
        <v>0</v>
      </c>
      <c r="AR14" s="51">
        <v>0</v>
      </c>
      <c r="AS14" s="51">
        <v>0</v>
      </c>
      <c r="AT14" s="51">
        <v>0</v>
      </c>
      <c r="AU14" s="51">
        <v>-1000</v>
      </c>
      <c r="AV14" s="51">
        <v>-360</v>
      </c>
      <c r="AW14" s="51">
        <v>0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1">
        <v>0</v>
      </c>
      <c r="BD14" s="51">
        <v>0</v>
      </c>
      <c r="BE14" s="51">
        <v>0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0</v>
      </c>
      <c r="BM14" s="51">
        <v>0</v>
      </c>
      <c r="BN14" s="51">
        <v>0</v>
      </c>
      <c r="BO14" s="51">
        <v>0</v>
      </c>
      <c r="BP14" s="51">
        <v>0</v>
      </c>
      <c r="BQ14" s="51">
        <v>0</v>
      </c>
      <c r="BR14" s="51">
        <v>0</v>
      </c>
      <c r="BS14" s="51">
        <v>0</v>
      </c>
      <c r="BT14" s="51">
        <v>0</v>
      </c>
      <c r="BU14" s="51">
        <v>0</v>
      </c>
      <c r="BV14" s="51">
        <v>0</v>
      </c>
      <c r="BW14" s="51">
        <v>0</v>
      </c>
      <c r="BX14" s="51">
        <v>0</v>
      </c>
      <c r="BY14" s="51">
        <v>0</v>
      </c>
      <c r="BZ14" s="51">
        <v>0</v>
      </c>
      <c r="CA14" s="51">
        <v>0</v>
      </c>
      <c r="CB14" s="51">
        <v>0</v>
      </c>
      <c r="CC14" s="51">
        <v>0</v>
      </c>
      <c r="CD14" s="51">
        <v>0</v>
      </c>
      <c r="CE14" s="51">
        <v>0</v>
      </c>
      <c r="CF14" s="51">
        <v>0</v>
      </c>
      <c r="CG14" s="51">
        <v>0</v>
      </c>
      <c r="CH14" s="51">
        <v>0</v>
      </c>
      <c r="CI14" s="51">
        <v>0</v>
      </c>
      <c r="CJ14" s="51">
        <v>0</v>
      </c>
      <c r="CK14" s="51">
        <v>12540</v>
      </c>
      <c r="CL14" s="51">
        <v>9407.5</v>
      </c>
      <c r="CM14" s="51">
        <v>0</v>
      </c>
      <c r="CN14" s="51">
        <v>0</v>
      </c>
      <c r="CO14" s="51">
        <v>12540</v>
      </c>
      <c r="CP14" s="51">
        <v>9407.5</v>
      </c>
      <c r="CQ14" s="51">
        <v>0</v>
      </c>
      <c r="CR14" s="51">
        <v>0</v>
      </c>
      <c r="CS14" s="51">
        <v>11640</v>
      </c>
      <c r="CT14" s="51">
        <v>8757.5</v>
      </c>
      <c r="CU14" s="51">
        <v>0</v>
      </c>
      <c r="CV14" s="51">
        <v>0</v>
      </c>
      <c r="CW14" s="51">
        <v>24130</v>
      </c>
      <c r="CX14" s="51">
        <v>18134</v>
      </c>
      <c r="CY14" s="51">
        <v>0</v>
      </c>
      <c r="CZ14" s="51">
        <v>0</v>
      </c>
      <c r="DA14" s="51">
        <v>21630</v>
      </c>
      <c r="DB14" s="51">
        <v>16060</v>
      </c>
      <c r="DC14" s="51">
        <v>0</v>
      </c>
      <c r="DD14" s="51">
        <v>0</v>
      </c>
      <c r="DE14" s="51">
        <v>5300</v>
      </c>
      <c r="DF14" s="51">
        <v>3725</v>
      </c>
      <c r="DG14" s="51">
        <v>0</v>
      </c>
      <c r="DH14" s="51">
        <v>0</v>
      </c>
      <c r="DI14" s="51">
        <v>9637.4328999999998</v>
      </c>
      <c r="DJ14" s="51">
        <v>600</v>
      </c>
      <c r="DK14" s="51">
        <v>5779.8</v>
      </c>
      <c r="DL14" s="51">
        <v>0</v>
      </c>
      <c r="DM14" s="51">
        <v>3857.6329000000001</v>
      </c>
      <c r="DN14" s="51">
        <v>600</v>
      </c>
      <c r="DO14" s="51">
        <v>0</v>
      </c>
      <c r="DP14" s="51">
        <v>0</v>
      </c>
    </row>
    <row r="15" spans="1:121" ht="18.95" customHeight="1">
      <c r="A15" s="53">
        <v>6</v>
      </c>
      <c r="B15" s="50" t="s">
        <v>52</v>
      </c>
      <c r="C15" s="51">
        <f t="shared" si="4"/>
        <v>102712.50440000001</v>
      </c>
      <c r="D15" s="51">
        <f t="shared" si="5"/>
        <v>68839.933000000005</v>
      </c>
      <c r="E15" s="51">
        <f t="shared" si="6"/>
        <v>102711.183</v>
      </c>
      <c r="F15" s="51">
        <f t="shared" si="7"/>
        <v>69737.713000000003</v>
      </c>
      <c r="G15" s="51">
        <f t="shared" si="8"/>
        <v>1.3214000000000397</v>
      </c>
      <c r="H15" s="51">
        <f t="shared" si="9"/>
        <v>-897.78</v>
      </c>
      <c r="I15" s="51">
        <v>42009.582999999999</v>
      </c>
      <c r="J15" s="51">
        <v>30572.012999999999</v>
      </c>
      <c r="K15" s="51">
        <v>325</v>
      </c>
      <c r="L15" s="51">
        <v>87</v>
      </c>
      <c r="M15" s="51">
        <v>42009.582999999999</v>
      </c>
      <c r="N15" s="51">
        <v>30572.012999999999</v>
      </c>
      <c r="O15" s="51">
        <v>325</v>
      </c>
      <c r="P15" s="51">
        <v>87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-2000</v>
      </c>
      <c r="AF15" s="51">
        <v>-2551.58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1">
        <v>0</v>
      </c>
      <c r="AN15" s="51">
        <v>0</v>
      </c>
      <c r="AO15" s="51">
        <v>0</v>
      </c>
      <c r="AP15" s="51">
        <v>0</v>
      </c>
      <c r="AQ15" s="51">
        <v>0</v>
      </c>
      <c r="AR15" s="51">
        <v>0</v>
      </c>
      <c r="AS15" s="51">
        <v>0</v>
      </c>
      <c r="AT15" s="51">
        <v>0</v>
      </c>
      <c r="AU15" s="51">
        <v>-2000</v>
      </c>
      <c r="AV15" s="51">
        <v>-2551.58</v>
      </c>
      <c r="AW15" s="51">
        <v>8350</v>
      </c>
      <c r="AX15" s="51">
        <v>5411.04</v>
      </c>
      <c r="AY15" s="51">
        <v>0</v>
      </c>
      <c r="AZ15" s="51">
        <v>0</v>
      </c>
      <c r="BA15" s="51">
        <v>7550</v>
      </c>
      <c r="BB15" s="51">
        <v>5211.04</v>
      </c>
      <c r="BC15" s="51">
        <v>0</v>
      </c>
      <c r="BD15" s="51">
        <v>0</v>
      </c>
      <c r="BE15" s="51">
        <v>0</v>
      </c>
      <c r="BF15" s="51">
        <v>0</v>
      </c>
      <c r="BG15" s="51">
        <v>0</v>
      </c>
      <c r="BH15" s="51">
        <v>0</v>
      </c>
      <c r="BI15" s="51">
        <v>1000</v>
      </c>
      <c r="BJ15" s="51">
        <v>961.7</v>
      </c>
      <c r="BK15" s="51">
        <v>1676.3214</v>
      </c>
      <c r="BL15" s="51">
        <v>1566.8</v>
      </c>
      <c r="BM15" s="51">
        <v>0</v>
      </c>
      <c r="BN15" s="51">
        <v>0</v>
      </c>
      <c r="BO15" s="51">
        <v>0</v>
      </c>
      <c r="BP15" s="51">
        <v>0</v>
      </c>
      <c r="BQ15" s="51">
        <v>400</v>
      </c>
      <c r="BR15" s="51">
        <v>361.7</v>
      </c>
      <c r="BS15" s="51">
        <v>1266.3214</v>
      </c>
      <c r="BT15" s="51">
        <v>1265</v>
      </c>
      <c r="BU15" s="51">
        <v>600</v>
      </c>
      <c r="BV15" s="51">
        <v>600</v>
      </c>
      <c r="BW15" s="51">
        <v>410</v>
      </c>
      <c r="BX15" s="51">
        <v>301.8</v>
      </c>
      <c r="BY15" s="51">
        <v>0</v>
      </c>
      <c r="BZ15" s="51">
        <v>0</v>
      </c>
      <c r="CA15" s="51">
        <v>0</v>
      </c>
      <c r="CB15" s="51">
        <v>0</v>
      </c>
      <c r="CC15" s="51">
        <v>0</v>
      </c>
      <c r="CD15" s="51">
        <v>0</v>
      </c>
      <c r="CE15" s="51">
        <v>0</v>
      </c>
      <c r="CF15" s="51">
        <v>0</v>
      </c>
      <c r="CG15" s="51">
        <v>0</v>
      </c>
      <c r="CH15" s="51">
        <v>0</v>
      </c>
      <c r="CI15" s="51">
        <v>0</v>
      </c>
      <c r="CJ15" s="51">
        <v>0</v>
      </c>
      <c r="CK15" s="51">
        <v>12500</v>
      </c>
      <c r="CL15" s="51">
        <v>9889.2720000000008</v>
      </c>
      <c r="CM15" s="51">
        <v>0</v>
      </c>
      <c r="CN15" s="51">
        <v>0</v>
      </c>
      <c r="CO15" s="51">
        <v>10500</v>
      </c>
      <c r="CP15" s="51">
        <v>7889.2719999999999</v>
      </c>
      <c r="CQ15" s="51">
        <v>0</v>
      </c>
      <c r="CR15" s="51">
        <v>0</v>
      </c>
      <c r="CS15" s="51">
        <v>10500</v>
      </c>
      <c r="CT15" s="51">
        <v>7889.2719999999999</v>
      </c>
      <c r="CU15" s="51">
        <v>0</v>
      </c>
      <c r="CV15" s="51">
        <v>0</v>
      </c>
      <c r="CW15" s="51">
        <v>35598</v>
      </c>
      <c r="CX15" s="51">
        <v>21041.387999999999</v>
      </c>
      <c r="CY15" s="51">
        <v>0</v>
      </c>
      <c r="CZ15" s="51">
        <v>0</v>
      </c>
      <c r="DA15" s="51">
        <v>23500</v>
      </c>
      <c r="DB15" s="51">
        <v>14137.391</v>
      </c>
      <c r="DC15" s="51">
        <v>0</v>
      </c>
      <c r="DD15" s="51">
        <v>0</v>
      </c>
      <c r="DE15" s="51">
        <v>1500</v>
      </c>
      <c r="DF15" s="51">
        <v>440</v>
      </c>
      <c r="DG15" s="51">
        <v>0</v>
      </c>
      <c r="DH15" s="51">
        <v>0</v>
      </c>
      <c r="DI15" s="51">
        <v>1753.6</v>
      </c>
      <c r="DJ15" s="51">
        <v>1422.3</v>
      </c>
      <c r="DK15" s="51">
        <v>1753.6</v>
      </c>
      <c r="DL15" s="51">
        <v>1422.3</v>
      </c>
      <c r="DM15" s="51">
        <v>0</v>
      </c>
      <c r="DN15" s="51">
        <v>0</v>
      </c>
      <c r="DO15" s="51">
        <v>0</v>
      </c>
      <c r="DP15" s="51">
        <v>0</v>
      </c>
    </row>
    <row r="16" spans="1:121" ht="18.95" customHeight="1">
      <c r="A16" s="53">
        <v>7</v>
      </c>
      <c r="B16" s="50" t="s">
        <v>53</v>
      </c>
      <c r="C16" s="51">
        <f t="shared" si="4"/>
        <v>12492.652700000001</v>
      </c>
      <c r="D16" s="51">
        <f t="shared" si="5"/>
        <v>8426.9380000000001</v>
      </c>
      <c r="E16" s="51">
        <f t="shared" si="6"/>
        <v>12399</v>
      </c>
      <c r="F16" s="51">
        <f t="shared" si="7"/>
        <v>8426.9380000000001</v>
      </c>
      <c r="G16" s="51">
        <f t="shared" si="8"/>
        <v>93.652699999999996</v>
      </c>
      <c r="H16" s="51">
        <f t="shared" si="9"/>
        <v>0</v>
      </c>
      <c r="I16" s="51">
        <v>11321</v>
      </c>
      <c r="J16" s="51">
        <v>8272.9380000000001</v>
      </c>
      <c r="K16" s="51">
        <v>0</v>
      </c>
      <c r="L16" s="51">
        <v>0</v>
      </c>
      <c r="M16" s="51">
        <v>11321</v>
      </c>
      <c r="N16" s="51">
        <v>8272.9380000000001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1">
        <v>0</v>
      </c>
      <c r="AN16" s="51">
        <v>0</v>
      </c>
      <c r="AO16" s="51">
        <v>0</v>
      </c>
      <c r="AP16" s="51">
        <v>0</v>
      </c>
      <c r="AQ16" s="51">
        <v>0</v>
      </c>
      <c r="AR16" s="51">
        <v>0</v>
      </c>
      <c r="AS16" s="51">
        <v>0</v>
      </c>
      <c r="AT16" s="51">
        <v>0</v>
      </c>
      <c r="AU16" s="51">
        <v>0</v>
      </c>
      <c r="AV16" s="51">
        <v>0</v>
      </c>
      <c r="AW16" s="51">
        <v>0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0</v>
      </c>
      <c r="BD16" s="51">
        <v>0</v>
      </c>
      <c r="BE16" s="51">
        <v>0</v>
      </c>
      <c r="BF16" s="51">
        <v>0</v>
      </c>
      <c r="BG16" s="51">
        <v>0</v>
      </c>
      <c r="BH16" s="51">
        <v>0</v>
      </c>
      <c r="BI16" s="51">
        <v>318</v>
      </c>
      <c r="BJ16" s="51">
        <v>100</v>
      </c>
      <c r="BK16" s="51">
        <v>0</v>
      </c>
      <c r="BL16" s="51">
        <v>0</v>
      </c>
      <c r="BM16" s="51">
        <v>0</v>
      </c>
      <c r="BN16" s="51">
        <v>0</v>
      </c>
      <c r="BO16" s="51">
        <v>0</v>
      </c>
      <c r="BP16" s="51">
        <v>0</v>
      </c>
      <c r="BQ16" s="51">
        <v>0</v>
      </c>
      <c r="BR16" s="51">
        <v>0</v>
      </c>
      <c r="BS16" s="51">
        <v>0</v>
      </c>
      <c r="BT16" s="51">
        <v>0</v>
      </c>
      <c r="BU16" s="51">
        <v>318</v>
      </c>
      <c r="BV16" s="51">
        <v>100</v>
      </c>
      <c r="BW16" s="51">
        <v>0</v>
      </c>
      <c r="BX16" s="51">
        <v>0</v>
      </c>
      <c r="BY16" s="51">
        <v>0</v>
      </c>
      <c r="BZ16" s="51">
        <v>0</v>
      </c>
      <c r="CA16" s="51">
        <v>0</v>
      </c>
      <c r="CB16" s="51">
        <v>0</v>
      </c>
      <c r="CC16" s="51">
        <v>0</v>
      </c>
      <c r="CD16" s="51">
        <v>0</v>
      </c>
      <c r="CE16" s="51">
        <v>0</v>
      </c>
      <c r="CF16" s="51">
        <v>0</v>
      </c>
      <c r="CG16" s="51">
        <v>0</v>
      </c>
      <c r="CH16" s="51">
        <v>0</v>
      </c>
      <c r="CI16" s="51">
        <v>0</v>
      </c>
      <c r="CJ16" s="51">
        <v>0</v>
      </c>
      <c r="CK16" s="51">
        <v>0</v>
      </c>
      <c r="CL16" s="51">
        <v>0</v>
      </c>
      <c r="CM16" s="51">
        <v>0</v>
      </c>
      <c r="CN16" s="51">
        <v>0</v>
      </c>
      <c r="CO16" s="51">
        <v>0</v>
      </c>
      <c r="CP16" s="51">
        <v>0</v>
      </c>
      <c r="CQ16" s="51">
        <v>0</v>
      </c>
      <c r="CR16" s="51">
        <v>0</v>
      </c>
      <c r="CS16" s="51">
        <v>0</v>
      </c>
      <c r="CT16" s="51">
        <v>0</v>
      </c>
      <c r="CU16" s="51">
        <v>0</v>
      </c>
      <c r="CV16" s="51">
        <v>0</v>
      </c>
      <c r="CW16" s="51">
        <v>0</v>
      </c>
      <c r="CX16" s="51">
        <v>0</v>
      </c>
      <c r="CY16" s="51">
        <v>0</v>
      </c>
      <c r="CZ16" s="51">
        <v>0</v>
      </c>
      <c r="DA16" s="51">
        <v>0</v>
      </c>
      <c r="DB16" s="51">
        <v>0</v>
      </c>
      <c r="DC16" s="51">
        <v>0</v>
      </c>
      <c r="DD16" s="51">
        <v>0</v>
      </c>
      <c r="DE16" s="51">
        <v>200</v>
      </c>
      <c r="DF16" s="51">
        <v>54</v>
      </c>
      <c r="DG16" s="51">
        <v>0</v>
      </c>
      <c r="DH16" s="51">
        <v>0</v>
      </c>
      <c r="DI16" s="51">
        <v>653.65269999999998</v>
      </c>
      <c r="DJ16" s="51">
        <v>0</v>
      </c>
      <c r="DK16" s="51">
        <v>560</v>
      </c>
      <c r="DL16" s="51">
        <v>0</v>
      </c>
      <c r="DM16" s="51">
        <v>93.652699999999996</v>
      </c>
      <c r="DN16" s="51">
        <v>0</v>
      </c>
      <c r="DO16" s="51">
        <v>0</v>
      </c>
      <c r="DP16" s="51">
        <v>0</v>
      </c>
    </row>
    <row r="17" spans="1:120" ht="18.95" customHeight="1">
      <c r="A17" s="53">
        <v>8</v>
      </c>
      <c r="B17" s="50" t="s">
        <v>54</v>
      </c>
      <c r="C17" s="51">
        <f t="shared" si="4"/>
        <v>87859.121299999999</v>
      </c>
      <c r="D17" s="51">
        <f t="shared" si="5"/>
        <v>64312.817000000003</v>
      </c>
      <c r="E17" s="51">
        <f t="shared" si="6"/>
        <v>77233.7</v>
      </c>
      <c r="F17" s="51">
        <f t="shared" si="7"/>
        <v>55195.743000000002</v>
      </c>
      <c r="G17" s="51">
        <f t="shared" si="8"/>
        <v>10625.4213</v>
      </c>
      <c r="H17" s="51">
        <f t="shared" si="9"/>
        <v>9117.0740000000005</v>
      </c>
      <c r="I17" s="51">
        <v>32848.699999999997</v>
      </c>
      <c r="J17" s="51">
        <v>23522.02</v>
      </c>
      <c r="K17" s="51">
        <v>10625.4213</v>
      </c>
      <c r="L17" s="51">
        <v>9198.4240000000009</v>
      </c>
      <c r="M17" s="51">
        <v>32848.699999999997</v>
      </c>
      <c r="N17" s="51">
        <v>23522.02</v>
      </c>
      <c r="O17" s="51">
        <v>10625.4213</v>
      </c>
      <c r="P17" s="51">
        <v>9198.4240000000009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1">
        <v>0</v>
      </c>
      <c r="AD17" s="51">
        <v>0</v>
      </c>
      <c r="AE17" s="51">
        <v>-500</v>
      </c>
      <c r="AF17" s="51">
        <v>-81.349999999999994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1">
        <v>0</v>
      </c>
      <c r="AN17" s="51">
        <v>0</v>
      </c>
      <c r="AO17" s="51">
        <v>0</v>
      </c>
      <c r="AP17" s="51">
        <v>0</v>
      </c>
      <c r="AQ17" s="51">
        <v>0</v>
      </c>
      <c r="AR17" s="51">
        <v>0</v>
      </c>
      <c r="AS17" s="51">
        <v>0</v>
      </c>
      <c r="AT17" s="51">
        <v>0</v>
      </c>
      <c r="AU17" s="51">
        <v>-500</v>
      </c>
      <c r="AV17" s="51">
        <v>-81.349999999999994</v>
      </c>
      <c r="AW17" s="51">
        <v>1260</v>
      </c>
      <c r="AX17" s="51">
        <v>675</v>
      </c>
      <c r="AY17" s="51">
        <v>0</v>
      </c>
      <c r="AZ17" s="51">
        <v>0</v>
      </c>
      <c r="BA17" s="51">
        <v>1260</v>
      </c>
      <c r="BB17" s="51">
        <v>675</v>
      </c>
      <c r="BC17" s="51">
        <v>0</v>
      </c>
      <c r="BD17" s="51">
        <v>0</v>
      </c>
      <c r="BE17" s="51">
        <v>0</v>
      </c>
      <c r="BF17" s="51">
        <v>0</v>
      </c>
      <c r="BG17" s="51">
        <v>0</v>
      </c>
      <c r="BH17" s="51">
        <v>0</v>
      </c>
      <c r="BI17" s="51">
        <v>3850</v>
      </c>
      <c r="BJ17" s="51">
        <v>2150</v>
      </c>
      <c r="BK17" s="51">
        <v>0</v>
      </c>
      <c r="BL17" s="51">
        <v>0</v>
      </c>
      <c r="BM17" s="51">
        <v>0</v>
      </c>
      <c r="BN17" s="51">
        <v>0</v>
      </c>
      <c r="BO17" s="51">
        <v>0</v>
      </c>
      <c r="BP17" s="51">
        <v>0</v>
      </c>
      <c r="BQ17" s="51">
        <v>0</v>
      </c>
      <c r="BR17" s="51">
        <v>0</v>
      </c>
      <c r="BS17" s="51">
        <v>0</v>
      </c>
      <c r="BT17" s="51">
        <v>0</v>
      </c>
      <c r="BU17" s="51">
        <v>0</v>
      </c>
      <c r="BV17" s="51">
        <v>0</v>
      </c>
      <c r="BW17" s="51">
        <v>0</v>
      </c>
      <c r="BX17" s="51">
        <v>0</v>
      </c>
      <c r="BY17" s="51">
        <v>0</v>
      </c>
      <c r="BZ17" s="51">
        <v>0</v>
      </c>
      <c r="CA17" s="51">
        <v>0</v>
      </c>
      <c r="CB17" s="51">
        <v>0</v>
      </c>
      <c r="CC17" s="51">
        <v>3850</v>
      </c>
      <c r="CD17" s="51">
        <v>2150</v>
      </c>
      <c r="CE17" s="51">
        <v>0</v>
      </c>
      <c r="CF17" s="51">
        <v>0</v>
      </c>
      <c r="CG17" s="51">
        <v>360</v>
      </c>
      <c r="CH17" s="51">
        <v>280</v>
      </c>
      <c r="CI17" s="51">
        <v>0</v>
      </c>
      <c r="CJ17" s="51">
        <v>0</v>
      </c>
      <c r="CK17" s="51">
        <v>11000</v>
      </c>
      <c r="CL17" s="51">
        <v>8382.2710000000006</v>
      </c>
      <c r="CM17" s="51">
        <v>0</v>
      </c>
      <c r="CN17" s="51">
        <v>0</v>
      </c>
      <c r="CO17" s="51">
        <v>11000</v>
      </c>
      <c r="CP17" s="51">
        <v>8382.2710000000006</v>
      </c>
      <c r="CQ17" s="51">
        <v>0</v>
      </c>
      <c r="CR17" s="51">
        <v>0</v>
      </c>
      <c r="CS17" s="51">
        <v>11000</v>
      </c>
      <c r="CT17" s="51">
        <v>8382.2710000000006</v>
      </c>
      <c r="CU17" s="51">
        <v>0</v>
      </c>
      <c r="CV17" s="51">
        <v>0</v>
      </c>
      <c r="CW17" s="51">
        <v>20380</v>
      </c>
      <c r="CX17" s="51">
        <v>15414.722</v>
      </c>
      <c r="CY17" s="51">
        <v>0</v>
      </c>
      <c r="CZ17" s="51">
        <v>0</v>
      </c>
      <c r="DA17" s="51">
        <v>20380</v>
      </c>
      <c r="DB17" s="51">
        <v>15414.722</v>
      </c>
      <c r="DC17" s="51">
        <v>0</v>
      </c>
      <c r="DD17" s="51">
        <v>0</v>
      </c>
      <c r="DE17" s="51">
        <v>4000</v>
      </c>
      <c r="DF17" s="51">
        <v>3265</v>
      </c>
      <c r="DG17" s="51">
        <v>0</v>
      </c>
      <c r="DH17" s="51">
        <v>0</v>
      </c>
      <c r="DI17" s="51">
        <v>4035</v>
      </c>
      <c r="DJ17" s="51">
        <v>1506.73</v>
      </c>
      <c r="DK17" s="51">
        <v>3535</v>
      </c>
      <c r="DL17" s="51">
        <v>1506.73</v>
      </c>
      <c r="DM17" s="51">
        <v>500</v>
      </c>
      <c r="DN17" s="51">
        <v>0</v>
      </c>
      <c r="DO17" s="51">
        <v>0</v>
      </c>
      <c r="DP17" s="51">
        <v>0</v>
      </c>
    </row>
    <row r="18" spans="1:120" ht="18.95" customHeight="1">
      <c r="A18" s="53">
        <v>9</v>
      </c>
      <c r="B18" s="50" t="s">
        <v>55</v>
      </c>
      <c r="C18" s="51">
        <f t="shared" si="4"/>
        <v>47504.9</v>
      </c>
      <c r="D18" s="51">
        <f t="shared" si="5"/>
        <v>30360.135999999999</v>
      </c>
      <c r="E18" s="51">
        <f t="shared" si="6"/>
        <v>47484.9</v>
      </c>
      <c r="F18" s="51">
        <f t="shared" si="7"/>
        <v>31970.550999999999</v>
      </c>
      <c r="G18" s="51">
        <f t="shared" si="8"/>
        <v>20</v>
      </c>
      <c r="H18" s="51">
        <f t="shared" si="9"/>
        <v>-1610.415</v>
      </c>
      <c r="I18" s="51">
        <v>24540.9</v>
      </c>
      <c r="J18" s="51">
        <v>16186.550999999999</v>
      </c>
      <c r="K18" s="51">
        <v>0</v>
      </c>
      <c r="L18" s="51">
        <v>0</v>
      </c>
      <c r="M18" s="51">
        <v>24540.9</v>
      </c>
      <c r="N18" s="51">
        <v>16186.550999999999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400</v>
      </c>
      <c r="AD18" s="51">
        <v>0</v>
      </c>
      <c r="AE18" s="51">
        <v>-1000</v>
      </c>
      <c r="AF18" s="51">
        <v>-2520.415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1">
        <v>0</v>
      </c>
      <c r="AN18" s="51">
        <v>0</v>
      </c>
      <c r="AO18" s="51">
        <v>400</v>
      </c>
      <c r="AP18" s="51">
        <v>0</v>
      </c>
      <c r="AQ18" s="51">
        <v>900</v>
      </c>
      <c r="AR18" s="51">
        <v>605</v>
      </c>
      <c r="AS18" s="51">
        <v>0</v>
      </c>
      <c r="AT18" s="51">
        <v>0</v>
      </c>
      <c r="AU18" s="51">
        <v>-1900</v>
      </c>
      <c r="AV18" s="51">
        <v>-3125.415</v>
      </c>
      <c r="AW18" s="51">
        <v>800</v>
      </c>
      <c r="AX18" s="51">
        <v>500</v>
      </c>
      <c r="AY18" s="51">
        <v>0</v>
      </c>
      <c r="AZ18" s="51">
        <v>0</v>
      </c>
      <c r="BA18" s="51">
        <v>400</v>
      </c>
      <c r="BB18" s="51">
        <v>250</v>
      </c>
      <c r="BC18" s="51">
        <v>0</v>
      </c>
      <c r="BD18" s="51">
        <v>0</v>
      </c>
      <c r="BE18" s="51">
        <v>0</v>
      </c>
      <c r="BF18" s="51">
        <v>0</v>
      </c>
      <c r="BG18" s="51">
        <v>0</v>
      </c>
      <c r="BH18" s="51">
        <v>0</v>
      </c>
      <c r="BI18" s="51">
        <v>790</v>
      </c>
      <c r="BJ18" s="51">
        <v>0</v>
      </c>
      <c r="BK18" s="51">
        <v>1020</v>
      </c>
      <c r="BL18" s="51">
        <v>910</v>
      </c>
      <c r="BM18" s="51">
        <v>0</v>
      </c>
      <c r="BN18" s="51">
        <v>0</v>
      </c>
      <c r="BO18" s="51">
        <v>0</v>
      </c>
      <c r="BP18" s="51">
        <v>0</v>
      </c>
      <c r="BQ18" s="51">
        <v>0</v>
      </c>
      <c r="BR18" s="51">
        <v>0</v>
      </c>
      <c r="BS18" s="51">
        <v>0</v>
      </c>
      <c r="BT18" s="51">
        <v>0</v>
      </c>
      <c r="BU18" s="51">
        <v>400</v>
      </c>
      <c r="BV18" s="51">
        <v>0</v>
      </c>
      <c r="BW18" s="51">
        <v>500</v>
      </c>
      <c r="BX18" s="51">
        <v>390</v>
      </c>
      <c r="BY18" s="51">
        <v>390</v>
      </c>
      <c r="BZ18" s="51">
        <v>0</v>
      </c>
      <c r="CA18" s="51">
        <v>520</v>
      </c>
      <c r="CB18" s="51">
        <v>520</v>
      </c>
      <c r="CC18" s="51">
        <v>0</v>
      </c>
      <c r="CD18" s="51">
        <v>0</v>
      </c>
      <c r="CE18" s="51">
        <v>0</v>
      </c>
      <c r="CF18" s="51">
        <v>0</v>
      </c>
      <c r="CG18" s="51">
        <v>0</v>
      </c>
      <c r="CH18" s="51">
        <v>0</v>
      </c>
      <c r="CI18" s="51">
        <v>0</v>
      </c>
      <c r="CJ18" s="51">
        <v>0</v>
      </c>
      <c r="CK18" s="51">
        <v>4550</v>
      </c>
      <c r="CL18" s="51">
        <v>3178</v>
      </c>
      <c r="CM18" s="51">
        <v>0</v>
      </c>
      <c r="CN18" s="51">
        <v>0</v>
      </c>
      <c r="CO18" s="51">
        <v>4300</v>
      </c>
      <c r="CP18" s="51">
        <v>3128</v>
      </c>
      <c r="CQ18" s="51">
        <v>0</v>
      </c>
      <c r="CR18" s="51">
        <v>0</v>
      </c>
      <c r="CS18" s="51">
        <v>4300</v>
      </c>
      <c r="CT18" s="51">
        <v>3128</v>
      </c>
      <c r="CU18" s="51">
        <v>0</v>
      </c>
      <c r="CV18" s="51">
        <v>0</v>
      </c>
      <c r="CW18" s="51">
        <v>14304</v>
      </c>
      <c r="CX18" s="51">
        <v>10671</v>
      </c>
      <c r="CY18" s="51">
        <v>0</v>
      </c>
      <c r="CZ18" s="51">
        <v>0</v>
      </c>
      <c r="DA18" s="51">
        <v>13904</v>
      </c>
      <c r="DB18" s="51">
        <v>10364</v>
      </c>
      <c r="DC18" s="51">
        <v>0</v>
      </c>
      <c r="DD18" s="51">
        <v>0</v>
      </c>
      <c r="DE18" s="51">
        <v>2100</v>
      </c>
      <c r="DF18" s="51">
        <v>1435</v>
      </c>
      <c r="DG18" s="51">
        <v>0</v>
      </c>
      <c r="DH18" s="51">
        <v>0</v>
      </c>
      <c r="DI18" s="51">
        <v>0</v>
      </c>
      <c r="DJ18" s="51">
        <v>0</v>
      </c>
      <c r="DK18" s="51">
        <v>0</v>
      </c>
      <c r="DL18" s="51">
        <v>0</v>
      </c>
      <c r="DM18" s="51">
        <v>0</v>
      </c>
      <c r="DN18" s="51">
        <v>0</v>
      </c>
      <c r="DO18" s="51">
        <v>0</v>
      </c>
      <c r="DP18" s="51">
        <v>0</v>
      </c>
    </row>
    <row r="19" spans="1:120" ht="18.95" customHeight="1">
      <c r="A19" s="53">
        <v>10</v>
      </c>
      <c r="B19" s="50" t="s">
        <v>56</v>
      </c>
      <c r="C19" s="51">
        <f t="shared" si="4"/>
        <v>18075.596099999999</v>
      </c>
      <c r="D19" s="51">
        <f t="shared" si="5"/>
        <v>13155.149000000001</v>
      </c>
      <c r="E19" s="51">
        <f t="shared" si="6"/>
        <v>18032.099999999999</v>
      </c>
      <c r="F19" s="51">
        <f t="shared" si="7"/>
        <v>15267.202000000001</v>
      </c>
      <c r="G19" s="51">
        <f t="shared" si="8"/>
        <v>43.496099999999956</v>
      </c>
      <c r="H19" s="51">
        <f t="shared" si="9"/>
        <v>-2112.0529999999999</v>
      </c>
      <c r="I19" s="51">
        <v>6987.1</v>
      </c>
      <c r="J19" s="51">
        <v>4742.2020000000002</v>
      </c>
      <c r="K19" s="51">
        <v>974.53</v>
      </c>
      <c r="L19" s="51">
        <v>965.47299999999996</v>
      </c>
      <c r="M19" s="51">
        <v>6987.1</v>
      </c>
      <c r="N19" s="51">
        <v>4742.2020000000002</v>
      </c>
      <c r="O19" s="51">
        <v>750</v>
      </c>
      <c r="P19" s="51">
        <v>740.94299999999998</v>
      </c>
      <c r="Q19" s="51">
        <v>0</v>
      </c>
      <c r="R19" s="51">
        <v>0</v>
      </c>
      <c r="S19" s="51">
        <v>224.53</v>
      </c>
      <c r="T19" s="51">
        <v>224.53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10245</v>
      </c>
      <c r="AD19" s="51">
        <v>10245</v>
      </c>
      <c r="AE19" s="51">
        <v>-931.03390000000002</v>
      </c>
      <c r="AF19" s="51">
        <v>-3077.5259999999998</v>
      </c>
      <c r="AG19" s="51">
        <v>10245</v>
      </c>
      <c r="AH19" s="51">
        <v>10245</v>
      </c>
      <c r="AI19" s="51">
        <v>2697.4920999999999</v>
      </c>
      <c r="AJ19" s="51">
        <v>551</v>
      </c>
      <c r="AK19" s="51">
        <v>0</v>
      </c>
      <c r="AL19" s="51">
        <v>0</v>
      </c>
      <c r="AM19" s="51">
        <v>0</v>
      </c>
      <c r="AN19" s="51">
        <v>0</v>
      </c>
      <c r="AO19" s="51">
        <v>0</v>
      </c>
      <c r="AP19" s="51">
        <v>0</v>
      </c>
      <c r="AQ19" s="51">
        <v>0</v>
      </c>
      <c r="AR19" s="51">
        <v>0</v>
      </c>
      <c r="AS19" s="51">
        <v>0</v>
      </c>
      <c r="AT19" s="51">
        <v>0</v>
      </c>
      <c r="AU19" s="51">
        <v>-3628.5259999999998</v>
      </c>
      <c r="AV19" s="51">
        <v>-3628.5259999999998</v>
      </c>
      <c r="AW19" s="51">
        <v>0</v>
      </c>
      <c r="AX19" s="51">
        <v>0</v>
      </c>
      <c r="AY19" s="51">
        <v>0</v>
      </c>
      <c r="AZ19" s="51">
        <v>0</v>
      </c>
      <c r="BA19" s="51">
        <v>0</v>
      </c>
      <c r="BB19" s="51">
        <v>0</v>
      </c>
      <c r="BC19" s="51">
        <v>0</v>
      </c>
      <c r="BD19" s="51">
        <v>0</v>
      </c>
      <c r="BE19" s="51">
        <v>0</v>
      </c>
      <c r="BF19" s="51">
        <v>0</v>
      </c>
      <c r="BG19" s="51">
        <v>0</v>
      </c>
      <c r="BH19" s="51">
        <v>0</v>
      </c>
      <c r="BI19" s="51">
        <v>0</v>
      </c>
      <c r="BJ19" s="51">
        <v>0</v>
      </c>
      <c r="BK19" s="51">
        <v>0</v>
      </c>
      <c r="BL19" s="51">
        <v>0</v>
      </c>
      <c r="BM19" s="51">
        <v>0</v>
      </c>
      <c r="BN19" s="51">
        <v>0</v>
      </c>
      <c r="BO19" s="51">
        <v>0</v>
      </c>
      <c r="BP19" s="51">
        <v>0</v>
      </c>
      <c r="BQ19" s="51">
        <v>0</v>
      </c>
      <c r="BR19" s="51">
        <v>0</v>
      </c>
      <c r="BS19" s="51">
        <v>0</v>
      </c>
      <c r="BT19" s="51">
        <v>0</v>
      </c>
      <c r="BU19" s="51">
        <v>0</v>
      </c>
      <c r="BV19" s="51">
        <v>0</v>
      </c>
      <c r="BW19" s="51">
        <v>0</v>
      </c>
      <c r="BX19" s="51">
        <v>0</v>
      </c>
      <c r="BY19" s="51">
        <v>0</v>
      </c>
      <c r="BZ19" s="51">
        <v>0</v>
      </c>
      <c r="CA19" s="51">
        <v>0</v>
      </c>
      <c r="CB19" s="51">
        <v>0</v>
      </c>
      <c r="CC19" s="51">
        <v>0</v>
      </c>
      <c r="CD19" s="51">
        <v>0</v>
      </c>
      <c r="CE19" s="51">
        <v>0</v>
      </c>
      <c r="CF19" s="51">
        <v>0</v>
      </c>
      <c r="CG19" s="51">
        <v>0</v>
      </c>
      <c r="CH19" s="51">
        <v>0</v>
      </c>
      <c r="CI19" s="51">
        <v>0</v>
      </c>
      <c r="CJ19" s="51">
        <v>0</v>
      </c>
      <c r="CK19" s="51">
        <v>0</v>
      </c>
      <c r="CL19" s="51">
        <v>0</v>
      </c>
      <c r="CM19" s="51">
        <v>0</v>
      </c>
      <c r="CN19" s="51">
        <v>0</v>
      </c>
      <c r="CO19" s="51">
        <v>0</v>
      </c>
      <c r="CP19" s="51">
        <v>0</v>
      </c>
      <c r="CQ19" s="51">
        <v>0</v>
      </c>
      <c r="CR19" s="51">
        <v>0</v>
      </c>
      <c r="CS19" s="51">
        <v>0</v>
      </c>
      <c r="CT19" s="51">
        <v>0</v>
      </c>
      <c r="CU19" s="51">
        <v>0</v>
      </c>
      <c r="CV19" s="51">
        <v>0</v>
      </c>
      <c r="CW19" s="51">
        <v>0</v>
      </c>
      <c r="CX19" s="51">
        <v>0</v>
      </c>
      <c r="CY19" s="51">
        <v>0</v>
      </c>
      <c r="CZ19" s="51">
        <v>0</v>
      </c>
      <c r="DA19" s="51">
        <v>0</v>
      </c>
      <c r="DB19" s="51">
        <v>0</v>
      </c>
      <c r="DC19" s="51">
        <v>0</v>
      </c>
      <c r="DD19" s="51">
        <v>0</v>
      </c>
      <c r="DE19" s="51">
        <v>720</v>
      </c>
      <c r="DF19" s="51">
        <v>280</v>
      </c>
      <c r="DG19" s="51">
        <v>0</v>
      </c>
      <c r="DH19" s="51">
        <v>0</v>
      </c>
      <c r="DI19" s="51">
        <v>80</v>
      </c>
      <c r="DJ19" s="51">
        <v>0</v>
      </c>
      <c r="DK19" s="51">
        <v>80</v>
      </c>
      <c r="DL19" s="51">
        <v>0</v>
      </c>
      <c r="DM19" s="51">
        <v>0</v>
      </c>
      <c r="DN19" s="51">
        <v>0</v>
      </c>
      <c r="DO19" s="51">
        <v>0</v>
      </c>
      <c r="DP19" s="51">
        <v>0</v>
      </c>
    </row>
    <row r="20" spans="1:120" ht="18.95" customHeight="1">
      <c r="A20" s="53">
        <v>11</v>
      </c>
      <c r="B20" s="50" t="s">
        <v>57</v>
      </c>
      <c r="C20" s="51">
        <f t="shared" si="4"/>
        <v>28664.1</v>
      </c>
      <c r="D20" s="51">
        <f t="shared" si="5"/>
        <v>7998.8590000000004</v>
      </c>
      <c r="E20" s="51">
        <f t="shared" si="6"/>
        <v>13059.8</v>
      </c>
      <c r="F20" s="51">
        <f t="shared" si="7"/>
        <v>9275.759</v>
      </c>
      <c r="G20" s="51">
        <f t="shared" si="8"/>
        <v>15604.3</v>
      </c>
      <c r="H20" s="51">
        <f t="shared" si="9"/>
        <v>-1276.9000000000001</v>
      </c>
      <c r="I20" s="51">
        <v>10325.4</v>
      </c>
      <c r="J20" s="51">
        <v>7400.3590000000004</v>
      </c>
      <c r="K20" s="51">
        <v>15604.3</v>
      </c>
      <c r="L20" s="51">
        <v>250</v>
      </c>
      <c r="M20" s="51">
        <v>10325.4</v>
      </c>
      <c r="N20" s="51">
        <v>7400.3590000000004</v>
      </c>
      <c r="O20" s="51">
        <v>604.29999999999995</v>
      </c>
      <c r="P20" s="51">
        <v>250</v>
      </c>
      <c r="Q20" s="51">
        <v>0</v>
      </c>
      <c r="R20" s="51">
        <v>0</v>
      </c>
      <c r="S20" s="51">
        <v>15000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-1526.9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1">
        <v>0</v>
      </c>
      <c r="AM20" s="51">
        <v>0</v>
      </c>
      <c r="AN20" s="51">
        <v>0</v>
      </c>
      <c r="AO20" s="51">
        <v>0</v>
      </c>
      <c r="AP20" s="51">
        <v>0</v>
      </c>
      <c r="AQ20" s="51">
        <v>0</v>
      </c>
      <c r="AR20" s="51">
        <v>0</v>
      </c>
      <c r="AS20" s="51">
        <v>0</v>
      </c>
      <c r="AT20" s="51">
        <v>0</v>
      </c>
      <c r="AU20" s="51">
        <v>0</v>
      </c>
      <c r="AV20" s="51">
        <v>-1526.9</v>
      </c>
      <c r="AW20" s="51">
        <v>600</v>
      </c>
      <c r="AX20" s="51">
        <v>0</v>
      </c>
      <c r="AY20" s="51">
        <v>0</v>
      </c>
      <c r="AZ20" s="51">
        <v>0</v>
      </c>
      <c r="BA20" s="51">
        <v>600</v>
      </c>
      <c r="BB20" s="51">
        <v>0</v>
      </c>
      <c r="BC20" s="51">
        <v>0</v>
      </c>
      <c r="BD20" s="51">
        <v>0</v>
      </c>
      <c r="BE20" s="51">
        <v>0</v>
      </c>
      <c r="BF20" s="51">
        <v>0</v>
      </c>
      <c r="BG20" s="51">
        <v>0</v>
      </c>
      <c r="BH20" s="51">
        <v>0</v>
      </c>
      <c r="BI20" s="51">
        <v>0</v>
      </c>
      <c r="BJ20" s="51">
        <v>0</v>
      </c>
      <c r="BK20" s="51">
        <v>0</v>
      </c>
      <c r="BL20" s="51">
        <v>0</v>
      </c>
      <c r="BM20" s="51">
        <v>0</v>
      </c>
      <c r="BN20" s="51">
        <v>0</v>
      </c>
      <c r="BO20" s="51">
        <v>0</v>
      </c>
      <c r="BP20" s="51">
        <v>0</v>
      </c>
      <c r="BQ20" s="51">
        <v>0</v>
      </c>
      <c r="BR20" s="51">
        <v>0</v>
      </c>
      <c r="BS20" s="51">
        <v>0</v>
      </c>
      <c r="BT20" s="51">
        <v>0</v>
      </c>
      <c r="BU20" s="51">
        <v>0</v>
      </c>
      <c r="BV20" s="51">
        <v>0</v>
      </c>
      <c r="BW20" s="51">
        <v>0</v>
      </c>
      <c r="BX20" s="51">
        <v>0</v>
      </c>
      <c r="BY20" s="51">
        <v>0</v>
      </c>
      <c r="BZ20" s="51">
        <v>0</v>
      </c>
      <c r="CA20" s="51">
        <v>0</v>
      </c>
      <c r="CB20" s="51">
        <v>0</v>
      </c>
      <c r="CC20" s="51">
        <v>0</v>
      </c>
      <c r="CD20" s="51">
        <v>0</v>
      </c>
      <c r="CE20" s="51">
        <v>0</v>
      </c>
      <c r="CF20" s="51">
        <v>0</v>
      </c>
      <c r="CG20" s="51">
        <v>0</v>
      </c>
      <c r="CH20" s="51">
        <v>0</v>
      </c>
      <c r="CI20" s="51">
        <v>0</v>
      </c>
      <c r="CJ20" s="51">
        <v>0</v>
      </c>
      <c r="CK20" s="51">
        <v>0</v>
      </c>
      <c r="CL20" s="51">
        <v>0</v>
      </c>
      <c r="CM20" s="51">
        <v>0</v>
      </c>
      <c r="CN20" s="51">
        <v>0</v>
      </c>
      <c r="CO20" s="51">
        <v>0</v>
      </c>
      <c r="CP20" s="51">
        <v>0</v>
      </c>
      <c r="CQ20" s="51">
        <v>0</v>
      </c>
      <c r="CR20" s="51">
        <v>0</v>
      </c>
      <c r="CS20" s="51">
        <v>0</v>
      </c>
      <c r="CT20" s="51">
        <v>0</v>
      </c>
      <c r="CU20" s="51">
        <v>0</v>
      </c>
      <c r="CV20" s="51">
        <v>0</v>
      </c>
      <c r="CW20" s="51">
        <v>545.4</v>
      </c>
      <c r="CX20" s="51">
        <v>545.4</v>
      </c>
      <c r="CY20" s="51">
        <v>0</v>
      </c>
      <c r="CZ20" s="51">
        <v>0</v>
      </c>
      <c r="DA20" s="51">
        <v>545.4</v>
      </c>
      <c r="DB20" s="51">
        <v>545.4</v>
      </c>
      <c r="DC20" s="51">
        <v>0</v>
      </c>
      <c r="DD20" s="51">
        <v>0</v>
      </c>
      <c r="DE20" s="51">
        <v>1330</v>
      </c>
      <c r="DF20" s="51">
        <v>1330</v>
      </c>
      <c r="DG20" s="51">
        <v>0</v>
      </c>
      <c r="DH20" s="51">
        <v>0</v>
      </c>
      <c r="DI20" s="51">
        <v>259</v>
      </c>
      <c r="DJ20" s="51">
        <v>0</v>
      </c>
      <c r="DK20" s="51">
        <v>259</v>
      </c>
      <c r="DL20" s="51">
        <v>0</v>
      </c>
      <c r="DM20" s="51">
        <v>0</v>
      </c>
      <c r="DN20" s="51">
        <v>0</v>
      </c>
      <c r="DO20" s="51">
        <v>0</v>
      </c>
      <c r="DP20" s="51">
        <v>0</v>
      </c>
    </row>
    <row r="21" spans="1:120" ht="18.95" customHeight="1">
      <c r="A21" s="53">
        <v>12</v>
      </c>
      <c r="B21" s="50" t="s">
        <v>58</v>
      </c>
      <c r="C21" s="51">
        <f t="shared" si="4"/>
        <v>8430.0789999999997</v>
      </c>
      <c r="D21" s="51">
        <f t="shared" si="5"/>
        <v>5798.35</v>
      </c>
      <c r="E21" s="51">
        <f t="shared" si="6"/>
        <v>7019.3</v>
      </c>
      <c r="F21" s="51">
        <f t="shared" si="7"/>
        <v>4907.3500000000004</v>
      </c>
      <c r="G21" s="51">
        <f t="shared" si="8"/>
        <v>1410.779</v>
      </c>
      <c r="H21" s="51">
        <f t="shared" si="9"/>
        <v>891</v>
      </c>
      <c r="I21" s="51">
        <v>6538.3</v>
      </c>
      <c r="J21" s="51">
        <v>4807.3500000000004</v>
      </c>
      <c r="K21" s="51">
        <v>1410.779</v>
      </c>
      <c r="L21" s="51">
        <v>891</v>
      </c>
      <c r="M21" s="51">
        <v>6538.3</v>
      </c>
      <c r="N21" s="51">
        <v>4807.3500000000004</v>
      </c>
      <c r="O21" s="51">
        <v>1410.779</v>
      </c>
      <c r="P21" s="51">
        <v>891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  <c r="AI21" s="51">
        <v>0</v>
      </c>
      <c r="AJ21" s="51">
        <v>0</v>
      </c>
      <c r="AK21" s="51">
        <v>0</v>
      </c>
      <c r="AL21" s="51">
        <v>0</v>
      </c>
      <c r="AM21" s="51">
        <v>0</v>
      </c>
      <c r="AN21" s="51">
        <v>0</v>
      </c>
      <c r="AO21" s="51">
        <v>0</v>
      </c>
      <c r="AP21" s="51">
        <v>0</v>
      </c>
      <c r="AQ21" s="51">
        <v>0</v>
      </c>
      <c r="AR21" s="51">
        <v>0</v>
      </c>
      <c r="AS21" s="51">
        <v>0</v>
      </c>
      <c r="AT21" s="51">
        <v>0</v>
      </c>
      <c r="AU21" s="51">
        <v>0</v>
      </c>
      <c r="AV21" s="51">
        <v>0</v>
      </c>
      <c r="AW21" s="51">
        <v>0</v>
      </c>
      <c r="AX21" s="51">
        <v>0</v>
      </c>
      <c r="AY21" s="51">
        <v>0</v>
      </c>
      <c r="AZ21" s="51">
        <v>0</v>
      </c>
      <c r="BA21" s="51">
        <v>0</v>
      </c>
      <c r="BB21" s="51">
        <v>0</v>
      </c>
      <c r="BC21" s="51">
        <v>0</v>
      </c>
      <c r="BD21" s="51">
        <v>0</v>
      </c>
      <c r="BE21" s="51">
        <v>0</v>
      </c>
      <c r="BF21" s="51">
        <v>0</v>
      </c>
      <c r="BG21" s="51">
        <v>0</v>
      </c>
      <c r="BH21" s="51">
        <v>0</v>
      </c>
      <c r="BI21" s="51">
        <v>0</v>
      </c>
      <c r="BJ21" s="51">
        <v>0</v>
      </c>
      <c r="BK21" s="51">
        <v>0</v>
      </c>
      <c r="BL21" s="51">
        <v>0</v>
      </c>
      <c r="BM21" s="51">
        <v>0</v>
      </c>
      <c r="BN21" s="51">
        <v>0</v>
      </c>
      <c r="BO21" s="51">
        <v>0</v>
      </c>
      <c r="BP21" s="51">
        <v>0</v>
      </c>
      <c r="BQ21" s="51">
        <v>0</v>
      </c>
      <c r="BR21" s="51">
        <v>0</v>
      </c>
      <c r="BS21" s="51">
        <v>0</v>
      </c>
      <c r="BT21" s="51">
        <v>0</v>
      </c>
      <c r="BU21" s="51">
        <v>0</v>
      </c>
      <c r="BV21" s="51">
        <v>0</v>
      </c>
      <c r="BW21" s="51">
        <v>0</v>
      </c>
      <c r="BX21" s="51">
        <v>0</v>
      </c>
      <c r="BY21" s="51">
        <v>0</v>
      </c>
      <c r="BZ21" s="51">
        <v>0</v>
      </c>
      <c r="CA21" s="51">
        <v>0</v>
      </c>
      <c r="CB21" s="51">
        <v>0</v>
      </c>
      <c r="CC21" s="51">
        <v>0</v>
      </c>
      <c r="CD21" s="51">
        <v>0</v>
      </c>
      <c r="CE21" s="51">
        <v>0</v>
      </c>
      <c r="CF21" s="51">
        <v>0</v>
      </c>
      <c r="CG21" s="51">
        <v>0</v>
      </c>
      <c r="CH21" s="51">
        <v>0</v>
      </c>
      <c r="CI21" s="51">
        <v>0</v>
      </c>
      <c r="CJ21" s="51">
        <v>0</v>
      </c>
      <c r="CK21" s="51">
        <v>0</v>
      </c>
      <c r="CL21" s="51">
        <v>0</v>
      </c>
      <c r="CM21" s="51">
        <v>0</v>
      </c>
      <c r="CN21" s="51">
        <v>0</v>
      </c>
      <c r="CO21" s="51">
        <v>0</v>
      </c>
      <c r="CP21" s="51">
        <v>0</v>
      </c>
      <c r="CQ21" s="51">
        <v>0</v>
      </c>
      <c r="CR21" s="51">
        <v>0</v>
      </c>
      <c r="CS21" s="51">
        <v>0</v>
      </c>
      <c r="CT21" s="51">
        <v>0</v>
      </c>
      <c r="CU21" s="51">
        <v>0</v>
      </c>
      <c r="CV21" s="51">
        <v>0</v>
      </c>
      <c r="CW21" s="51">
        <v>0</v>
      </c>
      <c r="CX21" s="51">
        <v>0</v>
      </c>
      <c r="CY21" s="51">
        <v>0</v>
      </c>
      <c r="CZ21" s="51">
        <v>0</v>
      </c>
      <c r="DA21" s="51">
        <v>0</v>
      </c>
      <c r="DB21" s="51">
        <v>0</v>
      </c>
      <c r="DC21" s="51">
        <v>0</v>
      </c>
      <c r="DD21" s="51">
        <v>0</v>
      </c>
      <c r="DE21" s="51">
        <v>130</v>
      </c>
      <c r="DF21" s="51">
        <v>100</v>
      </c>
      <c r="DG21" s="51">
        <v>0</v>
      </c>
      <c r="DH21" s="51">
        <v>0</v>
      </c>
      <c r="DI21" s="51">
        <v>351</v>
      </c>
      <c r="DJ21" s="51">
        <v>0</v>
      </c>
      <c r="DK21" s="51">
        <v>351</v>
      </c>
      <c r="DL21" s="51">
        <v>0</v>
      </c>
      <c r="DM21" s="51">
        <v>0</v>
      </c>
      <c r="DN21" s="51">
        <v>0</v>
      </c>
      <c r="DO21" s="51">
        <v>0</v>
      </c>
      <c r="DP21" s="51">
        <v>0</v>
      </c>
    </row>
    <row r="22" spans="1:120" ht="18.95" customHeight="1">
      <c r="A22" s="53">
        <v>13</v>
      </c>
      <c r="B22" s="50" t="s">
        <v>59</v>
      </c>
      <c r="C22" s="51">
        <f t="shared" si="4"/>
        <v>17603.163499999999</v>
      </c>
      <c r="D22" s="51">
        <f t="shared" si="5"/>
        <v>7297.6190000000006</v>
      </c>
      <c r="E22" s="51">
        <f t="shared" si="6"/>
        <v>15839.9</v>
      </c>
      <c r="F22" s="51">
        <f t="shared" si="7"/>
        <v>10710.263000000001</v>
      </c>
      <c r="G22" s="51">
        <f t="shared" si="8"/>
        <v>1763.2635</v>
      </c>
      <c r="H22" s="51">
        <f t="shared" si="9"/>
        <v>-3412.6439999999998</v>
      </c>
      <c r="I22" s="51">
        <v>14839.9</v>
      </c>
      <c r="J22" s="51">
        <v>10010.263000000001</v>
      </c>
      <c r="K22" s="51">
        <v>4763.2635</v>
      </c>
      <c r="L22" s="51">
        <v>120</v>
      </c>
      <c r="M22" s="51">
        <v>14839.9</v>
      </c>
      <c r="N22" s="51">
        <v>10010.263000000001</v>
      </c>
      <c r="O22" s="51">
        <v>4763.2635</v>
      </c>
      <c r="P22" s="51">
        <v>120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-3000</v>
      </c>
      <c r="AF22" s="51">
        <v>-3532.6439999999998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1">
        <v>-3000</v>
      </c>
      <c r="AV22" s="51">
        <v>-3532.6439999999998</v>
      </c>
      <c r="AW22" s="51">
        <v>0</v>
      </c>
      <c r="AX22" s="51">
        <v>0</v>
      </c>
      <c r="AY22" s="51">
        <v>0</v>
      </c>
      <c r="AZ22" s="51">
        <v>0</v>
      </c>
      <c r="BA22" s="51">
        <v>0</v>
      </c>
      <c r="BB22" s="51">
        <v>0</v>
      </c>
      <c r="BC22" s="51">
        <v>0</v>
      </c>
      <c r="BD22" s="51">
        <v>0</v>
      </c>
      <c r="BE22" s="51">
        <v>0</v>
      </c>
      <c r="BF22" s="51">
        <v>0</v>
      </c>
      <c r="BG22" s="51">
        <v>0</v>
      </c>
      <c r="BH22" s="51">
        <v>0</v>
      </c>
      <c r="BI22" s="51">
        <v>0</v>
      </c>
      <c r="BJ22" s="51">
        <v>0</v>
      </c>
      <c r="BK22" s="51">
        <v>0</v>
      </c>
      <c r="BL22" s="51">
        <v>0</v>
      </c>
      <c r="BM22" s="51">
        <v>0</v>
      </c>
      <c r="BN22" s="51">
        <v>0</v>
      </c>
      <c r="BO22" s="51">
        <v>0</v>
      </c>
      <c r="BP22" s="51">
        <v>0</v>
      </c>
      <c r="BQ22" s="51">
        <v>0</v>
      </c>
      <c r="BR22" s="51">
        <v>0</v>
      </c>
      <c r="BS22" s="51">
        <v>0</v>
      </c>
      <c r="BT22" s="51">
        <v>0</v>
      </c>
      <c r="BU22" s="51">
        <v>0</v>
      </c>
      <c r="BV22" s="51">
        <v>0</v>
      </c>
      <c r="BW22" s="51">
        <v>0</v>
      </c>
      <c r="BX22" s="51">
        <v>0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1">
        <v>0</v>
      </c>
      <c r="CF22" s="51">
        <v>0</v>
      </c>
      <c r="CG22" s="51">
        <v>0</v>
      </c>
      <c r="CH22" s="51">
        <v>0</v>
      </c>
      <c r="CI22" s="51">
        <v>0</v>
      </c>
      <c r="CJ22" s="51">
        <v>0</v>
      </c>
      <c r="CK22" s="51">
        <v>0</v>
      </c>
      <c r="CL22" s="51">
        <v>0</v>
      </c>
      <c r="CM22" s="51">
        <v>0</v>
      </c>
      <c r="CN22" s="51">
        <v>0</v>
      </c>
      <c r="CO22" s="51">
        <v>0</v>
      </c>
      <c r="CP22" s="51">
        <v>0</v>
      </c>
      <c r="CQ22" s="51">
        <v>0</v>
      </c>
      <c r="CR22" s="51">
        <v>0</v>
      </c>
      <c r="CS22" s="51">
        <v>0</v>
      </c>
      <c r="CT22" s="51">
        <v>0</v>
      </c>
      <c r="CU22" s="51">
        <v>0</v>
      </c>
      <c r="CV22" s="51">
        <v>0</v>
      </c>
      <c r="CW22" s="51">
        <v>0</v>
      </c>
      <c r="CX22" s="51">
        <v>0</v>
      </c>
      <c r="CY22" s="51">
        <v>0</v>
      </c>
      <c r="CZ22" s="51">
        <v>0</v>
      </c>
      <c r="DA22" s="51">
        <v>0</v>
      </c>
      <c r="DB22" s="51">
        <v>0</v>
      </c>
      <c r="DC22" s="51">
        <v>0</v>
      </c>
      <c r="DD22" s="51">
        <v>0</v>
      </c>
      <c r="DE22" s="51">
        <v>1000</v>
      </c>
      <c r="DF22" s="51">
        <v>700</v>
      </c>
      <c r="DG22" s="51">
        <v>0</v>
      </c>
      <c r="DH22" s="51">
        <v>0</v>
      </c>
      <c r="DI22" s="51">
        <v>0</v>
      </c>
      <c r="DJ22" s="51">
        <v>0</v>
      </c>
      <c r="DK22" s="51">
        <v>0</v>
      </c>
      <c r="DL22" s="51">
        <v>0</v>
      </c>
      <c r="DM22" s="51">
        <v>0</v>
      </c>
      <c r="DN22" s="51">
        <v>0</v>
      </c>
      <c r="DO22" s="51">
        <v>0</v>
      </c>
      <c r="DP22" s="51">
        <v>0</v>
      </c>
    </row>
    <row r="23" spans="1:120" ht="18.95" customHeight="1">
      <c r="A23" s="53">
        <v>14</v>
      </c>
      <c r="B23" s="50" t="s">
        <v>60</v>
      </c>
      <c r="C23" s="51">
        <f t="shared" si="4"/>
        <v>40378.542799999996</v>
      </c>
      <c r="D23" s="51">
        <f t="shared" si="5"/>
        <v>28099.069</v>
      </c>
      <c r="E23" s="51">
        <f t="shared" si="6"/>
        <v>39744.699999999997</v>
      </c>
      <c r="F23" s="51">
        <f t="shared" si="7"/>
        <v>27465.269</v>
      </c>
      <c r="G23" s="51">
        <f t="shared" si="8"/>
        <v>633.84280000000001</v>
      </c>
      <c r="H23" s="51">
        <f t="shared" si="9"/>
        <v>633.79999999999995</v>
      </c>
      <c r="I23" s="51">
        <v>28094.2</v>
      </c>
      <c r="J23" s="51">
        <v>19168.187000000002</v>
      </c>
      <c r="K23" s="51">
        <v>633.84280000000001</v>
      </c>
      <c r="L23" s="51">
        <v>633.79999999999995</v>
      </c>
      <c r="M23" s="51">
        <v>28094.2</v>
      </c>
      <c r="N23" s="51">
        <v>19168.187000000002</v>
      </c>
      <c r="O23" s="51">
        <v>633.84280000000001</v>
      </c>
      <c r="P23" s="51">
        <v>633.79999999999995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</v>
      </c>
      <c r="AJ23" s="51">
        <v>0</v>
      </c>
      <c r="AK23" s="51">
        <v>0</v>
      </c>
      <c r="AL23" s="51">
        <v>0</v>
      </c>
      <c r="AM23" s="51">
        <v>0</v>
      </c>
      <c r="AN23" s="51">
        <v>0</v>
      </c>
      <c r="AO23" s="51">
        <v>0</v>
      </c>
      <c r="AP23" s="51">
        <v>0</v>
      </c>
      <c r="AQ23" s="51">
        <v>0</v>
      </c>
      <c r="AR23" s="51">
        <v>0</v>
      </c>
      <c r="AS23" s="51">
        <v>0</v>
      </c>
      <c r="AT23" s="51">
        <v>0</v>
      </c>
      <c r="AU23" s="51">
        <v>0</v>
      </c>
      <c r="AV23" s="51">
        <v>0</v>
      </c>
      <c r="AW23" s="51">
        <v>0</v>
      </c>
      <c r="AX23" s="51">
        <v>0</v>
      </c>
      <c r="AY23" s="51">
        <v>0</v>
      </c>
      <c r="AZ23" s="51">
        <v>0</v>
      </c>
      <c r="BA23" s="51">
        <v>0</v>
      </c>
      <c r="BB23" s="51">
        <v>0</v>
      </c>
      <c r="BC23" s="51">
        <v>0</v>
      </c>
      <c r="BD23" s="51">
        <v>0</v>
      </c>
      <c r="BE23" s="51">
        <v>0</v>
      </c>
      <c r="BF23" s="51">
        <v>0</v>
      </c>
      <c r="BG23" s="51">
        <v>0</v>
      </c>
      <c r="BH23" s="51">
        <v>0</v>
      </c>
      <c r="BI23" s="51">
        <v>0</v>
      </c>
      <c r="BJ23" s="51">
        <v>0</v>
      </c>
      <c r="BK23" s="51">
        <v>0</v>
      </c>
      <c r="BL23" s="51">
        <v>0</v>
      </c>
      <c r="BM23" s="51">
        <v>0</v>
      </c>
      <c r="BN23" s="51">
        <v>0</v>
      </c>
      <c r="BO23" s="51">
        <v>0</v>
      </c>
      <c r="BP23" s="51">
        <v>0</v>
      </c>
      <c r="BQ23" s="51">
        <v>0</v>
      </c>
      <c r="BR23" s="51">
        <v>0</v>
      </c>
      <c r="BS23" s="51">
        <v>0</v>
      </c>
      <c r="BT23" s="51">
        <v>0</v>
      </c>
      <c r="BU23" s="51">
        <v>0</v>
      </c>
      <c r="BV23" s="51">
        <v>0</v>
      </c>
      <c r="BW23" s="51">
        <v>0</v>
      </c>
      <c r="BX23" s="51">
        <v>0</v>
      </c>
      <c r="BY23" s="51">
        <v>0</v>
      </c>
      <c r="BZ23" s="51">
        <v>0</v>
      </c>
      <c r="CA23" s="51">
        <v>0</v>
      </c>
      <c r="CB23" s="51">
        <v>0</v>
      </c>
      <c r="CC23" s="51">
        <v>0</v>
      </c>
      <c r="CD23" s="51">
        <v>0</v>
      </c>
      <c r="CE23" s="51">
        <v>0</v>
      </c>
      <c r="CF23" s="51">
        <v>0</v>
      </c>
      <c r="CG23" s="51">
        <v>0</v>
      </c>
      <c r="CH23" s="51">
        <v>0</v>
      </c>
      <c r="CI23" s="51">
        <v>0</v>
      </c>
      <c r="CJ23" s="51">
        <v>0</v>
      </c>
      <c r="CK23" s="51">
        <v>0</v>
      </c>
      <c r="CL23" s="51">
        <v>0</v>
      </c>
      <c r="CM23" s="51">
        <v>0</v>
      </c>
      <c r="CN23" s="51">
        <v>0</v>
      </c>
      <c r="CO23" s="51">
        <v>0</v>
      </c>
      <c r="CP23" s="51">
        <v>0</v>
      </c>
      <c r="CQ23" s="51">
        <v>0</v>
      </c>
      <c r="CR23" s="51">
        <v>0</v>
      </c>
      <c r="CS23" s="51">
        <v>0</v>
      </c>
      <c r="CT23" s="51">
        <v>0</v>
      </c>
      <c r="CU23" s="51">
        <v>0</v>
      </c>
      <c r="CV23" s="51">
        <v>0</v>
      </c>
      <c r="CW23" s="51">
        <v>9650.5</v>
      </c>
      <c r="CX23" s="51">
        <v>6962.0820000000003</v>
      </c>
      <c r="CY23" s="51">
        <v>0</v>
      </c>
      <c r="CZ23" s="51">
        <v>0</v>
      </c>
      <c r="DA23" s="51">
        <v>9650.5</v>
      </c>
      <c r="DB23" s="51">
        <v>6962.0820000000003</v>
      </c>
      <c r="DC23" s="51">
        <v>0</v>
      </c>
      <c r="DD23" s="51">
        <v>0</v>
      </c>
      <c r="DE23" s="51">
        <v>2000</v>
      </c>
      <c r="DF23" s="51">
        <v>1335</v>
      </c>
      <c r="DG23" s="51">
        <v>0</v>
      </c>
      <c r="DH23" s="51">
        <v>0</v>
      </c>
      <c r="DI23" s="51">
        <v>0</v>
      </c>
      <c r="DJ23" s="51">
        <v>0</v>
      </c>
      <c r="DK23" s="51">
        <v>0</v>
      </c>
      <c r="DL23" s="51">
        <v>0</v>
      </c>
      <c r="DM23" s="51">
        <v>0</v>
      </c>
      <c r="DN23" s="51">
        <v>0</v>
      </c>
      <c r="DO23" s="51">
        <v>0</v>
      </c>
      <c r="DP23" s="51">
        <v>0</v>
      </c>
    </row>
    <row r="24" spans="1:120" ht="18.95" customHeight="1">
      <c r="A24" s="53">
        <v>15</v>
      </c>
      <c r="B24" s="50" t="s">
        <v>61</v>
      </c>
      <c r="C24" s="51">
        <f t="shared" si="4"/>
        <v>12503.452499999999</v>
      </c>
      <c r="D24" s="51">
        <f t="shared" si="5"/>
        <v>7734.0790000000006</v>
      </c>
      <c r="E24" s="51">
        <f t="shared" si="6"/>
        <v>11265.4</v>
      </c>
      <c r="F24" s="51">
        <f t="shared" si="7"/>
        <v>7897.2790000000005</v>
      </c>
      <c r="G24" s="51">
        <f t="shared" si="8"/>
        <v>1238.0525</v>
      </c>
      <c r="H24" s="51">
        <f t="shared" si="9"/>
        <v>-163.19999999999999</v>
      </c>
      <c r="I24" s="51">
        <v>10465.4</v>
      </c>
      <c r="J24" s="51">
        <v>7502.2790000000005</v>
      </c>
      <c r="K24" s="51">
        <v>0</v>
      </c>
      <c r="L24" s="51">
        <v>0</v>
      </c>
      <c r="M24" s="51">
        <v>10465.4</v>
      </c>
      <c r="N24" s="51">
        <v>7502.2790000000005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1">
        <v>0</v>
      </c>
      <c r="AF24" s="51">
        <v>-163.19999999999999</v>
      </c>
      <c r="AG24" s="51">
        <v>0</v>
      </c>
      <c r="AH24" s="51">
        <v>0</v>
      </c>
      <c r="AI24" s="51">
        <v>0</v>
      </c>
      <c r="AJ24" s="51">
        <v>0</v>
      </c>
      <c r="AK24" s="51">
        <v>0</v>
      </c>
      <c r="AL24" s="51">
        <v>0</v>
      </c>
      <c r="AM24" s="51">
        <v>0</v>
      </c>
      <c r="AN24" s="51">
        <v>0</v>
      </c>
      <c r="AO24" s="51">
        <v>0</v>
      </c>
      <c r="AP24" s="51">
        <v>0</v>
      </c>
      <c r="AQ24" s="51">
        <v>0</v>
      </c>
      <c r="AR24" s="51">
        <v>0</v>
      </c>
      <c r="AS24" s="51">
        <v>0</v>
      </c>
      <c r="AT24" s="51">
        <v>0</v>
      </c>
      <c r="AU24" s="51">
        <v>0</v>
      </c>
      <c r="AV24" s="51">
        <v>-163.19999999999999</v>
      </c>
      <c r="AW24" s="51">
        <v>0</v>
      </c>
      <c r="AX24" s="51">
        <v>0</v>
      </c>
      <c r="AY24" s="51">
        <v>0</v>
      </c>
      <c r="AZ24" s="51">
        <v>0</v>
      </c>
      <c r="BA24" s="51">
        <v>0</v>
      </c>
      <c r="BB24" s="51">
        <v>0</v>
      </c>
      <c r="BC24" s="51">
        <v>0</v>
      </c>
      <c r="BD24" s="51">
        <v>0</v>
      </c>
      <c r="BE24" s="51">
        <v>0</v>
      </c>
      <c r="BF24" s="51">
        <v>0</v>
      </c>
      <c r="BG24" s="51">
        <v>0</v>
      </c>
      <c r="BH24" s="51">
        <v>0</v>
      </c>
      <c r="BI24" s="51">
        <v>0</v>
      </c>
      <c r="BJ24" s="51">
        <v>0</v>
      </c>
      <c r="BK24" s="51">
        <v>1238.0525</v>
      </c>
      <c r="BL24" s="51">
        <v>0</v>
      </c>
      <c r="BM24" s="51">
        <v>0</v>
      </c>
      <c r="BN24" s="51">
        <v>0</v>
      </c>
      <c r="BO24" s="51">
        <v>0</v>
      </c>
      <c r="BP24" s="51">
        <v>0</v>
      </c>
      <c r="BQ24" s="51">
        <v>0</v>
      </c>
      <c r="BR24" s="51">
        <v>0</v>
      </c>
      <c r="BS24" s="51">
        <v>1238.0525</v>
      </c>
      <c r="BT24" s="51">
        <v>0</v>
      </c>
      <c r="BU24" s="51">
        <v>0</v>
      </c>
      <c r="BV24" s="51">
        <v>0</v>
      </c>
      <c r="BW24" s="51">
        <v>0</v>
      </c>
      <c r="BX24" s="51">
        <v>0</v>
      </c>
      <c r="BY24" s="51">
        <v>0</v>
      </c>
      <c r="BZ24" s="51">
        <v>0</v>
      </c>
      <c r="CA24" s="51">
        <v>0</v>
      </c>
      <c r="CB24" s="51">
        <v>0</v>
      </c>
      <c r="CC24" s="51">
        <v>0</v>
      </c>
      <c r="CD24" s="51">
        <v>0</v>
      </c>
      <c r="CE24" s="51">
        <v>0</v>
      </c>
      <c r="CF24" s="51">
        <v>0</v>
      </c>
      <c r="CG24" s="51">
        <v>0</v>
      </c>
      <c r="CH24" s="51">
        <v>0</v>
      </c>
      <c r="CI24" s="51">
        <v>0</v>
      </c>
      <c r="CJ24" s="51">
        <v>0</v>
      </c>
      <c r="CK24" s="51">
        <v>0</v>
      </c>
      <c r="CL24" s="51">
        <v>0</v>
      </c>
      <c r="CM24" s="51">
        <v>0</v>
      </c>
      <c r="CN24" s="51">
        <v>0</v>
      </c>
      <c r="CO24" s="51">
        <v>0</v>
      </c>
      <c r="CP24" s="51">
        <v>0</v>
      </c>
      <c r="CQ24" s="51">
        <v>0</v>
      </c>
      <c r="CR24" s="51">
        <v>0</v>
      </c>
      <c r="CS24" s="51">
        <v>0</v>
      </c>
      <c r="CT24" s="51">
        <v>0</v>
      </c>
      <c r="CU24" s="51">
        <v>0</v>
      </c>
      <c r="CV24" s="51">
        <v>0</v>
      </c>
      <c r="CW24" s="51">
        <v>0</v>
      </c>
      <c r="CX24" s="51">
        <v>0</v>
      </c>
      <c r="CY24" s="51">
        <v>0</v>
      </c>
      <c r="CZ24" s="51">
        <v>0</v>
      </c>
      <c r="DA24" s="51">
        <v>0</v>
      </c>
      <c r="DB24" s="51">
        <v>0</v>
      </c>
      <c r="DC24" s="51">
        <v>0</v>
      </c>
      <c r="DD24" s="51">
        <v>0</v>
      </c>
      <c r="DE24" s="51">
        <v>400</v>
      </c>
      <c r="DF24" s="51">
        <v>295</v>
      </c>
      <c r="DG24" s="51">
        <v>0</v>
      </c>
      <c r="DH24" s="51">
        <v>0</v>
      </c>
      <c r="DI24" s="51">
        <v>400</v>
      </c>
      <c r="DJ24" s="51">
        <v>100</v>
      </c>
      <c r="DK24" s="51">
        <v>400</v>
      </c>
      <c r="DL24" s="51">
        <v>100</v>
      </c>
      <c r="DM24" s="51">
        <v>0</v>
      </c>
      <c r="DN24" s="51">
        <v>0</v>
      </c>
      <c r="DO24" s="51">
        <v>0</v>
      </c>
      <c r="DP24" s="51">
        <v>0</v>
      </c>
    </row>
    <row r="25" spans="1:120" ht="18.95" customHeight="1">
      <c r="A25" s="53">
        <v>16</v>
      </c>
      <c r="B25" s="50" t="s">
        <v>62</v>
      </c>
      <c r="C25" s="51">
        <f t="shared" si="4"/>
        <v>10950.851999999999</v>
      </c>
      <c r="D25" s="51">
        <f t="shared" si="5"/>
        <v>5556.18</v>
      </c>
      <c r="E25" s="51">
        <f t="shared" si="6"/>
        <v>7782.9</v>
      </c>
      <c r="F25" s="51">
        <f t="shared" si="7"/>
        <v>5558.18</v>
      </c>
      <c r="G25" s="51">
        <f t="shared" si="8"/>
        <v>3167.9520000000002</v>
      </c>
      <c r="H25" s="51">
        <f t="shared" si="9"/>
        <v>-2</v>
      </c>
      <c r="I25" s="51">
        <v>7782.9</v>
      </c>
      <c r="J25" s="51">
        <v>5558.18</v>
      </c>
      <c r="K25" s="51">
        <v>3167.9520000000002</v>
      </c>
      <c r="L25" s="51">
        <v>0</v>
      </c>
      <c r="M25" s="51">
        <v>7782.9</v>
      </c>
      <c r="N25" s="51">
        <v>5558.18</v>
      </c>
      <c r="O25" s="51">
        <v>3167.9520000000002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-2</v>
      </c>
      <c r="AG25" s="51">
        <v>0</v>
      </c>
      <c r="AH25" s="51">
        <v>0</v>
      </c>
      <c r="AI25" s="51">
        <v>0</v>
      </c>
      <c r="AJ25" s="51">
        <v>0</v>
      </c>
      <c r="AK25" s="51">
        <v>0</v>
      </c>
      <c r="AL25" s="51">
        <v>0</v>
      </c>
      <c r="AM25" s="51">
        <v>0</v>
      </c>
      <c r="AN25" s="51">
        <v>0</v>
      </c>
      <c r="AO25" s="51">
        <v>0</v>
      </c>
      <c r="AP25" s="51">
        <v>0</v>
      </c>
      <c r="AQ25" s="51">
        <v>0</v>
      </c>
      <c r="AR25" s="51">
        <v>0</v>
      </c>
      <c r="AS25" s="51">
        <v>0</v>
      </c>
      <c r="AT25" s="51">
        <v>0</v>
      </c>
      <c r="AU25" s="51">
        <v>0</v>
      </c>
      <c r="AV25" s="51">
        <v>-2</v>
      </c>
      <c r="AW25" s="51">
        <v>0</v>
      </c>
      <c r="AX25" s="51">
        <v>0</v>
      </c>
      <c r="AY25" s="51">
        <v>0</v>
      </c>
      <c r="AZ25" s="51">
        <v>0</v>
      </c>
      <c r="BA25" s="51">
        <v>0</v>
      </c>
      <c r="BB25" s="51">
        <v>0</v>
      </c>
      <c r="BC25" s="51">
        <v>0</v>
      </c>
      <c r="BD25" s="51">
        <v>0</v>
      </c>
      <c r="BE25" s="51">
        <v>0</v>
      </c>
      <c r="BF25" s="51">
        <v>0</v>
      </c>
      <c r="BG25" s="51">
        <v>0</v>
      </c>
      <c r="BH25" s="51">
        <v>0</v>
      </c>
      <c r="BI25" s="51">
        <v>0</v>
      </c>
      <c r="BJ25" s="51">
        <v>0</v>
      </c>
      <c r="BK25" s="51">
        <v>0</v>
      </c>
      <c r="BL25" s="51">
        <v>0</v>
      </c>
      <c r="BM25" s="51">
        <v>0</v>
      </c>
      <c r="BN25" s="51">
        <v>0</v>
      </c>
      <c r="BO25" s="51">
        <v>0</v>
      </c>
      <c r="BP25" s="51">
        <v>0</v>
      </c>
      <c r="BQ25" s="51">
        <v>0</v>
      </c>
      <c r="BR25" s="51">
        <v>0</v>
      </c>
      <c r="BS25" s="51">
        <v>0</v>
      </c>
      <c r="BT25" s="51">
        <v>0</v>
      </c>
      <c r="BU25" s="51">
        <v>0</v>
      </c>
      <c r="BV25" s="51">
        <v>0</v>
      </c>
      <c r="BW25" s="51">
        <v>0</v>
      </c>
      <c r="BX25" s="51">
        <v>0</v>
      </c>
      <c r="BY25" s="51">
        <v>0</v>
      </c>
      <c r="BZ25" s="51">
        <v>0</v>
      </c>
      <c r="CA25" s="51">
        <v>0</v>
      </c>
      <c r="CB25" s="51">
        <v>0</v>
      </c>
      <c r="CC25" s="51">
        <v>0</v>
      </c>
      <c r="CD25" s="51">
        <v>0</v>
      </c>
      <c r="CE25" s="51">
        <v>0</v>
      </c>
      <c r="CF25" s="51">
        <v>0</v>
      </c>
      <c r="CG25" s="51">
        <v>0</v>
      </c>
      <c r="CH25" s="51">
        <v>0</v>
      </c>
      <c r="CI25" s="51">
        <v>0</v>
      </c>
      <c r="CJ25" s="51">
        <v>0</v>
      </c>
      <c r="CK25" s="51">
        <v>0</v>
      </c>
      <c r="CL25" s="51">
        <v>0</v>
      </c>
      <c r="CM25" s="51">
        <v>0</v>
      </c>
      <c r="CN25" s="51">
        <v>0</v>
      </c>
      <c r="CO25" s="51">
        <v>0</v>
      </c>
      <c r="CP25" s="51">
        <v>0</v>
      </c>
      <c r="CQ25" s="51">
        <v>0</v>
      </c>
      <c r="CR25" s="51">
        <v>0</v>
      </c>
      <c r="CS25" s="51">
        <v>0</v>
      </c>
      <c r="CT25" s="51">
        <v>0</v>
      </c>
      <c r="CU25" s="51">
        <v>0</v>
      </c>
      <c r="CV25" s="51">
        <v>0</v>
      </c>
      <c r="CW25" s="51">
        <v>0</v>
      </c>
      <c r="CX25" s="51">
        <v>0</v>
      </c>
      <c r="CY25" s="51">
        <v>0</v>
      </c>
      <c r="CZ25" s="51">
        <v>0</v>
      </c>
      <c r="DA25" s="51">
        <v>0</v>
      </c>
      <c r="DB25" s="51">
        <v>0</v>
      </c>
      <c r="DC25" s="51">
        <v>0</v>
      </c>
      <c r="DD25" s="51">
        <v>0</v>
      </c>
      <c r="DE25" s="51">
        <v>0</v>
      </c>
      <c r="DF25" s="51">
        <v>0</v>
      </c>
      <c r="DG25" s="51">
        <v>0</v>
      </c>
      <c r="DH25" s="51">
        <v>0</v>
      </c>
      <c r="DI25" s="51">
        <v>0</v>
      </c>
      <c r="DJ25" s="51">
        <v>0</v>
      </c>
      <c r="DK25" s="51">
        <v>0</v>
      </c>
      <c r="DL25" s="51">
        <v>0</v>
      </c>
      <c r="DM25" s="51">
        <v>0</v>
      </c>
      <c r="DN25" s="51">
        <v>0</v>
      </c>
      <c r="DO25" s="51">
        <v>0</v>
      </c>
      <c r="DP25" s="51">
        <v>0</v>
      </c>
    </row>
    <row r="26" spans="1:120" ht="18.95" customHeight="1">
      <c r="A26" s="53">
        <v>17</v>
      </c>
      <c r="B26" s="50" t="s">
        <v>63</v>
      </c>
      <c r="C26" s="51">
        <f t="shared" si="4"/>
        <v>31432</v>
      </c>
      <c r="D26" s="51">
        <f t="shared" si="5"/>
        <v>23312.207400000003</v>
      </c>
      <c r="E26" s="51">
        <f t="shared" si="6"/>
        <v>31415.407999999999</v>
      </c>
      <c r="F26" s="51">
        <f t="shared" si="7"/>
        <v>23250.542000000001</v>
      </c>
      <c r="G26" s="51">
        <f t="shared" si="8"/>
        <v>16.592000000000098</v>
      </c>
      <c r="H26" s="51">
        <f t="shared" si="9"/>
        <v>61.665400000000091</v>
      </c>
      <c r="I26" s="51">
        <v>15742</v>
      </c>
      <c r="J26" s="51">
        <v>10286.025</v>
      </c>
      <c r="K26" s="51">
        <v>1016.592</v>
      </c>
      <c r="L26" s="51">
        <v>150</v>
      </c>
      <c r="M26" s="51">
        <v>15742</v>
      </c>
      <c r="N26" s="51">
        <v>10286.025</v>
      </c>
      <c r="O26" s="51">
        <v>1016.592</v>
      </c>
      <c r="P26" s="51">
        <v>150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1">
        <v>-2348.5920000000001</v>
      </c>
      <c r="AF26" s="51">
        <v>-1369.3345999999999</v>
      </c>
      <c r="AG26" s="51">
        <v>0</v>
      </c>
      <c r="AH26" s="51">
        <v>0</v>
      </c>
      <c r="AI26" s="51">
        <v>0</v>
      </c>
      <c r="AJ26" s="51">
        <v>0</v>
      </c>
      <c r="AK26" s="51">
        <v>0</v>
      </c>
      <c r="AL26" s="51">
        <v>0</v>
      </c>
      <c r="AM26" s="51">
        <v>0</v>
      </c>
      <c r="AN26" s="51">
        <v>0</v>
      </c>
      <c r="AO26" s="51">
        <v>0</v>
      </c>
      <c r="AP26" s="51">
        <v>0</v>
      </c>
      <c r="AQ26" s="51">
        <v>0</v>
      </c>
      <c r="AR26" s="51">
        <v>0</v>
      </c>
      <c r="AS26" s="51">
        <v>0</v>
      </c>
      <c r="AT26" s="51">
        <v>0</v>
      </c>
      <c r="AU26" s="51">
        <v>-2348.5920000000001</v>
      </c>
      <c r="AV26" s="51">
        <v>-1369.3345999999999</v>
      </c>
      <c r="AW26" s="51">
        <v>5864</v>
      </c>
      <c r="AX26" s="51">
        <v>4814</v>
      </c>
      <c r="AY26" s="51">
        <v>0</v>
      </c>
      <c r="AZ26" s="51">
        <v>0</v>
      </c>
      <c r="BA26" s="51">
        <v>5864</v>
      </c>
      <c r="BB26" s="51">
        <v>4814</v>
      </c>
      <c r="BC26" s="51">
        <v>0</v>
      </c>
      <c r="BD26" s="51">
        <v>0</v>
      </c>
      <c r="BE26" s="51">
        <v>0</v>
      </c>
      <c r="BF26" s="51">
        <v>0</v>
      </c>
      <c r="BG26" s="51">
        <v>0</v>
      </c>
      <c r="BH26" s="51">
        <v>0</v>
      </c>
      <c r="BI26" s="51">
        <v>1183.4079999999999</v>
      </c>
      <c r="BJ26" s="51">
        <v>787.94200000000001</v>
      </c>
      <c r="BK26" s="51">
        <v>1348.5920000000001</v>
      </c>
      <c r="BL26" s="51">
        <v>1281</v>
      </c>
      <c r="BM26" s="51">
        <v>0</v>
      </c>
      <c r="BN26" s="51">
        <v>0</v>
      </c>
      <c r="BO26" s="51">
        <v>0</v>
      </c>
      <c r="BP26" s="51">
        <v>0</v>
      </c>
      <c r="BQ26" s="51">
        <v>1183.4079999999999</v>
      </c>
      <c r="BR26" s="51">
        <v>787.94200000000001</v>
      </c>
      <c r="BS26" s="51">
        <v>1348.5920000000001</v>
      </c>
      <c r="BT26" s="51">
        <v>1281</v>
      </c>
      <c r="BU26" s="51">
        <v>0</v>
      </c>
      <c r="BV26" s="51">
        <v>0</v>
      </c>
      <c r="BW26" s="51">
        <v>0</v>
      </c>
      <c r="BX26" s="51">
        <v>0</v>
      </c>
      <c r="BY26" s="51">
        <v>0</v>
      </c>
      <c r="BZ26" s="51">
        <v>0</v>
      </c>
      <c r="CA26" s="51">
        <v>0</v>
      </c>
      <c r="CB26" s="51">
        <v>0</v>
      </c>
      <c r="CC26" s="51">
        <v>0</v>
      </c>
      <c r="CD26" s="51">
        <v>0</v>
      </c>
      <c r="CE26" s="51">
        <v>0</v>
      </c>
      <c r="CF26" s="51">
        <v>0</v>
      </c>
      <c r="CG26" s="51">
        <v>0</v>
      </c>
      <c r="CH26" s="51">
        <v>0</v>
      </c>
      <c r="CI26" s="51">
        <v>0</v>
      </c>
      <c r="CJ26" s="51">
        <v>0</v>
      </c>
      <c r="CK26" s="51">
        <v>0</v>
      </c>
      <c r="CL26" s="51">
        <v>0</v>
      </c>
      <c r="CM26" s="51">
        <v>0</v>
      </c>
      <c r="CN26" s="51">
        <v>0</v>
      </c>
      <c r="CO26" s="51">
        <v>0</v>
      </c>
      <c r="CP26" s="51">
        <v>0</v>
      </c>
      <c r="CQ26" s="51">
        <v>0</v>
      </c>
      <c r="CR26" s="51">
        <v>0</v>
      </c>
      <c r="CS26" s="51">
        <v>0</v>
      </c>
      <c r="CT26" s="51">
        <v>0</v>
      </c>
      <c r="CU26" s="51">
        <v>0</v>
      </c>
      <c r="CV26" s="51">
        <v>0</v>
      </c>
      <c r="CW26" s="51">
        <v>6876</v>
      </c>
      <c r="CX26" s="51">
        <v>5837.5749999999998</v>
      </c>
      <c r="CY26" s="51">
        <v>0</v>
      </c>
      <c r="CZ26" s="51">
        <v>0</v>
      </c>
      <c r="DA26" s="51">
        <v>6876</v>
      </c>
      <c r="DB26" s="51">
        <v>5837.5749999999998</v>
      </c>
      <c r="DC26" s="51">
        <v>0</v>
      </c>
      <c r="DD26" s="51">
        <v>0</v>
      </c>
      <c r="DE26" s="51">
        <v>1400</v>
      </c>
      <c r="DF26" s="51">
        <v>1375</v>
      </c>
      <c r="DG26" s="51">
        <v>0</v>
      </c>
      <c r="DH26" s="51">
        <v>0</v>
      </c>
      <c r="DI26" s="51">
        <v>350</v>
      </c>
      <c r="DJ26" s="51">
        <v>150</v>
      </c>
      <c r="DK26" s="51">
        <v>350</v>
      </c>
      <c r="DL26" s="51">
        <v>150</v>
      </c>
      <c r="DM26" s="51">
        <v>0</v>
      </c>
      <c r="DN26" s="51">
        <v>0</v>
      </c>
      <c r="DO26" s="51">
        <v>0</v>
      </c>
      <c r="DP26" s="51">
        <v>0</v>
      </c>
    </row>
    <row r="27" spans="1:120" ht="18.95" customHeight="1">
      <c r="A27" s="53">
        <v>18</v>
      </c>
      <c r="B27" s="50" t="s">
        <v>64</v>
      </c>
      <c r="C27" s="51">
        <f t="shared" si="4"/>
        <v>75509.641799999998</v>
      </c>
      <c r="D27" s="51">
        <f t="shared" si="5"/>
        <v>36496.328999999998</v>
      </c>
      <c r="E27" s="51">
        <f t="shared" si="6"/>
        <v>49398.820899999999</v>
      </c>
      <c r="F27" s="51">
        <f t="shared" si="7"/>
        <v>25648.435000000001</v>
      </c>
      <c r="G27" s="51">
        <f t="shared" si="8"/>
        <v>26110.820899999999</v>
      </c>
      <c r="H27" s="51">
        <f t="shared" si="9"/>
        <v>10847.894</v>
      </c>
      <c r="I27" s="51">
        <v>28258</v>
      </c>
      <c r="J27" s="51">
        <v>15545.004000000001</v>
      </c>
      <c r="K27" s="51">
        <v>14110.820900000001</v>
      </c>
      <c r="L27" s="51">
        <v>8842.5</v>
      </c>
      <c r="M27" s="51">
        <v>27458</v>
      </c>
      <c r="N27" s="51">
        <v>15206.804</v>
      </c>
      <c r="O27" s="51">
        <v>14110.820900000001</v>
      </c>
      <c r="P27" s="51">
        <v>8842.5</v>
      </c>
      <c r="Q27" s="51">
        <v>800</v>
      </c>
      <c r="R27" s="51">
        <v>338.2</v>
      </c>
      <c r="S27" s="51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1000</v>
      </c>
      <c r="AD27" s="51">
        <v>0</v>
      </c>
      <c r="AE27" s="51">
        <v>0</v>
      </c>
      <c r="AF27" s="51">
        <v>-324.5</v>
      </c>
      <c r="AG27" s="51">
        <v>0</v>
      </c>
      <c r="AH27" s="51">
        <v>0</v>
      </c>
      <c r="AI27" s="51">
        <v>0</v>
      </c>
      <c r="AJ27" s="51">
        <v>0</v>
      </c>
      <c r="AK27" s="51">
        <v>0</v>
      </c>
      <c r="AL27" s="51">
        <v>0</v>
      </c>
      <c r="AM27" s="51">
        <v>0</v>
      </c>
      <c r="AN27" s="51">
        <v>0</v>
      </c>
      <c r="AO27" s="51">
        <v>1000</v>
      </c>
      <c r="AP27" s="51">
        <v>0</v>
      </c>
      <c r="AQ27" s="51">
        <v>0</v>
      </c>
      <c r="AR27" s="51">
        <v>0</v>
      </c>
      <c r="AS27" s="51">
        <v>0</v>
      </c>
      <c r="AT27" s="51">
        <v>0</v>
      </c>
      <c r="AU27" s="51">
        <v>0</v>
      </c>
      <c r="AV27" s="51">
        <v>-324.5</v>
      </c>
      <c r="AW27" s="51">
        <v>500</v>
      </c>
      <c r="AX27" s="51">
        <v>0</v>
      </c>
      <c r="AY27" s="51">
        <v>0</v>
      </c>
      <c r="AZ27" s="51">
        <v>0</v>
      </c>
      <c r="BA27" s="51">
        <v>500</v>
      </c>
      <c r="BB27" s="51">
        <v>0</v>
      </c>
      <c r="BC27" s="51">
        <v>0</v>
      </c>
      <c r="BD27" s="51">
        <v>0</v>
      </c>
      <c r="BE27" s="51">
        <v>0</v>
      </c>
      <c r="BF27" s="51">
        <v>0</v>
      </c>
      <c r="BG27" s="51">
        <v>0</v>
      </c>
      <c r="BH27" s="51">
        <v>0</v>
      </c>
      <c r="BI27" s="51">
        <v>1500</v>
      </c>
      <c r="BJ27" s="51">
        <v>0</v>
      </c>
      <c r="BK27" s="51">
        <v>12000</v>
      </c>
      <c r="BL27" s="51">
        <v>2329.8939999999998</v>
      </c>
      <c r="BM27" s="51">
        <v>0</v>
      </c>
      <c r="BN27" s="51">
        <v>0</v>
      </c>
      <c r="BO27" s="51">
        <v>0</v>
      </c>
      <c r="BP27" s="51">
        <v>0</v>
      </c>
      <c r="BQ27" s="51">
        <v>0</v>
      </c>
      <c r="BR27" s="51">
        <v>0</v>
      </c>
      <c r="BS27" s="51">
        <v>0</v>
      </c>
      <c r="BT27" s="51">
        <v>0</v>
      </c>
      <c r="BU27" s="51">
        <v>1000</v>
      </c>
      <c r="BV27" s="51">
        <v>0</v>
      </c>
      <c r="BW27" s="51">
        <v>12000</v>
      </c>
      <c r="BX27" s="51">
        <v>2329.8939999999998</v>
      </c>
      <c r="BY27" s="51">
        <v>500</v>
      </c>
      <c r="BZ27" s="51">
        <v>0</v>
      </c>
      <c r="CA27" s="51">
        <v>0</v>
      </c>
      <c r="CB27" s="51">
        <v>0</v>
      </c>
      <c r="CC27" s="51">
        <v>0</v>
      </c>
      <c r="CD27" s="51">
        <v>0</v>
      </c>
      <c r="CE27" s="51">
        <v>0</v>
      </c>
      <c r="CF27" s="51">
        <v>0</v>
      </c>
      <c r="CG27" s="51">
        <v>0</v>
      </c>
      <c r="CH27" s="51">
        <v>0</v>
      </c>
      <c r="CI27" s="51">
        <v>0</v>
      </c>
      <c r="CJ27" s="51">
        <v>0</v>
      </c>
      <c r="CK27" s="51">
        <v>0</v>
      </c>
      <c r="CL27" s="51">
        <v>0</v>
      </c>
      <c r="CM27" s="51">
        <v>0</v>
      </c>
      <c r="CN27" s="51">
        <v>0</v>
      </c>
      <c r="CO27" s="51">
        <v>0</v>
      </c>
      <c r="CP27" s="51">
        <v>0</v>
      </c>
      <c r="CQ27" s="51">
        <v>0</v>
      </c>
      <c r="CR27" s="51">
        <v>0</v>
      </c>
      <c r="CS27" s="51">
        <v>0</v>
      </c>
      <c r="CT27" s="51">
        <v>0</v>
      </c>
      <c r="CU27" s="51">
        <v>0</v>
      </c>
      <c r="CV27" s="51">
        <v>0</v>
      </c>
      <c r="CW27" s="51">
        <v>13457.5</v>
      </c>
      <c r="CX27" s="51">
        <v>9623.4310000000005</v>
      </c>
      <c r="CY27" s="51">
        <v>0</v>
      </c>
      <c r="CZ27" s="51">
        <v>0</v>
      </c>
      <c r="DA27" s="51">
        <v>13457.5</v>
      </c>
      <c r="DB27" s="51">
        <v>9623.4310000000005</v>
      </c>
      <c r="DC27" s="51">
        <v>0</v>
      </c>
      <c r="DD27" s="51">
        <v>0</v>
      </c>
      <c r="DE27" s="51">
        <v>1950</v>
      </c>
      <c r="DF27" s="51">
        <v>480</v>
      </c>
      <c r="DG27" s="51">
        <v>0</v>
      </c>
      <c r="DH27" s="51">
        <v>0</v>
      </c>
      <c r="DI27" s="51">
        <v>2733.3209000000002</v>
      </c>
      <c r="DJ27" s="51">
        <v>0</v>
      </c>
      <c r="DK27" s="51">
        <v>2733.3209000000002</v>
      </c>
      <c r="DL27" s="51">
        <v>0</v>
      </c>
      <c r="DM27" s="51">
        <v>0</v>
      </c>
      <c r="DN27" s="51">
        <v>0</v>
      </c>
      <c r="DO27" s="51">
        <v>0</v>
      </c>
      <c r="DP27" s="51">
        <v>0</v>
      </c>
    </row>
    <row r="28" spans="1:120" ht="18.95" customHeight="1">
      <c r="A28" s="53">
        <v>19</v>
      </c>
      <c r="B28" s="50" t="s">
        <v>65</v>
      </c>
      <c r="C28" s="51">
        <f t="shared" si="4"/>
        <v>19713.644499999999</v>
      </c>
      <c r="D28" s="51">
        <f t="shared" si="5"/>
        <v>13440.945</v>
      </c>
      <c r="E28" s="51">
        <f t="shared" si="6"/>
        <v>19176.099999999999</v>
      </c>
      <c r="F28" s="51">
        <f t="shared" si="7"/>
        <v>13305.945</v>
      </c>
      <c r="G28" s="51">
        <f t="shared" si="8"/>
        <v>537.54449999999997</v>
      </c>
      <c r="H28" s="51">
        <f t="shared" si="9"/>
        <v>135</v>
      </c>
      <c r="I28" s="51">
        <v>18418</v>
      </c>
      <c r="J28" s="51">
        <v>12611.945</v>
      </c>
      <c r="K28" s="51">
        <v>537.54449999999997</v>
      </c>
      <c r="L28" s="51">
        <v>135</v>
      </c>
      <c r="M28" s="51">
        <v>18418</v>
      </c>
      <c r="N28" s="51">
        <v>12611.945</v>
      </c>
      <c r="O28" s="51">
        <v>537.54449999999997</v>
      </c>
      <c r="P28" s="51">
        <v>135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  <c r="AM28" s="51">
        <v>0</v>
      </c>
      <c r="AN28" s="51">
        <v>0</v>
      </c>
      <c r="AO28" s="51">
        <v>0</v>
      </c>
      <c r="AP28" s="51">
        <v>0</v>
      </c>
      <c r="AQ28" s="51">
        <v>0</v>
      </c>
      <c r="AR28" s="51">
        <v>0</v>
      </c>
      <c r="AS28" s="51">
        <v>0</v>
      </c>
      <c r="AT28" s="51">
        <v>0</v>
      </c>
      <c r="AU28" s="51">
        <v>0</v>
      </c>
      <c r="AV28" s="51">
        <v>0</v>
      </c>
      <c r="AW28" s="51">
        <v>0</v>
      </c>
      <c r="AX28" s="51">
        <v>0</v>
      </c>
      <c r="AY28" s="51">
        <v>0</v>
      </c>
      <c r="AZ28" s="51">
        <v>0</v>
      </c>
      <c r="BA28" s="51">
        <v>0</v>
      </c>
      <c r="BB28" s="51">
        <v>0</v>
      </c>
      <c r="BC28" s="51">
        <v>0</v>
      </c>
      <c r="BD28" s="51">
        <v>0</v>
      </c>
      <c r="BE28" s="51">
        <v>0</v>
      </c>
      <c r="BF28" s="51">
        <v>0</v>
      </c>
      <c r="BG28" s="51">
        <v>0</v>
      </c>
      <c r="BH28" s="51">
        <v>0</v>
      </c>
      <c r="BI28" s="51">
        <v>0</v>
      </c>
      <c r="BJ28" s="51">
        <v>0</v>
      </c>
      <c r="BK28" s="51">
        <v>0</v>
      </c>
      <c r="BL28" s="51">
        <v>0</v>
      </c>
      <c r="BM28" s="51">
        <v>0</v>
      </c>
      <c r="BN28" s="51">
        <v>0</v>
      </c>
      <c r="BO28" s="51">
        <v>0</v>
      </c>
      <c r="BP28" s="51">
        <v>0</v>
      </c>
      <c r="BQ28" s="51">
        <v>0</v>
      </c>
      <c r="BR28" s="51">
        <v>0</v>
      </c>
      <c r="BS28" s="51">
        <v>0</v>
      </c>
      <c r="BT28" s="51">
        <v>0</v>
      </c>
      <c r="BU28" s="51">
        <v>0</v>
      </c>
      <c r="BV28" s="51">
        <v>0</v>
      </c>
      <c r="BW28" s="51">
        <v>0</v>
      </c>
      <c r="BX28" s="51">
        <v>0</v>
      </c>
      <c r="BY28" s="51">
        <v>0</v>
      </c>
      <c r="BZ28" s="51">
        <v>0</v>
      </c>
      <c r="CA28" s="51">
        <v>0</v>
      </c>
      <c r="CB28" s="51">
        <v>0</v>
      </c>
      <c r="CC28" s="51">
        <v>0</v>
      </c>
      <c r="CD28" s="51">
        <v>0</v>
      </c>
      <c r="CE28" s="51">
        <v>0</v>
      </c>
      <c r="CF28" s="51">
        <v>0</v>
      </c>
      <c r="CG28" s="51">
        <v>0</v>
      </c>
      <c r="CH28" s="51">
        <v>0</v>
      </c>
      <c r="CI28" s="51">
        <v>0</v>
      </c>
      <c r="CJ28" s="51">
        <v>0</v>
      </c>
      <c r="CK28" s="51">
        <v>0</v>
      </c>
      <c r="CL28" s="51">
        <v>0</v>
      </c>
      <c r="CM28" s="51">
        <v>0</v>
      </c>
      <c r="CN28" s="51">
        <v>0</v>
      </c>
      <c r="CO28" s="51">
        <v>0</v>
      </c>
      <c r="CP28" s="51">
        <v>0</v>
      </c>
      <c r="CQ28" s="51">
        <v>0</v>
      </c>
      <c r="CR28" s="51">
        <v>0</v>
      </c>
      <c r="CS28" s="51">
        <v>0</v>
      </c>
      <c r="CT28" s="51">
        <v>0</v>
      </c>
      <c r="CU28" s="51">
        <v>0</v>
      </c>
      <c r="CV28" s="51">
        <v>0</v>
      </c>
      <c r="CW28" s="51">
        <v>0</v>
      </c>
      <c r="CX28" s="51">
        <v>0</v>
      </c>
      <c r="CY28" s="51">
        <v>0</v>
      </c>
      <c r="CZ28" s="51">
        <v>0</v>
      </c>
      <c r="DA28" s="51">
        <v>0</v>
      </c>
      <c r="DB28" s="51">
        <v>0</v>
      </c>
      <c r="DC28" s="51">
        <v>0</v>
      </c>
      <c r="DD28" s="51">
        <v>0</v>
      </c>
      <c r="DE28" s="51">
        <v>758.1</v>
      </c>
      <c r="DF28" s="51">
        <v>694</v>
      </c>
      <c r="DG28" s="51">
        <v>0</v>
      </c>
      <c r="DH28" s="51">
        <v>0</v>
      </c>
      <c r="DI28" s="51">
        <v>0</v>
      </c>
      <c r="DJ28" s="51">
        <v>0</v>
      </c>
      <c r="DK28" s="51">
        <v>0</v>
      </c>
      <c r="DL28" s="51">
        <v>0</v>
      </c>
      <c r="DM28" s="51">
        <v>0</v>
      </c>
      <c r="DN28" s="51">
        <v>0</v>
      </c>
      <c r="DO28" s="51">
        <v>0</v>
      </c>
      <c r="DP28" s="51">
        <v>0</v>
      </c>
    </row>
    <row r="29" spans="1:120" ht="18.95" customHeight="1">
      <c r="A29" s="53">
        <v>20</v>
      </c>
      <c r="B29" s="52" t="s">
        <v>66</v>
      </c>
      <c r="C29" s="51">
        <f t="shared" si="4"/>
        <v>735915.17470000009</v>
      </c>
      <c r="D29" s="51">
        <f t="shared" si="5"/>
        <v>473546.65099999995</v>
      </c>
      <c r="E29" s="51">
        <f t="shared" si="6"/>
        <v>725376.10000000009</v>
      </c>
      <c r="F29" s="51">
        <f t="shared" si="7"/>
        <v>476013.04799999995</v>
      </c>
      <c r="G29" s="51">
        <f t="shared" si="8"/>
        <v>10539.074699999997</v>
      </c>
      <c r="H29" s="51">
        <f t="shared" si="9"/>
        <v>-2466.3969999999995</v>
      </c>
      <c r="I29" s="51">
        <v>187993.79300000001</v>
      </c>
      <c r="J29" s="51">
        <v>119570.788</v>
      </c>
      <c r="K29" s="51">
        <v>6000</v>
      </c>
      <c r="L29" s="51">
        <v>1956.15</v>
      </c>
      <c r="M29" s="51">
        <v>180502.49299999999</v>
      </c>
      <c r="N29" s="51">
        <v>115642.966</v>
      </c>
      <c r="O29" s="51">
        <v>6000</v>
      </c>
      <c r="P29" s="51">
        <v>1956.15</v>
      </c>
      <c r="Q29" s="51">
        <v>3321</v>
      </c>
      <c r="R29" s="51">
        <v>1325.365</v>
      </c>
      <c r="S29" s="51">
        <v>0</v>
      </c>
      <c r="T29" s="51">
        <v>0</v>
      </c>
      <c r="U29" s="51">
        <v>240</v>
      </c>
      <c r="V29" s="51">
        <v>240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4116</v>
      </c>
      <c r="AD29" s="51">
        <v>1946.002</v>
      </c>
      <c r="AE29" s="51">
        <v>-79616</v>
      </c>
      <c r="AF29" s="51">
        <v>-20108.464</v>
      </c>
      <c r="AG29" s="51">
        <v>216</v>
      </c>
      <c r="AH29" s="51">
        <v>108</v>
      </c>
      <c r="AI29" s="51">
        <v>0</v>
      </c>
      <c r="AJ29" s="51">
        <v>0</v>
      </c>
      <c r="AK29" s="51">
        <v>0</v>
      </c>
      <c r="AL29" s="51">
        <v>0</v>
      </c>
      <c r="AM29" s="51">
        <v>0</v>
      </c>
      <c r="AN29" s="51">
        <v>0</v>
      </c>
      <c r="AO29" s="51">
        <v>900</v>
      </c>
      <c r="AP29" s="51">
        <v>799</v>
      </c>
      <c r="AQ29" s="51">
        <v>83850</v>
      </c>
      <c r="AR29" s="51">
        <v>17467.712</v>
      </c>
      <c r="AS29" s="51">
        <v>0</v>
      </c>
      <c r="AT29" s="51">
        <v>0</v>
      </c>
      <c r="AU29" s="51">
        <v>-163466</v>
      </c>
      <c r="AV29" s="51">
        <v>-37576.175999999999</v>
      </c>
      <c r="AW29" s="51">
        <v>77206</v>
      </c>
      <c r="AX29" s="51">
        <v>54617.19</v>
      </c>
      <c r="AY29" s="51">
        <v>4000</v>
      </c>
      <c r="AZ29" s="51">
        <v>1960</v>
      </c>
      <c r="BA29" s="51">
        <v>77206</v>
      </c>
      <c r="BB29" s="51">
        <v>54617.19</v>
      </c>
      <c r="BC29" s="51">
        <v>4000</v>
      </c>
      <c r="BD29" s="51">
        <v>1960</v>
      </c>
      <c r="BE29" s="51">
        <v>0</v>
      </c>
      <c r="BF29" s="51">
        <v>0</v>
      </c>
      <c r="BG29" s="51">
        <v>0</v>
      </c>
      <c r="BH29" s="51">
        <v>0</v>
      </c>
      <c r="BI29" s="51">
        <v>61995.906999999999</v>
      </c>
      <c r="BJ29" s="51">
        <v>40900.635999999999</v>
      </c>
      <c r="BK29" s="51">
        <v>45203.074699999997</v>
      </c>
      <c r="BL29" s="51">
        <v>11183.816999999999</v>
      </c>
      <c r="BM29" s="51">
        <v>0</v>
      </c>
      <c r="BN29" s="51">
        <v>0</v>
      </c>
      <c r="BO29" s="51">
        <v>42539.074699999997</v>
      </c>
      <c r="BP29" s="51">
        <v>9412.7049999999999</v>
      </c>
      <c r="BQ29" s="51">
        <v>0</v>
      </c>
      <c r="BR29" s="51">
        <v>0</v>
      </c>
      <c r="BS29" s="51">
        <v>0</v>
      </c>
      <c r="BT29" s="51">
        <v>0</v>
      </c>
      <c r="BU29" s="51">
        <v>0</v>
      </c>
      <c r="BV29" s="51">
        <v>0</v>
      </c>
      <c r="BW29" s="51">
        <v>0</v>
      </c>
      <c r="BX29" s="51">
        <v>0</v>
      </c>
      <c r="BY29" s="51">
        <v>44651.906999999999</v>
      </c>
      <c r="BZ29" s="51">
        <v>33251.58</v>
      </c>
      <c r="CA29" s="51">
        <v>2664</v>
      </c>
      <c r="CB29" s="51">
        <v>1771.1120000000001</v>
      </c>
      <c r="CC29" s="51">
        <v>17344</v>
      </c>
      <c r="CD29" s="51">
        <v>7649.0559999999996</v>
      </c>
      <c r="CE29" s="51">
        <v>0</v>
      </c>
      <c r="CF29" s="51">
        <v>0</v>
      </c>
      <c r="CG29" s="51">
        <v>0</v>
      </c>
      <c r="CH29" s="51">
        <v>0</v>
      </c>
      <c r="CI29" s="51">
        <v>0</v>
      </c>
      <c r="CJ29" s="51">
        <v>0</v>
      </c>
      <c r="CK29" s="51">
        <v>79281.600000000006</v>
      </c>
      <c r="CL29" s="51">
        <v>50307.588000000003</v>
      </c>
      <c r="CM29" s="51">
        <v>11993</v>
      </c>
      <c r="CN29" s="51">
        <v>250</v>
      </c>
      <c r="CO29" s="51">
        <v>78939.600000000006</v>
      </c>
      <c r="CP29" s="51">
        <v>50079.595999999998</v>
      </c>
      <c r="CQ29" s="51">
        <v>7493</v>
      </c>
      <c r="CR29" s="51">
        <v>250</v>
      </c>
      <c r="CS29" s="51">
        <v>22166</v>
      </c>
      <c r="CT29" s="51">
        <v>15293.922</v>
      </c>
      <c r="CU29" s="51">
        <v>4493</v>
      </c>
      <c r="CV29" s="51">
        <v>250</v>
      </c>
      <c r="CW29" s="51">
        <v>291076.8</v>
      </c>
      <c r="CX29" s="51">
        <v>202830.84400000001</v>
      </c>
      <c r="CY29" s="51">
        <v>16500</v>
      </c>
      <c r="CZ29" s="51">
        <v>2292.1</v>
      </c>
      <c r="DA29" s="51">
        <v>203766</v>
      </c>
      <c r="DB29" s="51">
        <v>141454.5</v>
      </c>
      <c r="DC29" s="51">
        <v>12000</v>
      </c>
      <c r="DD29" s="51">
        <v>2292.1</v>
      </c>
      <c r="DE29" s="51">
        <v>10440</v>
      </c>
      <c r="DF29" s="51">
        <v>5600</v>
      </c>
      <c r="DG29" s="51">
        <v>0</v>
      </c>
      <c r="DH29" s="51">
        <v>0</v>
      </c>
      <c r="DI29" s="51">
        <v>19485</v>
      </c>
      <c r="DJ29" s="51">
        <v>0</v>
      </c>
      <c r="DK29" s="51">
        <v>13026</v>
      </c>
      <c r="DL29" s="51">
        <v>0</v>
      </c>
      <c r="DM29" s="51">
        <v>6459</v>
      </c>
      <c r="DN29" s="51">
        <v>0</v>
      </c>
      <c r="DO29" s="51">
        <v>0</v>
      </c>
      <c r="DP29" s="51">
        <v>0</v>
      </c>
    </row>
    <row r="30" spans="1:120" ht="18.95" customHeight="1">
      <c r="A30" s="53">
        <v>21</v>
      </c>
      <c r="B30" s="52" t="s">
        <v>67</v>
      </c>
      <c r="C30" s="51">
        <f t="shared" si="4"/>
        <v>264649.13</v>
      </c>
      <c r="D30" s="51">
        <f t="shared" si="5"/>
        <v>168927.12999999998</v>
      </c>
      <c r="E30" s="51">
        <f t="shared" si="6"/>
        <v>228868.8</v>
      </c>
      <c r="F30" s="51">
        <f t="shared" si="7"/>
        <v>152285.86099999998</v>
      </c>
      <c r="G30" s="51">
        <f t="shared" si="8"/>
        <v>35780.33</v>
      </c>
      <c r="H30" s="51">
        <f t="shared" si="9"/>
        <v>16641.269</v>
      </c>
      <c r="I30" s="51">
        <v>63945.82</v>
      </c>
      <c r="J30" s="51">
        <v>40645.906000000003</v>
      </c>
      <c r="K30" s="51">
        <v>1262</v>
      </c>
      <c r="L30" s="51">
        <v>1262</v>
      </c>
      <c r="M30" s="51">
        <v>53108.9</v>
      </c>
      <c r="N30" s="51">
        <v>33967.830999999998</v>
      </c>
      <c r="O30" s="51">
        <v>1262</v>
      </c>
      <c r="P30" s="51">
        <v>1262</v>
      </c>
      <c r="Q30" s="51">
        <v>5473.72</v>
      </c>
      <c r="R30" s="51">
        <v>3031.35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3914.7</v>
      </c>
      <c r="AD30" s="51">
        <v>3307.4</v>
      </c>
      <c r="AE30" s="51">
        <v>25146.9</v>
      </c>
      <c r="AF30" s="51">
        <v>9515.6849999999995</v>
      </c>
      <c r="AG30" s="51">
        <v>3914.7</v>
      </c>
      <c r="AH30" s="51">
        <v>3307.4</v>
      </c>
      <c r="AI30" s="51">
        <v>29240</v>
      </c>
      <c r="AJ30" s="51">
        <v>29240</v>
      </c>
      <c r="AK30" s="51">
        <v>0</v>
      </c>
      <c r="AL30" s="51">
        <v>0</v>
      </c>
      <c r="AM30" s="51">
        <v>0</v>
      </c>
      <c r="AN30" s="51">
        <v>0</v>
      </c>
      <c r="AO30" s="51">
        <v>0</v>
      </c>
      <c r="AP30" s="51">
        <v>0</v>
      </c>
      <c r="AQ30" s="51">
        <v>1906.9</v>
      </c>
      <c r="AR30" s="51">
        <v>0</v>
      </c>
      <c r="AS30" s="51">
        <v>0</v>
      </c>
      <c r="AT30" s="51">
        <v>0</v>
      </c>
      <c r="AU30" s="51">
        <v>-6000</v>
      </c>
      <c r="AV30" s="51">
        <v>-19724.314999999999</v>
      </c>
      <c r="AW30" s="51">
        <v>51800</v>
      </c>
      <c r="AX30" s="51">
        <v>38993.58</v>
      </c>
      <c r="AY30" s="51">
        <v>0</v>
      </c>
      <c r="AZ30" s="51">
        <v>0</v>
      </c>
      <c r="BA30" s="51">
        <v>51800</v>
      </c>
      <c r="BB30" s="51">
        <v>38993.58</v>
      </c>
      <c r="BC30" s="51">
        <v>0</v>
      </c>
      <c r="BD30" s="51">
        <v>0</v>
      </c>
      <c r="BE30" s="51">
        <v>0</v>
      </c>
      <c r="BF30" s="51">
        <v>0</v>
      </c>
      <c r="BG30" s="51">
        <v>0</v>
      </c>
      <c r="BH30" s="51">
        <v>0</v>
      </c>
      <c r="BI30" s="51">
        <v>600</v>
      </c>
      <c r="BJ30" s="51">
        <v>0</v>
      </c>
      <c r="BK30" s="51">
        <v>9159.83</v>
      </c>
      <c r="BL30" s="51">
        <v>5651.9840000000004</v>
      </c>
      <c r="BM30" s="51">
        <v>0</v>
      </c>
      <c r="BN30" s="51">
        <v>0</v>
      </c>
      <c r="BO30" s="51">
        <v>0</v>
      </c>
      <c r="BP30" s="51">
        <v>0</v>
      </c>
      <c r="BQ30" s="51">
        <v>0</v>
      </c>
      <c r="BR30" s="51">
        <v>0</v>
      </c>
      <c r="BS30" s="51">
        <v>0</v>
      </c>
      <c r="BT30" s="51">
        <v>0</v>
      </c>
      <c r="BU30" s="51">
        <v>0</v>
      </c>
      <c r="BV30" s="51">
        <v>0</v>
      </c>
      <c r="BW30" s="51">
        <v>0</v>
      </c>
      <c r="BX30" s="51">
        <v>0</v>
      </c>
      <c r="BY30" s="51">
        <v>600</v>
      </c>
      <c r="BZ30" s="51">
        <v>0</v>
      </c>
      <c r="CA30" s="51">
        <v>9159.83</v>
      </c>
      <c r="CB30" s="51">
        <v>5651.9840000000004</v>
      </c>
      <c r="CC30" s="51">
        <v>0</v>
      </c>
      <c r="CD30" s="51">
        <v>0</v>
      </c>
      <c r="CE30" s="51">
        <v>0</v>
      </c>
      <c r="CF30" s="51">
        <v>0</v>
      </c>
      <c r="CG30" s="51">
        <v>0</v>
      </c>
      <c r="CH30" s="51">
        <v>0</v>
      </c>
      <c r="CI30" s="51">
        <v>0</v>
      </c>
      <c r="CJ30" s="51">
        <v>0</v>
      </c>
      <c r="CK30" s="51">
        <v>47513.279999999999</v>
      </c>
      <c r="CL30" s="51">
        <v>29397.044000000002</v>
      </c>
      <c r="CM30" s="51">
        <v>211.6</v>
      </c>
      <c r="CN30" s="51">
        <v>211.6</v>
      </c>
      <c r="CO30" s="51">
        <v>38299.279999999999</v>
      </c>
      <c r="CP30" s="51">
        <v>23360.303</v>
      </c>
      <c r="CQ30" s="51">
        <v>211.6</v>
      </c>
      <c r="CR30" s="51">
        <v>211.6</v>
      </c>
      <c r="CS30" s="51">
        <v>8125.2139999999999</v>
      </c>
      <c r="CT30" s="51">
        <v>5502.5990000000002</v>
      </c>
      <c r="CU30" s="51">
        <v>211.6</v>
      </c>
      <c r="CV30" s="51">
        <v>211.6</v>
      </c>
      <c r="CW30" s="51">
        <v>59295</v>
      </c>
      <c r="CX30" s="51">
        <v>38202.930999999997</v>
      </c>
      <c r="CY30" s="51">
        <v>0</v>
      </c>
      <c r="CZ30" s="51">
        <v>0</v>
      </c>
      <c r="DA30" s="51">
        <v>59295</v>
      </c>
      <c r="DB30" s="51">
        <v>38202.930999999997</v>
      </c>
      <c r="DC30" s="51">
        <v>0</v>
      </c>
      <c r="DD30" s="51">
        <v>0</v>
      </c>
      <c r="DE30" s="51">
        <v>1800</v>
      </c>
      <c r="DF30" s="51">
        <v>1739</v>
      </c>
      <c r="DG30" s="51">
        <v>0</v>
      </c>
      <c r="DH30" s="51">
        <v>0</v>
      </c>
      <c r="DI30" s="51">
        <v>0</v>
      </c>
      <c r="DJ30" s="51">
        <v>0</v>
      </c>
      <c r="DK30" s="51">
        <v>0</v>
      </c>
      <c r="DL30" s="51">
        <v>0</v>
      </c>
      <c r="DM30" s="51">
        <v>0</v>
      </c>
      <c r="DN30" s="51">
        <v>0</v>
      </c>
      <c r="DO30" s="51">
        <v>0</v>
      </c>
      <c r="DP30" s="51">
        <v>0</v>
      </c>
    </row>
    <row r="31" spans="1:120" ht="18.95" customHeight="1">
      <c r="A31" s="53">
        <v>22</v>
      </c>
      <c r="B31" s="50" t="s">
        <v>68</v>
      </c>
      <c r="C31" s="51">
        <f t="shared" si="4"/>
        <v>72973.886200000008</v>
      </c>
      <c r="D31" s="51">
        <f t="shared" si="5"/>
        <v>33519.739000000001</v>
      </c>
      <c r="E31" s="51">
        <f t="shared" si="6"/>
        <v>56091.9</v>
      </c>
      <c r="F31" s="51">
        <f t="shared" si="7"/>
        <v>33342.945</v>
      </c>
      <c r="G31" s="51">
        <f t="shared" si="8"/>
        <v>16881.986199999999</v>
      </c>
      <c r="H31" s="51">
        <f t="shared" si="9"/>
        <v>176.79399999999998</v>
      </c>
      <c r="I31" s="51">
        <v>20856.5</v>
      </c>
      <c r="J31" s="51">
        <v>13288.945</v>
      </c>
      <c r="K31" s="51">
        <v>0</v>
      </c>
      <c r="L31" s="51">
        <v>0</v>
      </c>
      <c r="M31" s="51">
        <v>19256.5</v>
      </c>
      <c r="N31" s="51">
        <v>12378.945</v>
      </c>
      <c r="O31" s="51">
        <v>0</v>
      </c>
      <c r="P31" s="51">
        <v>0</v>
      </c>
      <c r="Q31" s="51">
        <v>1600</v>
      </c>
      <c r="R31" s="51">
        <v>910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4040</v>
      </c>
      <c r="AD31" s="51">
        <v>3038</v>
      </c>
      <c r="AE31" s="51">
        <v>7000</v>
      </c>
      <c r="AF31" s="51">
        <v>-296.69600000000003</v>
      </c>
      <c r="AG31" s="51">
        <v>40</v>
      </c>
      <c r="AH31" s="51">
        <v>38</v>
      </c>
      <c r="AI31" s="51">
        <v>0</v>
      </c>
      <c r="AJ31" s="51">
        <v>0</v>
      </c>
      <c r="AK31" s="51">
        <v>0</v>
      </c>
      <c r="AL31" s="51">
        <v>0</v>
      </c>
      <c r="AM31" s="51">
        <v>0</v>
      </c>
      <c r="AN31" s="51">
        <v>0</v>
      </c>
      <c r="AO31" s="51">
        <v>4000</v>
      </c>
      <c r="AP31" s="51">
        <v>3000</v>
      </c>
      <c r="AQ31" s="51">
        <v>7000</v>
      </c>
      <c r="AR31" s="51">
        <v>0</v>
      </c>
      <c r="AS31" s="51">
        <v>0</v>
      </c>
      <c r="AT31" s="51">
        <v>0</v>
      </c>
      <c r="AU31" s="51">
        <v>0</v>
      </c>
      <c r="AV31" s="51">
        <v>-296.69600000000003</v>
      </c>
      <c r="AW31" s="51">
        <v>0</v>
      </c>
      <c r="AX31" s="51">
        <v>0</v>
      </c>
      <c r="AY31" s="51">
        <v>0</v>
      </c>
      <c r="AZ31" s="51">
        <v>0</v>
      </c>
      <c r="BA31" s="51">
        <v>0</v>
      </c>
      <c r="BB31" s="51">
        <v>0</v>
      </c>
      <c r="BC31" s="51">
        <v>0</v>
      </c>
      <c r="BD31" s="51">
        <v>0</v>
      </c>
      <c r="BE31" s="51">
        <v>0</v>
      </c>
      <c r="BF31" s="51">
        <v>0</v>
      </c>
      <c r="BG31" s="51">
        <v>0</v>
      </c>
      <c r="BH31" s="51">
        <v>0</v>
      </c>
      <c r="BI31" s="51">
        <v>11223</v>
      </c>
      <c r="BJ31" s="51">
        <v>8418</v>
      </c>
      <c r="BK31" s="51">
        <v>9881.9861999999994</v>
      </c>
      <c r="BL31" s="51">
        <v>473.49</v>
      </c>
      <c r="BM31" s="51">
        <v>0</v>
      </c>
      <c r="BN31" s="51">
        <v>0</v>
      </c>
      <c r="BO31" s="51">
        <v>0</v>
      </c>
      <c r="BP31" s="51">
        <v>0</v>
      </c>
      <c r="BQ31" s="51">
        <v>0</v>
      </c>
      <c r="BR31" s="51">
        <v>0</v>
      </c>
      <c r="BS31" s="51">
        <v>0</v>
      </c>
      <c r="BT31" s="51">
        <v>0</v>
      </c>
      <c r="BU31" s="51">
        <v>11223</v>
      </c>
      <c r="BV31" s="51">
        <v>8418</v>
      </c>
      <c r="BW31" s="51">
        <v>9881.9861999999994</v>
      </c>
      <c r="BX31" s="51">
        <v>473.49</v>
      </c>
      <c r="BY31" s="51">
        <v>0</v>
      </c>
      <c r="BZ31" s="51">
        <v>0</v>
      </c>
      <c r="CA31" s="51">
        <v>0</v>
      </c>
      <c r="CB31" s="51">
        <v>0</v>
      </c>
      <c r="CC31" s="51">
        <v>0</v>
      </c>
      <c r="CD31" s="51">
        <v>0</v>
      </c>
      <c r="CE31" s="51">
        <v>0</v>
      </c>
      <c r="CF31" s="51">
        <v>0</v>
      </c>
      <c r="CG31" s="51">
        <v>0</v>
      </c>
      <c r="CH31" s="51">
        <v>0</v>
      </c>
      <c r="CI31" s="51">
        <v>0</v>
      </c>
      <c r="CJ31" s="51">
        <v>0</v>
      </c>
      <c r="CK31" s="51">
        <v>800</v>
      </c>
      <c r="CL31" s="51">
        <v>143</v>
      </c>
      <c r="CM31" s="51">
        <v>0</v>
      </c>
      <c r="CN31" s="51">
        <v>0</v>
      </c>
      <c r="CO31" s="51">
        <v>800</v>
      </c>
      <c r="CP31" s="51">
        <v>143</v>
      </c>
      <c r="CQ31" s="51">
        <v>0</v>
      </c>
      <c r="CR31" s="51">
        <v>0</v>
      </c>
      <c r="CS31" s="51">
        <v>0</v>
      </c>
      <c r="CT31" s="51">
        <v>0</v>
      </c>
      <c r="CU31" s="51">
        <v>0</v>
      </c>
      <c r="CV31" s="51">
        <v>0</v>
      </c>
      <c r="CW31" s="51">
        <v>15950</v>
      </c>
      <c r="CX31" s="51">
        <v>8000</v>
      </c>
      <c r="CY31" s="51">
        <v>0</v>
      </c>
      <c r="CZ31" s="51">
        <v>0</v>
      </c>
      <c r="DA31" s="51">
        <v>15950</v>
      </c>
      <c r="DB31" s="51">
        <v>8000</v>
      </c>
      <c r="DC31" s="51">
        <v>0</v>
      </c>
      <c r="DD31" s="51">
        <v>0</v>
      </c>
      <c r="DE31" s="51">
        <v>500</v>
      </c>
      <c r="DF31" s="51">
        <v>455</v>
      </c>
      <c r="DG31" s="51">
        <v>0</v>
      </c>
      <c r="DH31" s="51">
        <v>0</v>
      </c>
      <c r="DI31" s="51">
        <v>2722.4</v>
      </c>
      <c r="DJ31" s="51">
        <v>0</v>
      </c>
      <c r="DK31" s="51">
        <v>2722.4</v>
      </c>
      <c r="DL31" s="51">
        <v>0</v>
      </c>
      <c r="DM31" s="51">
        <v>0</v>
      </c>
      <c r="DN31" s="51">
        <v>0</v>
      </c>
      <c r="DO31" s="51">
        <v>0</v>
      </c>
      <c r="DP31" s="51">
        <v>0</v>
      </c>
    </row>
    <row r="32" spans="1:120" ht="18.95" customHeight="1">
      <c r="A32" s="53">
        <v>23</v>
      </c>
      <c r="B32" s="50" t="s">
        <v>69</v>
      </c>
      <c r="C32" s="51">
        <f t="shared" si="4"/>
        <v>14870.8</v>
      </c>
      <c r="D32" s="51">
        <f t="shared" si="5"/>
        <v>10511.989</v>
      </c>
      <c r="E32" s="51">
        <f t="shared" si="6"/>
        <v>14716.5</v>
      </c>
      <c r="F32" s="51">
        <f t="shared" si="7"/>
        <v>10517.241</v>
      </c>
      <c r="G32" s="51">
        <f t="shared" si="8"/>
        <v>154.30000000000001</v>
      </c>
      <c r="H32" s="51">
        <f t="shared" si="9"/>
        <v>-5.2519999999999998</v>
      </c>
      <c r="I32" s="51">
        <v>8910</v>
      </c>
      <c r="J32" s="51">
        <v>6357.241</v>
      </c>
      <c r="K32" s="51">
        <v>154.30000000000001</v>
      </c>
      <c r="L32" s="51">
        <v>0</v>
      </c>
      <c r="M32" s="51">
        <v>8800</v>
      </c>
      <c r="N32" s="51">
        <v>6285.241</v>
      </c>
      <c r="O32" s="51">
        <v>154.30000000000001</v>
      </c>
      <c r="P32" s="51">
        <v>0</v>
      </c>
      <c r="Q32" s="51">
        <v>110</v>
      </c>
      <c r="R32" s="51">
        <v>72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1">
        <v>0</v>
      </c>
      <c r="AF32" s="51">
        <v>-5.2519999999999998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1">
        <v>0</v>
      </c>
      <c r="AM32" s="51">
        <v>0</v>
      </c>
      <c r="AN32" s="51">
        <v>0</v>
      </c>
      <c r="AO32" s="51">
        <v>0</v>
      </c>
      <c r="AP32" s="51">
        <v>0</v>
      </c>
      <c r="AQ32" s="51">
        <v>0</v>
      </c>
      <c r="AR32" s="51">
        <v>0</v>
      </c>
      <c r="AS32" s="51">
        <v>0</v>
      </c>
      <c r="AT32" s="51">
        <v>0</v>
      </c>
      <c r="AU32" s="51">
        <v>0</v>
      </c>
      <c r="AV32" s="51">
        <v>-5.2519999999999998</v>
      </c>
      <c r="AW32" s="51">
        <v>0</v>
      </c>
      <c r="AX32" s="51">
        <v>0</v>
      </c>
      <c r="AY32" s="51">
        <v>0</v>
      </c>
      <c r="AZ32" s="51">
        <v>0</v>
      </c>
      <c r="BA32" s="51">
        <v>0</v>
      </c>
      <c r="BB32" s="51">
        <v>0</v>
      </c>
      <c r="BC32" s="51">
        <v>0</v>
      </c>
      <c r="BD32" s="51">
        <v>0</v>
      </c>
      <c r="BE32" s="51">
        <v>0</v>
      </c>
      <c r="BF32" s="51">
        <v>0</v>
      </c>
      <c r="BG32" s="51">
        <v>0</v>
      </c>
      <c r="BH32" s="51">
        <v>0</v>
      </c>
      <c r="BI32" s="51">
        <v>300</v>
      </c>
      <c r="BJ32" s="51">
        <v>300</v>
      </c>
      <c r="BK32" s="51">
        <v>0</v>
      </c>
      <c r="BL32" s="51">
        <v>0</v>
      </c>
      <c r="BM32" s="51">
        <v>0</v>
      </c>
      <c r="BN32" s="51">
        <v>0</v>
      </c>
      <c r="BO32" s="51">
        <v>0</v>
      </c>
      <c r="BP32" s="51">
        <v>0</v>
      </c>
      <c r="BQ32" s="51">
        <v>0</v>
      </c>
      <c r="BR32" s="51">
        <v>0</v>
      </c>
      <c r="BS32" s="51">
        <v>0</v>
      </c>
      <c r="BT32" s="51">
        <v>0</v>
      </c>
      <c r="BU32" s="51">
        <v>300</v>
      </c>
      <c r="BV32" s="51">
        <v>300</v>
      </c>
      <c r="BW32" s="51">
        <v>0</v>
      </c>
      <c r="BX32" s="51">
        <v>0</v>
      </c>
      <c r="BY32" s="51">
        <v>0</v>
      </c>
      <c r="BZ32" s="51">
        <v>0</v>
      </c>
      <c r="CA32" s="51">
        <v>0</v>
      </c>
      <c r="CB32" s="51">
        <v>0</v>
      </c>
      <c r="CC32" s="51">
        <v>0</v>
      </c>
      <c r="CD32" s="51">
        <v>0</v>
      </c>
      <c r="CE32" s="51">
        <v>0</v>
      </c>
      <c r="CF32" s="51">
        <v>0</v>
      </c>
      <c r="CG32" s="51">
        <v>0</v>
      </c>
      <c r="CH32" s="51">
        <v>0</v>
      </c>
      <c r="CI32" s="51">
        <v>0</v>
      </c>
      <c r="CJ32" s="51">
        <v>0</v>
      </c>
      <c r="CK32" s="51">
        <v>250</v>
      </c>
      <c r="CL32" s="51">
        <v>60</v>
      </c>
      <c r="CM32" s="51">
        <v>0</v>
      </c>
      <c r="CN32" s="51">
        <v>0</v>
      </c>
      <c r="CO32" s="51">
        <v>250</v>
      </c>
      <c r="CP32" s="51">
        <v>60</v>
      </c>
      <c r="CQ32" s="51">
        <v>0</v>
      </c>
      <c r="CR32" s="51">
        <v>0</v>
      </c>
      <c r="CS32" s="51">
        <v>0</v>
      </c>
      <c r="CT32" s="51">
        <v>0</v>
      </c>
      <c r="CU32" s="51">
        <v>0</v>
      </c>
      <c r="CV32" s="51">
        <v>0</v>
      </c>
      <c r="CW32" s="51">
        <v>5075</v>
      </c>
      <c r="CX32" s="51">
        <v>3800</v>
      </c>
      <c r="CY32" s="51">
        <v>0</v>
      </c>
      <c r="CZ32" s="51">
        <v>0</v>
      </c>
      <c r="DA32" s="51">
        <v>5075</v>
      </c>
      <c r="DB32" s="51">
        <v>3800</v>
      </c>
      <c r="DC32" s="51">
        <v>0</v>
      </c>
      <c r="DD32" s="51">
        <v>0</v>
      </c>
      <c r="DE32" s="51">
        <v>0</v>
      </c>
      <c r="DF32" s="51">
        <v>0</v>
      </c>
      <c r="DG32" s="51">
        <v>0</v>
      </c>
      <c r="DH32" s="51">
        <v>0</v>
      </c>
      <c r="DI32" s="51">
        <v>181.5</v>
      </c>
      <c r="DJ32" s="51">
        <v>0</v>
      </c>
      <c r="DK32" s="51">
        <v>181.5</v>
      </c>
      <c r="DL32" s="51">
        <v>0</v>
      </c>
      <c r="DM32" s="51">
        <v>0</v>
      </c>
      <c r="DN32" s="51">
        <v>0</v>
      </c>
      <c r="DO32" s="51">
        <v>0</v>
      </c>
      <c r="DP32" s="51">
        <v>0</v>
      </c>
    </row>
    <row r="33" spans="1:120" ht="18.95" customHeight="1">
      <c r="A33" s="53">
        <v>24</v>
      </c>
      <c r="B33" s="50" t="s">
        <v>70</v>
      </c>
      <c r="C33" s="51">
        <f t="shared" si="4"/>
        <v>109445.4037</v>
      </c>
      <c r="D33" s="51">
        <f t="shared" si="5"/>
        <v>84677.790699999998</v>
      </c>
      <c r="E33" s="51">
        <f t="shared" si="6"/>
        <v>71939.3</v>
      </c>
      <c r="F33" s="51">
        <f t="shared" si="7"/>
        <v>48783.59</v>
      </c>
      <c r="G33" s="51">
        <f t="shared" si="8"/>
        <v>37506.1037</v>
      </c>
      <c r="H33" s="51">
        <f t="shared" si="9"/>
        <v>35894.200700000001</v>
      </c>
      <c r="I33" s="51">
        <v>30378</v>
      </c>
      <c r="J33" s="51">
        <v>23150.111000000001</v>
      </c>
      <c r="K33" s="51">
        <v>5348.1036999999997</v>
      </c>
      <c r="L33" s="51">
        <v>3745.0007000000001</v>
      </c>
      <c r="M33" s="51">
        <v>29978</v>
      </c>
      <c r="N33" s="51">
        <v>22750.111000000001</v>
      </c>
      <c r="O33" s="51">
        <v>0</v>
      </c>
      <c r="P33" s="51">
        <v>0</v>
      </c>
      <c r="Q33" s="51">
        <v>400</v>
      </c>
      <c r="R33" s="51">
        <v>400</v>
      </c>
      <c r="S33" s="51">
        <v>5348.1036999999997</v>
      </c>
      <c r="T33" s="51">
        <v>3745.0007000000001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936</v>
      </c>
      <c r="AD33" s="51">
        <v>936</v>
      </c>
      <c r="AE33" s="51">
        <v>31000</v>
      </c>
      <c r="AF33" s="51">
        <v>30991.200000000001</v>
      </c>
      <c r="AG33" s="51">
        <v>548</v>
      </c>
      <c r="AH33" s="51">
        <v>548</v>
      </c>
      <c r="AI33" s="51">
        <v>31000</v>
      </c>
      <c r="AJ33" s="51">
        <v>31000</v>
      </c>
      <c r="AK33" s="51">
        <v>0</v>
      </c>
      <c r="AL33" s="51">
        <v>0</v>
      </c>
      <c r="AM33" s="51">
        <v>0</v>
      </c>
      <c r="AN33" s="51">
        <v>0</v>
      </c>
      <c r="AO33" s="51">
        <v>388</v>
      </c>
      <c r="AP33" s="51">
        <v>388</v>
      </c>
      <c r="AQ33" s="51">
        <v>0</v>
      </c>
      <c r="AR33" s="51">
        <v>0</v>
      </c>
      <c r="AS33" s="51">
        <v>0</v>
      </c>
      <c r="AT33" s="51">
        <v>0</v>
      </c>
      <c r="AU33" s="51">
        <v>0</v>
      </c>
      <c r="AV33" s="51">
        <v>-8.8000000000000007</v>
      </c>
      <c r="AW33" s="51">
        <v>0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1">
        <v>0</v>
      </c>
      <c r="BD33" s="51">
        <v>0</v>
      </c>
      <c r="BE33" s="51">
        <v>0</v>
      </c>
      <c r="BF33" s="51">
        <v>0</v>
      </c>
      <c r="BG33" s="51">
        <v>0</v>
      </c>
      <c r="BH33" s="51">
        <v>0</v>
      </c>
      <c r="BI33" s="51">
        <v>22935</v>
      </c>
      <c r="BJ33" s="51">
        <v>12528.478999999999</v>
      </c>
      <c r="BK33" s="51">
        <v>1158</v>
      </c>
      <c r="BL33" s="51">
        <v>1158</v>
      </c>
      <c r="BM33" s="51">
        <v>0</v>
      </c>
      <c r="BN33" s="51">
        <v>0</v>
      </c>
      <c r="BO33" s="51">
        <v>0</v>
      </c>
      <c r="BP33" s="51">
        <v>0</v>
      </c>
      <c r="BQ33" s="51">
        <v>0</v>
      </c>
      <c r="BR33" s="51">
        <v>0</v>
      </c>
      <c r="BS33" s="51">
        <v>0</v>
      </c>
      <c r="BT33" s="51">
        <v>0</v>
      </c>
      <c r="BU33" s="51">
        <v>5000</v>
      </c>
      <c r="BV33" s="51">
        <v>2000</v>
      </c>
      <c r="BW33" s="51">
        <v>999</v>
      </c>
      <c r="BX33" s="51">
        <v>999</v>
      </c>
      <c r="BY33" s="51">
        <v>1300</v>
      </c>
      <c r="BZ33" s="51">
        <v>1068.04</v>
      </c>
      <c r="CA33" s="51">
        <v>159</v>
      </c>
      <c r="CB33" s="51">
        <v>159</v>
      </c>
      <c r="CC33" s="51">
        <v>16635</v>
      </c>
      <c r="CD33" s="51">
        <v>9460.4390000000003</v>
      </c>
      <c r="CE33" s="51">
        <v>0</v>
      </c>
      <c r="CF33" s="51">
        <v>0</v>
      </c>
      <c r="CG33" s="51">
        <v>0</v>
      </c>
      <c r="CH33" s="51">
        <v>0</v>
      </c>
      <c r="CI33" s="51">
        <v>0</v>
      </c>
      <c r="CJ33" s="51">
        <v>0</v>
      </c>
      <c r="CK33" s="51">
        <v>300</v>
      </c>
      <c r="CL33" s="51">
        <v>0</v>
      </c>
      <c r="CM33" s="51">
        <v>0</v>
      </c>
      <c r="CN33" s="51">
        <v>0</v>
      </c>
      <c r="CO33" s="51">
        <v>300</v>
      </c>
      <c r="CP33" s="51">
        <v>0</v>
      </c>
      <c r="CQ33" s="51">
        <v>0</v>
      </c>
      <c r="CR33" s="51">
        <v>0</v>
      </c>
      <c r="CS33" s="51">
        <v>0</v>
      </c>
      <c r="CT33" s="51">
        <v>0</v>
      </c>
      <c r="CU33" s="51">
        <v>0</v>
      </c>
      <c r="CV33" s="51">
        <v>0</v>
      </c>
      <c r="CW33" s="51">
        <v>15720.1</v>
      </c>
      <c r="CX33" s="51">
        <v>10850</v>
      </c>
      <c r="CY33" s="51">
        <v>0</v>
      </c>
      <c r="CZ33" s="51">
        <v>0</v>
      </c>
      <c r="DA33" s="51">
        <v>15720.1</v>
      </c>
      <c r="DB33" s="51">
        <v>10850</v>
      </c>
      <c r="DC33" s="51">
        <v>0</v>
      </c>
      <c r="DD33" s="51">
        <v>0</v>
      </c>
      <c r="DE33" s="51">
        <v>1609</v>
      </c>
      <c r="DF33" s="51">
        <v>1319</v>
      </c>
      <c r="DG33" s="51">
        <v>0</v>
      </c>
      <c r="DH33" s="51">
        <v>0</v>
      </c>
      <c r="DI33" s="51">
        <v>61.2</v>
      </c>
      <c r="DJ33" s="51">
        <v>0</v>
      </c>
      <c r="DK33" s="51">
        <v>61.2</v>
      </c>
      <c r="DL33" s="51">
        <v>0</v>
      </c>
      <c r="DM33" s="51">
        <v>0</v>
      </c>
      <c r="DN33" s="51">
        <v>0</v>
      </c>
      <c r="DO33" s="51">
        <v>0</v>
      </c>
      <c r="DP33" s="51">
        <v>0</v>
      </c>
    </row>
    <row r="34" spans="1:120" ht="18.95" customHeight="1">
      <c r="A34" s="53">
        <v>25</v>
      </c>
      <c r="B34" s="50" t="s">
        <v>71</v>
      </c>
      <c r="C34" s="51">
        <f t="shared" si="4"/>
        <v>38188.394</v>
      </c>
      <c r="D34" s="51">
        <f t="shared" si="5"/>
        <v>26394.200999999997</v>
      </c>
      <c r="E34" s="51">
        <f t="shared" si="6"/>
        <v>35957.1</v>
      </c>
      <c r="F34" s="51">
        <f t="shared" si="7"/>
        <v>24163.279999999999</v>
      </c>
      <c r="G34" s="51">
        <f t="shared" si="8"/>
        <v>2231.2939999999999</v>
      </c>
      <c r="H34" s="51">
        <f t="shared" si="9"/>
        <v>2230.9209999999998</v>
      </c>
      <c r="I34" s="51">
        <v>14785.793</v>
      </c>
      <c r="J34" s="51">
        <v>10886.65</v>
      </c>
      <c r="K34" s="51">
        <v>0</v>
      </c>
      <c r="L34" s="51">
        <v>0</v>
      </c>
      <c r="M34" s="51">
        <v>12386</v>
      </c>
      <c r="N34" s="51">
        <v>8774.357</v>
      </c>
      <c r="O34" s="51">
        <v>0</v>
      </c>
      <c r="P34" s="51">
        <v>0</v>
      </c>
      <c r="Q34" s="51">
        <v>2399.7930000000001</v>
      </c>
      <c r="R34" s="51">
        <v>2112.2930000000001</v>
      </c>
      <c r="S34" s="51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1805</v>
      </c>
      <c r="AD34" s="51">
        <v>650</v>
      </c>
      <c r="AE34" s="51">
        <v>169</v>
      </c>
      <c r="AF34" s="51">
        <v>1874.771</v>
      </c>
      <c r="AG34" s="51">
        <v>805</v>
      </c>
      <c r="AH34" s="51">
        <v>650</v>
      </c>
      <c r="AI34" s="51">
        <v>2169</v>
      </c>
      <c r="AJ34" s="51">
        <v>2169</v>
      </c>
      <c r="AK34" s="51">
        <v>0</v>
      </c>
      <c r="AL34" s="51">
        <v>0</v>
      </c>
      <c r="AM34" s="51">
        <v>0</v>
      </c>
      <c r="AN34" s="51">
        <v>0</v>
      </c>
      <c r="AO34" s="51">
        <v>1000</v>
      </c>
      <c r="AP34" s="51">
        <v>0</v>
      </c>
      <c r="AQ34" s="51">
        <v>0</v>
      </c>
      <c r="AR34" s="51">
        <v>0</v>
      </c>
      <c r="AS34" s="51">
        <v>0</v>
      </c>
      <c r="AT34" s="51">
        <v>0</v>
      </c>
      <c r="AU34" s="51">
        <v>-2000</v>
      </c>
      <c r="AV34" s="51">
        <v>-294.22899999999998</v>
      </c>
      <c r="AW34" s="51">
        <v>4350</v>
      </c>
      <c r="AX34" s="51">
        <v>3045</v>
      </c>
      <c r="AY34" s="51">
        <v>0</v>
      </c>
      <c r="AZ34" s="51">
        <v>0</v>
      </c>
      <c r="BA34" s="51">
        <v>4350</v>
      </c>
      <c r="BB34" s="51">
        <v>3045</v>
      </c>
      <c r="BC34" s="51">
        <v>0</v>
      </c>
      <c r="BD34" s="51">
        <v>0</v>
      </c>
      <c r="BE34" s="51">
        <v>0</v>
      </c>
      <c r="BF34" s="51">
        <v>0</v>
      </c>
      <c r="BG34" s="51">
        <v>0</v>
      </c>
      <c r="BH34" s="51">
        <v>0</v>
      </c>
      <c r="BI34" s="51">
        <v>1700</v>
      </c>
      <c r="BJ34" s="51">
        <v>401.63</v>
      </c>
      <c r="BK34" s="51">
        <v>1606</v>
      </c>
      <c r="BL34" s="51">
        <v>356.15</v>
      </c>
      <c r="BM34" s="51">
        <v>0</v>
      </c>
      <c r="BN34" s="51">
        <v>0</v>
      </c>
      <c r="BO34" s="51">
        <v>0</v>
      </c>
      <c r="BP34" s="51">
        <v>0</v>
      </c>
      <c r="BQ34" s="51">
        <v>0</v>
      </c>
      <c r="BR34" s="51">
        <v>0</v>
      </c>
      <c r="BS34" s="51">
        <v>0</v>
      </c>
      <c r="BT34" s="51">
        <v>0</v>
      </c>
      <c r="BU34" s="51">
        <v>0</v>
      </c>
      <c r="BV34" s="51">
        <v>0</v>
      </c>
      <c r="BW34" s="51">
        <v>1606</v>
      </c>
      <c r="BX34" s="51">
        <v>356.15</v>
      </c>
      <c r="BY34" s="51">
        <v>1700</v>
      </c>
      <c r="BZ34" s="51">
        <v>401.63</v>
      </c>
      <c r="CA34" s="51">
        <v>0</v>
      </c>
      <c r="CB34" s="51">
        <v>0</v>
      </c>
      <c r="CC34" s="51">
        <v>0</v>
      </c>
      <c r="CD34" s="51">
        <v>0</v>
      </c>
      <c r="CE34" s="51">
        <v>0</v>
      </c>
      <c r="CF34" s="51">
        <v>0</v>
      </c>
      <c r="CG34" s="51">
        <v>0</v>
      </c>
      <c r="CH34" s="51">
        <v>0</v>
      </c>
      <c r="CI34" s="51">
        <v>0</v>
      </c>
      <c r="CJ34" s="51">
        <v>0</v>
      </c>
      <c r="CK34" s="51">
        <v>4530</v>
      </c>
      <c r="CL34" s="51">
        <v>3480</v>
      </c>
      <c r="CM34" s="51">
        <v>0</v>
      </c>
      <c r="CN34" s="51">
        <v>0</v>
      </c>
      <c r="CO34" s="51">
        <v>4530</v>
      </c>
      <c r="CP34" s="51">
        <v>3480</v>
      </c>
      <c r="CQ34" s="51">
        <v>0</v>
      </c>
      <c r="CR34" s="51">
        <v>0</v>
      </c>
      <c r="CS34" s="51">
        <v>4530</v>
      </c>
      <c r="CT34" s="51">
        <v>3480</v>
      </c>
      <c r="CU34" s="51">
        <v>0</v>
      </c>
      <c r="CV34" s="51">
        <v>0</v>
      </c>
      <c r="CW34" s="51">
        <v>7000</v>
      </c>
      <c r="CX34" s="51">
        <v>4900</v>
      </c>
      <c r="CY34" s="51">
        <v>0</v>
      </c>
      <c r="CZ34" s="51">
        <v>0</v>
      </c>
      <c r="DA34" s="51">
        <v>7000</v>
      </c>
      <c r="DB34" s="51">
        <v>4900</v>
      </c>
      <c r="DC34" s="51">
        <v>0</v>
      </c>
      <c r="DD34" s="51">
        <v>0</v>
      </c>
      <c r="DE34" s="51">
        <v>1600</v>
      </c>
      <c r="DF34" s="51">
        <v>800</v>
      </c>
      <c r="DG34" s="51">
        <v>0</v>
      </c>
      <c r="DH34" s="51">
        <v>0</v>
      </c>
      <c r="DI34" s="51">
        <v>642.601</v>
      </c>
      <c r="DJ34" s="51">
        <v>0</v>
      </c>
      <c r="DK34" s="51">
        <v>186.30699999999999</v>
      </c>
      <c r="DL34" s="51">
        <v>0</v>
      </c>
      <c r="DM34" s="51">
        <v>456.29399999999998</v>
      </c>
      <c r="DN34" s="51">
        <v>0</v>
      </c>
      <c r="DO34" s="51">
        <v>0</v>
      </c>
      <c r="DP34" s="51">
        <v>0</v>
      </c>
    </row>
    <row r="35" spans="1:120" ht="18.95" customHeight="1">
      <c r="A35" s="53">
        <v>26</v>
      </c>
      <c r="B35" s="50" t="s">
        <v>72</v>
      </c>
      <c r="C35" s="51">
        <f t="shared" si="4"/>
        <v>10755.298999999999</v>
      </c>
      <c r="D35" s="51">
        <f t="shared" si="5"/>
        <v>5872.6869999999999</v>
      </c>
      <c r="E35" s="51">
        <f t="shared" si="6"/>
        <v>10641.8</v>
      </c>
      <c r="F35" s="51">
        <f t="shared" si="7"/>
        <v>5872.6869999999999</v>
      </c>
      <c r="G35" s="51">
        <f t="shared" si="8"/>
        <v>113.499</v>
      </c>
      <c r="H35" s="51">
        <f t="shared" si="9"/>
        <v>0</v>
      </c>
      <c r="I35" s="51">
        <v>6508.4</v>
      </c>
      <c r="J35" s="51">
        <v>4377.6869999999999</v>
      </c>
      <c r="K35" s="51">
        <v>113.499</v>
      </c>
      <c r="L35" s="51">
        <v>0</v>
      </c>
      <c r="M35" s="51">
        <v>6434.4</v>
      </c>
      <c r="N35" s="51">
        <v>4352.6869999999999</v>
      </c>
      <c r="O35" s="51">
        <v>113.499</v>
      </c>
      <c r="P35" s="51">
        <v>0</v>
      </c>
      <c r="Q35" s="51">
        <v>74</v>
      </c>
      <c r="R35" s="51">
        <v>25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3753.4</v>
      </c>
      <c r="AD35" s="51">
        <v>1375</v>
      </c>
      <c r="AE35" s="51">
        <v>0</v>
      </c>
      <c r="AF35" s="51">
        <v>0</v>
      </c>
      <c r="AG35" s="51">
        <v>3753.4</v>
      </c>
      <c r="AH35" s="51">
        <v>1375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1">
        <v>0</v>
      </c>
      <c r="AO35" s="51">
        <v>0</v>
      </c>
      <c r="AP35" s="51">
        <v>0</v>
      </c>
      <c r="AQ35" s="51">
        <v>0</v>
      </c>
      <c r="AR35" s="51">
        <v>0</v>
      </c>
      <c r="AS35" s="51">
        <v>0</v>
      </c>
      <c r="AT35" s="51">
        <v>0</v>
      </c>
      <c r="AU35" s="51">
        <v>0</v>
      </c>
      <c r="AV35" s="51">
        <v>0</v>
      </c>
      <c r="AW35" s="51">
        <v>60</v>
      </c>
      <c r="AX35" s="51">
        <v>0</v>
      </c>
      <c r="AY35" s="51">
        <v>0</v>
      </c>
      <c r="AZ35" s="51">
        <v>0</v>
      </c>
      <c r="BA35" s="51">
        <v>60</v>
      </c>
      <c r="BB35" s="51">
        <v>0</v>
      </c>
      <c r="BC35" s="51">
        <v>0</v>
      </c>
      <c r="BD35" s="51">
        <v>0</v>
      </c>
      <c r="BE35" s="51">
        <v>0</v>
      </c>
      <c r="BF35" s="51">
        <v>0</v>
      </c>
      <c r="BG35" s="51">
        <v>0</v>
      </c>
      <c r="BH35" s="51">
        <v>0</v>
      </c>
      <c r="BI35" s="51">
        <v>0</v>
      </c>
      <c r="BJ35" s="51">
        <v>0</v>
      </c>
      <c r="BK35" s="51">
        <v>0</v>
      </c>
      <c r="BL35" s="51">
        <v>0</v>
      </c>
      <c r="BM35" s="51">
        <v>0</v>
      </c>
      <c r="BN35" s="51">
        <v>0</v>
      </c>
      <c r="BO35" s="51">
        <v>0</v>
      </c>
      <c r="BP35" s="51">
        <v>0</v>
      </c>
      <c r="BQ35" s="51">
        <v>0</v>
      </c>
      <c r="BR35" s="51">
        <v>0</v>
      </c>
      <c r="BS35" s="51">
        <v>0</v>
      </c>
      <c r="BT35" s="51">
        <v>0</v>
      </c>
      <c r="BU35" s="51">
        <v>0</v>
      </c>
      <c r="BV35" s="51">
        <v>0</v>
      </c>
      <c r="BW35" s="51">
        <v>0</v>
      </c>
      <c r="BX35" s="51">
        <v>0</v>
      </c>
      <c r="BY35" s="51">
        <v>0</v>
      </c>
      <c r="BZ35" s="51">
        <v>0</v>
      </c>
      <c r="CA35" s="51">
        <v>0</v>
      </c>
      <c r="CB35" s="51">
        <v>0</v>
      </c>
      <c r="CC35" s="51">
        <v>0</v>
      </c>
      <c r="CD35" s="51">
        <v>0</v>
      </c>
      <c r="CE35" s="51">
        <v>0</v>
      </c>
      <c r="CF35" s="51">
        <v>0</v>
      </c>
      <c r="CG35" s="51">
        <v>0</v>
      </c>
      <c r="CH35" s="51">
        <v>0</v>
      </c>
      <c r="CI35" s="51">
        <v>0</v>
      </c>
      <c r="CJ35" s="51">
        <v>0</v>
      </c>
      <c r="CK35" s="51">
        <v>80</v>
      </c>
      <c r="CL35" s="51">
        <v>0</v>
      </c>
      <c r="CM35" s="51">
        <v>0</v>
      </c>
      <c r="CN35" s="51">
        <v>0</v>
      </c>
      <c r="CO35" s="51">
        <v>80</v>
      </c>
      <c r="CP35" s="51">
        <v>0</v>
      </c>
      <c r="CQ35" s="51">
        <v>0</v>
      </c>
      <c r="CR35" s="51">
        <v>0</v>
      </c>
      <c r="CS35" s="51">
        <v>0</v>
      </c>
      <c r="CT35" s="51">
        <v>0</v>
      </c>
      <c r="CU35" s="51">
        <v>0</v>
      </c>
      <c r="CV35" s="51">
        <v>0</v>
      </c>
      <c r="CW35" s="51">
        <v>240</v>
      </c>
      <c r="CX35" s="51">
        <v>120</v>
      </c>
      <c r="CY35" s="51">
        <v>0</v>
      </c>
      <c r="CZ35" s="51">
        <v>0</v>
      </c>
      <c r="DA35" s="51">
        <v>240</v>
      </c>
      <c r="DB35" s="51">
        <v>120</v>
      </c>
      <c r="DC35" s="51">
        <v>0</v>
      </c>
      <c r="DD35" s="51">
        <v>0</v>
      </c>
      <c r="DE35" s="51">
        <v>0</v>
      </c>
      <c r="DF35" s="51">
        <v>0</v>
      </c>
      <c r="DG35" s="51">
        <v>0</v>
      </c>
      <c r="DH35" s="51">
        <v>0</v>
      </c>
      <c r="DI35" s="51">
        <v>0</v>
      </c>
      <c r="DJ35" s="51">
        <v>0</v>
      </c>
      <c r="DK35" s="51">
        <v>0</v>
      </c>
      <c r="DL35" s="51">
        <v>0</v>
      </c>
      <c r="DM35" s="51">
        <v>0</v>
      </c>
      <c r="DN35" s="51">
        <v>0</v>
      </c>
      <c r="DO35" s="51">
        <v>0</v>
      </c>
      <c r="DP35" s="51">
        <v>0</v>
      </c>
    </row>
    <row r="36" spans="1:120" ht="18.95" customHeight="1">
      <c r="A36" s="53">
        <v>27</v>
      </c>
      <c r="B36" s="50" t="s">
        <v>73</v>
      </c>
      <c r="C36" s="51">
        <f t="shared" si="4"/>
        <v>73993.519</v>
      </c>
      <c r="D36" s="51">
        <f t="shared" si="5"/>
        <v>61696.661</v>
      </c>
      <c r="E36" s="51">
        <f t="shared" si="6"/>
        <v>42390</v>
      </c>
      <c r="F36" s="51">
        <f t="shared" si="7"/>
        <v>31283.311000000002</v>
      </c>
      <c r="G36" s="51">
        <f t="shared" si="8"/>
        <v>31603.519</v>
      </c>
      <c r="H36" s="51">
        <f t="shared" si="9"/>
        <v>30413.35</v>
      </c>
      <c r="I36" s="51">
        <v>28524</v>
      </c>
      <c r="J36" s="51">
        <v>21072.807000000001</v>
      </c>
      <c r="K36" s="51">
        <v>1103.519</v>
      </c>
      <c r="L36" s="51">
        <v>133.35</v>
      </c>
      <c r="M36" s="51">
        <v>28174</v>
      </c>
      <c r="N36" s="51">
        <v>20807.807000000001</v>
      </c>
      <c r="O36" s="51">
        <v>1103.519</v>
      </c>
      <c r="P36" s="51">
        <v>133.35</v>
      </c>
      <c r="Q36" s="51">
        <v>350</v>
      </c>
      <c r="R36" s="51">
        <v>265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815</v>
      </c>
      <c r="AD36" s="51">
        <v>532.5</v>
      </c>
      <c r="AE36" s="51">
        <v>30500</v>
      </c>
      <c r="AF36" s="51">
        <v>30280</v>
      </c>
      <c r="AG36" s="51">
        <v>35</v>
      </c>
      <c r="AH36" s="51">
        <v>32.5</v>
      </c>
      <c r="AI36" s="51">
        <v>30500</v>
      </c>
      <c r="AJ36" s="51">
        <v>30500</v>
      </c>
      <c r="AK36" s="51">
        <v>0</v>
      </c>
      <c r="AL36" s="51">
        <v>0</v>
      </c>
      <c r="AM36" s="51">
        <v>0</v>
      </c>
      <c r="AN36" s="51">
        <v>0</v>
      </c>
      <c r="AO36" s="51">
        <v>780</v>
      </c>
      <c r="AP36" s="51">
        <v>500</v>
      </c>
      <c r="AQ36" s="51">
        <v>0</v>
      </c>
      <c r="AR36" s="51">
        <v>0</v>
      </c>
      <c r="AS36" s="51">
        <v>0</v>
      </c>
      <c r="AT36" s="51">
        <v>0</v>
      </c>
      <c r="AU36" s="51">
        <v>0</v>
      </c>
      <c r="AV36" s="51">
        <v>-220</v>
      </c>
      <c r="AW36" s="51">
        <v>0</v>
      </c>
      <c r="AX36" s="51">
        <v>0</v>
      </c>
      <c r="AY36" s="51">
        <v>0</v>
      </c>
      <c r="AZ36" s="51">
        <v>0</v>
      </c>
      <c r="BA36" s="51">
        <v>0</v>
      </c>
      <c r="BB36" s="51">
        <v>0</v>
      </c>
      <c r="BC36" s="51">
        <v>0</v>
      </c>
      <c r="BD36" s="51">
        <v>0</v>
      </c>
      <c r="BE36" s="51">
        <v>0</v>
      </c>
      <c r="BF36" s="51">
        <v>0</v>
      </c>
      <c r="BG36" s="51">
        <v>0</v>
      </c>
      <c r="BH36" s="51">
        <v>0</v>
      </c>
      <c r="BI36" s="51">
        <v>650</v>
      </c>
      <c r="BJ36" s="51">
        <v>594.00400000000002</v>
      </c>
      <c r="BK36" s="51">
        <v>0</v>
      </c>
      <c r="BL36" s="51">
        <v>0</v>
      </c>
      <c r="BM36" s="51">
        <v>0</v>
      </c>
      <c r="BN36" s="51">
        <v>0</v>
      </c>
      <c r="BO36" s="51">
        <v>0</v>
      </c>
      <c r="BP36" s="51">
        <v>0</v>
      </c>
      <c r="BQ36" s="51">
        <v>0</v>
      </c>
      <c r="BR36" s="51">
        <v>0</v>
      </c>
      <c r="BS36" s="51">
        <v>0</v>
      </c>
      <c r="BT36" s="51">
        <v>0</v>
      </c>
      <c r="BU36" s="51">
        <v>0</v>
      </c>
      <c r="BV36" s="51">
        <v>0</v>
      </c>
      <c r="BW36" s="51">
        <v>0</v>
      </c>
      <c r="BX36" s="51">
        <v>0</v>
      </c>
      <c r="BY36" s="51">
        <v>650</v>
      </c>
      <c r="BZ36" s="51">
        <v>594.00400000000002</v>
      </c>
      <c r="CA36" s="51">
        <v>0</v>
      </c>
      <c r="CB36" s="51">
        <v>0</v>
      </c>
      <c r="CC36" s="51">
        <v>0</v>
      </c>
      <c r="CD36" s="51">
        <v>0</v>
      </c>
      <c r="CE36" s="51">
        <v>0</v>
      </c>
      <c r="CF36" s="51">
        <v>0</v>
      </c>
      <c r="CG36" s="51">
        <v>0</v>
      </c>
      <c r="CH36" s="51">
        <v>0</v>
      </c>
      <c r="CI36" s="51">
        <v>0</v>
      </c>
      <c r="CJ36" s="51">
        <v>0</v>
      </c>
      <c r="CK36" s="51">
        <v>800</v>
      </c>
      <c r="CL36" s="51">
        <v>500</v>
      </c>
      <c r="CM36" s="51">
        <v>0</v>
      </c>
      <c r="CN36" s="51">
        <v>0</v>
      </c>
      <c r="CO36" s="51">
        <v>800</v>
      </c>
      <c r="CP36" s="51">
        <v>500</v>
      </c>
      <c r="CQ36" s="51">
        <v>0</v>
      </c>
      <c r="CR36" s="51">
        <v>0</v>
      </c>
      <c r="CS36" s="51">
        <v>0</v>
      </c>
      <c r="CT36" s="51">
        <v>0</v>
      </c>
      <c r="CU36" s="51">
        <v>0</v>
      </c>
      <c r="CV36" s="51">
        <v>0</v>
      </c>
      <c r="CW36" s="51">
        <v>10401</v>
      </c>
      <c r="CX36" s="51">
        <v>7839</v>
      </c>
      <c r="CY36" s="51">
        <v>0</v>
      </c>
      <c r="CZ36" s="51">
        <v>0</v>
      </c>
      <c r="DA36" s="51">
        <v>10401</v>
      </c>
      <c r="DB36" s="51">
        <v>7839</v>
      </c>
      <c r="DC36" s="51">
        <v>0</v>
      </c>
      <c r="DD36" s="51">
        <v>0</v>
      </c>
      <c r="DE36" s="51">
        <v>1000</v>
      </c>
      <c r="DF36" s="51">
        <v>745</v>
      </c>
      <c r="DG36" s="51">
        <v>0</v>
      </c>
      <c r="DH36" s="51">
        <v>0</v>
      </c>
      <c r="DI36" s="51">
        <v>200</v>
      </c>
      <c r="DJ36" s="51">
        <v>0</v>
      </c>
      <c r="DK36" s="51">
        <v>200</v>
      </c>
      <c r="DL36" s="51">
        <v>0</v>
      </c>
      <c r="DM36" s="51">
        <v>0</v>
      </c>
      <c r="DN36" s="51">
        <v>0</v>
      </c>
      <c r="DO36" s="51">
        <v>0</v>
      </c>
      <c r="DP36" s="51">
        <v>0</v>
      </c>
    </row>
    <row r="37" spans="1:120" ht="18.95" customHeight="1">
      <c r="A37" s="53">
        <v>28</v>
      </c>
      <c r="B37" s="50" t="s">
        <v>74</v>
      </c>
      <c r="C37" s="51">
        <f t="shared" si="4"/>
        <v>32825.509299999998</v>
      </c>
      <c r="D37" s="51">
        <f t="shared" si="5"/>
        <v>18331.675999999999</v>
      </c>
      <c r="E37" s="51">
        <f t="shared" si="6"/>
        <v>31170.422999999995</v>
      </c>
      <c r="F37" s="51">
        <f t="shared" si="7"/>
        <v>18231.675999999999</v>
      </c>
      <c r="G37" s="51">
        <f t="shared" si="8"/>
        <v>1655.0862999999999</v>
      </c>
      <c r="H37" s="51">
        <f t="shared" si="9"/>
        <v>100</v>
      </c>
      <c r="I37" s="51">
        <v>15110</v>
      </c>
      <c r="J37" s="51">
        <v>9064.1759999999995</v>
      </c>
      <c r="K37" s="51">
        <v>100</v>
      </c>
      <c r="L37" s="51">
        <v>100</v>
      </c>
      <c r="M37" s="51">
        <v>14140</v>
      </c>
      <c r="N37" s="51">
        <v>8601.1759999999995</v>
      </c>
      <c r="O37" s="51">
        <v>100</v>
      </c>
      <c r="P37" s="51">
        <v>100</v>
      </c>
      <c r="Q37" s="51">
        <v>970</v>
      </c>
      <c r="R37" s="51">
        <v>463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5361.223</v>
      </c>
      <c r="AD37" s="51">
        <v>3332.5</v>
      </c>
      <c r="AE37" s="51">
        <v>0</v>
      </c>
      <c r="AF37" s="51">
        <v>0</v>
      </c>
      <c r="AG37" s="51">
        <v>4506.223</v>
      </c>
      <c r="AH37" s="51">
        <v>2477.5</v>
      </c>
      <c r="AI37" s="51">
        <v>0</v>
      </c>
      <c r="AJ37" s="51">
        <v>0</v>
      </c>
      <c r="AK37" s="51">
        <v>0</v>
      </c>
      <c r="AL37" s="51">
        <v>0</v>
      </c>
      <c r="AM37" s="51">
        <v>0</v>
      </c>
      <c r="AN37" s="51">
        <v>0</v>
      </c>
      <c r="AO37" s="51">
        <v>855</v>
      </c>
      <c r="AP37" s="51">
        <v>855</v>
      </c>
      <c r="AQ37" s="51">
        <v>0</v>
      </c>
      <c r="AR37" s="51">
        <v>0</v>
      </c>
      <c r="AS37" s="51">
        <v>0</v>
      </c>
      <c r="AT37" s="51">
        <v>0</v>
      </c>
      <c r="AU37" s="51">
        <v>0</v>
      </c>
      <c r="AV37" s="51">
        <v>0</v>
      </c>
      <c r="AW37" s="51">
        <v>350</v>
      </c>
      <c r="AX37" s="51">
        <v>0</v>
      </c>
      <c r="AY37" s="51">
        <v>0</v>
      </c>
      <c r="AZ37" s="51">
        <v>0</v>
      </c>
      <c r="BA37" s="51">
        <v>350</v>
      </c>
      <c r="BB37" s="51">
        <v>0</v>
      </c>
      <c r="BC37" s="51">
        <v>0</v>
      </c>
      <c r="BD37" s="51">
        <v>0</v>
      </c>
      <c r="BE37" s="51">
        <v>0</v>
      </c>
      <c r="BF37" s="51">
        <v>0</v>
      </c>
      <c r="BG37" s="51">
        <v>0</v>
      </c>
      <c r="BH37" s="51">
        <v>0</v>
      </c>
      <c r="BI37" s="51">
        <v>1045</v>
      </c>
      <c r="BJ37" s="51">
        <v>0</v>
      </c>
      <c r="BK37" s="51">
        <v>1329.8543</v>
      </c>
      <c r="BL37" s="51">
        <v>0</v>
      </c>
      <c r="BM37" s="51">
        <v>0</v>
      </c>
      <c r="BN37" s="51">
        <v>0</v>
      </c>
      <c r="BO37" s="51">
        <v>0</v>
      </c>
      <c r="BP37" s="51">
        <v>0</v>
      </c>
      <c r="BQ37" s="51">
        <v>0</v>
      </c>
      <c r="BR37" s="51">
        <v>0</v>
      </c>
      <c r="BS37" s="51">
        <v>0</v>
      </c>
      <c r="BT37" s="51">
        <v>0</v>
      </c>
      <c r="BU37" s="51">
        <v>795</v>
      </c>
      <c r="BV37" s="51">
        <v>0</v>
      </c>
      <c r="BW37" s="51">
        <v>1329.8543</v>
      </c>
      <c r="BX37" s="51">
        <v>0</v>
      </c>
      <c r="BY37" s="51">
        <v>250</v>
      </c>
      <c r="BZ37" s="51">
        <v>0</v>
      </c>
      <c r="CA37" s="51">
        <v>0</v>
      </c>
      <c r="CB37" s="51">
        <v>0</v>
      </c>
      <c r="CC37" s="51">
        <v>0</v>
      </c>
      <c r="CD37" s="51">
        <v>0</v>
      </c>
      <c r="CE37" s="51">
        <v>0</v>
      </c>
      <c r="CF37" s="51">
        <v>0</v>
      </c>
      <c r="CG37" s="51">
        <v>0</v>
      </c>
      <c r="CH37" s="51">
        <v>0</v>
      </c>
      <c r="CI37" s="51">
        <v>0</v>
      </c>
      <c r="CJ37" s="51">
        <v>0</v>
      </c>
      <c r="CK37" s="51">
        <v>300</v>
      </c>
      <c r="CL37" s="51">
        <v>207</v>
      </c>
      <c r="CM37" s="51">
        <v>0</v>
      </c>
      <c r="CN37" s="51">
        <v>0</v>
      </c>
      <c r="CO37" s="51">
        <v>300</v>
      </c>
      <c r="CP37" s="51">
        <v>207</v>
      </c>
      <c r="CQ37" s="51">
        <v>0</v>
      </c>
      <c r="CR37" s="51">
        <v>0</v>
      </c>
      <c r="CS37" s="51">
        <v>0</v>
      </c>
      <c r="CT37" s="51">
        <v>0</v>
      </c>
      <c r="CU37" s="51">
        <v>0</v>
      </c>
      <c r="CV37" s="51">
        <v>0</v>
      </c>
      <c r="CW37" s="51">
        <v>7082.6</v>
      </c>
      <c r="CX37" s="51">
        <v>5248</v>
      </c>
      <c r="CY37" s="51">
        <v>0</v>
      </c>
      <c r="CZ37" s="51">
        <v>0</v>
      </c>
      <c r="DA37" s="51">
        <v>7082.6</v>
      </c>
      <c r="DB37" s="51">
        <v>5248</v>
      </c>
      <c r="DC37" s="51">
        <v>0</v>
      </c>
      <c r="DD37" s="51">
        <v>0</v>
      </c>
      <c r="DE37" s="51">
        <v>1500</v>
      </c>
      <c r="DF37" s="51">
        <v>380</v>
      </c>
      <c r="DG37" s="51">
        <v>0</v>
      </c>
      <c r="DH37" s="51">
        <v>0</v>
      </c>
      <c r="DI37" s="51">
        <v>646.83199999999999</v>
      </c>
      <c r="DJ37" s="51">
        <v>0</v>
      </c>
      <c r="DK37" s="51">
        <v>421.6</v>
      </c>
      <c r="DL37" s="51">
        <v>0</v>
      </c>
      <c r="DM37" s="51">
        <v>225.232</v>
      </c>
      <c r="DN37" s="51">
        <v>0</v>
      </c>
      <c r="DO37" s="51">
        <v>0</v>
      </c>
      <c r="DP37" s="51">
        <v>0</v>
      </c>
    </row>
    <row r="38" spans="1:120" ht="18.95" customHeight="1">
      <c r="A38" s="53">
        <v>29</v>
      </c>
      <c r="B38" s="50" t="s">
        <v>75</v>
      </c>
      <c r="C38" s="51">
        <f t="shared" si="4"/>
        <v>44455.348399999995</v>
      </c>
      <c r="D38" s="51">
        <f t="shared" si="5"/>
        <v>26780.296999999999</v>
      </c>
      <c r="E38" s="51">
        <f t="shared" si="6"/>
        <v>39593.199999999997</v>
      </c>
      <c r="F38" s="51">
        <f t="shared" si="7"/>
        <v>25603.197</v>
      </c>
      <c r="G38" s="51">
        <f t="shared" si="8"/>
        <v>4862.1484</v>
      </c>
      <c r="H38" s="51">
        <f t="shared" si="9"/>
        <v>1177.0999999999999</v>
      </c>
      <c r="I38" s="51">
        <v>20850</v>
      </c>
      <c r="J38" s="51">
        <v>14545.395</v>
      </c>
      <c r="K38" s="51">
        <v>900</v>
      </c>
      <c r="L38" s="51">
        <v>699.43700000000001</v>
      </c>
      <c r="M38" s="51">
        <v>19780</v>
      </c>
      <c r="N38" s="51">
        <v>13837.726000000001</v>
      </c>
      <c r="O38" s="51">
        <v>200</v>
      </c>
      <c r="P38" s="51">
        <v>0</v>
      </c>
      <c r="Q38" s="51">
        <v>1070</v>
      </c>
      <c r="R38" s="51">
        <v>707.66899999999998</v>
      </c>
      <c r="S38" s="51">
        <v>700</v>
      </c>
      <c r="T38" s="51">
        <v>699.43700000000001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2350</v>
      </c>
      <c r="AD38" s="51">
        <v>1055.5</v>
      </c>
      <c r="AE38" s="51">
        <v>3482.1484</v>
      </c>
      <c r="AF38" s="51">
        <v>0</v>
      </c>
      <c r="AG38" s="51">
        <v>950</v>
      </c>
      <c r="AH38" s="51">
        <v>120</v>
      </c>
      <c r="AI38" s="51">
        <v>3482.1484</v>
      </c>
      <c r="AJ38" s="51">
        <v>0</v>
      </c>
      <c r="AK38" s="51">
        <v>0</v>
      </c>
      <c r="AL38" s="51">
        <v>0</v>
      </c>
      <c r="AM38" s="51">
        <v>0</v>
      </c>
      <c r="AN38" s="51">
        <v>0</v>
      </c>
      <c r="AO38" s="51">
        <v>1400</v>
      </c>
      <c r="AP38" s="51">
        <v>935.5</v>
      </c>
      <c r="AQ38" s="51">
        <v>0</v>
      </c>
      <c r="AR38" s="51">
        <v>0</v>
      </c>
      <c r="AS38" s="51">
        <v>0</v>
      </c>
      <c r="AT38" s="51">
        <v>0</v>
      </c>
      <c r="AU38" s="51">
        <v>0</v>
      </c>
      <c r="AV38" s="51">
        <v>0</v>
      </c>
      <c r="AW38" s="51">
        <v>0</v>
      </c>
      <c r="AX38" s="51">
        <v>0</v>
      </c>
      <c r="AY38" s="51">
        <v>0</v>
      </c>
      <c r="AZ38" s="51">
        <v>0</v>
      </c>
      <c r="BA38" s="51">
        <v>0</v>
      </c>
      <c r="BB38" s="51">
        <v>0</v>
      </c>
      <c r="BC38" s="51">
        <v>0</v>
      </c>
      <c r="BD38" s="51">
        <v>0</v>
      </c>
      <c r="BE38" s="51">
        <v>0</v>
      </c>
      <c r="BF38" s="51">
        <v>0</v>
      </c>
      <c r="BG38" s="51">
        <v>0</v>
      </c>
      <c r="BH38" s="51">
        <v>0</v>
      </c>
      <c r="BI38" s="51">
        <v>700</v>
      </c>
      <c r="BJ38" s="51">
        <v>450.5</v>
      </c>
      <c r="BK38" s="51">
        <v>480</v>
      </c>
      <c r="BL38" s="51">
        <v>477.66300000000001</v>
      </c>
      <c r="BM38" s="51">
        <v>0</v>
      </c>
      <c r="BN38" s="51">
        <v>0</v>
      </c>
      <c r="BO38" s="51">
        <v>0</v>
      </c>
      <c r="BP38" s="51">
        <v>0</v>
      </c>
      <c r="BQ38" s="51">
        <v>0</v>
      </c>
      <c r="BR38" s="51">
        <v>0</v>
      </c>
      <c r="BS38" s="51">
        <v>0</v>
      </c>
      <c r="BT38" s="51">
        <v>0</v>
      </c>
      <c r="BU38" s="51">
        <v>600</v>
      </c>
      <c r="BV38" s="51">
        <v>350.5</v>
      </c>
      <c r="BW38" s="51">
        <v>480</v>
      </c>
      <c r="BX38" s="51">
        <v>477.66300000000001</v>
      </c>
      <c r="BY38" s="51">
        <v>100</v>
      </c>
      <c r="BZ38" s="51">
        <v>100</v>
      </c>
      <c r="CA38" s="51">
        <v>0</v>
      </c>
      <c r="CB38" s="51">
        <v>0</v>
      </c>
      <c r="CC38" s="51">
        <v>0</v>
      </c>
      <c r="CD38" s="51">
        <v>0</v>
      </c>
      <c r="CE38" s="51">
        <v>0</v>
      </c>
      <c r="CF38" s="51">
        <v>0</v>
      </c>
      <c r="CG38" s="51">
        <v>0</v>
      </c>
      <c r="CH38" s="51">
        <v>0</v>
      </c>
      <c r="CI38" s="51">
        <v>0</v>
      </c>
      <c r="CJ38" s="51">
        <v>0</v>
      </c>
      <c r="CK38" s="51">
        <v>2540</v>
      </c>
      <c r="CL38" s="51">
        <v>1581.8019999999999</v>
      </c>
      <c r="CM38" s="51">
        <v>0</v>
      </c>
      <c r="CN38" s="51">
        <v>0</v>
      </c>
      <c r="CO38" s="51">
        <v>2440</v>
      </c>
      <c r="CP38" s="51">
        <v>1581.8019999999999</v>
      </c>
      <c r="CQ38" s="51">
        <v>0</v>
      </c>
      <c r="CR38" s="51">
        <v>0</v>
      </c>
      <c r="CS38" s="51">
        <v>1640</v>
      </c>
      <c r="CT38" s="51">
        <v>1221.8019999999999</v>
      </c>
      <c r="CU38" s="51">
        <v>0</v>
      </c>
      <c r="CV38" s="51">
        <v>0</v>
      </c>
      <c r="CW38" s="51">
        <v>10185</v>
      </c>
      <c r="CX38" s="51">
        <v>7590</v>
      </c>
      <c r="CY38" s="51">
        <v>0</v>
      </c>
      <c r="CZ38" s="51">
        <v>0</v>
      </c>
      <c r="DA38" s="51">
        <v>10185</v>
      </c>
      <c r="DB38" s="51">
        <v>7590</v>
      </c>
      <c r="DC38" s="51">
        <v>0</v>
      </c>
      <c r="DD38" s="51">
        <v>0</v>
      </c>
      <c r="DE38" s="51">
        <v>600</v>
      </c>
      <c r="DF38" s="51">
        <v>380</v>
      </c>
      <c r="DG38" s="51">
        <v>0</v>
      </c>
      <c r="DH38" s="51">
        <v>0</v>
      </c>
      <c r="DI38" s="51">
        <v>2368.1999999999998</v>
      </c>
      <c r="DJ38" s="51">
        <v>0</v>
      </c>
      <c r="DK38" s="51">
        <v>2368.1999999999998</v>
      </c>
      <c r="DL38" s="51">
        <v>0</v>
      </c>
      <c r="DM38" s="51">
        <v>0</v>
      </c>
      <c r="DN38" s="51">
        <v>0</v>
      </c>
      <c r="DO38" s="51">
        <v>0</v>
      </c>
      <c r="DP38" s="51">
        <v>0</v>
      </c>
    </row>
    <row r="39" spans="1:120" ht="18.95" customHeight="1">
      <c r="A39" s="53">
        <v>30</v>
      </c>
      <c r="B39" s="50" t="s">
        <v>76</v>
      </c>
      <c r="C39" s="51">
        <f t="shared" si="4"/>
        <v>28934.9</v>
      </c>
      <c r="D39" s="51">
        <f t="shared" si="5"/>
        <v>18697.271000000001</v>
      </c>
      <c r="E39" s="51">
        <f t="shared" si="6"/>
        <v>26108.2</v>
      </c>
      <c r="F39" s="51">
        <f t="shared" si="7"/>
        <v>17697.271000000001</v>
      </c>
      <c r="G39" s="51">
        <f t="shared" si="8"/>
        <v>2826.7</v>
      </c>
      <c r="H39" s="51">
        <f t="shared" si="9"/>
        <v>1000</v>
      </c>
      <c r="I39" s="51">
        <v>18355</v>
      </c>
      <c r="J39" s="51">
        <v>12796.771000000001</v>
      </c>
      <c r="K39" s="51">
        <v>1826.7</v>
      </c>
      <c r="L39" s="51">
        <v>1000</v>
      </c>
      <c r="M39" s="51">
        <v>18112</v>
      </c>
      <c r="N39" s="51">
        <v>12616.771000000001</v>
      </c>
      <c r="O39" s="51">
        <v>0</v>
      </c>
      <c r="P39" s="51">
        <v>0</v>
      </c>
      <c r="Q39" s="51">
        <v>243</v>
      </c>
      <c r="R39" s="51">
        <v>180</v>
      </c>
      <c r="S39" s="51">
        <v>1826.7</v>
      </c>
      <c r="T39" s="51">
        <v>1000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595</v>
      </c>
      <c r="AD39" s="51">
        <v>93</v>
      </c>
      <c r="AE39" s="51">
        <v>1000</v>
      </c>
      <c r="AF39" s="51">
        <v>0</v>
      </c>
      <c r="AG39" s="51">
        <v>95</v>
      </c>
      <c r="AH39" s="51">
        <v>93</v>
      </c>
      <c r="AI39" s="51">
        <v>0</v>
      </c>
      <c r="AJ39" s="51">
        <v>0</v>
      </c>
      <c r="AK39" s="51">
        <v>0</v>
      </c>
      <c r="AL39" s="51">
        <v>0</v>
      </c>
      <c r="AM39" s="51">
        <v>0</v>
      </c>
      <c r="AN39" s="51">
        <v>0</v>
      </c>
      <c r="AO39" s="51">
        <v>500</v>
      </c>
      <c r="AP39" s="51">
        <v>0</v>
      </c>
      <c r="AQ39" s="51">
        <v>1000</v>
      </c>
      <c r="AR39" s="51">
        <v>0</v>
      </c>
      <c r="AS39" s="51">
        <v>0</v>
      </c>
      <c r="AT39" s="51">
        <v>0</v>
      </c>
      <c r="AU39" s="51">
        <v>0</v>
      </c>
      <c r="AV39" s="51">
        <v>0</v>
      </c>
      <c r="AW39" s="51">
        <v>500</v>
      </c>
      <c r="AX39" s="51">
        <v>500</v>
      </c>
      <c r="AY39" s="51">
        <v>0</v>
      </c>
      <c r="AZ39" s="51">
        <v>0</v>
      </c>
      <c r="BA39" s="51">
        <v>500</v>
      </c>
      <c r="BB39" s="51">
        <v>500</v>
      </c>
      <c r="BC39" s="51">
        <v>0</v>
      </c>
      <c r="BD39" s="51">
        <v>0</v>
      </c>
      <c r="BE39" s="51">
        <v>0</v>
      </c>
      <c r="BF39" s="51">
        <v>0</v>
      </c>
      <c r="BG39" s="51">
        <v>0</v>
      </c>
      <c r="BH39" s="51">
        <v>0</v>
      </c>
      <c r="BI39" s="51">
        <v>0</v>
      </c>
      <c r="BJ39" s="51">
        <v>0</v>
      </c>
      <c r="BK39" s="51">
        <v>0</v>
      </c>
      <c r="BL39" s="51">
        <v>0</v>
      </c>
      <c r="BM39" s="51">
        <v>0</v>
      </c>
      <c r="BN39" s="51">
        <v>0</v>
      </c>
      <c r="BO39" s="51">
        <v>0</v>
      </c>
      <c r="BP39" s="51">
        <v>0</v>
      </c>
      <c r="BQ39" s="51">
        <v>0</v>
      </c>
      <c r="BR39" s="51">
        <v>0</v>
      </c>
      <c r="BS39" s="51">
        <v>0</v>
      </c>
      <c r="BT39" s="51">
        <v>0</v>
      </c>
      <c r="BU39" s="51">
        <v>0</v>
      </c>
      <c r="BV39" s="51">
        <v>0</v>
      </c>
      <c r="BW39" s="51">
        <v>0</v>
      </c>
      <c r="BX39" s="51">
        <v>0</v>
      </c>
      <c r="BY39" s="51">
        <v>0</v>
      </c>
      <c r="BZ39" s="51">
        <v>0</v>
      </c>
      <c r="CA39" s="51">
        <v>0</v>
      </c>
      <c r="CB39" s="51">
        <v>0</v>
      </c>
      <c r="CC39" s="51">
        <v>0</v>
      </c>
      <c r="CD39" s="51">
        <v>0</v>
      </c>
      <c r="CE39" s="51">
        <v>0</v>
      </c>
      <c r="CF39" s="51">
        <v>0</v>
      </c>
      <c r="CG39" s="51">
        <v>0</v>
      </c>
      <c r="CH39" s="51">
        <v>0</v>
      </c>
      <c r="CI39" s="51">
        <v>0</v>
      </c>
      <c r="CJ39" s="51">
        <v>0</v>
      </c>
      <c r="CK39" s="51">
        <v>400</v>
      </c>
      <c r="CL39" s="51">
        <v>0</v>
      </c>
      <c r="CM39" s="51">
        <v>0</v>
      </c>
      <c r="CN39" s="51">
        <v>0</v>
      </c>
      <c r="CO39" s="51">
        <v>400</v>
      </c>
      <c r="CP39" s="51">
        <v>0</v>
      </c>
      <c r="CQ39" s="51">
        <v>0</v>
      </c>
      <c r="CR39" s="51">
        <v>0</v>
      </c>
      <c r="CS39" s="51">
        <v>0</v>
      </c>
      <c r="CT39" s="51">
        <v>0</v>
      </c>
      <c r="CU39" s="51">
        <v>0</v>
      </c>
      <c r="CV39" s="51">
        <v>0</v>
      </c>
      <c r="CW39" s="51">
        <v>5300</v>
      </c>
      <c r="CX39" s="51">
        <v>4000</v>
      </c>
      <c r="CY39" s="51">
        <v>0</v>
      </c>
      <c r="CZ39" s="51">
        <v>0</v>
      </c>
      <c r="DA39" s="51">
        <v>5300</v>
      </c>
      <c r="DB39" s="51">
        <v>4000</v>
      </c>
      <c r="DC39" s="51">
        <v>0</v>
      </c>
      <c r="DD39" s="51">
        <v>0</v>
      </c>
      <c r="DE39" s="51">
        <v>0</v>
      </c>
      <c r="DF39" s="51">
        <v>0</v>
      </c>
      <c r="DG39" s="51">
        <v>0</v>
      </c>
      <c r="DH39" s="51">
        <v>0</v>
      </c>
      <c r="DI39" s="51">
        <v>958.2</v>
      </c>
      <c r="DJ39" s="51">
        <v>307.5</v>
      </c>
      <c r="DK39" s="51">
        <v>958.2</v>
      </c>
      <c r="DL39" s="51">
        <v>307.5</v>
      </c>
      <c r="DM39" s="51">
        <v>0</v>
      </c>
      <c r="DN39" s="51">
        <v>0</v>
      </c>
      <c r="DO39" s="51">
        <v>0</v>
      </c>
      <c r="DP39" s="51">
        <v>0</v>
      </c>
    </row>
    <row r="40" spans="1:120" ht="18.95" customHeight="1">
      <c r="A40" s="53">
        <v>31</v>
      </c>
      <c r="B40" s="50" t="s">
        <v>77</v>
      </c>
      <c r="C40" s="51">
        <f t="shared" si="4"/>
        <v>30324.479300000003</v>
      </c>
      <c r="D40" s="51">
        <f t="shared" si="5"/>
        <v>19731.129000000001</v>
      </c>
      <c r="E40" s="51">
        <f t="shared" si="6"/>
        <v>27195.4</v>
      </c>
      <c r="F40" s="51">
        <f t="shared" si="7"/>
        <v>18732.129000000001</v>
      </c>
      <c r="G40" s="51">
        <f t="shared" si="8"/>
        <v>3129.0792999999999</v>
      </c>
      <c r="H40" s="51">
        <f t="shared" si="9"/>
        <v>999</v>
      </c>
      <c r="I40" s="51">
        <v>20360.400000000001</v>
      </c>
      <c r="J40" s="51">
        <v>13864.629000000001</v>
      </c>
      <c r="K40" s="51">
        <v>3129.0792999999999</v>
      </c>
      <c r="L40" s="51">
        <v>999</v>
      </c>
      <c r="M40" s="51">
        <v>20095.400000000001</v>
      </c>
      <c r="N40" s="51">
        <v>13599.629000000001</v>
      </c>
      <c r="O40" s="51">
        <v>2130.0792999999999</v>
      </c>
      <c r="P40" s="51">
        <v>0</v>
      </c>
      <c r="Q40" s="51">
        <v>265</v>
      </c>
      <c r="R40" s="51">
        <v>265</v>
      </c>
      <c r="S40" s="51">
        <v>999</v>
      </c>
      <c r="T40" s="51">
        <v>999</v>
      </c>
      <c r="U40" s="51">
        <v>0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35</v>
      </c>
      <c r="AD40" s="51">
        <v>17.5</v>
      </c>
      <c r="AE40" s="51">
        <v>0</v>
      </c>
      <c r="AF40" s="51">
        <v>0</v>
      </c>
      <c r="AG40" s="51">
        <v>35</v>
      </c>
      <c r="AH40" s="51">
        <v>17.5</v>
      </c>
      <c r="AI40" s="51">
        <v>0</v>
      </c>
      <c r="AJ40" s="51">
        <v>0</v>
      </c>
      <c r="AK40" s="51">
        <v>0</v>
      </c>
      <c r="AL40" s="51">
        <v>0</v>
      </c>
      <c r="AM40" s="51">
        <v>0</v>
      </c>
      <c r="AN40" s="51">
        <v>0</v>
      </c>
      <c r="AO40" s="51">
        <v>0</v>
      </c>
      <c r="AP40" s="51">
        <v>0</v>
      </c>
      <c r="AQ40" s="51">
        <v>0</v>
      </c>
      <c r="AR40" s="51">
        <v>0</v>
      </c>
      <c r="AS40" s="51">
        <v>0</v>
      </c>
      <c r="AT40" s="51">
        <v>0</v>
      </c>
      <c r="AU40" s="51">
        <v>0</v>
      </c>
      <c r="AV40" s="51">
        <v>0</v>
      </c>
      <c r="AW40" s="51">
        <v>0</v>
      </c>
      <c r="AX40" s="51">
        <v>0</v>
      </c>
      <c r="AY40" s="51">
        <v>0</v>
      </c>
      <c r="AZ40" s="51">
        <v>0</v>
      </c>
      <c r="BA40" s="51">
        <v>0</v>
      </c>
      <c r="BB40" s="51">
        <v>0</v>
      </c>
      <c r="BC40" s="51">
        <v>0</v>
      </c>
      <c r="BD40" s="51">
        <v>0</v>
      </c>
      <c r="BE40" s="51">
        <v>0</v>
      </c>
      <c r="BF40" s="51">
        <v>0</v>
      </c>
      <c r="BG40" s="51">
        <v>0</v>
      </c>
      <c r="BH40" s="51">
        <v>0</v>
      </c>
      <c r="BI40" s="51">
        <v>0</v>
      </c>
      <c r="BJ40" s="51">
        <v>0</v>
      </c>
      <c r="BK40" s="51">
        <v>0</v>
      </c>
      <c r="BL40" s="51">
        <v>0</v>
      </c>
      <c r="BM40" s="51">
        <v>0</v>
      </c>
      <c r="BN40" s="51">
        <v>0</v>
      </c>
      <c r="BO40" s="51">
        <v>0</v>
      </c>
      <c r="BP40" s="51">
        <v>0</v>
      </c>
      <c r="BQ40" s="51">
        <v>0</v>
      </c>
      <c r="BR40" s="51">
        <v>0</v>
      </c>
      <c r="BS40" s="51">
        <v>0</v>
      </c>
      <c r="BT40" s="51">
        <v>0</v>
      </c>
      <c r="BU40" s="51">
        <v>0</v>
      </c>
      <c r="BV40" s="51">
        <v>0</v>
      </c>
      <c r="BW40" s="51">
        <v>0</v>
      </c>
      <c r="BX40" s="51">
        <v>0</v>
      </c>
      <c r="BY40" s="51">
        <v>0</v>
      </c>
      <c r="BZ40" s="51">
        <v>0</v>
      </c>
      <c r="CA40" s="51">
        <v>0</v>
      </c>
      <c r="CB40" s="51">
        <v>0</v>
      </c>
      <c r="CC40" s="51">
        <v>0</v>
      </c>
      <c r="CD40" s="51">
        <v>0</v>
      </c>
      <c r="CE40" s="51">
        <v>0</v>
      </c>
      <c r="CF40" s="51">
        <v>0</v>
      </c>
      <c r="CG40" s="51">
        <v>0</v>
      </c>
      <c r="CH40" s="51">
        <v>0</v>
      </c>
      <c r="CI40" s="51">
        <v>0</v>
      </c>
      <c r="CJ40" s="51">
        <v>0</v>
      </c>
      <c r="CK40" s="51">
        <v>300</v>
      </c>
      <c r="CL40" s="51">
        <v>0</v>
      </c>
      <c r="CM40" s="51">
        <v>0</v>
      </c>
      <c r="CN40" s="51">
        <v>0</v>
      </c>
      <c r="CO40" s="51">
        <v>300</v>
      </c>
      <c r="CP40" s="51">
        <v>0</v>
      </c>
      <c r="CQ40" s="51">
        <v>0</v>
      </c>
      <c r="CR40" s="51">
        <v>0</v>
      </c>
      <c r="CS40" s="51">
        <v>0</v>
      </c>
      <c r="CT40" s="51">
        <v>0</v>
      </c>
      <c r="CU40" s="51">
        <v>0</v>
      </c>
      <c r="CV40" s="51">
        <v>0</v>
      </c>
      <c r="CW40" s="51">
        <v>6500</v>
      </c>
      <c r="CX40" s="51">
        <v>4850</v>
      </c>
      <c r="CY40" s="51">
        <v>0</v>
      </c>
      <c r="CZ40" s="51">
        <v>0</v>
      </c>
      <c r="DA40" s="51">
        <v>6500</v>
      </c>
      <c r="DB40" s="51">
        <v>4850</v>
      </c>
      <c r="DC40" s="51">
        <v>0</v>
      </c>
      <c r="DD40" s="51">
        <v>0</v>
      </c>
      <c r="DE40" s="51">
        <v>0</v>
      </c>
      <c r="DF40" s="51">
        <v>0</v>
      </c>
      <c r="DG40" s="51">
        <v>0</v>
      </c>
      <c r="DH40" s="51">
        <v>0</v>
      </c>
      <c r="DI40" s="51">
        <v>0</v>
      </c>
      <c r="DJ40" s="51">
        <v>0</v>
      </c>
      <c r="DK40" s="51">
        <v>0</v>
      </c>
      <c r="DL40" s="51">
        <v>0</v>
      </c>
      <c r="DM40" s="51">
        <v>0</v>
      </c>
      <c r="DN40" s="51">
        <v>0</v>
      </c>
      <c r="DO40" s="51">
        <v>0</v>
      </c>
      <c r="DP40" s="51">
        <v>0</v>
      </c>
    </row>
    <row r="41" spans="1:120" ht="18.95" customHeight="1">
      <c r="A41" s="53">
        <v>32</v>
      </c>
      <c r="B41" s="50" t="s">
        <v>78</v>
      </c>
      <c r="C41" s="51">
        <f t="shared" si="4"/>
        <v>15562.473499999998</v>
      </c>
      <c r="D41" s="51">
        <f t="shared" si="5"/>
        <v>10064.094000000001</v>
      </c>
      <c r="E41" s="51">
        <f t="shared" si="6"/>
        <v>14914.110999999999</v>
      </c>
      <c r="F41" s="51">
        <f t="shared" si="7"/>
        <v>9429.094000000001</v>
      </c>
      <c r="G41" s="51">
        <f t="shared" si="8"/>
        <v>648.36249999999995</v>
      </c>
      <c r="H41" s="51">
        <f t="shared" si="9"/>
        <v>635</v>
      </c>
      <c r="I41" s="51">
        <v>9426.4</v>
      </c>
      <c r="J41" s="51">
        <v>5905.7560000000003</v>
      </c>
      <c r="K41" s="51">
        <v>350</v>
      </c>
      <c r="L41" s="51">
        <v>350</v>
      </c>
      <c r="M41" s="51">
        <v>9269.4</v>
      </c>
      <c r="N41" s="51">
        <v>5805.7560000000003</v>
      </c>
      <c r="O41" s="51">
        <v>350</v>
      </c>
      <c r="P41" s="51">
        <v>350</v>
      </c>
      <c r="Q41" s="51">
        <v>157</v>
      </c>
      <c r="R41" s="51">
        <v>100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1033</v>
      </c>
      <c r="AD41" s="51">
        <v>933</v>
      </c>
      <c r="AE41" s="51">
        <v>0</v>
      </c>
      <c r="AF41" s="51">
        <v>0</v>
      </c>
      <c r="AG41" s="51">
        <v>1033</v>
      </c>
      <c r="AH41" s="51">
        <v>933</v>
      </c>
      <c r="AI41" s="51">
        <v>0</v>
      </c>
      <c r="AJ41" s="51">
        <v>0</v>
      </c>
      <c r="AK41" s="51">
        <v>0</v>
      </c>
      <c r="AL41" s="51">
        <v>0</v>
      </c>
      <c r="AM41" s="51">
        <v>0</v>
      </c>
      <c r="AN41" s="51">
        <v>0</v>
      </c>
      <c r="AO41" s="51">
        <v>0</v>
      </c>
      <c r="AP41" s="51">
        <v>0</v>
      </c>
      <c r="AQ41" s="51">
        <v>0</v>
      </c>
      <c r="AR41" s="51">
        <v>0</v>
      </c>
      <c r="AS41" s="51">
        <v>0</v>
      </c>
      <c r="AT41" s="51">
        <v>0</v>
      </c>
      <c r="AU41" s="51">
        <v>0</v>
      </c>
      <c r="AV41" s="51">
        <v>0</v>
      </c>
      <c r="AW41" s="51">
        <v>0</v>
      </c>
      <c r="AX41" s="51">
        <v>0</v>
      </c>
      <c r="AY41" s="51">
        <v>0</v>
      </c>
      <c r="AZ41" s="51">
        <v>0</v>
      </c>
      <c r="BA41" s="51">
        <v>0</v>
      </c>
      <c r="BB41" s="51">
        <v>0</v>
      </c>
      <c r="BC41" s="51">
        <v>0</v>
      </c>
      <c r="BD41" s="51">
        <v>0</v>
      </c>
      <c r="BE41" s="51">
        <v>0</v>
      </c>
      <c r="BF41" s="51">
        <v>0</v>
      </c>
      <c r="BG41" s="51">
        <v>0</v>
      </c>
      <c r="BH41" s="51">
        <v>0</v>
      </c>
      <c r="BI41" s="51">
        <v>239</v>
      </c>
      <c r="BJ41" s="51">
        <v>153.238</v>
      </c>
      <c r="BK41" s="51">
        <v>285</v>
      </c>
      <c r="BL41" s="51">
        <v>285</v>
      </c>
      <c r="BM41" s="51">
        <v>0</v>
      </c>
      <c r="BN41" s="51">
        <v>0</v>
      </c>
      <c r="BO41" s="51">
        <v>0</v>
      </c>
      <c r="BP41" s="51">
        <v>0</v>
      </c>
      <c r="BQ41" s="51">
        <v>0</v>
      </c>
      <c r="BR41" s="51">
        <v>0</v>
      </c>
      <c r="BS41" s="51">
        <v>0</v>
      </c>
      <c r="BT41" s="51">
        <v>0</v>
      </c>
      <c r="BU41" s="51">
        <v>0</v>
      </c>
      <c r="BV41" s="51">
        <v>0</v>
      </c>
      <c r="BW41" s="51">
        <v>285</v>
      </c>
      <c r="BX41" s="51">
        <v>285</v>
      </c>
      <c r="BY41" s="51">
        <v>239</v>
      </c>
      <c r="BZ41" s="51">
        <v>153.238</v>
      </c>
      <c r="CA41" s="51">
        <v>0</v>
      </c>
      <c r="CB41" s="51">
        <v>0</v>
      </c>
      <c r="CC41" s="51">
        <v>0</v>
      </c>
      <c r="CD41" s="51">
        <v>0</v>
      </c>
      <c r="CE41" s="51">
        <v>0</v>
      </c>
      <c r="CF41" s="51">
        <v>0</v>
      </c>
      <c r="CG41" s="51">
        <v>0</v>
      </c>
      <c r="CH41" s="51">
        <v>0</v>
      </c>
      <c r="CI41" s="51">
        <v>0</v>
      </c>
      <c r="CJ41" s="51">
        <v>0</v>
      </c>
      <c r="CK41" s="51">
        <v>57.210999999999999</v>
      </c>
      <c r="CL41" s="51">
        <v>35.5</v>
      </c>
      <c r="CM41" s="51">
        <v>0</v>
      </c>
      <c r="CN41" s="51">
        <v>0</v>
      </c>
      <c r="CO41" s="51">
        <v>57.210999999999999</v>
      </c>
      <c r="CP41" s="51">
        <v>35.5</v>
      </c>
      <c r="CQ41" s="51">
        <v>0</v>
      </c>
      <c r="CR41" s="51">
        <v>0</v>
      </c>
      <c r="CS41" s="51">
        <v>0</v>
      </c>
      <c r="CT41" s="51">
        <v>0</v>
      </c>
      <c r="CU41" s="51">
        <v>0</v>
      </c>
      <c r="CV41" s="51">
        <v>0</v>
      </c>
      <c r="CW41" s="51">
        <v>4158.5</v>
      </c>
      <c r="CX41" s="51">
        <v>2401.6</v>
      </c>
      <c r="CY41" s="51">
        <v>0</v>
      </c>
      <c r="CZ41" s="51">
        <v>0</v>
      </c>
      <c r="DA41" s="51">
        <v>4158.5</v>
      </c>
      <c r="DB41" s="51">
        <v>2401.6</v>
      </c>
      <c r="DC41" s="51">
        <v>0</v>
      </c>
      <c r="DD41" s="51">
        <v>0</v>
      </c>
      <c r="DE41" s="51">
        <v>0</v>
      </c>
      <c r="DF41" s="51">
        <v>0</v>
      </c>
      <c r="DG41" s="51">
        <v>0</v>
      </c>
      <c r="DH41" s="51">
        <v>0</v>
      </c>
      <c r="DI41" s="51">
        <v>13.362500000000001</v>
      </c>
      <c r="DJ41" s="51">
        <v>0</v>
      </c>
      <c r="DK41" s="51">
        <v>0</v>
      </c>
      <c r="DL41" s="51">
        <v>0</v>
      </c>
      <c r="DM41" s="51">
        <v>13.362500000000001</v>
      </c>
      <c r="DN41" s="51">
        <v>0</v>
      </c>
      <c r="DO41" s="51">
        <v>0</v>
      </c>
      <c r="DP41" s="51">
        <v>0</v>
      </c>
    </row>
    <row r="42" spans="1:120" ht="18.95" customHeight="1">
      <c r="A42" s="53">
        <v>33</v>
      </c>
      <c r="B42" s="50" t="s">
        <v>79</v>
      </c>
      <c r="C42" s="51">
        <f t="shared" si="4"/>
        <v>26606.574000000001</v>
      </c>
      <c r="D42" s="51">
        <f t="shared" si="5"/>
        <v>18770.646999999997</v>
      </c>
      <c r="E42" s="51">
        <f t="shared" si="6"/>
        <v>26509.526000000002</v>
      </c>
      <c r="F42" s="51">
        <f t="shared" si="7"/>
        <v>18673.646999999997</v>
      </c>
      <c r="G42" s="51">
        <f t="shared" si="8"/>
        <v>97.048000000000002</v>
      </c>
      <c r="H42" s="51">
        <f t="shared" si="9"/>
        <v>97</v>
      </c>
      <c r="I42" s="51">
        <v>16824.632000000001</v>
      </c>
      <c r="J42" s="51">
        <v>12342.228999999999</v>
      </c>
      <c r="K42" s="51">
        <v>1489.048</v>
      </c>
      <c r="L42" s="51">
        <v>1489</v>
      </c>
      <c r="M42" s="51">
        <v>16644.632000000001</v>
      </c>
      <c r="N42" s="51">
        <v>12222.228999999999</v>
      </c>
      <c r="O42" s="51">
        <v>97.048000000000002</v>
      </c>
      <c r="P42" s="51">
        <v>97</v>
      </c>
      <c r="Q42" s="51">
        <v>180</v>
      </c>
      <c r="R42" s="51">
        <v>120</v>
      </c>
      <c r="S42" s="51">
        <v>1392</v>
      </c>
      <c r="T42" s="51">
        <v>1392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430</v>
      </c>
      <c r="AD42" s="51">
        <v>15</v>
      </c>
      <c r="AE42" s="51">
        <v>-1392</v>
      </c>
      <c r="AF42" s="51">
        <v>-1392</v>
      </c>
      <c r="AG42" s="51">
        <v>30</v>
      </c>
      <c r="AH42" s="51">
        <v>15</v>
      </c>
      <c r="AI42" s="51">
        <v>0</v>
      </c>
      <c r="AJ42" s="51">
        <v>0</v>
      </c>
      <c r="AK42" s="51">
        <v>0</v>
      </c>
      <c r="AL42" s="51">
        <v>0</v>
      </c>
      <c r="AM42" s="51">
        <v>0</v>
      </c>
      <c r="AN42" s="51">
        <v>0</v>
      </c>
      <c r="AO42" s="51">
        <v>400</v>
      </c>
      <c r="AP42" s="51">
        <v>0</v>
      </c>
      <c r="AQ42" s="51">
        <v>0</v>
      </c>
      <c r="AR42" s="51">
        <v>0</v>
      </c>
      <c r="AS42" s="51">
        <v>0</v>
      </c>
      <c r="AT42" s="51">
        <v>0</v>
      </c>
      <c r="AU42" s="51">
        <v>-1392</v>
      </c>
      <c r="AV42" s="51">
        <v>-1392</v>
      </c>
      <c r="AW42" s="51">
        <v>0</v>
      </c>
      <c r="AX42" s="51">
        <v>0</v>
      </c>
      <c r="AY42" s="51">
        <v>0</v>
      </c>
      <c r="AZ42" s="51">
        <v>0</v>
      </c>
      <c r="BA42" s="51">
        <v>0</v>
      </c>
      <c r="BB42" s="51">
        <v>0</v>
      </c>
      <c r="BC42" s="51">
        <v>0</v>
      </c>
      <c r="BD42" s="51">
        <v>0</v>
      </c>
      <c r="BE42" s="51">
        <v>0</v>
      </c>
      <c r="BF42" s="51">
        <v>0</v>
      </c>
      <c r="BG42" s="51">
        <v>0</v>
      </c>
      <c r="BH42" s="51">
        <v>0</v>
      </c>
      <c r="BI42" s="51">
        <v>727.39400000000001</v>
      </c>
      <c r="BJ42" s="51">
        <v>727</v>
      </c>
      <c r="BK42" s="51">
        <v>0</v>
      </c>
      <c r="BL42" s="51">
        <v>0</v>
      </c>
      <c r="BM42" s="51">
        <v>0</v>
      </c>
      <c r="BN42" s="51">
        <v>0</v>
      </c>
      <c r="BO42" s="51">
        <v>0</v>
      </c>
      <c r="BP42" s="51">
        <v>0</v>
      </c>
      <c r="BQ42" s="51">
        <v>0</v>
      </c>
      <c r="BR42" s="51">
        <v>0</v>
      </c>
      <c r="BS42" s="51">
        <v>0</v>
      </c>
      <c r="BT42" s="51">
        <v>0</v>
      </c>
      <c r="BU42" s="51">
        <v>727.39400000000001</v>
      </c>
      <c r="BV42" s="51">
        <v>727</v>
      </c>
      <c r="BW42" s="51">
        <v>0</v>
      </c>
      <c r="BX42" s="51">
        <v>0</v>
      </c>
      <c r="BY42" s="51">
        <v>0</v>
      </c>
      <c r="BZ42" s="51">
        <v>0</v>
      </c>
      <c r="CA42" s="51">
        <v>0</v>
      </c>
      <c r="CB42" s="51">
        <v>0</v>
      </c>
      <c r="CC42" s="51">
        <v>0</v>
      </c>
      <c r="CD42" s="51">
        <v>0</v>
      </c>
      <c r="CE42" s="51">
        <v>0</v>
      </c>
      <c r="CF42" s="51">
        <v>0</v>
      </c>
      <c r="CG42" s="51">
        <v>0</v>
      </c>
      <c r="CH42" s="51">
        <v>0</v>
      </c>
      <c r="CI42" s="51">
        <v>0</v>
      </c>
      <c r="CJ42" s="51">
        <v>0</v>
      </c>
      <c r="CK42" s="51">
        <v>550</v>
      </c>
      <c r="CL42" s="51">
        <v>350</v>
      </c>
      <c r="CM42" s="51">
        <v>0</v>
      </c>
      <c r="CN42" s="51">
        <v>0</v>
      </c>
      <c r="CO42" s="51">
        <v>550</v>
      </c>
      <c r="CP42" s="51">
        <v>350</v>
      </c>
      <c r="CQ42" s="51">
        <v>0</v>
      </c>
      <c r="CR42" s="51">
        <v>0</v>
      </c>
      <c r="CS42" s="51">
        <v>0</v>
      </c>
      <c r="CT42" s="51">
        <v>0</v>
      </c>
      <c r="CU42" s="51">
        <v>0</v>
      </c>
      <c r="CV42" s="51">
        <v>0</v>
      </c>
      <c r="CW42" s="51">
        <v>6810</v>
      </c>
      <c r="CX42" s="51">
        <v>4759.4179999999997</v>
      </c>
      <c r="CY42" s="51">
        <v>0</v>
      </c>
      <c r="CZ42" s="51">
        <v>0</v>
      </c>
      <c r="DA42" s="51">
        <v>6810</v>
      </c>
      <c r="DB42" s="51">
        <v>4759.4179999999997</v>
      </c>
      <c r="DC42" s="51">
        <v>0</v>
      </c>
      <c r="DD42" s="51">
        <v>0</v>
      </c>
      <c r="DE42" s="51">
        <v>640</v>
      </c>
      <c r="DF42" s="51">
        <v>480</v>
      </c>
      <c r="DG42" s="51">
        <v>0</v>
      </c>
      <c r="DH42" s="51">
        <v>0</v>
      </c>
      <c r="DI42" s="51">
        <v>527.5</v>
      </c>
      <c r="DJ42" s="51">
        <v>0</v>
      </c>
      <c r="DK42" s="51">
        <v>527.5</v>
      </c>
      <c r="DL42" s="51">
        <v>0</v>
      </c>
      <c r="DM42" s="51">
        <v>0</v>
      </c>
      <c r="DN42" s="51">
        <v>0</v>
      </c>
      <c r="DO42" s="51">
        <v>0</v>
      </c>
      <c r="DP42" s="51">
        <v>0</v>
      </c>
    </row>
    <row r="43" spans="1:120" ht="18.95" customHeight="1">
      <c r="A43" s="53">
        <v>34</v>
      </c>
      <c r="B43" s="50" t="s">
        <v>80</v>
      </c>
      <c r="C43" s="51">
        <f t="shared" si="4"/>
        <v>43802.118999999999</v>
      </c>
      <c r="D43" s="51">
        <f t="shared" si="5"/>
        <v>24620.048999999999</v>
      </c>
      <c r="E43" s="51">
        <f t="shared" si="6"/>
        <v>39474.9</v>
      </c>
      <c r="F43" s="51">
        <f t="shared" si="7"/>
        <v>21381.048999999999</v>
      </c>
      <c r="G43" s="51">
        <f t="shared" si="8"/>
        <v>4327.2190000000001</v>
      </c>
      <c r="H43" s="51">
        <f t="shared" si="9"/>
        <v>3239</v>
      </c>
      <c r="I43" s="51">
        <v>21576.1</v>
      </c>
      <c r="J43" s="51">
        <v>14040.393</v>
      </c>
      <c r="K43" s="51">
        <v>4327.2190000000001</v>
      </c>
      <c r="L43" s="51">
        <v>3239</v>
      </c>
      <c r="M43" s="51">
        <v>21043.7</v>
      </c>
      <c r="N43" s="51">
        <v>13717.393</v>
      </c>
      <c r="O43" s="51">
        <v>1116.2190000000001</v>
      </c>
      <c r="P43" s="51">
        <v>28</v>
      </c>
      <c r="Q43" s="51">
        <v>532.4</v>
      </c>
      <c r="R43" s="51">
        <v>323</v>
      </c>
      <c r="S43" s="51">
        <v>3211</v>
      </c>
      <c r="T43" s="51">
        <v>3211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980</v>
      </c>
      <c r="AD43" s="51">
        <v>40</v>
      </c>
      <c r="AE43" s="51">
        <v>0</v>
      </c>
      <c r="AF43" s="51">
        <v>0</v>
      </c>
      <c r="AG43" s="51">
        <v>40</v>
      </c>
      <c r="AH43" s="51">
        <v>40</v>
      </c>
      <c r="AI43" s="51">
        <v>0</v>
      </c>
      <c r="AJ43" s="51">
        <v>0</v>
      </c>
      <c r="AK43" s="51">
        <v>0</v>
      </c>
      <c r="AL43" s="51">
        <v>0</v>
      </c>
      <c r="AM43" s="51">
        <v>0</v>
      </c>
      <c r="AN43" s="51">
        <v>0</v>
      </c>
      <c r="AO43" s="51">
        <v>940</v>
      </c>
      <c r="AP43" s="51">
        <v>0</v>
      </c>
      <c r="AQ43" s="51">
        <v>0</v>
      </c>
      <c r="AR43" s="51">
        <v>0</v>
      </c>
      <c r="AS43" s="51">
        <v>0</v>
      </c>
      <c r="AT43" s="51">
        <v>0</v>
      </c>
      <c r="AU43" s="51">
        <v>0</v>
      </c>
      <c r="AV43" s="51">
        <v>0</v>
      </c>
      <c r="AW43" s="51">
        <v>0</v>
      </c>
      <c r="AX43" s="51">
        <v>0</v>
      </c>
      <c r="AY43" s="51">
        <v>0</v>
      </c>
      <c r="AZ43" s="51">
        <v>0</v>
      </c>
      <c r="BA43" s="51">
        <v>0</v>
      </c>
      <c r="BB43" s="51">
        <v>0</v>
      </c>
      <c r="BC43" s="51">
        <v>0</v>
      </c>
      <c r="BD43" s="51">
        <v>0</v>
      </c>
      <c r="BE43" s="51">
        <v>0</v>
      </c>
      <c r="BF43" s="51">
        <v>0</v>
      </c>
      <c r="BG43" s="51">
        <v>0</v>
      </c>
      <c r="BH43" s="51">
        <v>0</v>
      </c>
      <c r="BI43" s="51">
        <v>2425.6999999999998</v>
      </c>
      <c r="BJ43" s="51">
        <v>1700.6559999999999</v>
      </c>
      <c r="BK43" s="51">
        <v>0</v>
      </c>
      <c r="BL43" s="51">
        <v>0</v>
      </c>
      <c r="BM43" s="51">
        <v>0</v>
      </c>
      <c r="BN43" s="51">
        <v>0</v>
      </c>
      <c r="BO43" s="51">
        <v>0</v>
      </c>
      <c r="BP43" s="51">
        <v>0</v>
      </c>
      <c r="BQ43" s="51">
        <v>0</v>
      </c>
      <c r="BR43" s="51">
        <v>0</v>
      </c>
      <c r="BS43" s="51">
        <v>0</v>
      </c>
      <c r="BT43" s="51">
        <v>0</v>
      </c>
      <c r="BU43" s="51">
        <v>995</v>
      </c>
      <c r="BV43" s="51">
        <v>994.4</v>
      </c>
      <c r="BW43" s="51">
        <v>0</v>
      </c>
      <c r="BX43" s="51">
        <v>0</v>
      </c>
      <c r="BY43" s="51">
        <v>1430.7</v>
      </c>
      <c r="BZ43" s="51">
        <v>706.25599999999997</v>
      </c>
      <c r="CA43" s="51">
        <v>0</v>
      </c>
      <c r="CB43" s="51">
        <v>0</v>
      </c>
      <c r="CC43" s="51">
        <v>0</v>
      </c>
      <c r="CD43" s="51">
        <v>0</v>
      </c>
      <c r="CE43" s="51">
        <v>0</v>
      </c>
      <c r="CF43" s="51">
        <v>0</v>
      </c>
      <c r="CG43" s="51">
        <v>0</v>
      </c>
      <c r="CH43" s="51">
        <v>0</v>
      </c>
      <c r="CI43" s="51">
        <v>0</v>
      </c>
      <c r="CJ43" s="51">
        <v>0</v>
      </c>
      <c r="CK43" s="51">
        <v>1200</v>
      </c>
      <c r="CL43" s="51">
        <v>0</v>
      </c>
      <c r="CM43" s="51">
        <v>0</v>
      </c>
      <c r="CN43" s="51">
        <v>0</v>
      </c>
      <c r="CO43" s="51">
        <v>800</v>
      </c>
      <c r="CP43" s="51">
        <v>0</v>
      </c>
      <c r="CQ43" s="51">
        <v>0</v>
      </c>
      <c r="CR43" s="51">
        <v>0</v>
      </c>
      <c r="CS43" s="51">
        <v>0</v>
      </c>
      <c r="CT43" s="51">
        <v>0</v>
      </c>
      <c r="CU43" s="51">
        <v>0</v>
      </c>
      <c r="CV43" s="51">
        <v>0</v>
      </c>
      <c r="CW43" s="51">
        <v>8720.6</v>
      </c>
      <c r="CX43" s="51">
        <v>4000</v>
      </c>
      <c r="CY43" s="51">
        <v>0</v>
      </c>
      <c r="CZ43" s="51">
        <v>0</v>
      </c>
      <c r="DA43" s="51">
        <v>8720.6</v>
      </c>
      <c r="DB43" s="51">
        <v>4000</v>
      </c>
      <c r="DC43" s="51">
        <v>0</v>
      </c>
      <c r="DD43" s="51">
        <v>0</v>
      </c>
      <c r="DE43" s="51">
        <v>2800</v>
      </c>
      <c r="DF43" s="51">
        <v>1600</v>
      </c>
      <c r="DG43" s="51">
        <v>0</v>
      </c>
      <c r="DH43" s="51">
        <v>0</v>
      </c>
      <c r="DI43" s="51">
        <v>1772.5</v>
      </c>
      <c r="DJ43" s="51">
        <v>0</v>
      </c>
      <c r="DK43" s="51">
        <v>1772.5</v>
      </c>
      <c r="DL43" s="51">
        <v>0</v>
      </c>
      <c r="DM43" s="51">
        <v>0</v>
      </c>
      <c r="DN43" s="51">
        <v>0</v>
      </c>
      <c r="DO43" s="51">
        <v>0</v>
      </c>
      <c r="DP43" s="51">
        <v>0</v>
      </c>
    </row>
    <row r="44" spans="1:120" ht="18.95" customHeight="1">
      <c r="A44" s="53">
        <v>35</v>
      </c>
      <c r="B44" s="50" t="s">
        <v>81</v>
      </c>
      <c r="C44" s="51">
        <f t="shared" si="4"/>
        <v>17796.366000000002</v>
      </c>
      <c r="D44" s="51">
        <f t="shared" si="5"/>
        <v>11501.954</v>
      </c>
      <c r="E44" s="51">
        <f t="shared" si="6"/>
        <v>16634.5</v>
      </c>
      <c r="F44" s="51">
        <f t="shared" si="7"/>
        <v>11077.073</v>
      </c>
      <c r="G44" s="51">
        <f t="shared" si="8"/>
        <v>1161.866</v>
      </c>
      <c r="H44" s="51">
        <f t="shared" si="9"/>
        <v>424.88100000000009</v>
      </c>
      <c r="I44" s="51">
        <v>9640.2999999999993</v>
      </c>
      <c r="J44" s="51">
        <v>7359.0190000000002</v>
      </c>
      <c r="K44" s="51">
        <v>181.86600000000001</v>
      </c>
      <c r="L44" s="51">
        <v>0</v>
      </c>
      <c r="M44" s="51">
        <v>9411.5</v>
      </c>
      <c r="N44" s="51">
        <v>7130.2190000000001</v>
      </c>
      <c r="O44" s="51">
        <v>181.86600000000001</v>
      </c>
      <c r="P44" s="51">
        <v>0</v>
      </c>
      <c r="Q44" s="51">
        <v>228.8</v>
      </c>
      <c r="R44" s="51">
        <v>228.8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-989.78800000000001</v>
      </c>
      <c r="AF44" s="51">
        <v>-1055.1189999999999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1">
        <v>0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1">
        <v>-989.78800000000001</v>
      </c>
      <c r="AV44" s="51">
        <v>-1055.1189999999999</v>
      </c>
      <c r="AW44" s="51">
        <v>0</v>
      </c>
      <c r="AX44" s="51">
        <v>0</v>
      </c>
      <c r="AY44" s="51">
        <v>0</v>
      </c>
      <c r="AZ44" s="51">
        <v>0</v>
      </c>
      <c r="BA44" s="51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0</v>
      </c>
      <c r="BH44" s="51">
        <v>0</v>
      </c>
      <c r="BI44" s="51">
        <v>1670</v>
      </c>
      <c r="BJ44" s="51">
        <v>1533.0540000000001</v>
      </c>
      <c r="BK44" s="51">
        <v>1969.788</v>
      </c>
      <c r="BL44" s="51">
        <v>1480</v>
      </c>
      <c r="BM44" s="51">
        <v>0</v>
      </c>
      <c r="BN44" s="51">
        <v>0</v>
      </c>
      <c r="BO44" s="51">
        <v>0</v>
      </c>
      <c r="BP44" s="51">
        <v>0</v>
      </c>
      <c r="BQ44" s="51">
        <v>0</v>
      </c>
      <c r="BR44" s="51">
        <v>0</v>
      </c>
      <c r="BS44" s="51">
        <v>0</v>
      </c>
      <c r="BT44" s="51">
        <v>0</v>
      </c>
      <c r="BU44" s="51">
        <v>1500</v>
      </c>
      <c r="BV44" s="51">
        <v>1500</v>
      </c>
      <c r="BW44" s="51">
        <v>1969.788</v>
      </c>
      <c r="BX44" s="51">
        <v>1480</v>
      </c>
      <c r="BY44" s="51">
        <v>170</v>
      </c>
      <c r="BZ44" s="51">
        <v>33.054000000000002</v>
      </c>
      <c r="CA44" s="51">
        <v>0</v>
      </c>
      <c r="CB44" s="51">
        <v>0</v>
      </c>
      <c r="CC44" s="51">
        <v>0</v>
      </c>
      <c r="CD44" s="51">
        <v>0</v>
      </c>
      <c r="CE44" s="51">
        <v>0</v>
      </c>
      <c r="CF44" s="51">
        <v>0</v>
      </c>
      <c r="CG44" s="51">
        <v>0</v>
      </c>
      <c r="CH44" s="51">
        <v>0</v>
      </c>
      <c r="CI44" s="51">
        <v>0</v>
      </c>
      <c r="CJ44" s="51">
        <v>0</v>
      </c>
      <c r="CK44" s="51">
        <v>250</v>
      </c>
      <c r="CL44" s="51">
        <v>135</v>
      </c>
      <c r="CM44" s="51">
        <v>0</v>
      </c>
      <c r="CN44" s="51">
        <v>0</v>
      </c>
      <c r="CO44" s="51">
        <v>250</v>
      </c>
      <c r="CP44" s="51">
        <v>135</v>
      </c>
      <c r="CQ44" s="51">
        <v>0</v>
      </c>
      <c r="CR44" s="51">
        <v>0</v>
      </c>
      <c r="CS44" s="51">
        <v>0</v>
      </c>
      <c r="CT44" s="51">
        <v>0</v>
      </c>
      <c r="CU44" s="51">
        <v>0</v>
      </c>
      <c r="CV44" s="51">
        <v>0</v>
      </c>
      <c r="CW44" s="51">
        <v>3957.8</v>
      </c>
      <c r="CX44" s="51">
        <v>1500</v>
      </c>
      <c r="CY44" s="51">
        <v>0</v>
      </c>
      <c r="CZ44" s="51">
        <v>0</v>
      </c>
      <c r="DA44" s="51">
        <v>3957.8</v>
      </c>
      <c r="DB44" s="51">
        <v>1500</v>
      </c>
      <c r="DC44" s="51">
        <v>0</v>
      </c>
      <c r="DD44" s="51">
        <v>0</v>
      </c>
      <c r="DE44" s="51">
        <v>550</v>
      </c>
      <c r="DF44" s="51">
        <v>550</v>
      </c>
      <c r="DG44" s="51">
        <v>0</v>
      </c>
      <c r="DH44" s="51">
        <v>0</v>
      </c>
      <c r="DI44" s="51">
        <v>566.4</v>
      </c>
      <c r="DJ44" s="51">
        <v>0</v>
      </c>
      <c r="DK44" s="51">
        <v>566.4</v>
      </c>
      <c r="DL44" s="51">
        <v>0</v>
      </c>
      <c r="DM44" s="51">
        <v>0</v>
      </c>
      <c r="DN44" s="51">
        <v>0</v>
      </c>
      <c r="DO44" s="51">
        <v>0</v>
      </c>
      <c r="DP44" s="51">
        <v>0</v>
      </c>
    </row>
    <row r="45" spans="1:120" ht="18.95" customHeight="1">
      <c r="A45" s="53">
        <v>36</v>
      </c>
      <c r="B45" s="50" t="s">
        <v>82</v>
      </c>
      <c r="C45" s="51">
        <f t="shared" si="4"/>
        <v>21512.417699999998</v>
      </c>
      <c r="D45" s="51">
        <f t="shared" si="5"/>
        <v>11439.439</v>
      </c>
      <c r="E45" s="51">
        <f t="shared" si="6"/>
        <v>20568.3</v>
      </c>
      <c r="F45" s="51">
        <f t="shared" si="7"/>
        <v>11845.043</v>
      </c>
      <c r="G45" s="51">
        <f t="shared" si="8"/>
        <v>944.11770000000001</v>
      </c>
      <c r="H45" s="51">
        <f t="shared" si="9"/>
        <v>-405.60399999999998</v>
      </c>
      <c r="I45" s="51">
        <v>14663.3</v>
      </c>
      <c r="J45" s="51">
        <v>8742.0849999999991</v>
      </c>
      <c r="K45" s="51">
        <v>944.11770000000001</v>
      </c>
      <c r="L45" s="51">
        <v>0</v>
      </c>
      <c r="M45" s="51">
        <v>14043.3</v>
      </c>
      <c r="N45" s="51">
        <v>8649.5849999999991</v>
      </c>
      <c r="O45" s="51">
        <v>944.11770000000001</v>
      </c>
      <c r="P45" s="51">
        <v>0</v>
      </c>
      <c r="Q45" s="51">
        <v>620</v>
      </c>
      <c r="R45" s="51">
        <v>92.5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32</v>
      </c>
      <c r="AD45" s="51">
        <v>16</v>
      </c>
      <c r="AE45" s="51">
        <v>0</v>
      </c>
      <c r="AF45" s="51">
        <v>-405.60399999999998</v>
      </c>
      <c r="AG45" s="51">
        <v>32</v>
      </c>
      <c r="AH45" s="51">
        <v>16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1">
        <v>0</v>
      </c>
      <c r="AV45" s="51">
        <v>-405.60399999999998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51">
        <v>0</v>
      </c>
      <c r="BI45" s="51">
        <v>350</v>
      </c>
      <c r="BJ45" s="51">
        <v>350</v>
      </c>
      <c r="BK45" s="51">
        <v>0</v>
      </c>
      <c r="BL45" s="51">
        <v>0</v>
      </c>
      <c r="BM45" s="51">
        <v>0</v>
      </c>
      <c r="BN45" s="51">
        <v>0</v>
      </c>
      <c r="BO45" s="51">
        <v>0</v>
      </c>
      <c r="BP45" s="51">
        <v>0</v>
      </c>
      <c r="BQ45" s="51">
        <v>0</v>
      </c>
      <c r="BR45" s="51">
        <v>0</v>
      </c>
      <c r="BS45" s="51">
        <v>0</v>
      </c>
      <c r="BT45" s="51">
        <v>0</v>
      </c>
      <c r="BU45" s="51">
        <v>150</v>
      </c>
      <c r="BV45" s="51">
        <v>150</v>
      </c>
      <c r="BW45" s="51">
        <v>0</v>
      </c>
      <c r="BX45" s="51">
        <v>0</v>
      </c>
      <c r="BY45" s="51">
        <v>200</v>
      </c>
      <c r="BZ45" s="51">
        <v>200</v>
      </c>
      <c r="CA45" s="51">
        <v>0</v>
      </c>
      <c r="CB45" s="51">
        <v>0</v>
      </c>
      <c r="CC45" s="51">
        <v>0</v>
      </c>
      <c r="CD45" s="51">
        <v>0</v>
      </c>
      <c r="CE45" s="51">
        <v>0</v>
      </c>
      <c r="CF45" s="51">
        <v>0</v>
      </c>
      <c r="CG45" s="51">
        <v>0</v>
      </c>
      <c r="CH45" s="51">
        <v>0</v>
      </c>
      <c r="CI45" s="51">
        <v>0</v>
      </c>
      <c r="CJ45" s="51">
        <v>0</v>
      </c>
      <c r="CK45" s="51">
        <v>200</v>
      </c>
      <c r="CL45" s="51">
        <v>0</v>
      </c>
      <c r="CM45" s="51">
        <v>0</v>
      </c>
      <c r="CN45" s="51">
        <v>0</v>
      </c>
      <c r="CO45" s="51">
        <v>200</v>
      </c>
      <c r="CP45" s="51">
        <v>0</v>
      </c>
      <c r="CQ45" s="51">
        <v>0</v>
      </c>
      <c r="CR45" s="51">
        <v>0</v>
      </c>
      <c r="CS45" s="51">
        <v>0</v>
      </c>
      <c r="CT45" s="51">
        <v>0</v>
      </c>
      <c r="CU45" s="51">
        <v>0</v>
      </c>
      <c r="CV45" s="51">
        <v>0</v>
      </c>
      <c r="CW45" s="51">
        <v>4680</v>
      </c>
      <c r="CX45" s="51">
        <v>2736.9580000000001</v>
      </c>
      <c r="CY45" s="51">
        <v>0</v>
      </c>
      <c r="CZ45" s="51">
        <v>0</v>
      </c>
      <c r="DA45" s="51">
        <v>4680</v>
      </c>
      <c r="DB45" s="51">
        <v>2736.9580000000001</v>
      </c>
      <c r="DC45" s="51">
        <v>0</v>
      </c>
      <c r="DD45" s="51">
        <v>0</v>
      </c>
      <c r="DE45" s="51">
        <v>500</v>
      </c>
      <c r="DF45" s="51">
        <v>0</v>
      </c>
      <c r="DG45" s="51">
        <v>0</v>
      </c>
      <c r="DH45" s="51">
        <v>0</v>
      </c>
      <c r="DI45" s="51">
        <v>143</v>
      </c>
      <c r="DJ45" s="51">
        <v>0</v>
      </c>
      <c r="DK45" s="51">
        <v>143</v>
      </c>
      <c r="DL45" s="51">
        <v>0</v>
      </c>
      <c r="DM45" s="51">
        <v>0</v>
      </c>
      <c r="DN45" s="51">
        <v>0</v>
      </c>
      <c r="DO45" s="51">
        <v>0</v>
      </c>
      <c r="DP45" s="51">
        <v>0</v>
      </c>
    </row>
    <row r="46" spans="1:120" ht="18.95" customHeight="1">
      <c r="A46" s="53">
        <v>37</v>
      </c>
      <c r="B46" s="50" t="s">
        <v>83</v>
      </c>
      <c r="C46" s="51">
        <f t="shared" si="4"/>
        <v>40604.304600000003</v>
      </c>
      <c r="D46" s="51">
        <f t="shared" si="5"/>
        <v>26852.428000000004</v>
      </c>
      <c r="E46" s="51">
        <f t="shared" si="6"/>
        <v>37927.600000000006</v>
      </c>
      <c r="F46" s="51">
        <f t="shared" si="7"/>
        <v>25729.784000000003</v>
      </c>
      <c r="G46" s="51">
        <f t="shared" si="8"/>
        <v>2676.7046</v>
      </c>
      <c r="H46" s="51">
        <f t="shared" si="9"/>
        <v>1122.644</v>
      </c>
      <c r="I46" s="51">
        <v>15334</v>
      </c>
      <c r="J46" s="51">
        <v>9592.6990000000005</v>
      </c>
      <c r="K46" s="51">
        <v>2676.7046</v>
      </c>
      <c r="L46" s="51">
        <v>1554.644</v>
      </c>
      <c r="M46" s="51">
        <v>14128.3</v>
      </c>
      <c r="N46" s="51">
        <v>9023.9490000000005</v>
      </c>
      <c r="O46" s="51">
        <v>1796.7646</v>
      </c>
      <c r="P46" s="51">
        <v>999.70399999999995</v>
      </c>
      <c r="Q46" s="51">
        <v>1205.7</v>
      </c>
      <c r="R46" s="51">
        <v>568.75</v>
      </c>
      <c r="S46" s="51">
        <v>879.94</v>
      </c>
      <c r="T46" s="51">
        <v>554.94000000000005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2043.65</v>
      </c>
      <c r="AD46" s="51">
        <v>1808.57</v>
      </c>
      <c r="AE46" s="51">
        <v>0</v>
      </c>
      <c r="AF46" s="51">
        <v>-432</v>
      </c>
      <c r="AG46" s="51">
        <v>998.05</v>
      </c>
      <c r="AH46" s="51">
        <v>963.05</v>
      </c>
      <c r="AI46" s="51">
        <v>0</v>
      </c>
      <c r="AJ46" s="51">
        <v>0</v>
      </c>
      <c r="AK46" s="51">
        <v>0</v>
      </c>
      <c r="AL46" s="51">
        <v>0</v>
      </c>
      <c r="AM46" s="51">
        <v>0</v>
      </c>
      <c r="AN46" s="51">
        <v>0</v>
      </c>
      <c r="AO46" s="51">
        <v>1045.5999999999999</v>
      </c>
      <c r="AP46" s="51">
        <v>845.52</v>
      </c>
      <c r="AQ46" s="51">
        <v>0</v>
      </c>
      <c r="AR46" s="51">
        <v>0</v>
      </c>
      <c r="AS46" s="51">
        <v>0</v>
      </c>
      <c r="AT46" s="51">
        <v>0</v>
      </c>
      <c r="AU46" s="51">
        <v>0</v>
      </c>
      <c r="AV46" s="51">
        <v>-432</v>
      </c>
      <c r="AW46" s="51">
        <v>72</v>
      </c>
      <c r="AX46" s="51">
        <v>72</v>
      </c>
      <c r="AY46" s="51">
        <v>0</v>
      </c>
      <c r="AZ46" s="51">
        <v>0</v>
      </c>
      <c r="BA46" s="51">
        <v>72</v>
      </c>
      <c r="BB46" s="51">
        <v>72</v>
      </c>
      <c r="BC46" s="51">
        <v>0</v>
      </c>
      <c r="BD46" s="51">
        <v>0</v>
      </c>
      <c r="BE46" s="51">
        <v>0</v>
      </c>
      <c r="BF46" s="51">
        <v>0</v>
      </c>
      <c r="BG46" s="51">
        <v>0</v>
      </c>
      <c r="BH46" s="51">
        <v>0</v>
      </c>
      <c r="BI46" s="51">
        <v>1480</v>
      </c>
      <c r="BJ46" s="51">
        <v>947.81500000000005</v>
      </c>
      <c r="BK46" s="51">
        <v>0</v>
      </c>
      <c r="BL46" s="51">
        <v>0</v>
      </c>
      <c r="BM46" s="51">
        <v>0</v>
      </c>
      <c r="BN46" s="51">
        <v>0</v>
      </c>
      <c r="BO46" s="51">
        <v>0</v>
      </c>
      <c r="BP46" s="51">
        <v>0</v>
      </c>
      <c r="BQ46" s="51">
        <v>0</v>
      </c>
      <c r="BR46" s="51">
        <v>0</v>
      </c>
      <c r="BS46" s="51">
        <v>0</v>
      </c>
      <c r="BT46" s="51">
        <v>0</v>
      </c>
      <c r="BU46" s="51">
        <v>980</v>
      </c>
      <c r="BV46" s="51">
        <v>697.49599999999998</v>
      </c>
      <c r="BW46" s="51">
        <v>0</v>
      </c>
      <c r="BX46" s="51">
        <v>0</v>
      </c>
      <c r="BY46" s="51">
        <v>500</v>
      </c>
      <c r="BZ46" s="51">
        <v>250.31899999999999</v>
      </c>
      <c r="CA46" s="51">
        <v>0</v>
      </c>
      <c r="CB46" s="51">
        <v>0</v>
      </c>
      <c r="CC46" s="51">
        <v>0</v>
      </c>
      <c r="CD46" s="51">
        <v>0</v>
      </c>
      <c r="CE46" s="51">
        <v>0</v>
      </c>
      <c r="CF46" s="51">
        <v>0</v>
      </c>
      <c r="CG46" s="51">
        <v>0</v>
      </c>
      <c r="CH46" s="51">
        <v>0</v>
      </c>
      <c r="CI46" s="51">
        <v>0</v>
      </c>
      <c r="CJ46" s="51">
        <v>0</v>
      </c>
      <c r="CK46" s="51">
        <v>6038</v>
      </c>
      <c r="CL46" s="51">
        <v>4118.75</v>
      </c>
      <c r="CM46" s="51">
        <v>0</v>
      </c>
      <c r="CN46" s="51">
        <v>0</v>
      </c>
      <c r="CO46" s="51">
        <v>6038</v>
      </c>
      <c r="CP46" s="51">
        <v>4118.75</v>
      </c>
      <c r="CQ46" s="51">
        <v>0</v>
      </c>
      <c r="CR46" s="51">
        <v>0</v>
      </c>
      <c r="CS46" s="51">
        <v>0</v>
      </c>
      <c r="CT46" s="51">
        <v>0</v>
      </c>
      <c r="CU46" s="51">
        <v>0</v>
      </c>
      <c r="CV46" s="51">
        <v>0</v>
      </c>
      <c r="CW46" s="51">
        <v>12134.95</v>
      </c>
      <c r="CX46" s="51">
        <v>8889.9500000000007</v>
      </c>
      <c r="CY46" s="51">
        <v>0</v>
      </c>
      <c r="CZ46" s="51">
        <v>0</v>
      </c>
      <c r="DA46" s="51">
        <v>12134.95</v>
      </c>
      <c r="DB46" s="51">
        <v>8889.9500000000007</v>
      </c>
      <c r="DC46" s="51">
        <v>0</v>
      </c>
      <c r="DD46" s="51">
        <v>0</v>
      </c>
      <c r="DE46" s="51">
        <v>300</v>
      </c>
      <c r="DF46" s="51">
        <v>300</v>
      </c>
      <c r="DG46" s="51">
        <v>0</v>
      </c>
      <c r="DH46" s="51">
        <v>0</v>
      </c>
      <c r="DI46" s="51">
        <v>525</v>
      </c>
      <c r="DJ46" s="51">
        <v>0</v>
      </c>
      <c r="DK46" s="51">
        <v>525</v>
      </c>
      <c r="DL46" s="51">
        <v>0</v>
      </c>
      <c r="DM46" s="51">
        <v>0</v>
      </c>
      <c r="DN46" s="51">
        <v>0</v>
      </c>
      <c r="DO46" s="51">
        <v>0</v>
      </c>
      <c r="DP46" s="51">
        <v>0</v>
      </c>
    </row>
    <row r="47" spans="1:120" ht="18.95" customHeight="1">
      <c r="A47" s="53">
        <v>38</v>
      </c>
      <c r="B47" s="50" t="s">
        <v>84</v>
      </c>
      <c r="C47" s="51">
        <f t="shared" si="4"/>
        <v>479573.23950000003</v>
      </c>
      <c r="D47" s="51">
        <f t="shared" si="5"/>
        <v>261706.56599999999</v>
      </c>
      <c r="E47" s="51">
        <f t="shared" si="6"/>
        <v>423920.36200000002</v>
      </c>
      <c r="F47" s="51">
        <f t="shared" si="7"/>
        <v>255272.636</v>
      </c>
      <c r="G47" s="51">
        <f t="shared" si="8"/>
        <v>55652.877500000002</v>
      </c>
      <c r="H47" s="51">
        <f t="shared" si="9"/>
        <v>6433.93</v>
      </c>
      <c r="I47" s="51">
        <v>160828</v>
      </c>
      <c r="J47" s="51">
        <v>98900.28</v>
      </c>
      <c r="K47" s="51">
        <v>6050</v>
      </c>
      <c r="L47" s="51">
        <v>2142</v>
      </c>
      <c r="M47" s="51">
        <v>146280</v>
      </c>
      <c r="N47" s="51">
        <v>92836.53</v>
      </c>
      <c r="O47" s="51">
        <v>2000</v>
      </c>
      <c r="P47" s="51">
        <v>994</v>
      </c>
      <c r="Q47" s="51">
        <v>8190</v>
      </c>
      <c r="R47" s="51">
        <v>2447.73</v>
      </c>
      <c r="S47" s="51">
        <v>4050</v>
      </c>
      <c r="T47" s="51">
        <v>1148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4500</v>
      </c>
      <c r="AD47" s="51">
        <v>167.5</v>
      </c>
      <c r="AE47" s="51">
        <v>27000</v>
      </c>
      <c r="AF47" s="51">
        <v>-1500.07</v>
      </c>
      <c r="AG47" s="51">
        <v>4500</v>
      </c>
      <c r="AH47" s="51">
        <v>167.5</v>
      </c>
      <c r="AI47" s="51">
        <v>0</v>
      </c>
      <c r="AJ47" s="51">
        <v>0</v>
      </c>
      <c r="AK47" s="51">
        <v>0</v>
      </c>
      <c r="AL47" s="51">
        <v>0</v>
      </c>
      <c r="AM47" s="51">
        <v>0</v>
      </c>
      <c r="AN47" s="51">
        <v>0</v>
      </c>
      <c r="AO47" s="51">
        <v>0</v>
      </c>
      <c r="AP47" s="51">
        <v>0</v>
      </c>
      <c r="AQ47" s="51">
        <v>27000</v>
      </c>
      <c r="AR47" s="51">
        <v>0</v>
      </c>
      <c r="AS47" s="51">
        <v>0</v>
      </c>
      <c r="AT47" s="51">
        <v>0</v>
      </c>
      <c r="AU47" s="51">
        <v>0</v>
      </c>
      <c r="AV47" s="51">
        <v>-1500.07</v>
      </c>
      <c r="AW47" s="51">
        <v>46142.1</v>
      </c>
      <c r="AX47" s="51">
        <v>30454.095000000001</v>
      </c>
      <c r="AY47" s="51">
        <v>3252.8775000000001</v>
      </c>
      <c r="AZ47" s="51">
        <v>740</v>
      </c>
      <c r="BA47" s="51">
        <v>43480</v>
      </c>
      <c r="BB47" s="51">
        <v>30027.044999999998</v>
      </c>
      <c r="BC47" s="51">
        <v>2902.8775000000001</v>
      </c>
      <c r="BD47" s="51">
        <v>390</v>
      </c>
      <c r="BE47" s="51">
        <v>2662.1</v>
      </c>
      <c r="BF47" s="51">
        <v>427.05</v>
      </c>
      <c r="BG47" s="51">
        <v>350</v>
      </c>
      <c r="BH47" s="51">
        <v>350</v>
      </c>
      <c r="BI47" s="51">
        <v>16538.261999999999</v>
      </c>
      <c r="BJ47" s="51">
        <v>4011.2</v>
      </c>
      <c r="BK47" s="51">
        <v>16250</v>
      </c>
      <c r="BL47" s="51">
        <v>2000</v>
      </c>
      <c r="BM47" s="51">
        <v>0</v>
      </c>
      <c r="BN47" s="51">
        <v>0</v>
      </c>
      <c r="BO47" s="51">
        <v>0</v>
      </c>
      <c r="BP47" s="51">
        <v>0</v>
      </c>
      <c r="BQ47" s="51">
        <v>0</v>
      </c>
      <c r="BR47" s="51">
        <v>0</v>
      </c>
      <c r="BS47" s="51">
        <v>0</v>
      </c>
      <c r="BT47" s="51">
        <v>0</v>
      </c>
      <c r="BU47" s="51">
        <v>6538.2619999999997</v>
      </c>
      <c r="BV47" s="51">
        <v>506.4</v>
      </c>
      <c r="BW47" s="51">
        <v>0</v>
      </c>
      <c r="BX47" s="51">
        <v>0</v>
      </c>
      <c r="BY47" s="51">
        <v>10000</v>
      </c>
      <c r="BZ47" s="51">
        <v>3504.8</v>
      </c>
      <c r="CA47" s="51">
        <v>16250</v>
      </c>
      <c r="CB47" s="51">
        <v>2000</v>
      </c>
      <c r="CC47" s="51">
        <v>0</v>
      </c>
      <c r="CD47" s="51">
        <v>0</v>
      </c>
      <c r="CE47" s="51">
        <v>0</v>
      </c>
      <c r="CF47" s="51">
        <v>0</v>
      </c>
      <c r="CG47" s="51">
        <v>0</v>
      </c>
      <c r="CH47" s="51">
        <v>0</v>
      </c>
      <c r="CI47" s="51">
        <v>0</v>
      </c>
      <c r="CJ47" s="51">
        <v>0</v>
      </c>
      <c r="CK47" s="51">
        <v>35947.1</v>
      </c>
      <c r="CL47" s="51">
        <v>21929.405999999999</v>
      </c>
      <c r="CM47" s="51">
        <v>3100</v>
      </c>
      <c r="CN47" s="51">
        <v>3052</v>
      </c>
      <c r="CO47" s="51">
        <v>35276.1</v>
      </c>
      <c r="CP47" s="51">
        <v>21758.405999999999</v>
      </c>
      <c r="CQ47" s="51">
        <v>1300</v>
      </c>
      <c r="CR47" s="51">
        <v>1300</v>
      </c>
      <c r="CS47" s="51">
        <v>29276.1</v>
      </c>
      <c r="CT47" s="51">
        <v>20043.446</v>
      </c>
      <c r="CU47" s="51">
        <v>1300</v>
      </c>
      <c r="CV47" s="51">
        <v>1300</v>
      </c>
      <c r="CW47" s="51">
        <v>138234</v>
      </c>
      <c r="CX47" s="51">
        <v>90755.154999999999</v>
      </c>
      <c r="CY47" s="51">
        <v>0</v>
      </c>
      <c r="CZ47" s="51">
        <v>0</v>
      </c>
      <c r="DA47" s="51">
        <v>82280</v>
      </c>
      <c r="DB47" s="51">
        <v>54446.96</v>
      </c>
      <c r="DC47" s="51">
        <v>0</v>
      </c>
      <c r="DD47" s="51">
        <v>0</v>
      </c>
      <c r="DE47" s="51">
        <v>16800</v>
      </c>
      <c r="DF47" s="51">
        <v>9055</v>
      </c>
      <c r="DG47" s="51">
        <v>0</v>
      </c>
      <c r="DH47" s="51">
        <v>0</v>
      </c>
      <c r="DI47" s="51">
        <v>4930.8999999999996</v>
      </c>
      <c r="DJ47" s="51">
        <v>0</v>
      </c>
      <c r="DK47" s="51">
        <v>4930.8999999999996</v>
      </c>
      <c r="DL47" s="51">
        <v>0</v>
      </c>
      <c r="DM47" s="51">
        <v>0</v>
      </c>
      <c r="DN47" s="51">
        <v>0</v>
      </c>
      <c r="DO47" s="51">
        <v>0</v>
      </c>
      <c r="DP47" s="51">
        <v>0</v>
      </c>
    </row>
    <row r="48" spans="1:120" ht="18.95" customHeight="1">
      <c r="A48" s="53">
        <v>39</v>
      </c>
      <c r="B48" s="50" t="s">
        <v>85</v>
      </c>
      <c r="C48" s="51">
        <f t="shared" si="4"/>
        <v>247134.59460000001</v>
      </c>
      <c r="D48" s="51">
        <f t="shared" si="5"/>
        <v>119145.71800000001</v>
      </c>
      <c r="E48" s="51">
        <f t="shared" si="6"/>
        <v>219119.93400000001</v>
      </c>
      <c r="F48" s="51">
        <f t="shared" si="7"/>
        <v>119040.64700000001</v>
      </c>
      <c r="G48" s="51">
        <f t="shared" si="8"/>
        <v>28014.660600000003</v>
      </c>
      <c r="H48" s="51">
        <f t="shared" si="9"/>
        <v>105.07099999999991</v>
      </c>
      <c r="I48" s="51">
        <v>112340.734</v>
      </c>
      <c r="J48" s="51">
        <v>60188.707000000002</v>
      </c>
      <c r="K48" s="51">
        <v>15705.060600000001</v>
      </c>
      <c r="L48" s="51">
        <v>1331.3</v>
      </c>
      <c r="M48" s="51">
        <v>107545.734</v>
      </c>
      <c r="N48" s="51">
        <v>59042.701999999997</v>
      </c>
      <c r="O48" s="51">
        <v>14005.060600000001</v>
      </c>
      <c r="P48" s="51">
        <v>1331.3</v>
      </c>
      <c r="Q48" s="51">
        <v>4117</v>
      </c>
      <c r="R48" s="51">
        <v>865.20500000000004</v>
      </c>
      <c r="S48" s="51">
        <v>1700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1">
        <v>288</v>
      </c>
      <c r="AD48" s="51">
        <v>218</v>
      </c>
      <c r="AE48" s="51">
        <v>8209.6</v>
      </c>
      <c r="AF48" s="51">
        <v>-1226.229</v>
      </c>
      <c r="AG48" s="51">
        <v>288</v>
      </c>
      <c r="AH48" s="51">
        <v>218</v>
      </c>
      <c r="AI48" s="51">
        <v>1109.5999999999999</v>
      </c>
      <c r="AJ48" s="51">
        <v>0</v>
      </c>
      <c r="AK48" s="51">
        <v>0</v>
      </c>
      <c r="AL48" s="51">
        <v>0</v>
      </c>
      <c r="AM48" s="51">
        <v>0</v>
      </c>
      <c r="AN48" s="51">
        <v>0</v>
      </c>
      <c r="AO48" s="51">
        <v>0</v>
      </c>
      <c r="AP48" s="51">
        <v>0</v>
      </c>
      <c r="AQ48" s="51">
        <v>9100</v>
      </c>
      <c r="AR48" s="51">
        <v>1983.92</v>
      </c>
      <c r="AS48" s="51">
        <v>0</v>
      </c>
      <c r="AT48" s="51">
        <v>0</v>
      </c>
      <c r="AU48" s="51">
        <v>-2000</v>
      </c>
      <c r="AV48" s="51">
        <v>-3210.1489999999999</v>
      </c>
      <c r="AW48" s="51">
        <v>10152.6</v>
      </c>
      <c r="AX48" s="51">
        <v>4295.05</v>
      </c>
      <c r="AY48" s="51">
        <v>0</v>
      </c>
      <c r="AZ48" s="51">
        <v>0</v>
      </c>
      <c r="BA48" s="51">
        <v>10152.6</v>
      </c>
      <c r="BB48" s="51">
        <v>4295.05</v>
      </c>
      <c r="BC48" s="51">
        <v>0</v>
      </c>
      <c r="BD48" s="51">
        <v>0</v>
      </c>
      <c r="BE48" s="51">
        <v>0</v>
      </c>
      <c r="BF48" s="51">
        <v>0</v>
      </c>
      <c r="BG48" s="51">
        <v>0</v>
      </c>
      <c r="BH48" s="51">
        <v>0</v>
      </c>
      <c r="BI48" s="51">
        <v>0</v>
      </c>
      <c r="BJ48" s="51">
        <v>0</v>
      </c>
      <c r="BK48" s="51">
        <v>2300</v>
      </c>
      <c r="BL48" s="51">
        <v>0</v>
      </c>
      <c r="BM48" s="51">
        <v>0</v>
      </c>
      <c r="BN48" s="51">
        <v>0</v>
      </c>
      <c r="BO48" s="51">
        <v>0</v>
      </c>
      <c r="BP48" s="51">
        <v>0</v>
      </c>
      <c r="BQ48" s="51">
        <v>0</v>
      </c>
      <c r="BR48" s="51">
        <v>0</v>
      </c>
      <c r="BS48" s="51">
        <v>0</v>
      </c>
      <c r="BT48" s="51">
        <v>0</v>
      </c>
      <c r="BU48" s="51">
        <v>0</v>
      </c>
      <c r="BV48" s="51">
        <v>0</v>
      </c>
      <c r="BW48" s="51">
        <v>0</v>
      </c>
      <c r="BX48" s="51">
        <v>0</v>
      </c>
      <c r="BY48" s="51">
        <v>0</v>
      </c>
      <c r="BZ48" s="51">
        <v>0</v>
      </c>
      <c r="CA48" s="51">
        <v>2300</v>
      </c>
      <c r="CB48" s="51">
        <v>0</v>
      </c>
      <c r="CC48" s="51">
        <v>0</v>
      </c>
      <c r="CD48" s="51">
        <v>0</v>
      </c>
      <c r="CE48" s="51">
        <v>0</v>
      </c>
      <c r="CF48" s="51">
        <v>0</v>
      </c>
      <c r="CG48" s="51">
        <v>0</v>
      </c>
      <c r="CH48" s="51">
        <v>0</v>
      </c>
      <c r="CI48" s="51">
        <v>0</v>
      </c>
      <c r="CJ48" s="51">
        <v>0</v>
      </c>
      <c r="CK48" s="51">
        <v>7300</v>
      </c>
      <c r="CL48" s="51">
        <v>5233</v>
      </c>
      <c r="CM48" s="51">
        <v>0</v>
      </c>
      <c r="CN48" s="51">
        <v>0</v>
      </c>
      <c r="CO48" s="51">
        <v>7300</v>
      </c>
      <c r="CP48" s="51">
        <v>5233</v>
      </c>
      <c r="CQ48" s="51">
        <v>0</v>
      </c>
      <c r="CR48" s="51">
        <v>0</v>
      </c>
      <c r="CS48" s="51">
        <v>7300</v>
      </c>
      <c r="CT48" s="51">
        <v>5233</v>
      </c>
      <c r="CU48" s="51">
        <v>0</v>
      </c>
      <c r="CV48" s="51">
        <v>0</v>
      </c>
      <c r="CW48" s="51">
        <v>69122.100000000006</v>
      </c>
      <c r="CX48" s="51">
        <v>47320.89</v>
      </c>
      <c r="CY48" s="51">
        <v>1800</v>
      </c>
      <c r="CZ48" s="51">
        <v>0</v>
      </c>
      <c r="DA48" s="51">
        <v>51779.1</v>
      </c>
      <c r="DB48" s="51">
        <v>35172.89</v>
      </c>
      <c r="DC48" s="51">
        <v>1800</v>
      </c>
      <c r="DD48" s="51">
        <v>0</v>
      </c>
      <c r="DE48" s="51">
        <v>8000</v>
      </c>
      <c r="DF48" s="51">
        <v>1785</v>
      </c>
      <c r="DG48" s="51">
        <v>0</v>
      </c>
      <c r="DH48" s="51">
        <v>0</v>
      </c>
      <c r="DI48" s="51">
        <v>11916.5</v>
      </c>
      <c r="DJ48" s="51">
        <v>0</v>
      </c>
      <c r="DK48" s="51">
        <v>11916.5</v>
      </c>
      <c r="DL48" s="51">
        <v>0</v>
      </c>
      <c r="DM48" s="51">
        <v>0</v>
      </c>
      <c r="DN48" s="51">
        <v>0</v>
      </c>
      <c r="DO48" s="51">
        <v>0</v>
      </c>
      <c r="DP48" s="51">
        <v>0</v>
      </c>
    </row>
    <row r="49" spans="1:120" ht="18.95" customHeight="1">
      <c r="A49" s="53">
        <v>40</v>
      </c>
      <c r="B49" s="50" t="s">
        <v>86</v>
      </c>
      <c r="C49" s="51">
        <f t="shared" si="4"/>
        <v>151017.8707</v>
      </c>
      <c r="D49" s="51">
        <f t="shared" si="5"/>
        <v>101865.704</v>
      </c>
      <c r="E49" s="51">
        <f t="shared" si="6"/>
        <v>128983.3</v>
      </c>
      <c r="F49" s="51">
        <f t="shared" si="7"/>
        <v>91191.167999999991</v>
      </c>
      <c r="G49" s="51">
        <f t="shared" si="8"/>
        <v>22034.5707</v>
      </c>
      <c r="H49" s="51">
        <f t="shared" si="9"/>
        <v>10674.536</v>
      </c>
      <c r="I49" s="51">
        <v>45040</v>
      </c>
      <c r="J49" s="51">
        <v>33071.400999999998</v>
      </c>
      <c r="K49" s="51">
        <v>13390</v>
      </c>
      <c r="L49" s="51">
        <v>11425</v>
      </c>
      <c r="M49" s="51">
        <v>42015</v>
      </c>
      <c r="N49" s="51">
        <v>30678.901000000002</v>
      </c>
      <c r="O49" s="51">
        <v>13390</v>
      </c>
      <c r="P49" s="51">
        <v>11425</v>
      </c>
      <c r="Q49" s="51">
        <v>2725</v>
      </c>
      <c r="R49" s="51">
        <v>2219.5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49</v>
      </c>
      <c r="AD49" s="51">
        <v>40</v>
      </c>
      <c r="AE49" s="51">
        <v>0</v>
      </c>
      <c r="AF49" s="51">
        <v>-750.46400000000006</v>
      </c>
      <c r="AG49" s="51">
        <v>49</v>
      </c>
      <c r="AH49" s="51">
        <v>40</v>
      </c>
      <c r="AI49" s="51">
        <v>0</v>
      </c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0</v>
      </c>
      <c r="AP49" s="51">
        <v>0</v>
      </c>
      <c r="AQ49" s="51">
        <v>0</v>
      </c>
      <c r="AR49" s="51">
        <v>0</v>
      </c>
      <c r="AS49" s="51">
        <v>0</v>
      </c>
      <c r="AT49" s="51">
        <v>0</v>
      </c>
      <c r="AU49" s="51">
        <v>0</v>
      </c>
      <c r="AV49" s="51">
        <v>-750.46400000000006</v>
      </c>
      <c r="AW49" s="51">
        <v>14240.8</v>
      </c>
      <c r="AX49" s="51">
        <v>10745.98</v>
      </c>
      <c r="AY49" s="51">
        <v>0</v>
      </c>
      <c r="AZ49" s="51">
        <v>0</v>
      </c>
      <c r="BA49" s="51">
        <v>14240.8</v>
      </c>
      <c r="BB49" s="51">
        <v>10745.98</v>
      </c>
      <c r="BC49" s="51">
        <v>0</v>
      </c>
      <c r="BD49" s="51">
        <v>0</v>
      </c>
      <c r="BE49" s="51">
        <v>0</v>
      </c>
      <c r="BF49" s="51">
        <v>0</v>
      </c>
      <c r="BG49" s="51">
        <v>0</v>
      </c>
      <c r="BH49" s="51">
        <v>0</v>
      </c>
      <c r="BI49" s="51">
        <v>1600</v>
      </c>
      <c r="BJ49" s="51">
        <v>1171.6959999999999</v>
      </c>
      <c r="BK49" s="51">
        <v>8000</v>
      </c>
      <c r="BL49" s="51">
        <v>0</v>
      </c>
      <c r="BM49" s="51">
        <v>0</v>
      </c>
      <c r="BN49" s="51">
        <v>0</v>
      </c>
      <c r="BO49" s="51">
        <v>0</v>
      </c>
      <c r="BP49" s="51">
        <v>0</v>
      </c>
      <c r="BQ49" s="51">
        <v>0</v>
      </c>
      <c r="BR49" s="51">
        <v>0</v>
      </c>
      <c r="BS49" s="51">
        <v>0</v>
      </c>
      <c r="BT49" s="51">
        <v>0</v>
      </c>
      <c r="BU49" s="51">
        <v>0</v>
      </c>
      <c r="BV49" s="51">
        <v>0</v>
      </c>
      <c r="BW49" s="51">
        <v>5000</v>
      </c>
      <c r="BX49" s="51">
        <v>0</v>
      </c>
      <c r="BY49" s="51">
        <v>1600</v>
      </c>
      <c r="BZ49" s="51">
        <v>1171.6959999999999</v>
      </c>
      <c r="CA49" s="51">
        <v>3000</v>
      </c>
      <c r="CB49" s="51">
        <v>0</v>
      </c>
      <c r="CC49" s="51">
        <v>0</v>
      </c>
      <c r="CD49" s="51">
        <v>0</v>
      </c>
      <c r="CE49" s="51">
        <v>0</v>
      </c>
      <c r="CF49" s="51">
        <v>0</v>
      </c>
      <c r="CG49" s="51">
        <v>0</v>
      </c>
      <c r="CH49" s="51">
        <v>0</v>
      </c>
      <c r="CI49" s="51">
        <v>0</v>
      </c>
      <c r="CJ49" s="51">
        <v>0</v>
      </c>
      <c r="CK49" s="51">
        <v>16080</v>
      </c>
      <c r="CL49" s="51">
        <v>11441.517</v>
      </c>
      <c r="CM49" s="51">
        <v>0</v>
      </c>
      <c r="CN49" s="51">
        <v>0</v>
      </c>
      <c r="CO49" s="51">
        <v>16080</v>
      </c>
      <c r="CP49" s="51">
        <v>11441.517</v>
      </c>
      <c r="CQ49" s="51">
        <v>0</v>
      </c>
      <c r="CR49" s="51">
        <v>0</v>
      </c>
      <c r="CS49" s="51">
        <v>15000</v>
      </c>
      <c r="CT49" s="51">
        <v>10904.517</v>
      </c>
      <c r="CU49" s="51">
        <v>0</v>
      </c>
      <c r="CV49" s="51">
        <v>0</v>
      </c>
      <c r="CW49" s="51">
        <v>50187</v>
      </c>
      <c r="CX49" s="51">
        <v>33735.574000000001</v>
      </c>
      <c r="CY49" s="51">
        <v>0</v>
      </c>
      <c r="CZ49" s="51">
        <v>0</v>
      </c>
      <c r="DA49" s="51">
        <v>32587</v>
      </c>
      <c r="DB49" s="51">
        <v>23185.185000000001</v>
      </c>
      <c r="DC49" s="51">
        <v>0</v>
      </c>
      <c r="DD49" s="51">
        <v>0</v>
      </c>
      <c r="DE49" s="51">
        <v>1550</v>
      </c>
      <c r="DF49" s="51">
        <v>985</v>
      </c>
      <c r="DG49" s="51">
        <v>0</v>
      </c>
      <c r="DH49" s="51">
        <v>0</v>
      </c>
      <c r="DI49" s="51">
        <v>881.07069999999999</v>
      </c>
      <c r="DJ49" s="51">
        <v>0</v>
      </c>
      <c r="DK49" s="51">
        <v>236.5</v>
      </c>
      <c r="DL49" s="51">
        <v>0</v>
      </c>
      <c r="DM49" s="51">
        <v>644.57069999999999</v>
      </c>
      <c r="DN49" s="51">
        <v>0</v>
      </c>
      <c r="DO49" s="51">
        <v>0</v>
      </c>
      <c r="DP49" s="51">
        <v>0</v>
      </c>
    </row>
    <row r="50" spans="1:120" ht="21" customHeight="1">
      <c r="A50" s="117" t="s">
        <v>87</v>
      </c>
      <c r="B50" s="118"/>
      <c r="C50" s="119">
        <f>SUM(C10:C49)</f>
        <v>3731182.8442999991</v>
      </c>
      <c r="D50" s="119">
        <f t="shared" ref="D50:BO50" si="10">SUM(D10:D49)</f>
        <v>2343031.4630999998</v>
      </c>
      <c r="E50" s="119">
        <f t="shared" si="10"/>
        <v>3392195.8836999997</v>
      </c>
      <c r="F50" s="119">
        <f t="shared" si="10"/>
        <v>2222535.8100000005</v>
      </c>
      <c r="G50" s="119">
        <f t="shared" si="10"/>
        <v>338986.96060000005</v>
      </c>
      <c r="H50" s="119">
        <f t="shared" si="10"/>
        <v>120495.6531</v>
      </c>
      <c r="I50" s="119">
        <f t="shared" si="10"/>
        <v>1294852.703</v>
      </c>
      <c r="J50" s="119">
        <f t="shared" si="10"/>
        <v>846095.45000000007</v>
      </c>
      <c r="K50" s="119">
        <f t="shared" si="10"/>
        <v>136506.12829999998</v>
      </c>
      <c r="L50" s="119">
        <f t="shared" si="10"/>
        <v>56958.778700000003</v>
      </c>
      <c r="M50" s="119">
        <f t="shared" si="10"/>
        <v>1232540.0900000001</v>
      </c>
      <c r="N50" s="119">
        <f t="shared" si="10"/>
        <v>811849.22600000014</v>
      </c>
      <c r="O50" s="119">
        <f t="shared" si="10"/>
        <v>101174.85459999998</v>
      </c>
      <c r="P50" s="119">
        <f t="shared" si="10"/>
        <v>43984.870999999999</v>
      </c>
      <c r="Q50" s="119">
        <f t="shared" si="10"/>
        <v>45443.113000000005</v>
      </c>
      <c r="R50" s="119">
        <f t="shared" si="10"/>
        <v>23927.222000000002</v>
      </c>
      <c r="S50" s="119">
        <f t="shared" si="10"/>
        <v>35331.273699999998</v>
      </c>
      <c r="T50" s="119">
        <f t="shared" si="10"/>
        <v>12973.907700000002</v>
      </c>
      <c r="U50" s="119">
        <f t="shared" si="10"/>
        <v>240</v>
      </c>
      <c r="V50" s="119">
        <f t="shared" si="10"/>
        <v>240</v>
      </c>
      <c r="W50" s="119">
        <f t="shared" si="10"/>
        <v>0</v>
      </c>
      <c r="X50" s="119">
        <f t="shared" si="10"/>
        <v>0</v>
      </c>
      <c r="Y50" s="119">
        <f t="shared" si="10"/>
        <v>0</v>
      </c>
      <c r="Z50" s="119">
        <f t="shared" si="10"/>
        <v>0</v>
      </c>
      <c r="AA50" s="119">
        <f t="shared" si="10"/>
        <v>0</v>
      </c>
      <c r="AB50" s="119">
        <f t="shared" si="10"/>
        <v>0</v>
      </c>
      <c r="AC50" s="119">
        <f t="shared" si="10"/>
        <v>52521.972999999998</v>
      </c>
      <c r="AD50" s="119">
        <f t="shared" si="10"/>
        <v>31444.772000000001</v>
      </c>
      <c r="AE50" s="119">
        <f t="shared" si="10"/>
        <v>20812.3109</v>
      </c>
      <c r="AF50" s="119">
        <f t="shared" si="10"/>
        <v>11676.376399999996</v>
      </c>
      <c r="AG50" s="119">
        <f t="shared" si="10"/>
        <v>32413.373000000003</v>
      </c>
      <c r="AH50" s="119">
        <f t="shared" si="10"/>
        <v>21525.95</v>
      </c>
      <c r="AI50" s="119">
        <f t="shared" si="10"/>
        <v>100198.24050000001</v>
      </c>
      <c r="AJ50" s="119">
        <f t="shared" si="10"/>
        <v>93460</v>
      </c>
      <c r="AK50" s="119">
        <f t="shared" si="10"/>
        <v>0</v>
      </c>
      <c r="AL50" s="119">
        <f t="shared" si="10"/>
        <v>0</v>
      </c>
      <c r="AM50" s="119">
        <f t="shared" si="10"/>
        <v>0</v>
      </c>
      <c r="AN50" s="119">
        <f t="shared" si="10"/>
        <v>0</v>
      </c>
      <c r="AO50" s="119">
        <f t="shared" si="10"/>
        <v>17108.599999999999</v>
      </c>
      <c r="AP50" s="119">
        <f t="shared" si="10"/>
        <v>8879.82</v>
      </c>
      <c r="AQ50" s="119">
        <f t="shared" si="10"/>
        <v>141612.77639999997</v>
      </c>
      <c r="AR50" s="119">
        <f t="shared" si="10"/>
        <v>28877.839</v>
      </c>
      <c r="AS50" s="119">
        <f t="shared" si="10"/>
        <v>0</v>
      </c>
      <c r="AT50" s="119">
        <f t="shared" si="10"/>
        <v>0</v>
      </c>
      <c r="AU50" s="119">
        <f t="shared" si="10"/>
        <v>-220998.70600000001</v>
      </c>
      <c r="AV50" s="119">
        <f t="shared" si="10"/>
        <v>-110661.46260000003</v>
      </c>
      <c r="AW50" s="119">
        <f t="shared" si="10"/>
        <v>351870.79999999993</v>
      </c>
      <c r="AX50" s="119">
        <f t="shared" si="10"/>
        <v>246318.68699999998</v>
      </c>
      <c r="AY50" s="119">
        <f t="shared" si="10"/>
        <v>7252.8775000000005</v>
      </c>
      <c r="AZ50" s="119">
        <f t="shared" si="10"/>
        <v>2700</v>
      </c>
      <c r="BA50" s="119">
        <f t="shared" si="10"/>
        <v>348008.69999999995</v>
      </c>
      <c r="BB50" s="119">
        <f t="shared" si="10"/>
        <v>245441.63699999996</v>
      </c>
      <c r="BC50" s="119">
        <f t="shared" si="10"/>
        <v>6902.8775000000005</v>
      </c>
      <c r="BD50" s="119">
        <f t="shared" si="10"/>
        <v>2350</v>
      </c>
      <c r="BE50" s="119">
        <f t="shared" si="10"/>
        <v>2662.1</v>
      </c>
      <c r="BF50" s="119">
        <f t="shared" si="10"/>
        <v>427.05</v>
      </c>
      <c r="BG50" s="119">
        <f t="shared" si="10"/>
        <v>350</v>
      </c>
      <c r="BH50" s="119">
        <f t="shared" si="10"/>
        <v>350</v>
      </c>
      <c r="BI50" s="119">
        <f t="shared" si="10"/>
        <v>165100.4388</v>
      </c>
      <c r="BJ50" s="119">
        <f t="shared" si="10"/>
        <v>103851.90299999999</v>
      </c>
      <c r="BK50" s="119">
        <f t="shared" si="10"/>
        <v>126906.4991</v>
      </c>
      <c r="BL50" s="119">
        <f t="shared" si="10"/>
        <v>41153.797999999995</v>
      </c>
      <c r="BM50" s="119">
        <f t="shared" si="10"/>
        <v>0</v>
      </c>
      <c r="BN50" s="119">
        <f t="shared" si="10"/>
        <v>0</v>
      </c>
      <c r="BO50" s="119">
        <f t="shared" si="10"/>
        <v>42539.074699999997</v>
      </c>
      <c r="BP50" s="119">
        <f t="shared" ref="BP50:DP50" si="11">SUM(BP10:BP49)</f>
        <v>9412.7049999999999</v>
      </c>
      <c r="BQ50" s="119">
        <f t="shared" si="11"/>
        <v>2853.4079999999999</v>
      </c>
      <c r="BR50" s="119">
        <f t="shared" si="11"/>
        <v>1889.6420000000001</v>
      </c>
      <c r="BS50" s="119">
        <f t="shared" si="11"/>
        <v>3852.9659000000001</v>
      </c>
      <c r="BT50" s="119">
        <f t="shared" si="11"/>
        <v>2546</v>
      </c>
      <c r="BU50" s="119">
        <f t="shared" si="11"/>
        <v>33026.656000000003</v>
      </c>
      <c r="BV50" s="119">
        <f t="shared" si="11"/>
        <v>18180.661</v>
      </c>
      <c r="BW50" s="119">
        <f t="shared" si="11"/>
        <v>34461.628499999999</v>
      </c>
      <c r="BX50" s="119">
        <f t="shared" si="11"/>
        <v>7092.9969999999994</v>
      </c>
      <c r="BY50" s="119">
        <f t="shared" si="11"/>
        <v>81731.374800000005</v>
      </c>
      <c r="BZ50" s="119">
        <f t="shared" si="11"/>
        <v>56206.104999999996</v>
      </c>
      <c r="CA50" s="119">
        <f t="shared" si="11"/>
        <v>34052.83</v>
      </c>
      <c r="CB50" s="119">
        <f t="shared" si="11"/>
        <v>10102.096000000001</v>
      </c>
      <c r="CC50" s="119">
        <f t="shared" si="11"/>
        <v>47489</v>
      </c>
      <c r="CD50" s="119">
        <f t="shared" si="11"/>
        <v>27575.495000000003</v>
      </c>
      <c r="CE50" s="119">
        <f t="shared" si="11"/>
        <v>12000</v>
      </c>
      <c r="CF50" s="119">
        <f t="shared" si="11"/>
        <v>12000</v>
      </c>
      <c r="CG50" s="119">
        <f t="shared" si="11"/>
        <v>360</v>
      </c>
      <c r="CH50" s="119">
        <f t="shared" si="11"/>
        <v>280</v>
      </c>
      <c r="CI50" s="119">
        <f t="shared" si="11"/>
        <v>0</v>
      </c>
      <c r="CJ50" s="119">
        <f t="shared" si="11"/>
        <v>0</v>
      </c>
      <c r="CK50" s="119">
        <f t="shared" si="11"/>
        <v>292361.891</v>
      </c>
      <c r="CL50" s="119">
        <f t="shared" si="11"/>
        <v>193299.14999999997</v>
      </c>
      <c r="CM50" s="119">
        <f t="shared" si="11"/>
        <v>15564.4</v>
      </c>
      <c r="CN50" s="119">
        <f t="shared" si="11"/>
        <v>3719.6</v>
      </c>
      <c r="CO50" s="119">
        <f t="shared" si="11"/>
        <v>278884.89100000006</v>
      </c>
      <c r="CP50" s="119">
        <f t="shared" si="11"/>
        <v>184413.41699999996</v>
      </c>
      <c r="CQ50" s="119">
        <f t="shared" si="11"/>
        <v>9264.4000000000015</v>
      </c>
      <c r="CR50" s="119">
        <f t="shared" si="11"/>
        <v>1967.6</v>
      </c>
      <c r="CS50" s="119">
        <f t="shared" si="11"/>
        <v>142370.614</v>
      </c>
      <c r="CT50" s="119">
        <f t="shared" si="11"/>
        <v>101389.829</v>
      </c>
      <c r="CU50" s="119">
        <f t="shared" si="11"/>
        <v>6264.4000000000005</v>
      </c>
      <c r="CV50" s="119">
        <f t="shared" si="11"/>
        <v>1967.6</v>
      </c>
      <c r="CW50" s="119">
        <f t="shared" si="11"/>
        <v>1094155.5499999998</v>
      </c>
      <c r="CX50" s="119">
        <f t="shared" si="11"/>
        <v>749081.31799999997</v>
      </c>
      <c r="CY50" s="119">
        <f t="shared" si="11"/>
        <v>19695</v>
      </c>
      <c r="CZ50" s="119">
        <f t="shared" si="11"/>
        <v>3687.1</v>
      </c>
      <c r="DA50" s="119">
        <f t="shared" si="11"/>
        <v>743459.74999999988</v>
      </c>
      <c r="DB50" s="119">
        <f t="shared" si="11"/>
        <v>504374.09299999999</v>
      </c>
      <c r="DC50" s="119">
        <f t="shared" si="11"/>
        <v>13800</v>
      </c>
      <c r="DD50" s="119">
        <f t="shared" si="11"/>
        <v>2292.1</v>
      </c>
      <c r="DE50" s="119">
        <f t="shared" si="11"/>
        <v>83406.3</v>
      </c>
      <c r="DF50" s="119">
        <f t="shared" si="11"/>
        <v>48221</v>
      </c>
      <c r="DG50" s="119">
        <f t="shared" si="11"/>
        <v>0</v>
      </c>
      <c r="DH50" s="119">
        <f t="shared" si="11"/>
        <v>0</v>
      </c>
      <c r="DI50" s="119">
        <f t="shared" si="11"/>
        <v>69575.972699999998</v>
      </c>
      <c r="DJ50" s="119">
        <f t="shared" si="11"/>
        <v>4303.5300000000007</v>
      </c>
      <c r="DK50" s="119">
        <f t="shared" si="11"/>
        <v>57326.227899999998</v>
      </c>
      <c r="DL50" s="119">
        <f t="shared" si="11"/>
        <v>3703.5299999999997</v>
      </c>
      <c r="DM50" s="119">
        <f t="shared" si="11"/>
        <v>12249.744799999999</v>
      </c>
      <c r="DN50" s="119">
        <f t="shared" si="11"/>
        <v>600</v>
      </c>
      <c r="DO50" s="119">
        <f t="shared" si="11"/>
        <v>0</v>
      </c>
      <c r="DP50" s="119">
        <f t="shared" si="11"/>
        <v>0</v>
      </c>
    </row>
    <row r="51" spans="1:120" ht="16.5" customHeight="1">
      <c r="A51" s="7" t="s">
        <v>0</v>
      </c>
      <c r="B51" s="8" t="s">
        <v>0</v>
      </c>
      <c r="C51" s="12"/>
      <c r="D51" s="12"/>
      <c r="E51" s="12" t="s">
        <v>0</v>
      </c>
      <c r="F51" s="12" t="s">
        <v>0</v>
      </c>
      <c r="G51" s="12" t="s">
        <v>0</v>
      </c>
      <c r="H51" s="12" t="s">
        <v>0</v>
      </c>
      <c r="I51" s="12" t="s">
        <v>0</v>
      </c>
      <c r="J51" s="12" t="s">
        <v>0</v>
      </c>
      <c r="K51" s="12" t="s">
        <v>0</v>
      </c>
      <c r="L51" s="12" t="s">
        <v>0</v>
      </c>
      <c r="M51" s="12" t="s">
        <v>0</v>
      </c>
      <c r="N51" s="12" t="s">
        <v>0</v>
      </c>
      <c r="O51" s="12" t="s">
        <v>0</v>
      </c>
      <c r="P51" s="12" t="s">
        <v>0</v>
      </c>
      <c r="Q51" s="12" t="s">
        <v>0</v>
      </c>
      <c r="R51" s="12" t="s">
        <v>0</v>
      </c>
      <c r="S51" s="12" t="s">
        <v>0</v>
      </c>
      <c r="T51" s="12" t="s">
        <v>0</v>
      </c>
      <c r="U51" s="12" t="s">
        <v>0</v>
      </c>
      <c r="V51" s="12" t="s">
        <v>0</v>
      </c>
      <c r="W51" s="12" t="s">
        <v>0</v>
      </c>
      <c r="X51" s="12" t="s">
        <v>0</v>
      </c>
      <c r="Y51" s="12" t="s">
        <v>0</v>
      </c>
      <c r="Z51" s="12" t="s">
        <v>0</v>
      </c>
      <c r="AA51" s="12" t="s">
        <v>0</v>
      </c>
      <c r="AB51" s="12" t="s">
        <v>0</v>
      </c>
      <c r="AC51" s="12" t="s">
        <v>0</v>
      </c>
      <c r="AD51" s="12" t="s">
        <v>0</v>
      </c>
      <c r="AE51" s="12" t="s">
        <v>0</v>
      </c>
      <c r="AF51" s="12" t="s">
        <v>0</v>
      </c>
      <c r="AG51" s="12" t="s">
        <v>0</v>
      </c>
      <c r="AH51" s="12" t="s">
        <v>0</v>
      </c>
      <c r="AI51" s="12" t="s">
        <v>0</v>
      </c>
      <c r="AJ51" s="12" t="s">
        <v>0</v>
      </c>
      <c r="AK51" s="12" t="s">
        <v>0</v>
      </c>
      <c r="AL51" s="12" t="s">
        <v>0</v>
      </c>
      <c r="AM51" s="12" t="s">
        <v>0</v>
      </c>
      <c r="AN51" s="12" t="s">
        <v>0</v>
      </c>
      <c r="AO51" s="12" t="s">
        <v>0</v>
      </c>
      <c r="AP51" s="12" t="s">
        <v>0</v>
      </c>
      <c r="AQ51" s="12" t="s">
        <v>0</v>
      </c>
      <c r="AR51" s="12" t="s">
        <v>0</v>
      </c>
      <c r="AS51" s="12" t="s">
        <v>0</v>
      </c>
      <c r="AT51" s="12" t="s">
        <v>0</v>
      </c>
      <c r="AU51" s="12" t="s">
        <v>0</v>
      </c>
      <c r="AV51" s="12" t="s">
        <v>0</v>
      </c>
      <c r="AW51" s="12" t="s">
        <v>0</v>
      </c>
      <c r="AX51" s="12" t="s">
        <v>0</v>
      </c>
      <c r="AY51" s="12" t="s">
        <v>0</v>
      </c>
      <c r="AZ51" s="12" t="s">
        <v>0</v>
      </c>
      <c r="BA51" s="12" t="s">
        <v>0</v>
      </c>
      <c r="BB51" s="12" t="s">
        <v>0</v>
      </c>
      <c r="BC51" s="12" t="s">
        <v>0</v>
      </c>
      <c r="BD51" s="12" t="s">
        <v>0</v>
      </c>
      <c r="BE51" s="12" t="s">
        <v>0</v>
      </c>
      <c r="BF51" s="12" t="s">
        <v>0</v>
      </c>
      <c r="BG51" s="12" t="s">
        <v>0</v>
      </c>
      <c r="BH51" s="12" t="s">
        <v>0</v>
      </c>
      <c r="BI51" s="12" t="s">
        <v>0</v>
      </c>
      <c r="BJ51" s="12" t="s">
        <v>0</v>
      </c>
      <c r="BK51" s="12" t="s">
        <v>0</v>
      </c>
      <c r="BL51" s="12" t="s">
        <v>0</v>
      </c>
      <c r="BM51" s="12" t="s">
        <v>0</v>
      </c>
      <c r="BN51" s="12" t="s">
        <v>0</v>
      </c>
      <c r="BO51" s="12" t="s">
        <v>0</v>
      </c>
      <c r="BP51" s="12" t="s">
        <v>0</v>
      </c>
      <c r="BQ51" s="12" t="s">
        <v>0</v>
      </c>
      <c r="BR51" s="12" t="s">
        <v>0</v>
      </c>
      <c r="BS51" s="12" t="s">
        <v>0</v>
      </c>
      <c r="BT51" s="12" t="s">
        <v>0</v>
      </c>
      <c r="BU51" s="12" t="s">
        <v>0</v>
      </c>
      <c r="BV51" s="12" t="s">
        <v>0</v>
      </c>
      <c r="BW51" s="12" t="s">
        <v>0</v>
      </c>
      <c r="BX51" s="12" t="s">
        <v>0</v>
      </c>
      <c r="BY51" s="12" t="s">
        <v>0</v>
      </c>
      <c r="BZ51" s="12" t="s">
        <v>0</v>
      </c>
      <c r="CA51" s="12" t="s">
        <v>0</v>
      </c>
      <c r="CB51" s="12" t="s">
        <v>0</v>
      </c>
      <c r="CC51" s="12" t="s">
        <v>0</v>
      </c>
      <c r="CD51" s="12" t="s">
        <v>0</v>
      </c>
      <c r="CE51" s="12" t="s">
        <v>0</v>
      </c>
      <c r="CF51" s="12" t="s">
        <v>0</v>
      </c>
      <c r="CG51" s="12" t="s">
        <v>0</v>
      </c>
      <c r="CH51" s="12" t="s">
        <v>0</v>
      </c>
      <c r="CI51" s="12" t="s">
        <v>0</v>
      </c>
      <c r="CJ51" s="12" t="s">
        <v>0</v>
      </c>
      <c r="CK51" s="12" t="s">
        <v>0</v>
      </c>
      <c r="CL51" s="12" t="s">
        <v>0</v>
      </c>
      <c r="CM51" s="12" t="s">
        <v>0</v>
      </c>
      <c r="CN51" s="12" t="s">
        <v>0</v>
      </c>
      <c r="CO51" s="12" t="s">
        <v>0</v>
      </c>
      <c r="CP51" s="12" t="s">
        <v>0</v>
      </c>
      <c r="CQ51" s="12" t="s">
        <v>0</v>
      </c>
      <c r="CR51" s="12" t="s">
        <v>0</v>
      </c>
      <c r="CS51" s="12" t="s">
        <v>0</v>
      </c>
      <c r="CT51" s="12" t="s">
        <v>0</v>
      </c>
      <c r="CU51" s="12" t="s">
        <v>0</v>
      </c>
      <c r="CV51" s="12" t="s">
        <v>0</v>
      </c>
      <c r="CW51" s="12" t="s">
        <v>0</v>
      </c>
      <c r="CX51" s="12" t="s">
        <v>27</v>
      </c>
      <c r="CY51" s="12" t="s">
        <v>0</v>
      </c>
      <c r="CZ51" s="12" t="s">
        <v>0</v>
      </c>
      <c r="DA51" s="12" t="s">
        <v>0</v>
      </c>
      <c r="DB51" s="12" t="s">
        <v>0</v>
      </c>
      <c r="DC51" s="12" t="s">
        <v>0</v>
      </c>
      <c r="DD51" s="12" t="s">
        <v>0</v>
      </c>
      <c r="DE51" s="12" t="s">
        <v>0</v>
      </c>
      <c r="DF51" s="12" t="s">
        <v>0</v>
      </c>
      <c r="DG51" s="12" t="s">
        <v>0</v>
      </c>
      <c r="DH51" s="12" t="s">
        <v>0</v>
      </c>
      <c r="DI51" s="12" t="s">
        <v>0</v>
      </c>
      <c r="DJ51" s="12" t="s">
        <v>0</v>
      </c>
      <c r="DK51" s="12" t="s">
        <v>0</v>
      </c>
      <c r="DL51" s="12" t="s">
        <v>0</v>
      </c>
      <c r="DM51" s="12" t="s">
        <v>0</v>
      </c>
      <c r="DN51" s="12" t="s">
        <v>0</v>
      </c>
      <c r="DO51" s="12" t="s">
        <v>0</v>
      </c>
      <c r="DP51" s="12" t="s">
        <v>0</v>
      </c>
    </row>
    <row r="52" spans="1:120" ht="16.5" customHeight="1">
      <c r="A52" s="7" t="s">
        <v>0</v>
      </c>
      <c r="B52" s="8" t="s">
        <v>0</v>
      </c>
      <c r="C52" s="12" t="s">
        <v>0</v>
      </c>
      <c r="D52" s="12" t="s">
        <v>0</v>
      </c>
      <c r="E52" s="12" t="s">
        <v>0</v>
      </c>
      <c r="F52" s="12" t="s">
        <v>0</v>
      </c>
      <c r="G52" s="12" t="s">
        <v>0</v>
      </c>
      <c r="H52" s="12" t="s">
        <v>0</v>
      </c>
      <c r="I52" s="12" t="s">
        <v>0</v>
      </c>
      <c r="J52" s="12" t="s">
        <v>0</v>
      </c>
      <c r="K52" s="12" t="s">
        <v>0</v>
      </c>
      <c r="L52" s="12" t="s">
        <v>0</v>
      </c>
      <c r="M52" s="12" t="s">
        <v>0</v>
      </c>
      <c r="N52" s="12" t="s">
        <v>0</v>
      </c>
      <c r="O52" s="12" t="s">
        <v>0</v>
      </c>
      <c r="P52" s="12" t="s">
        <v>0</v>
      </c>
      <c r="Q52" s="12" t="s">
        <v>0</v>
      </c>
      <c r="R52" s="12" t="s">
        <v>0</v>
      </c>
      <c r="S52" s="12" t="s">
        <v>0</v>
      </c>
      <c r="T52" s="12" t="s">
        <v>0</v>
      </c>
      <c r="U52" s="12" t="s">
        <v>0</v>
      </c>
      <c r="V52" s="12" t="s">
        <v>0</v>
      </c>
      <c r="W52" s="12" t="s">
        <v>0</v>
      </c>
      <c r="X52" s="12" t="s">
        <v>0</v>
      </c>
      <c r="Y52" s="12" t="s">
        <v>0</v>
      </c>
      <c r="Z52" s="12" t="s">
        <v>0</v>
      </c>
      <c r="AA52" s="12" t="s">
        <v>0</v>
      </c>
      <c r="AB52" s="12" t="s">
        <v>0</v>
      </c>
      <c r="AC52" s="12" t="s">
        <v>0</v>
      </c>
      <c r="AD52" s="12" t="s">
        <v>0</v>
      </c>
      <c r="AE52" s="12" t="s">
        <v>0</v>
      </c>
      <c r="AF52" s="12" t="s">
        <v>0</v>
      </c>
      <c r="AG52" s="12" t="s">
        <v>0</v>
      </c>
      <c r="AH52" s="12" t="s">
        <v>0</v>
      </c>
      <c r="AI52" s="12" t="s">
        <v>0</v>
      </c>
      <c r="AJ52" s="12" t="s">
        <v>0</v>
      </c>
      <c r="AK52" s="12" t="s">
        <v>0</v>
      </c>
      <c r="AL52" s="12" t="s">
        <v>0</v>
      </c>
      <c r="AM52" s="12" t="s">
        <v>0</v>
      </c>
      <c r="AN52" s="12" t="s">
        <v>0</v>
      </c>
      <c r="AO52" s="12" t="s">
        <v>0</v>
      </c>
      <c r="AP52" s="12" t="s">
        <v>0</v>
      </c>
      <c r="AQ52" s="12" t="s">
        <v>0</v>
      </c>
      <c r="AR52" s="12" t="s">
        <v>0</v>
      </c>
      <c r="AS52" s="12" t="s">
        <v>0</v>
      </c>
      <c r="AT52" s="12" t="s">
        <v>0</v>
      </c>
      <c r="AU52" s="12" t="s">
        <v>0</v>
      </c>
      <c r="AV52" s="12" t="s">
        <v>0</v>
      </c>
      <c r="AW52" s="12" t="s">
        <v>0</v>
      </c>
      <c r="AX52" s="12" t="s">
        <v>0</v>
      </c>
      <c r="AY52" s="12" t="s">
        <v>0</v>
      </c>
      <c r="AZ52" s="12" t="s">
        <v>0</v>
      </c>
      <c r="BA52" s="12" t="s">
        <v>0</v>
      </c>
      <c r="BB52" s="12" t="s">
        <v>0</v>
      </c>
      <c r="BC52" s="12" t="s">
        <v>0</v>
      </c>
      <c r="BD52" s="12" t="s">
        <v>0</v>
      </c>
      <c r="BE52" s="12" t="s">
        <v>0</v>
      </c>
      <c r="BF52" s="12" t="s">
        <v>0</v>
      </c>
      <c r="BG52" s="12" t="s">
        <v>0</v>
      </c>
      <c r="BH52" s="12" t="s">
        <v>0</v>
      </c>
      <c r="BI52" s="12" t="s">
        <v>0</v>
      </c>
      <c r="BJ52" s="12" t="s">
        <v>0</v>
      </c>
      <c r="BK52" s="12" t="s">
        <v>0</v>
      </c>
      <c r="BL52" s="12" t="s">
        <v>0</v>
      </c>
      <c r="BM52" s="12" t="s">
        <v>0</v>
      </c>
      <c r="BN52" s="12" t="s">
        <v>0</v>
      </c>
      <c r="BO52" s="12" t="s">
        <v>0</v>
      </c>
      <c r="BP52" s="12" t="s">
        <v>0</v>
      </c>
      <c r="BQ52" s="12" t="s">
        <v>0</v>
      </c>
      <c r="BR52" s="12" t="s">
        <v>0</v>
      </c>
      <c r="BS52" s="12" t="s">
        <v>0</v>
      </c>
      <c r="BT52" s="12" t="s">
        <v>0</v>
      </c>
      <c r="BU52" s="12" t="s">
        <v>0</v>
      </c>
      <c r="BV52" s="12" t="s">
        <v>0</v>
      </c>
      <c r="BW52" s="12" t="s">
        <v>0</v>
      </c>
      <c r="BX52" s="12" t="s">
        <v>0</v>
      </c>
      <c r="BY52" s="12" t="s">
        <v>0</v>
      </c>
      <c r="BZ52" s="12" t="s">
        <v>0</v>
      </c>
      <c r="CA52" s="12" t="s">
        <v>0</v>
      </c>
      <c r="CB52" s="12" t="s">
        <v>0</v>
      </c>
      <c r="CC52" s="12" t="s">
        <v>0</v>
      </c>
      <c r="CD52" s="12" t="s">
        <v>0</v>
      </c>
      <c r="CE52" s="12" t="s">
        <v>0</v>
      </c>
      <c r="CF52" s="12" t="s">
        <v>0</v>
      </c>
      <c r="CG52" s="12" t="s">
        <v>0</v>
      </c>
      <c r="CH52" s="12" t="s">
        <v>0</v>
      </c>
      <c r="CI52" s="12" t="s">
        <v>0</v>
      </c>
      <c r="CJ52" s="12" t="s">
        <v>0</v>
      </c>
      <c r="CK52" s="12" t="s">
        <v>0</v>
      </c>
      <c r="CL52" s="12" t="s">
        <v>0</v>
      </c>
      <c r="CM52" s="12" t="s">
        <v>0</v>
      </c>
      <c r="CN52" s="12" t="s">
        <v>0</v>
      </c>
      <c r="CO52" s="12" t="s">
        <v>0</v>
      </c>
      <c r="CP52" s="12" t="s">
        <v>0</v>
      </c>
      <c r="CQ52" s="12" t="s">
        <v>0</v>
      </c>
      <c r="CR52" s="12" t="s">
        <v>0</v>
      </c>
      <c r="CS52" s="12" t="s">
        <v>0</v>
      </c>
      <c r="CT52" s="12" t="s">
        <v>0</v>
      </c>
      <c r="CU52" s="12" t="s">
        <v>0</v>
      </c>
      <c r="CV52" s="12" t="s">
        <v>0</v>
      </c>
      <c r="CW52" s="12" t="s">
        <v>0</v>
      </c>
      <c r="CX52" s="12" t="s">
        <v>0</v>
      </c>
      <c r="CY52" s="12" t="s">
        <v>0</v>
      </c>
      <c r="CZ52" s="12" t="s">
        <v>0</v>
      </c>
      <c r="DA52" s="12" t="s">
        <v>0</v>
      </c>
      <c r="DB52" s="12" t="s">
        <v>0</v>
      </c>
      <c r="DC52" s="12" t="s">
        <v>0</v>
      </c>
      <c r="DD52" s="12" t="s">
        <v>0</v>
      </c>
      <c r="DE52" s="12" t="s">
        <v>0</v>
      </c>
      <c r="DF52" s="12" t="s">
        <v>0</v>
      </c>
      <c r="DG52" s="12" t="s">
        <v>0</v>
      </c>
      <c r="DH52" s="12" t="s">
        <v>0</v>
      </c>
      <c r="DI52" s="12" t="s">
        <v>0</v>
      </c>
      <c r="DJ52" s="12" t="s">
        <v>0</v>
      </c>
      <c r="DK52" s="12" t="s">
        <v>0</v>
      </c>
      <c r="DL52" s="12" t="s">
        <v>0</v>
      </c>
      <c r="DM52" s="12" t="s">
        <v>0</v>
      </c>
      <c r="DN52" s="12" t="s">
        <v>0</v>
      </c>
      <c r="DO52" s="12" t="s">
        <v>0</v>
      </c>
      <c r="DP52" s="12" t="s">
        <v>0</v>
      </c>
    </row>
    <row r="53" spans="1:120" ht="16.5" customHeight="1">
      <c r="A53" s="7" t="s">
        <v>0</v>
      </c>
      <c r="B53" s="8" t="s">
        <v>0</v>
      </c>
      <c r="C53" s="12" t="s">
        <v>0</v>
      </c>
      <c r="D53" s="12" t="s">
        <v>0</v>
      </c>
      <c r="E53" s="12" t="s">
        <v>0</v>
      </c>
      <c r="F53" s="12" t="s">
        <v>0</v>
      </c>
      <c r="G53" s="12" t="s">
        <v>0</v>
      </c>
      <c r="H53" s="12" t="s">
        <v>0</v>
      </c>
      <c r="I53" s="12" t="s">
        <v>0</v>
      </c>
      <c r="J53" s="12" t="s">
        <v>0</v>
      </c>
      <c r="K53" s="12" t="s">
        <v>0</v>
      </c>
      <c r="L53" s="12" t="s">
        <v>0</v>
      </c>
      <c r="M53" s="12" t="s">
        <v>0</v>
      </c>
      <c r="N53" s="12" t="s">
        <v>0</v>
      </c>
      <c r="O53" s="12" t="s">
        <v>0</v>
      </c>
      <c r="P53" s="12" t="s">
        <v>0</v>
      </c>
      <c r="Q53" s="12" t="s">
        <v>0</v>
      </c>
      <c r="R53" s="12" t="s">
        <v>0</v>
      </c>
      <c r="S53" s="12" t="s">
        <v>0</v>
      </c>
      <c r="T53" s="12" t="s">
        <v>0</v>
      </c>
      <c r="U53" s="12" t="s">
        <v>0</v>
      </c>
      <c r="V53" s="12" t="s">
        <v>0</v>
      </c>
      <c r="W53" s="12" t="s">
        <v>0</v>
      </c>
      <c r="X53" s="12" t="s">
        <v>0</v>
      </c>
      <c r="Y53" s="12" t="s">
        <v>0</v>
      </c>
      <c r="Z53" s="12" t="s">
        <v>0</v>
      </c>
      <c r="AA53" s="12" t="s">
        <v>0</v>
      </c>
      <c r="AB53" s="12" t="s">
        <v>0</v>
      </c>
      <c r="AC53" s="12" t="s">
        <v>0</v>
      </c>
      <c r="AD53" s="12" t="s">
        <v>0</v>
      </c>
      <c r="AE53" s="12" t="s">
        <v>0</v>
      </c>
      <c r="AF53" s="12" t="s">
        <v>0</v>
      </c>
      <c r="AG53" s="12" t="s">
        <v>0</v>
      </c>
      <c r="AH53" s="12" t="s">
        <v>0</v>
      </c>
      <c r="AI53" s="12" t="s">
        <v>0</v>
      </c>
      <c r="AJ53" s="12" t="s">
        <v>0</v>
      </c>
      <c r="AK53" s="12" t="s">
        <v>0</v>
      </c>
      <c r="AL53" s="12" t="s">
        <v>0</v>
      </c>
      <c r="AM53" s="12" t="s">
        <v>0</v>
      </c>
      <c r="AN53" s="12" t="s">
        <v>0</v>
      </c>
      <c r="AO53" s="12" t="s">
        <v>0</v>
      </c>
      <c r="AP53" s="12" t="s">
        <v>0</v>
      </c>
      <c r="AQ53" s="12" t="s">
        <v>0</v>
      </c>
      <c r="AR53" s="12" t="s">
        <v>0</v>
      </c>
      <c r="AS53" s="12" t="s">
        <v>0</v>
      </c>
      <c r="AT53" s="12" t="s">
        <v>0</v>
      </c>
      <c r="AU53" s="12" t="s">
        <v>0</v>
      </c>
      <c r="AV53" s="12" t="s">
        <v>0</v>
      </c>
      <c r="AW53" s="12" t="s">
        <v>0</v>
      </c>
      <c r="AX53" s="12" t="s">
        <v>0</v>
      </c>
      <c r="AY53" s="12" t="s">
        <v>0</v>
      </c>
      <c r="AZ53" s="12" t="s">
        <v>0</v>
      </c>
      <c r="BA53" s="12" t="s">
        <v>0</v>
      </c>
      <c r="BB53" s="12" t="s">
        <v>0</v>
      </c>
      <c r="BC53" s="12" t="s">
        <v>0</v>
      </c>
      <c r="BD53" s="12" t="s">
        <v>0</v>
      </c>
      <c r="BE53" s="12" t="s">
        <v>0</v>
      </c>
      <c r="BF53" s="12" t="s">
        <v>0</v>
      </c>
      <c r="BG53" s="12" t="s">
        <v>0</v>
      </c>
      <c r="BH53" s="12" t="s">
        <v>0</v>
      </c>
      <c r="BI53" s="12" t="s">
        <v>0</v>
      </c>
      <c r="BJ53" s="12" t="s">
        <v>0</v>
      </c>
      <c r="BK53" s="12" t="s">
        <v>0</v>
      </c>
      <c r="BL53" s="12" t="s">
        <v>0</v>
      </c>
      <c r="BM53" s="12" t="s">
        <v>0</v>
      </c>
      <c r="BN53" s="12" t="s">
        <v>0</v>
      </c>
      <c r="BO53" s="12" t="s">
        <v>0</v>
      </c>
      <c r="BP53" s="12" t="s">
        <v>0</v>
      </c>
      <c r="BQ53" s="12" t="s">
        <v>0</v>
      </c>
      <c r="BR53" s="12" t="s">
        <v>0</v>
      </c>
      <c r="BS53" s="12" t="s">
        <v>0</v>
      </c>
      <c r="BT53" s="12" t="s">
        <v>0</v>
      </c>
      <c r="BU53" s="12" t="s">
        <v>0</v>
      </c>
      <c r="BV53" s="12" t="s">
        <v>0</v>
      </c>
      <c r="BW53" s="12" t="s">
        <v>0</v>
      </c>
      <c r="BX53" s="12" t="s">
        <v>0</v>
      </c>
      <c r="BY53" s="12" t="s">
        <v>0</v>
      </c>
      <c r="BZ53" s="12" t="s">
        <v>0</v>
      </c>
      <c r="CA53" s="12" t="s">
        <v>0</v>
      </c>
      <c r="CB53" s="12" t="s">
        <v>0</v>
      </c>
      <c r="CC53" s="12" t="s">
        <v>0</v>
      </c>
      <c r="CD53" s="12" t="s">
        <v>0</v>
      </c>
      <c r="CE53" s="12" t="s">
        <v>0</v>
      </c>
      <c r="CF53" s="12" t="s">
        <v>0</v>
      </c>
      <c r="CG53" s="12" t="s">
        <v>0</v>
      </c>
      <c r="CH53" s="12" t="s">
        <v>0</v>
      </c>
      <c r="CI53" s="12" t="s">
        <v>0</v>
      </c>
      <c r="CJ53" s="12" t="s">
        <v>0</v>
      </c>
      <c r="CK53" s="12" t="s">
        <v>0</v>
      </c>
      <c r="CL53" s="12" t="s">
        <v>0</v>
      </c>
      <c r="CM53" s="12" t="s">
        <v>0</v>
      </c>
      <c r="CN53" s="12" t="s">
        <v>0</v>
      </c>
      <c r="CO53" s="12" t="s">
        <v>0</v>
      </c>
      <c r="CP53" s="12" t="s">
        <v>0</v>
      </c>
      <c r="CQ53" s="12" t="s">
        <v>0</v>
      </c>
      <c r="CR53" s="12" t="s">
        <v>0</v>
      </c>
      <c r="CS53" s="12" t="s">
        <v>27</v>
      </c>
      <c r="CT53" s="12" t="s">
        <v>0</v>
      </c>
      <c r="CU53" s="12" t="s">
        <v>0</v>
      </c>
      <c r="CV53" s="12" t="s">
        <v>0</v>
      </c>
      <c r="CW53" s="12" t="s">
        <v>0</v>
      </c>
      <c r="CX53" s="12" t="s">
        <v>0</v>
      </c>
      <c r="CY53" s="12" t="s">
        <v>0</v>
      </c>
      <c r="CZ53" s="12" t="s">
        <v>0</v>
      </c>
      <c r="DA53" s="12" t="s">
        <v>0</v>
      </c>
      <c r="DB53" s="12" t="s">
        <v>0</v>
      </c>
      <c r="DC53" s="12" t="s">
        <v>0</v>
      </c>
      <c r="DD53" s="12" t="s">
        <v>0</v>
      </c>
      <c r="DE53" s="12" t="s">
        <v>0</v>
      </c>
      <c r="DF53" s="12" t="s">
        <v>0</v>
      </c>
      <c r="DG53" s="12" t="s">
        <v>0</v>
      </c>
      <c r="DH53" s="12" t="s">
        <v>0</v>
      </c>
      <c r="DI53" s="12" t="s">
        <v>0</v>
      </c>
      <c r="DJ53" s="12" t="s">
        <v>0</v>
      </c>
      <c r="DK53" s="12" t="s">
        <v>0</v>
      </c>
      <c r="DL53" s="12" t="s">
        <v>0</v>
      </c>
      <c r="DM53" s="12" t="s">
        <v>0</v>
      </c>
      <c r="DN53" s="12" t="s">
        <v>0</v>
      </c>
      <c r="DO53" s="12" t="s">
        <v>0</v>
      </c>
      <c r="DP53" s="12" t="s">
        <v>0</v>
      </c>
    </row>
    <row r="54" spans="1:120" ht="16.5" customHeight="1"/>
    <row r="55" spans="1:120" ht="16.5" customHeight="1"/>
    <row r="56" spans="1:120" ht="16.5" customHeight="1"/>
    <row r="57" spans="1:120" ht="16.5" customHeight="1"/>
    <row r="58" spans="1:120" ht="16.5" customHeight="1"/>
    <row r="59" spans="1:120" ht="16.5" customHeight="1"/>
    <row r="60" spans="1:120" ht="16.5" customHeight="1"/>
    <row r="61" spans="1:120" ht="16.5" customHeight="1"/>
    <row r="62" spans="1:120" ht="16.5" customHeight="1"/>
    <row r="63" spans="1:120" ht="16.5" customHeight="1"/>
    <row r="64" spans="1:120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</sheetData>
  <protectedRanges>
    <protectedRange sqref="B10:B49" name="Range3_4_1"/>
  </protectedRanges>
  <sortState ref="A11:DQ71">
    <sortCondition ref="A11:A71"/>
  </sortState>
  <mergeCells count="99">
    <mergeCell ref="O3:P3"/>
    <mergeCell ref="A50:B50"/>
    <mergeCell ref="B1:O1"/>
    <mergeCell ref="B2:O2"/>
    <mergeCell ref="M7:N7"/>
    <mergeCell ref="O7:P7"/>
    <mergeCell ref="A4:A8"/>
    <mergeCell ref="B4:B8"/>
    <mergeCell ref="M5:T5"/>
    <mergeCell ref="Q7:R7"/>
    <mergeCell ref="S7:T7"/>
    <mergeCell ref="G7:H7"/>
    <mergeCell ref="I7:J7"/>
    <mergeCell ref="K7:L7"/>
    <mergeCell ref="K3:L3"/>
    <mergeCell ref="DO7:DP7"/>
    <mergeCell ref="CS7:CT7"/>
    <mergeCell ref="CU7:CV7"/>
    <mergeCell ref="CW7:CX7"/>
    <mergeCell ref="CY7:CZ7"/>
    <mergeCell ref="DA7:DB7"/>
    <mergeCell ref="DC7:DD7"/>
    <mergeCell ref="DE7:DF7"/>
    <mergeCell ref="DG7:DH7"/>
    <mergeCell ref="DI7:DJ7"/>
    <mergeCell ref="DK7:DL7"/>
    <mergeCell ref="DM7:DN7"/>
    <mergeCell ref="CQ7:CR7"/>
    <mergeCell ref="BU7:BV7"/>
    <mergeCell ref="BW7:BX7"/>
    <mergeCell ref="BY7:BZ7"/>
    <mergeCell ref="CA7:CB7"/>
    <mergeCell ref="CC7:CD7"/>
    <mergeCell ref="CE7:CF7"/>
    <mergeCell ref="CG7:CH7"/>
    <mergeCell ref="CI7:CJ7"/>
    <mergeCell ref="CK7:CL7"/>
    <mergeCell ref="CM7:CN7"/>
    <mergeCell ref="CO7:CP7"/>
    <mergeCell ref="BS7:BT7"/>
    <mergeCell ref="AW7:AX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  <mergeCell ref="BQ7:BR7"/>
    <mergeCell ref="U5:X6"/>
    <mergeCell ref="Y5:AB6"/>
    <mergeCell ref="AC5:AF6"/>
    <mergeCell ref="AG5:AH5"/>
    <mergeCell ref="AU7:AV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CC6:CF6"/>
    <mergeCell ref="CO6:CR6"/>
    <mergeCell ref="CS6:CV6"/>
    <mergeCell ref="DA6:DD6"/>
    <mergeCell ref="C7:D7"/>
    <mergeCell ref="E7:F7"/>
    <mergeCell ref="BE6:BH6"/>
    <mergeCell ref="BM6:BP6"/>
    <mergeCell ref="BQ6:BT6"/>
    <mergeCell ref="BU6:BX6"/>
    <mergeCell ref="C4:H6"/>
    <mergeCell ref="I4:DP4"/>
    <mergeCell ref="I5:L6"/>
    <mergeCell ref="U7:V7"/>
    <mergeCell ref="W7:X7"/>
    <mergeCell ref="BY6:CB6"/>
    <mergeCell ref="DE5:DH6"/>
    <mergeCell ref="DI5:DN6"/>
    <mergeCell ref="DO5:DP6"/>
    <mergeCell ref="M6:P6"/>
    <mergeCell ref="Q6:T6"/>
    <mergeCell ref="AG6:AJ6"/>
    <mergeCell ref="AK6:AN6"/>
    <mergeCell ref="AO6:AR6"/>
    <mergeCell ref="AS6:AV6"/>
    <mergeCell ref="BA6:BD6"/>
    <mergeCell ref="AW5:AZ6"/>
    <mergeCell ref="BI5:BL6"/>
    <mergeCell ref="CA5:CF5"/>
    <mergeCell ref="CG5:CJ6"/>
    <mergeCell ref="CK5:CN6"/>
    <mergeCell ref="CW5:CZ6"/>
  </mergeCells>
  <pageMargins left="0" right="0" top="0" bottom="0" header="0" footer="0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V171"/>
  <sheetViews>
    <sheetView tabSelected="1" showOutlineSymbols="0" workbookViewId="0">
      <pane xSplit="2" ySplit="10" topLeftCell="C48" activePane="bottomRight" state="frozen"/>
      <selection pane="topRight" activeCell="E1" sqref="E1"/>
      <selection pane="bottomLeft" activeCell="A12" sqref="A12"/>
      <selection pane="bottomRight" activeCell="M7" sqref="M7:N8"/>
    </sheetView>
  </sheetViews>
  <sheetFormatPr defaultColWidth="8.5703125" defaultRowHeight="12.75" customHeight="1"/>
  <cols>
    <col min="1" max="1" width="4.42578125" style="64" customWidth="1"/>
    <col min="2" max="2" width="13.7109375" style="64" customWidth="1"/>
    <col min="3" max="3" width="12.7109375" style="64" customWidth="1"/>
    <col min="4" max="4" width="11.7109375" style="64" customWidth="1"/>
    <col min="5" max="5" width="12.85546875" style="64" customWidth="1"/>
    <col min="6" max="6" width="13.28515625" style="64" customWidth="1"/>
    <col min="7" max="8" width="11.7109375" style="64" customWidth="1"/>
    <col min="9" max="9" width="12.85546875" style="64" customWidth="1"/>
    <col min="10" max="10" width="11.7109375" style="64" customWidth="1"/>
    <col min="11" max="12" width="11.7109375" style="64" hidden="1" customWidth="1"/>
    <col min="13" max="58" width="11.7109375" style="64" customWidth="1"/>
    <col min="59" max="60" width="11.7109375" style="64" hidden="1" customWidth="1"/>
    <col min="61" max="61" width="13.42578125" style="64" customWidth="1"/>
    <col min="62" max="62" width="13.85546875" style="64" customWidth="1"/>
    <col min="63" max="64" width="11.7109375" style="64" customWidth="1"/>
    <col min="65" max="65" width="10.85546875" style="64" customWidth="1"/>
    <col min="66" max="66" width="11" style="64" customWidth="1"/>
    <col min="67" max="67" width="0.85546875" style="64" customWidth="1"/>
    <col min="68" max="88" width="8.5703125" style="61"/>
    <col min="89" max="126" width="8.5703125" style="64"/>
    <col min="127" max="16384" width="8.5703125" style="67"/>
  </cols>
  <sheetData>
    <row r="1" spans="1:126" s="60" customFormat="1" ht="0.75" customHeight="1">
      <c r="A1" s="58" t="s">
        <v>25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</row>
    <row r="2" spans="1:126" s="60" customFormat="1" ht="31.5" customHeight="1">
      <c r="A2" s="109"/>
      <c r="B2" s="109"/>
      <c r="C2" s="54" t="s">
        <v>104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109"/>
      <c r="P2" s="109"/>
      <c r="Q2" s="62"/>
      <c r="R2" s="62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</row>
    <row r="3" spans="1:126" ht="16.5" customHeight="1">
      <c r="A3" s="64" t="s">
        <v>0</v>
      </c>
      <c r="B3" s="64" t="s">
        <v>0</v>
      </c>
      <c r="C3" s="64" t="s">
        <v>0</v>
      </c>
      <c r="D3" s="64" t="s">
        <v>0</v>
      </c>
      <c r="E3" s="64" t="s">
        <v>0</v>
      </c>
      <c r="F3" s="64" t="s">
        <v>0</v>
      </c>
      <c r="G3" s="64" t="s">
        <v>0</v>
      </c>
      <c r="H3" s="64" t="s">
        <v>0</v>
      </c>
      <c r="I3" s="64" t="s">
        <v>0</v>
      </c>
      <c r="J3" s="64" t="s">
        <v>0</v>
      </c>
      <c r="K3" s="64" t="s">
        <v>0</v>
      </c>
      <c r="L3" s="64" t="s">
        <v>0</v>
      </c>
      <c r="M3" s="120" t="s">
        <v>26</v>
      </c>
      <c r="N3" s="120"/>
      <c r="O3" s="65" t="s">
        <v>0</v>
      </c>
      <c r="P3" s="66"/>
      <c r="Q3" s="66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</row>
    <row r="4" spans="1:126" s="74" customFormat="1" ht="16.5" customHeight="1">
      <c r="A4" s="68" t="s">
        <v>1</v>
      </c>
      <c r="B4" s="69" t="s">
        <v>2</v>
      </c>
      <c r="C4" s="110" t="s">
        <v>123</v>
      </c>
      <c r="D4" s="111"/>
      <c r="E4" s="111"/>
      <c r="F4" s="111"/>
      <c r="G4" s="111"/>
      <c r="H4" s="112"/>
      <c r="I4" s="70" t="s">
        <v>3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2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</row>
    <row r="5" spans="1:126" s="74" customFormat="1" ht="22.5" customHeight="1">
      <c r="A5" s="68"/>
      <c r="B5" s="69"/>
      <c r="C5" s="113"/>
      <c r="D5" s="114"/>
      <c r="E5" s="114"/>
      <c r="F5" s="114"/>
      <c r="G5" s="114"/>
      <c r="H5" s="115"/>
      <c r="I5" s="70" t="s">
        <v>4</v>
      </c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2"/>
      <c r="BC5" s="108" t="s">
        <v>5</v>
      </c>
      <c r="BD5" s="108"/>
      <c r="BE5" s="108"/>
      <c r="BF5" s="108"/>
      <c r="BG5" s="108"/>
      <c r="BH5" s="108"/>
      <c r="BI5" s="76" t="s">
        <v>6</v>
      </c>
      <c r="BJ5" s="76"/>
      <c r="BK5" s="76"/>
      <c r="BL5" s="76"/>
      <c r="BM5" s="76"/>
      <c r="BN5" s="76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5"/>
    </row>
    <row r="6" spans="1:126" s="74" customFormat="1" ht="14.25" customHeight="1">
      <c r="A6" s="68"/>
      <c r="B6" s="69"/>
      <c r="C6" s="113"/>
      <c r="D6" s="114"/>
      <c r="E6" s="114"/>
      <c r="F6" s="114"/>
      <c r="G6" s="114"/>
      <c r="H6" s="115"/>
      <c r="I6" s="77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9"/>
      <c r="BC6" s="76"/>
      <c r="BD6" s="76"/>
      <c r="BE6" s="76"/>
      <c r="BF6" s="76"/>
      <c r="BG6" s="76" t="s">
        <v>105</v>
      </c>
      <c r="BH6" s="76"/>
      <c r="BI6" s="76" t="s">
        <v>106</v>
      </c>
      <c r="BJ6" s="76"/>
      <c r="BK6" s="76" t="s">
        <v>7</v>
      </c>
      <c r="BL6" s="76"/>
      <c r="BM6" s="76"/>
      <c r="BN6" s="76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</row>
    <row r="7" spans="1:126" s="74" customFormat="1" ht="29.25" customHeight="1">
      <c r="A7" s="68"/>
      <c r="B7" s="69"/>
      <c r="C7" s="113"/>
      <c r="D7" s="114"/>
      <c r="E7" s="114"/>
      <c r="F7" s="114"/>
      <c r="G7" s="114"/>
      <c r="H7" s="115"/>
      <c r="I7" s="76" t="s">
        <v>8</v>
      </c>
      <c r="J7" s="76"/>
      <c r="K7" s="76"/>
      <c r="L7" s="76"/>
      <c r="M7" s="80" t="s">
        <v>107</v>
      </c>
      <c r="N7" s="81"/>
      <c r="O7" s="82" t="s">
        <v>9</v>
      </c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4"/>
      <c r="AE7" s="80" t="s">
        <v>108</v>
      </c>
      <c r="AF7" s="81"/>
      <c r="AG7" s="80" t="s">
        <v>109</v>
      </c>
      <c r="AH7" s="81"/>
      <c r="AI7" s="85" t="s">
        <v>10</v>
      </c>
      <c r="AJ7" s="86"/>
      <c r="AK7" s="87" t="s">
        <v>88</v>
      </c>
      <c r="AL7" s="69"/>
      <c r="AM7" s="85" t="s">
        <v>10</v>
      </c>
      <c r="AN7" s="86"/>
      <c r="AO7" s="69" t="s">
        <v>110</v>
      </c>
      <c r="AP7" s="69"/>
      <c r="AQ7" s="85" t="s">
        <v>111</v>
      </c>
      <c r="AR7" s="88"/>
      <c r="AS7" s="88"/>
      <c r="AT7" s="88"/>
      <c r="AU7" s="88"/>
      <c r="AV7" s="86"/>
      <c r="AW7" s="85" t="s">
        <v>11</v>
      </c>
      <c r="AX7" s="88"/>
      <c r="AY7" s="88"/>
      <c r="AZ7" s="88"/>
      <c r="BA7" s="88"/>
      <c r="BB7" s="86"/>
      <c r="BC7" s="76" t="s">
        <v>112</v>
      </c>
      <c r="BD7" s="76"/>
      <c r="BE7" s="76" t="s">
        <v>113</v>
      </c>
      <c r="BF7" s="76"/>
      <c r="BG7" s="76"/>
      <c r="BH7" s="76"/>
      <c r="BI7" s="76"/>
      <c r="BJ7" s="76"/>
      <c r="BK7" s="76"/>
      <c r="BL7" s="76"/>
      <c r="BM7" s="76"/>
      <c r="BN7" s="76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</row>
    <row r="8" spans="1:126" s="74" customFormat="1" ht="86.25" customHeight="1">
      <c r="A8" s="68"/>
      <c r="B8" s="69"/>
      <c r="C8" s="121" t="s">
        <v>12</v>
      </c>
      <c r="D8" s="121"/>
      <c r="E8" s="122" t="s">
        <v>13</v>
      </c>
      <c r="F8" s="122"/>
      <c r="G8" s="123" t="s">
        <v>14</v>
      </c>
      <c r="H8" s="123"/>
      <c r="I8" s="69" t="s">
        <v>114</v>
      </c>
      <c r="J8" s="69"/>
      <c r="K8" s="69" t="s">
        <v>115</v>
      </c>
      <c r="L8" s="69"/>
      <c r="M8" s="90"/>
      <c r="N8" s="91"/>
      <c r="O8" s="85" t="s">
        <v>15</v>
      </c>
      <c r="P8" s="86"/>
      <c r="Q8" s="85" t="s">
        <v>116</v>
      </c>
      <c r="R8" s="86"/>
      <c r="S8" s="85" t="s">
        <v>16</v>
      </c>
      <c r="T8" s="86"/>
      <c r="U8" s="85" t="s">
        <v>17</v>
      </c>
      <c r="V8" s="86"/>
      <c r="W8" s="85" t="s">
        <v>18</v>
      </c>
      <c r="X8" s="86"/>
      <c r="Y8" s="92" t="s">
        <v>117</v>
      </c>
      <c r="Z8" s="93"/>
      <c r="AA8" s="85" t="s">
        <v>118</v>
      </c>
      <c r="AB8" s="86"/>
      <c r="AC8" s="85" t="s">
        <v>119</v>
      </c>
      <c r="AD8" s="86"/>
      <c r="AE8" s="90"/>
      <c r="AF8" s="91"/>
      <c r="AG8" s="90"/>
      <c r="AH8" s="91"/>
      <c r="AI8" s="85" t="s">
        <v>120</v>
      </c>
      <c r="AJ8" s="86"/>
      <c r="AK8" s="69"/>
      <c r="AL8" s="69"/>
      <c r="AM8" s="85" t="s">
        <v>121</v>
      </c>
      <c r="AN8" s="86"/>
      <c r="AO8" s="69"/>
      <c r="AP8" s="69"/>
      <c r="AQ8" s="89" t="s">
        <v>12</v>
      </c>
      <c r="AR8" s="89"/>
      <c r="AS8" s="89" t="s">
        <v>13</v>
      </c>
      <c r="AT8" s="89"/>
      <c r="AU8" s="89" t="s">
        <v>14</v>
      </c>
      <c r="AV8" s="89"/>
      <c r="AW8" s="89" t="s">
        <v>19</v>
      </c>
      <c r="AX8" s="89"/>
      <c r="AY8" s="94" t="s">
        <v>20</v>
      </c>
      <c r="AZ8" s="95"/>
      <c r="BA8" s="96" t="s">
        <v>21</v>
      </c>
      <c r="BB8" s="96"/>
      <c r="BC8" s="76"/>
      <c r="BD8" s="76"/>
      <c r="BE8" s="76"/>
      <c r="BF8" s="76"/>
      <c r="BG8" s="76"/>
      <c r="BH8" s="76"/>
      <c r="BI8" s="76"/>
      <c r="BJ8" s="76"/>
      <c r="BK8" s="76" t="s">
        <v>122</v>
      </c>
      <c r="BL8" s="76"/>
      <c r="BM8" s="76" t="s">
        <v>22</v>
      </c>
      <c r="BN8" s="76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</row>
    <row r="9" spans="1:126" s="74" customFormat="1" ht="28.5" customHeight="1">
      <c r="A9" s="68"/>
      <c r="B9" s="69"/>
      <c r="C9" s="97" t="s">
        <v>23</v>
      </c>
      <c r="D9" s="98" t="s">
        <v>24</v>
      </c>
      <c r="E9" s="97" t="s">
        <v>23</v>
      </c>
      <c r="F9" s="98" t="s">
        <v>24</v>
      </c>
      <c r="G9" s="97" t="s">
        <v>23</v>
      </c>
      <c r="H9" s="98" t="s">
        <v>24</v>
      </c>
      <c r="I9" s="97" t="s">
        <v>23</v>
      </c>
      <c r="J9" s="98" t="s">
        <v>24</v>
      </c>
      <c r="K9" s="97" t="s">
        <v>23</v>
      </c>
      <c r="L9" s="98" t="s">
        <v>24</v>
      </c>
      <c r="M9" s="97" t="s">
        <v>23</v>
      </c>
      <c r="N9" s="98" t="s">
        <v>24</v>
      </c>
      <c r="O9" s="97" t="s">
        <v>23</v>
      </c>
      <c r="P9" s="98" t="s">
        <v>24</v>
      </c>
      <c r="Q9" s="97" t="s">
        <v>23</v>
      </c>
      <c r="R9" s="98" t="s">
        <v>24</v>
      </c>
      <c r="S9" s="97" t="s">
        <v>23</v>
      </c>
      <c r="T9" s="98" t="s">
        <v>24</v>
      </c>
      <c r="U9" s="97" t="s">
        <v>23</v>
      </c>
      <c r="V9" s="98" t="s">
        <v>24</v>
      </c>
      <c r="W9" s="97" t="s">
        <v>23</v>
      </c>
      <c r="X9" s="98" t="s">
        <v>24</v>
      </c>
      <c r="Y9" s="97" t="s">
        <v>23</v>
      </c>
      <c r="Z9" s="98" t="s">
        <v>24</v>
      </c>
      <c r="AA9" s="97" t="s">
        <v>23</v>
      </c>
      <c r="AB9" s="98" t="s">
        <v>24</v>
      </c>
      <c r="AC9" s="97" t="s">
        <v>23</v>
      </c>
      <c r="AD9" s="98" t="s">
        <v>24</v>
      </c>
      <c r="AE9" s="97" t="s">
        <v>23</v>
      </c>
      <c r="AF9" s="98" t="s">
        <v>24</v>
      </c>
      <c r="AG9" s="97" t="s">
        <v>23</v>
      </c>
      <c r="AH9" s="98" t="s">
        <v>24</v>
      </c>
      <c r="AI9" s="97" t="s">
        <v>23</v>
      </c>
      <c r="AJ9" s="98" t="s">
        <v>24</v>
      </c>
      <c r="AK9" s="97" t="s">
        <v>23</v>
      </c>
      <c r="AL9" s="98" t="s">
        <v>24</v>
      </c>
      <c r="AM9" s="97" t="s">
        <v>23</v>
      </c>
      <c r="AN9" s="98" t="s">
        <v>24</v>
      </c>
      <c r="AO9" s="97" t="s">
        <v>23</v>
      </c>
      <c r="AP9" s="98" t="s">
        <v>24</v>
      </c>
      <c r="AQ9" s="97" t="s">
        <v>23</v>
      </c>
      <c r="AR9" s="98" t="s">
        <v>24</v>
      </c>
      <c r="AS9" s="97" t="s">
        <v>23</v>
      </c>
      <c r="AT9" s="98" t="s">
        <v>24</v>
      </c>
      <c r="AU9" s="97" t="s">
        <v>23</v>
      </c>
      <c r="AV9" s="98" t="s">
        <v>24</v>
      </c>
      <c r="AW9" s="97" t="s">
        <v>23</v>
      </c>
      <c r="AX9" s="98" t="s">
        <v>24</v>
      </c>
      <c r="AY9" s="97" t="s">
        <v>23</v>
      </c>
      <c r="AZ9" s="98" t="s">
        <v>24</v>
      </c>
      <c r="BA9" s="97" t="s">
        <v>23</v>
      </c>
      <c r="BB9" s="98" t="s">
        <v>24</v>
      </c>
      <c r="BC9" s="97" t="s">
        <v>23</v>
      </c>
      <c r="BD9" s="98" t="s">
        <v>24</v>
      </c>
      <c r="BE9" s="97" t="s">
        <v>23</v>
      </c>
      <c r="BF9" s="98" t="s">
        <v>24</v>
      </c>
      <c r="BG9" s="97" t="s">
        <v>23</v>
      </c>
      <c r="BH9" s="98" t="s">
        <v>24</v>
      </c>
      <c r="BI9" s="97" t="s">
        <v>23</v>
      </c>
      <c r="BJ9" s="98" t="s">
        <v>24</v>
      </c>
      <c r="BK9" s="97" t="s">
        <v>23</v>
      </c>
      <c r="BL9" s="98" t="s">
        <v>24</v>
      </c>
      <c r="BM9" s="97" t="s">
        <v>23</v>
      </c>
      <c r="BN9" s="98" t="s">
        <v>24</v>
      </c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</row>
    <row r="10" spans="1:126" s="74" customFormat="1" ht="13.5" customHeight="1">
      <c r="A10" s="99">
        <v>1</v>
      </c>
      <c r="B10" s="100">
        <v>2</v>
      </c>
      <c r="C10" s="100">
        <v>3</v>
      </c>
      <c r="D10" s="100">
        <v>4</v>
      </c>
      <c r="E10" s="100">
        <v>5</v>
      </c>
      <c r="F10" s="100">
        <v>6</v>
      </c>
      <c r="G10" s="100">
        <v>7</v>
      </c>
      <c r="H10" s="100">
        <v>8</v>
      </c>
      <c r="I10" s="100">
        <v>9</v>
      </c>
      <c r="J10" s="100">
        <v>10</v>
      </c>
      <c r="K10" s="100">
        <v>11</v>
      </c>
      <c r="L10" s="100">
        <v>12</v>
      </c>
      <c r="M10" s="100">
        <v>13</v>
      </c>
      <c r="N10" s="100">
        <v>14</v>
      </c>
      <c r="O10" s="100">
        <v>15</v>
      </c>
      <c r="P10" s="100">
        <v>16</v>
      </c>
      <c r="Q10" s="100">
        <v>17</v>
      </c>
      <c r="R10" s="100">
        <v>18</v>
      </c>
      <c r="S10" s="100">
        <v>19</v>
      </c>
      <c r="T10" s="100">
        <v>20</v>
      </c>
      <c r="U10" s="100">
        <v>21</v>
      </c>
      <c r="V10" s="100">
        <v>22</v>
      </c>
      <c r="W10" s="100">
        <v>23</v>
      </c>
      <c r="X10" s="100">
        <v>24</v>
      </c>
      <c r="Y10" s="100">
        <v>25</v>
      </c>
      <c r="Z10" s="100">
        <v>26</v>
      </c>
      <c r="AA10" s="100">
        <v>27</v>
      </c>
      <c r="AB10" s="100">
        <v>28</v>
      </c>
      <c r="AC10" s="100">
        <v>29</v>
      </c>
      <c r="AD10" s="100">
        <v>30</v>
      </c>
      <c r="AE10" s="100">
        <v>31</v>
      </c>
      <c r="AF10" s="100">
        <v>32</v>
      </c>
      <c r="AG10" s="100">
        <v>33</v>
      </c>
      <c r="AH10" s="100">
        <v>34</v>
      </c>
      <c r="AI10" s="100">
        <v>35</v>
      </c>
      <c r="AJ10" s="100">
        <v>36</v>
      </c>
      <c r="AK10" s="100">
        <v>37</v>
      </c>
      <c r="AL10" s="100">
        <v>38</v>
      </c>
      <c r="AM10" s="100">
        <v>39</v>
      </c>
      <c r="AN10" s="100">
        <v>40</v>
      </c>
      <c r="AO10" s="100">
        <v>41</v>
      </c>
      <c r="AP10" s="100">
        <v>42</v>
      </c>
      <c r="AQ10" s="100">
        <v>43</v>
      </c>
      <c r="AR10" s="100">
        <v>44</v>
      </c>
      <c r="AS10" s="100">
        <v>45</v>
      </c>
      <c r="AT10" s="100">
        <v>46</v>
      </c>
      <c r="AU10" s="100">
        <v>47</v>
      </c>
      <c r="AV10" s="100">
        <v>48</v>
      </c>
      <c r="AW10" s="100">
        <v>49</v>
      </c>
      <c r="AX10" s="100">
        <v>50</v>
      </c>
      <c r="AY10" s="100">
        <v>51</v>
      </c>
      <c r="AZ10" s="100">
        <v>52</v>
      </c>
      <c r="BA10" s="100">
        <v>53</v>
      </c>
      <c r="BB10" s="100">
        <v>54</v>
      </c>
      <c r="BC10" s="100">
        <v>55</v>
      </c>
      <c r="BD10" s="100">
        <v>56</v>
      </c>
      <c r="BE10" s="100">
        <v>57</v>
      </c>
      <c r="BF10" s="100">
        <v>58</v>
      </c>
      <c r="BG10" s="100">
        <v>59</v>
      </c>
      <c r="BH10" s="100">
        <v>60</v>
      </c>
      <c r="BI10" s="100">
        <v>61</v>
      </c>
      <c r="BJ10" s="100">
        <v>62</v>
      </c>
      <c r="BK10" s="100">
        <v>63</v>
      </c>
      <c r="BL10" s="100">
        <v>64</v>
      </c>
      <c r="BM10" s="100">
        <v>65</v>
      </c>
      <c r="BN10" s="100">
        <v>66</v>
      </c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</row>
    <row r="11" spans="1:126" ht="18.95" customHeight="1">
      <c r="A11" s="101">
        <v>1</v>
      </c>
      <c r="B11" s="50" t="s">
        <v>47</v>
      </c>
      <c r="C11" s="107">
        <f t="shared" ref="C11:D11" si="0">E11+G11-BA11</f>
        <v>538945.34419999993</v>
      </c>
      <c r="D11" s="107">
        <f t="shared" si="0"/>
        <v>377688.85700000002</v>
      </c>
      <c r="E11" s="107">
        <f t="shared" ref="E11:F11" si="1">I11+K11+M11+AE11+AG11+AK11+AO11+AS11</f>
        <v>538664.46779999998</v>
      </c>
      <c r="F11" s="107">
        <f t="shared" si="1"/>
        <v>377568.71100000001</v>
      </c>
      <c r="G11" s="107">
        <f t="shared" ref="G11:H11" si="2">AY11+BC11+BE11+BG11+BI11+BK11+BM11</f>
        <v>280.87640000000101</v>
      </c>
      <c r="H11" s="107">
        <f t="shared" si="2"/>
        <v>120.14600000000064</v>
      </c>
      <c r="I11" s="107">
        <v>179745</v>
      </c>
      <c r="J11" s="107">
        <v>125209.88800000001</v>
      </c>
      <c r="K11" s="107">
        <v>0</v>
      </c>
      <c r="L11" s="107">
        <v>0</v>
      </c>
      <c r="M11" s="107">
        <v>99137.467799999999</v>
      </c>
      <c r="N11" s="107">
        <v>68931.353000000003</v>
      </c>
      <c r="O11" s="107">
        <v>20099.767800000001</v>
      </c>
      <c r="P11" s="107">
        <v>16774.496999999999</v>
      </c>
      <c r="Q11" s="107">
        <v>1900</v>
      </c>
      <c r="R11" s="107">
        <v>1836.865</v>
      </c>
      <c r="S11" s="107">
        <v>1580</v>
      </c>
      <c r="T11" s="107">
        <v>1139.0809999999999</v>
      </c>
      <c r="U11" s="107">
        <v>830</v>
      </c>
      <c r="V11" s="107">
        <v>559</v>
      </c>
      <c r="W11" s="107">
        <v>12526.4</v>
      </c>
      <c r="X11" s="107">
        <v>9369.5</v>
      </c>
      <c r="Y11" s="107">
        <v>8946.4</v>
      </c>
      <c r="Z11" s="107">
        <v>6731</v>
      </c>
      <c r="AA11" s="107">
        <v>13780</v>
      </c>
      <c r="AB11" s="107">
        <v>10856.8</v>
      </c>
      <c r="AC11" s="107">
        <v>45932.7</v>
      </c>
      <c r="AD11" s="107">
        <v>26687.01</v>
      </c>
      <c r="AE11" s="107">
        <v>0</v>
      </c>
      <c r="AF11" s="107">
        <v>0</v>
      </c>
      <c r="AG11" s="107">
        <v>239923</v>
      </c>
      <c r="AH11" s="107">
        <v>169892.4</v>
      </c>
      <c r="AI11" s="107">
        <v>239923</v>
      </c>
      <c r="AJ11" s="107">
        <v>169892.4</v>
      </c>
      <c r="AK11" s="107">
        <v>12920</v>
      </c>
      <c r="AL11" s="107">
        <v>9306</v>
      </c>
      <c r="AM11" s="107">
        <v>0</v>
      </c>
      <c r="AN11" s="107">
        <v>0</v>
      </c>
      <c r="AO11" s="107">
        <v>5000</v>
      </c>
      <c r="AP11" s="107">
        <v>3050</v>
      </c>
      <c r="AQ11" s="107">
        <v>1939</v>
      </c>
      <c r="AR11" s="107">
        <v>1179.07</v>
      </c>
      <c r="AS11" s="107">
        <v>1939</v>
      </c>
      <c r="AT11" s="107">
        <v>1179.07</v>
      </c>
      <c r="AU11" s="107">
        <v>0</v>
      </c>
      <c r="AV11" s="107">
        <v>0</v>
      </c>
      <c r="AW11" s="107">
        <v>0</v>
      </c>
      <c r="AX11" s="107">
        <v>0</v>
      </c>
      <c r="AY11" s="107">
        <v>0</v>
      </c>
      <c r="AZ11" s="107">
        <v>0</v>
      </c>
      <c r="BA11" s="107">
        <v>0</v>
      </c>
      <c r="BB11" s="107">
        <v>0</v>
      </c>
      <c r="BC11" s="107">
        <v>21355.876400000001</v>
      </c>
      <c r="BD11" s="107">
        <v>19321.206999999999</v>
      </c>
      <c r="BE11" s="107">
        <v>8925</v>
      </c>
      <c r="BF11" s="107">
        <v>6417.2</v>
      </c>
      <c r="BG11" s="107">
        <v>0</v>
      </c>
      <c r="BH11" s="107">
        <v>0</v>
      </c>
      <c r="BI11" s="107">
        <v>0</v>
      </c>
      <c r="BJ11" s="107">
        <v>-3625.8939999999998</v>
      </c>
      <c r="BK11" s="107">
        <v>-30000</v>
      </c>
      <c r="BL11" s="107">
        <v>-21992.366999999998</v>
      </c>
      <c r="BM11" s="107">
        <v>0</v>
      </c>
      <c r="BN11" s="107">
        <v>0</v>
      </c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</row>
    <row r="12" spans="1:126" s="102" customFormat="1" ht="18.95" customHeight="1">
      <c r="A12" s="101">
        <v>2</v>
      </c>
      <c r="B12" s="50" t="s">
        <v>48</v>
      </c>
      <c r="C12" s="107">
        <f t="shared" ref="C12:C50" si="3">E12+G12-BA12</f>
        <v>62102.600000000006</v>
      </c>
      <c r="D12" s="107">
        <f t="shared" ref="D12:D50" si="4">F12+H12-BB12</f>
        <v>42076.558000000005</v>
      </c>
      <c r="E12" s="107">
        <f t="shared" ref="E12:E50" si="5">I12+K12+M12+AE12+AG12+AK12+AO12+AS12</f>
        <v>61842.8</v>
      </c>
      <c r="F12" s="107">
        <f t="shared" ref="F12:F50" si="6">J12+L12+N12+AF12+AH12+AL12+AP12+AT12</f>
        <v>41870.558000000005</v>
      </c>
      <c r="G12" s="107">
        <f t="shared" ref="G12:G50" si="7">AY12+BC12+BE12+BG12+BI12+BK12+BM12</f>
        <v>259.8</v>
      </c>
      <c r="H12" s="107">
        <f t="shared" ref="H12:H50" si="8">AZ12+BD12+BF12+BH12+BJ12+BL12+BN12</f>
        <v>206</v>
      </c>
      <c r="I12" s="107">
        <v>17255</v>
      </c>
      <c r="J12" s="107">
        <v>12015.352000000001</v>
      </c>
      <c r="K12" s="107">
        <v>0</v>
      </c>
      <c r="L12" s="107">
        <v>0</v>
      </c>
      <c r="M12" s="107">
        <v>6283.9</v>
      </c>
      <c r="N12" s="107">
        <v>2984.556</v>
      </c>
      <c r="O12" s="107">
        <v>650</v>
      </c>
      <c r="P12" s="107">
        <v>399.16</v>
      </c>
      <c r="Q12" s="107">
        <v>0</v>
      </c>
      <c r="R12" s="107">
        <v>0</v>
      </c>
      <c r="S12" s="107">
        <v>390.5</v>
      </c>
      <c r="T12" s="107">
        <v>115.896</v>
      </c>
      <c r="U12" s="107">
        <v>357.2</v>
      </c>
      <c r="V12" s="107">
        <v>220</v>
      </c>
      <c r="W12" s="107">
        <v>785.9</v>
      </c>
      <c r="X12" s="107">
        <v>100</v>
      </c>
      <c r="Y12" s="107">
        <v>0</v>
      </c>
      <c r="Z12" s="107">
        <v>0</v>
      </c>
      <c r="AA12" s="107">
        <v>50</v>
      </c>
      <c r="AB12" s="107">
        <v>37</v>
      </c>
      <c r="AC12" s="107">
        <v>3211.6</v>
      </c>
      <c r="AD12" s="107">
        <v>2040.5</v>
      </c>
      <c r="AE12" s="107">
        <v>0</v>
      </c>
      <c r="AF12" s="107">
        <v>0</v>
      </c>
      <c r="AG12" s="107">
        <v>31914.400000000001</v>
      </c>
      <c r="AH12" s="107">
        <v>23288</v>
      </c>
      <c r="AI12" s="107">
        <v>38395.4</v>
      </c>
      <c r="AJ12" s="107">
        <v>23288</v>
      </c>
      <c r="AK12" s="107">
        <v>0</v>
      </c>
      <c r="AL12" s="107">
        <v>0</v>
      </c>
      <c r="AM12" s="107">
        <v>0</v>
      </c>
      <c r="AN12" s="107">
        <v>0</v>
      </c>
      <c r="AO12" s="107">
        <v>5429.2</v>
      </c>
      <c r="AP12" s="107">
        <v>3490</v>
      </c>
      <c r="AQ12" s="107">
        <v>167.5</v>
      </c>
      <c r="AR12" s="107">
        <v>92.65</v>
      </c>
      <c r="AS12" s="107">
        <v>960.3</v>
      </c>
      <c r="AT12" s="107">
        <v>92.65</v>
      </c>
      <c r="AU12" s="107">
        <v>0</v>
      </c>
      <c r="AV12" s="107">
        <v>0</v>
      </c>
      <c r="AW12" s="107">
        <v>805.1</v>
      </c>
      <c r="AX12" s="107">
        <v>12</v>
      </c>
      <c r="AY12" s="107">
        <v>0</v>
      </c>
      <c r="AZ12" s="107">
        <v>0</v>
      </c>
      <c r="BA12" s="107">
        <v>0</v>
      </c>
      <c r="BB12" s="107">
        <v>0</v>
      </c>
      <c r="BC12" s="107">
        <v>200</v>
      </c>
      <c r="BD12" s="107">
        <v>171</v>
      </c>
      <c r="BE12" s="107">
        <v>59.8</v>
      </c>
      <c r="BF12" s="107">
        <v>35</v>
      </c>
      <c r="BG12" s="107">
        <v>0</v>
      </c>
      <c r="BH12" s="107">
        <v>0</v>
      </c>
      <c r="BI12" s="107">
        <v>0</v>
      </c>
      <c r="BJ12" s="107">
        <v>0</v>
      </c>
      <c r="BK12" s="107">
        <v>0</v>
      </c>
      <c r="BL12" s="107">
        <v>0</v>
      </c>
      <c r="BM12" s="107">
        <v>0</v>
      </c>
      <c r="BN12" s="107">
        <v>0</v>
      </c>
      <c r="BO12" s="102" t="s">
        <v>0</v>
      </c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 t="s">
        <v>0</v>
      </c>
      <c r="CL12" s="103" t="s">
        <v>0</v>
      </c>
      <c r="CM12" s="103" t="s">
        <v>0</v>
      </c>
      <c r="CN12" s="103" t="s">
        <v>0</v>
      </c>
      <c r="CO12" s="103" t="s">
        <v>0</v>
      </c>
      <c r="CP12" s="103" t="s">
        <v>0</v>
      </c>
      <c r="CQ12" s="103" t="s">
        <v>0</v>
      </c>
      <c r="CR12" s="103" t="s">
        <v>0</v>
      </c>
      <c r="CS12" s="103" t="s">
        <v>0</v>
      </c>
      <c r="CT12" s="103" t="s">
        <v>0</v>
      </c>
      <c r="CU12" s="103" t="s">
        <v>0</v>
      </c>
      <c r="CV12" s="103" t="s">
        <v>0</v>
      </c>
      <c r="CW12" s="103" t="s">
        <v>0</v>
      </c>
      <c r="CX12" s="103" t="s">
        <v>0</v>
      </c>
      <c r="CY12" s="103" t="s">
        <v>0</v>
      </c>
      <c r="CZ12" s="103" t="s">
        <v>0</v>
      </c>
      <c r="DA12" s="103" t="s">
        <v>0</v>
      </c>
      <c r="DB12" s="103" t="s">
        <v>0</v>
      </c>
      <c r="DC12" s="103" t="s">
        <v>0</v>
      </c>
      <c r="DD12" s="103" t="s">
        <v>0</v>
      </c>
      <c r="DE12" s="103" t="s">
        <v>0</v>
      </c>
      <c r="DF12" s="103" t="s">
        <v>0</v>
      </c>
      <c r="DG12" s="103" t="s">
        <v>0</v>
      </c>
      <c r="DH12" s="103" t="s">
        <v>0</v>
      </c>
      <c r="DI12" s="103" t="s">
        <v>0</v>
      </c>
      <c r="DJ12" s="103" t="s">
        <v>0</v>
      </c>
      <c r="DK12" s="102" t="s">
        <v>0</v>
      </c>
      <c r="DL12" s="102" t="s">
        <v>0</v>
      </c>
      <c r="DM12" s="102" t="s">
        <v>0</v>
      </c>
      <c r="DN12" s="102" t="s">
        <v>0</v>
      </c>
      <c r="DO12" s="102" t="s">
        <v>0</v>
      </c>
      <c r="DP12" s="102" t="s">
        <v>0</v>
      </c>
      <c r="DQ12" s="102" t="s">
        <v>0</v>
      </c>
      <c r="DR12" s="102" t="s">
        <v>0</v>
      </c>
      <c r="DS12" s="102" t="s">
        <v>0</v>
      </c>
      <c r="DT12" s="102" t="s">
        <v>0</v>
      </c>
      <c r="DU12" s="102" t="s">
        <v>0</v>
      </c>
      <c r="DV12" s="102" t="s">
        <v>0</v>
      </c>
    </row>
    <row r="13" spans="1:126" ht="18.95" customHeight="1">
      <c r="A13" s="101">
        <v>3</v>
      </c>
      <c r="B13" s="50" t="s">
        <v>49</v>
      </c>
      <c r="C13" s="107">
        <f t="shared" si="3"/>
        <v>11598.1774</v>
      </c>
      <c r="D13" s="107">
        <f t="shared" si="4"/>
        <v>7142.8710000000001</v>
      </c>
      <c r="E13" s="107">
        <f t="shared" si="5"/>
        <v>11134.4</v>
      </c>
      <c r="F13" s="107">
        <f t="shared" si="6"/>
        <v>7716.3710000000001</v>
      </c>
      <c r="G13" s="107">
        <f t="shared" si="7"/>
        <v>463.77739999999994</v>
      </c>
      <c r="H13" s="107">
        <f t="shared" si="8"/>
        <v>-573.5</v>
      </c>
      <c r="I13" s="107">
        <v>9298.2999999999993</v>
      </c>
      <c r="J13" s="107">
        <v>6915</v>
      </c>
      <c r="K13" s="107">
        <v>0</v>
      </c>
      <c r="L13" s="107">
        <v>0</v>
      </c>
      <c r="M13" s="107">
        <v>1161.4000000000001</v>
      </c>
      <c r="N13" s="107">
        <v>507.87099999999998</v>
      </c>
      <c r="O13" s="107">
        <v>550</v>
      </c>
      <c r="P13" s="107">
        <v>450</v>
      </c>
      <c r="Q13" s="107">
        <v>0</v>
      </c>
      <c r="R13" s="107">
        <v>0</v>
      </c>
      <c r="S13" s="107">
        <v>170</v>
      </c>
      <c r="T13" s="107">
        <v>44.871000000000002</v>
      </c>
      <c r="U13" s="107">
        <v>0</v>
      </c>
      <c r="V13" s="107">
        <v>0</v>
      </c>
      <c r="W13" s="107">
        <v>396.4</v>
      </c>
      <c r="X13" s="107">
        <v>13</v>
      </c>
      <c r="Y13" s="107">
        <v>370.4</v>
      </c>
      <c r="Z13" s="107">
        <v>0</v>
      </c>
      <c r="AA13" s="107">
        <v>15</v>
      </c>
      <c r="AB13" s="107">
        <v>0</v>
      </c>
      <c r="AC13" s="107">
        <v>30</v>
      </c>
      <c r="AD13" s="107">
        <v>0</v>
      </c>
      <c r="AE13" s="107">
        <v>0</v>
      </c>
      <c r="AF13" s="107">
        <v>0</v>
      </c>
      <c r="AG13" s="107">
        <v>0</v>
      </c>
      <c r="AH13" s="107">
        <v>0</v>
      </c>
      <c r="AI13" s="107">
        <v>0</v>
      </c>
      <c r="AJ13" s="107">
        <v>0</v>
      </c>
      <c r="AK13" s="107">
        <v>0</v>
      </c>
      <c r="AL13" s="107">
        <v>0</v>
      </c>
      <c r="AM13" s="107">
        <v>0</v>
      </c>
      <c r="AN13" s="107">
        <v>0</v>
      </c>
      <c r="AO13" s="107">
        <v>0</v>
      </c>
      <c r="AP13" s="107">
        <v>0</v>
      </c>
      <c r="AQ13" s="107">
        <v>674.7</v>
      </c>
      <c r="AR13" s="107">
        <v>293.5</v>
      </c>
      <c r="AS13" s="107">
        <v>674.7</v>
      </c>
      <c r="AT13" s="107">
        <v>293.5</v>
      </c>
      <c r="AU13" s="107">
        <v>0</v>
      </c>
      <c r="AV13" s="107">
        <v>0</v>
      </c>
      <c r="AW13" s="107">
        <v>556.70000000000005</v>
      </c>
      <c r="AX13" s="107">
        <v>205</v>
      </c>
      <c r="AY13" s="107">
        <v>0</v>
      </c>
      <c r="AZ13" s="107">
        <v>0</v>
      </c>
      <c r="BA13" s="107">
        <v>0</v>
      </c>
      <c r="BB13" s="107">
        <v>0</v>
      </c>
      <c r="BC13" s="107">
        <v>773.8</v>
      </c>
      <c r="BD13" s="107">
        <v>737.5</v>
      </c>
      <c r="BE13" s="107">
        <v>463.7774</v>
      </c>
      <c r="BF13" s="107">
        <v>0</v>
      </c>
      <c r="BG13" s="107">
        <v>0</v>
      </c>
      <c r="BH13" s="107">
        <v>0</v>
      </c>
      <c r="BI13" s="107">
        <v>0</v>
      </c>
      <c r="BJ13" s="107">
        <v>0</v>
      </c>
      <c r="BK13" s="107">
        <v>-773.8</v>
      </c>
      <c r="BL13" s="107">
        <v>-1311</v>
      </c>
      <c r="BM13" s="107">
        <v>0</v>
      </c>
      <c r="BN13" s="107">
        <v>0</v>
      </c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</row>
    <row r="14" spans="1:126" ht="18.95" customHeight="1">
      <c r="A14" s="101">
        <v>4</v>
      </c>
      <c r="B14" s="50" t="s">
        <v>50</v>
      </c>
      <c r="C14" s="107">
        <f t="shared" si="3"/>
        <v>4412.387999999999</v>
      </c>
      <c r="D14" s="107">
        <f t="shared" si="4"/>
        <v>3063.5829999999996</v>
      </c>
      <c r="E14" s="107">
        <f t="shared" si="5"/>
        <v>4395.0999999999995</v>
      </c>
      <c r="F14" s="107">
        <f t="shared" si="6"/>
        <v>3259.4609999999998</v>
      </c>
      <c r="G14" s="107">
        <f t="shared" si="7"/>
        <v>17.288</v>
      </c>
      <c r="H14" s="107">
        <f t="shared" si="8"/>
        <v>-195.87799999999999</v>
      </c>
      <c r="I14" s="107">
        <v>4277.2</v>
      </c>
      <c r="J14" s="107">
        <v>3193.5610000000001</v>
      </c>
      <c r="K14" s="107">
        <v>0</v>
      </c>
      <c r="L14" s="107">
        <v>0</v>
      </c>
      <c r="M14" s="107">
        <v>59.9</v>
      </c>
      <c r="N14" s="107">
        <v>27.2</v>
      </c>
      <c r="O14" s="107">
        <v>20</v>
      </c>
      <c r="P14" s="107">
        <v>8</v>
      </c>
      <c r="Q14" s="107">
        <v>0</v>
      </c>
      <c r="R14" s="107">
        <v>0</v>
      </c>
      <c r="S14" s="107">
        <v>0</v>
      </c>
      <c r="T14" s="107">
        <v>0</v>
      </c>
      <c r="U14" s="107">
        <v>10.9</v>
      </c>
      <c r="V14" s="107">
        <v>7.2</v>
      </c>
      <c r="W14" s="107">
        <v>13</v>
      </c>
      <c r="X14" s="107">
        <v>6</v>
      </c>
      <c r="Y14" s="107">
        <v>0</v>
      </c>
      <c r="Z14" s="107">
        <v>0</v>
      </c>
      <c r="AA14" s="107">
        <v>0</v>
      </c>
      <c r="AB14" s="107">
        <v>0</v>
      </c>
      <c r="AC14" s="107">
        <v>16</v>
      </c>
      <c r="AD14" s="107">
        <v>6</v>
      </c>
      <c r="AE14" s="107">
        <v>0</v>
      </c>
      <c r="AF14" s="107">
        <v>0</v>
      </c>
      <c r="AG14" s="107">
        <v>0</v>
      </c>
      <c r="AH14" s="107">
        <v>0</v>
      </c>
      <c r="AI14" s="107">
        <v>0</v>
      </c>
      <c r="AJ14" s="107">
        <v>0</v>
      </c>
      <c r="AK14" s="107">
        <v>0</v>
      </c>
      <c r="AL14" s="107">
        <v>0</v>
      </c>
      <c r="AM14" s="107">
        <v>0</v>
      </c>
      <c r="AN14" s="107">
        <v>0</v>
      </c>
      <c r="AO14" s="107">
        <v>0</v>
      </c>
      <c r="AP14" s="107">
        <v>0</v>
      </c>
      <c r="AQ14" s="107">
        <v>58</v>
      </c>
      <c r="AR14" s="107">
        <v>38.700000000000003</v>
      </c>
      <c r="AS14" s="107">
        <v>58</v>
      </c>
      <c r="AT14" s="107">
        <v>38.700000000000003</v>
      </c>
      <c r="AU14" s="107">
        <v>0</v>
      </c>
      <c r="AV14" s="107">
        <v>0</v>
      </c>
      <c r="AW14" s="107">
        <v>0</v>
      </c>
      <c r="AX14" s="107">
        <v>0</v>
      </c>
      <c r="AY14" s="107">
        <v>0</v>
      </c>
      <c r="AZ14" s="107">
        <v>0</v>
      </c>
      <c r="BA14" s="107">
        <v>0</v>
      </c>
      <c r="BB14" s="107">
        <v>0</v>
      </c>
      <c r="BC14" s="107">
        <v>0</v>
      </c>
      <c r="BD14" s="107">
        <v>0</v>
      </c>
      <c r="BE14" s="107">
        <v>17.288</v>
      </c>
      <c r="BF14" s="107">
        <v>0</v>
      </c>
      <c r="BG14" s="107">
        <v>0</v>
      </c>
      <c r="BH14" s="107">
        <v>0</v>
      </c>
      <c r="BI14" s="107">
        <v>0</v>
      </c>
      <c r="BJ14" s="107">
        <v>0</v>
      </c>
      <c r="BK14" s="107">
        <v>0</v>
      </c>
      <c r="BL14" s="107">
        <v>-195.87799999999999</v>
      </c>
      <c r="BM14" s="107">
        <v>0</v>
      </c>
      <c r="BN14" s="107">
        <v>0</v>
      </c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</row>
    <row r="15" spans="1:126" ht="18.95" customHeight="1">
      <c r="A15" s="101">
        <v>5</v>
      </c>
      <c r="B15" s="50" t="s">
        <v>51</v>
      </c>
      <c r="C15" s="107">
        <f t="shared" si="3"/>
        <v>99352.280899999998</v>
      </c>
      <c r="D15" s="107">
        <f t="shared" si="4"/>
        <v>57577.163</v>
      </c>
      <c r="E15" s="107">
        <f t="shared" si="5"/>
        <v>85494.648000000001</v>
      </c>
      <c r="F15" s="107">
        <f t="shared" si="6"/>
        <v>57337.163</v>
      </c>
      <c r="G15" s="107">
        <f t="shared" si="7"/>
        <v>13857.632900000001</v>
      </c>
      <c r="H15" s="107">
        <f t="shared" si="8"/>
        <v>240</v>
      </c>
      <c r="I15" s="107">
        <v>30734.848000000002</v>
      </c>
      <c r="J15" s="107">
        <v>22520.276000000002</v>
      </c>
      <c r="K15" s="107">
        <v>0</v>
      </c>
      <c r="L15" s="107">
        <v>0</v>
      </c>
      <c r="M15" s="107">
        <v>7120</v>
      </c>
      <c r="N15" s="107">
        <v>3634.8870000000002</v>
      </c>
      <c r="O15" s="107">
        <v>1200</v>
      </c>
      <c r="P15" s="107">
        <v>704.84</v>
      </c>
      <c r="Q15" s="107">
        <v>0</v>
      </c>
      <c r="R15" s="107">
        <v>0</v>
      </c>
      <c r="S15" s="107">
        <v>450</v>
      </c>
      <c r="T15" s="107">
        <v>213.46700000000001</v>
      </c>
      <c r="U15" s="107">
        <v>300</v>
      </c>
      <c r="V15" s="107">
        <v>200.4</v>
      </c>
      <c r="W15" s="107">
        <v>1270</v>
      </c>
      <c r="X15" s="107">
        <v>858</v>
      </c>
      <c r="Y15" s="107">
        <v>1020</v>
      </c>
      <c r="Z15" s="107">
        <v>740</v>
      </c>
      <c r="AA15" s="107">
        <v>1000</v>
      </c>
      <c r="AB15" s="107">
        <v>0</v>
      </c>
      <c r="AC15" s="107">
        <v>2000</v>
      </c>
      <c r="AD15" s="107">
        <v>1008.18</v>
      </c>
      <c r="AE15" s="107">
        <v>0</v>
      </c>
      <c r="AF15" s="107">
        <v>0</v>
      </c>
      <c r="AG15" s="107">
        <v>33270</v>
      </c>
      <c r="AH15" s="107">
        <v>24817.5</v>
      </c>
      <c r="AI15" s="107">
        <v>33270</v>
      </c>
      <c r="AJ15" s="107">
        <v>24817.5</v>
      </c>
      <c r="AK15" s="107">
        <v>0</v>
      </c>
      <c r="AL15" s="107">
        <v>0</v>
      </c>
      <c r="AM15" s="107">
        <v>0</v>
      </c>
      <c r="AN15" s="107">
        <v>0</v>
      </c>
      <c r="AO15" s="107">
        <v>7800</v>
      </c>
      <c r="AP15" s="107">
        <v>5799</v>
      </c>
      <c r="AQ15" s="107">
        <v>10427.4329</v>
      </c>
      <c r="AR15" s="107">
        <v>1165.5</v>
      </c>
      <c r="AS15" s="107">
        <v>6569.8</v>
      </c>
      <c r="AT15" s="107">
        <v>565.5</v>
      </c>
      <c r="AU15" s="107">
        <v>3857.6329000000001</v>
      </c>
      <c r="AV15" s="107">
        <v>600</v>
      </c>
      <c r="AW15" s="107">
        <v>5779.8</v>
      </c>
      <c r="AX15" s="107">
        <v>0</v>
      </c>
      <c r="AY15" s="107">
        <v>3857.6329000000001</v>
      </c>
      <c r="AZ15" s="107">
        <v>600</v>
      </c>
      <c r="BA15" s="107">
        <v>0</v>
      </c>
      <c r="BB15" s="107">
        <v>0</v>
      </c>
      <c r="BC15" s="107">
        <v>0</v>
      </c>
      <c r="BD15" s="107">
        <v>0</v>
      </c>
      <c r="BE15" s="107">
        <v>11000</v>
      </c>
      <c r="BF15" s="107">
        <v>0</v>
      </c>
      <c r="BG15" s="107">
        <v>0</v>
      </c>
      <c r="BH15" s="107">
        <v>0</v>
      </c>
      <c r="BI15" s="107">
        <v>0</v>
      </c>
      <c r="BJ15" s="107">
        <v>0</v>
      </c>
      <c r="BK15" s="107">
        <v>-1000</v>
      </c>
      <c r="BL15" s="107">
        <v>-360</v>
      </c>
      <c r="BM15" s="107">
        <v>0</v>
      </c>
      <c r="BN15" s="107">
        <v>0</v>
      </c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</row>
    <row r="16" spans="1:126" ht="18.95" customHeight="1">
      <c r="A16" s="101">
        <v>6</v>
      </c>
      <c r="B16" s="50" t="s">
        <v>52</v>
      </c>
      <c r="C16" s="107">
        <f t="shared" si="3"/>
        <v>102712.50440000001</v>
      </c>
      <c r="D16" s="107">
        <f t="shared" si="4"/>
        <v>68839.933000000005</v>
      </c>
      <c r="E16" s="107">
        <f t="shared" si="5"/>
        <v>102711.183</v>
      </c>
      <c r="F16" s="107">
        <f t="shared" si="6"/>
        <v>69737.713000000003</v>
      </c>
      <c r="G16" s="107">
        <f t="shared" si="7"/>
        <v>1.3214000000000397</v>
      </c>
      <c r="H16" s="107">
        <f t="shared" si="8"/>
        <v>-897.78</v>
      </c>
      <c r="I16" s="107">
        <v>32409.582999999999</v>
      </c>
      <c r="J16" s="107">
        <v>23867.875</v>
      </c>
      <c r="K16" s="107">
        <v>0</v>
      </c>
      <c r="L16" s="107">
        <v>0</v>
      </c>
      <c r="M16" s="107">
        <v>20470</v>
      </c>
      <c r="N16" s="107">
        <v>14766.378000000001</v>
      </c>
      <c r="O16" s="107">
        <v>1400</v>
      </c>
      <c r="P16" s="107">
        <v>1265.9159999999999</v>
      </c>
      <c r="Q16" s="107">
        <v>8350</v>
      </c>
      <c r="R16" s="107">
        <v>5411.04</v>
      </c>
      <c r="S16" s="107">
        <v>420</v>
      </c>
      <c r="T16" s="107">
        <v>310.5</v>
      </c>
      <c r="U16" s="107">
        <v>150</v>
      </c>
      <c r="V16" s="107">
        <v>58</v>
      </c>
      <c r="W16" s="107">
        <v>4460</v>
      </c>
      <c r="X16" s="107">
        <v>3223.88</v>
      </c>
      <c r="Y16" s="107">
        <v>2600</v>
      </c>
      <c r="Z16" s="107">
        <v>2498</v>
      </c>
      <c r="AA16" s="107">
        <v>1390</v>
      </c>
      <c r="AB16" s="107">
        <v>1033</v>
      </c>
      <c r="AC16" s="107">
        <v>3550</v>
      </c>
      <c r="AD16" s="107">
        <v>3116.0419999999999</v>
      </c>
      <c r="AE16" s="107">
        <v>0</v>
      </c>
      <c r="AF16" s="107">
        <v>0</v>
      </c>
      <c r="AG16" s="107">
        <v>46098</v>
      </c>
      <c r="AH16" s="107">
        <v>28930.66</v>
      </c>
      <c r="AI16" s="107">
        <v>46098</v>
      </c>
      <c r="AJ16" s="107">
        <v>28930.66</v>
      </c>
      <c r="AK16" s="107">
        <v>0</v>
      </c>
      <c r="AL16" s="107">
        <v>0</v>
      </c>
      <c r="AM16" s="107">
        <v>0</v>
      </c>
      <c r="AN16" s="107">
        <v>0</v>
      </c>
      <c r="AO16" s="107">
        <v>1500</v>
      </c>
      <c r="AP16" s="107">
        <v>440</v>
      </c>
      <c r="AQ16" s="107">
        <v>2233.6</v>
      </c>
      <c r="AR16" s="107">
        <v>1732.8</v>
      </c>
      <c r="AS16" s="107">
        <v>2233.6</v>
      </c>
      <c r="AT16" s="107">
        <v>1732.8</v>
      </c>
      <c r="AU16" s="107">
        <v>0</v>
      </c>
      <c r="AV16" s="107">
        <v>0</v>
      </c>
      <c r="AW16" s="107">
        <v>1753.6</v>
      </c>
      <c r="AX16" s="107">
        <v>1422.3</v>
      </c>
      <c r="AY16" s="107">
        <v>0</v>
      </c>
      <c r="AZ16" s="107">
        <v>0</v>
      </c>
      <c r="BA16" s="107">
        <v>0</v>
      </c>
      <c r="BB16" s="107">
        <v>0</v>
      </c>
      <c r="BC16" s="107">
        <v>1676.3214</v>
      </c>
      <c r="BD16" s="107">
        <v>1566.8</v>
      </c>
      <c r="BE16" s="107">
        <v>325</v>
      </c>
      <c r="BF16" s="107">
        <v>87</v>
      </c>
      <c r="BG16" s="107">
        <v>0</v>
      </c>
      <c r="BH16" s="107">
        <v>0</v>
      </c>
      <c r="BI16" s="107">
        <v>0</v>
      </c>
      <c r="BJ16" s="107">
        <v>-99</v>
      </c>
      <c r="BK16" s="107">
        <v>-2000</v>
      </c>
      <c r="BL16" s="107">
        <v>-2452.58</v>
      </c>
      <c r="BM16" s="107">
        <v>0</v>
      </c>
      <c r="BN16" s="107">
        <v>0</v>
      </c>
      <c r="CK16" s="61"/>
      <c r="CL16" s="61"/>
      <c r="CM16" s="61"/>
      <c r="CN16" s="61"/>
      <c r="CO16" s="61"/>
      <c r="CP16" s="61"/>
      <c r="CQ16" s="61"/>
      <c r="CR16" s="61"/>
      <c r="CS16" s="61"/>
      <c r="CT16" s="61"/>
      <c r="CU16" s="61"/>
      <c r="CV16" s="61"/>
      <c r="CW16" s="61"/>
      <c r="CX16" s="61"/>
      <c r="CY16" s="61"/>
      <c r="CZ16" s="61"/>
      <c r="DA16" s="61"/>
      <c r="DB16" s="61"/>
      <c r="DC16" s="61"/>
      <c r="DD16" s="61"/>
      <c r="DE16" s="61"/>
      <c r="DF16" s="61"/>
      <c r="DG16" s="61"/>
      <c r="DH16" s="61"/>
      <c r="DI16" s="61"/>
      <c r="DJ16" s="61"/>
    </row>
    <row r="17" spans="1:114" ht="18.95" customHeight="1">
      <c r="A17" s="101">
        <v>7</v>
      </c>
      <c r="B17" s="50" t="s">
        <v>53</v>
      </c>
      <c r="C17" s="107">
        <f t="shared" si="3"/>
        <v>12492.652700000001</v>
      </c>
      <c r="D17" s="107">
        <f t="shared" si="4"/>
        <v>8426.9380000000019</v>
      </c>
      <c r="E17" s="107">
        <f t="shared" si="5"/>
        <v>12399</v>
      </c>
      <c r="F17" s="107">
        <f t="shared" si="6"/>
        <v>8426.9380000000019</v>
      </c>
      <c r="G17" s="107">
        <f t="shared" si="7"/>
        <v>93.652699999999996</v>
      </c>
      <c r="H17" s="107">
        <f t="shared" si="8"/>
        <v>0</v>
      </c>
      <c r="I17" s="107">
        <v>9992.7999999999993</v>
      </c>
      <c r="J17" s="107">
        <v>7348.2380000000003</v>
      </c>
      <c r="K17" s="107">
        <v>0</v>
      </c>
      <c r="L17" s="107">
        <v>0</v>
      </c>
      <c r="M17" s="107">
        <v>1498.6</v>
      </c>
      <c r="N17" s="107">
        <v>918.5</v>
      </c>
      <c r="O17" s="107">
        <v>400</v>
      </c>
      <c r="P17" s="107">
        <v>345</v>
      </c>
      <c r="Q17" s="107">
        <v>0</v>
      </c>
      <c r="R17" s="107">
        <v>0</v>
      </c>
      <c r="S17" s="107">
        <v>182</v>
      </c>
      <c r="T17" s="107">
        <v>130.5</v>
      </c>
      <c r="U17" s="107">
        <v>120</v>
      </c>
      <c r="V17" s="107">
        <v>80</v>
      </c>
      <c r="W17" s="107">
        <v>25</v>
      </c>
      <c r="X17" s="107">
        <v>13</v>
      </c>
      <c r="Y17" s="107">
        <v>0</v>
      </c>
      <c r="Z17" s="107">
        <v>0</v>
      </c>
      <c r="AA17" s="107">
        <v>318</v>
      </c>
      <c r="AB17" s="107">
        <v>100</v>
      </c>
      <c r="AC17" s="107">
        <v>353.6</v>
      </c>
      <c r="AD17" s="107">
        <v>250</v>
      </c>
      <c r="AE17" s="107">
        <v>0</v>
      </c>
      <c r="AF17" s="107">
        <v>0</v>
      </c>
      <c r="AG17" s="107">
        <v>0</v>
      </c>
      <c r="AH17" s="107">
        <v>0</v>
      </c>
      <c r="AI17" s="107">
        <v>0</v>
      </c>
      <c r="AJ17" s="107">
        <v>0</v>
      </c>
      <c r="AK17" s="107">
        <v>0</v>
      </c>
      <c r="AL17" s="107">
        <v>0</v>
      </c>
      <c r="AM17" s="107">
        <v>0</v>
      </c>
      <c r="AN17" s="107">
        <v>0</v>
      </c>
      <c r="AO17" s="107">
        <v>200</v>
      </c>
      <c r="AP17" s="107">
        <v>54</v>
      </c>
      <c r="AQ17" s="107">
        <v>801.2527</v>
      </c>
      <c r="AR17" s="107">
        <v>106.2</v>
      </c>
      <c r="AS17" s="107">
        <v>707.6</v>
      </c>
      <c r="AT17" s="107">
        <v>106.2</v>
      </c>
      <c r="AU17" s="107">
        <v>93.652699999999996</v>
      </c>
      <c r="AV17" s="107">
        <v>0</v>
      </c>
      <c r="AW17" s="107">
        <v>560</v>
      </c>
      <c r="AX17" s="107">
        <v>0</v>
      </c>
      <c r="AY17" s="107">
        <v>93.652699999999996</v>
      </c>
      <c r="AZ17" s="107">
        <v>0</v>
      </c>
      <c r="BA17" s="107">
        <v>0</v>
      </c>
      <c r="BB17" s="107">
        <v>0</v>
      </c>
      <c r="BC17" s="107">
        <v>0</v>
      </c>
      <c r="BD17" s="107">
        <v>0</v>
      </c>
      <c r="BE17" s="107">
        <v>0</v>
      </c>
      <c r="BF17" s="107">
        <v>0</v>
      </c>
      <c r="BG17" s="107">
        <v>0</v>
      </c>
      <c r="BH17" s="107">
        <v>0</v>
      </c>
      <c r="BI17" s="107">
        <v>0</v>
      </c>
      <c r="BJ17" s="107">
        <v>0</v>
      </c>
      <c r="BK17" s="107">
        <v>0</v>
      </c>
      <c r="BL17" s="107">
        <v>0</v>
      </c>
      <c r="BM17" s="107">
        <v>0</v>
      </c>
      <c r="BN17" s="107">
        <v>0</v>
      </c>
      <c r="CK17" s="61"/>
      <c r="CL17" s="61"/>
      <c r="CM17" s="61"/>
      <c r="CN17" s="61"/>
      <c r="CO17" s="61"/>
      <c r="CP17" s="61"/>
      <c r="CQ17" s="61"/>
      <c r="CR17" s="61"/>
      <c r="CS17" s="61"/>
      <c r="CT17" s="61"/>
      <c r="CU17" s="61"/>
      <c r="CV17" s="61"/>
      <c r="CW17" s="61"/>
      <c r="CX17" s="61"/>
      <c r="CY17" s="61"/>
      <c r="CZ17" s="61"/>
      <c r="DA17" s="61"/>
      <c r="DB17" s="61"/>
      <c r="DC17" s="61"/>
      <c r="DD17" s="61"/>
      <c r="DE17" s="61"/>
      <c r="DF17" s="61"/>
      <c r="DG17" s="61"/>
      <c r="DH17" s="61"/>
      <c r="DI17" s="61"/>
      <c r="DJ17" s="61"/>
    </row>
    <row r="18" spans="1:114" ht="18.95" customHeight="1">
      <c r="A18" s="101">
        <v>8</v>
      </c>
      <c r="B18" s="50" t="s">
        <v>54</v>
      </c>
      <c r="C18" s="107">
        <f t="shared" si="3"/>
        <v>87859.121299999999</v>
      </c>
      <c r="D18" s="107">
        <f t="shared" si="4"/>
        <v>64312.817000000003</v>
      </c>
      <c r="E18" s="107">
        <f t="shared" si="5"/>
        <v>77233.7</v>
      </c>
      <c r="F18" s="107">
        <f t="shared" si="6"/>
        <v>55195.743000000002</v>
      </c>
      <c r="G18" s="107">
        <f t="shared" si="7"/>
        <v>10625.4213</v>
      </c>
      <c r="H18" s="107">
        <f t="shared" si="8"/>
        <v>9117.0740000000005</v>
      </c>
      <c r="I18" s="107">
        <v>27340</v>
      </c>
      <c r="J18" s="107">
        <v>20014.264999999999</v>
      </c>
      <c r="K18" s="107">
        <v>0</v>
      </c>
      <c r="L18" s="107">
        <v>0</v>
      </c>
      <c r="M18" s="107">
        <v>9583.7000000000007</v>
      </c>
      <c r="N18" s="107">
        <v>6062.7550000000001</v>
      </c>
      <c r="O18" s="107">
        <v>1080</v>
      </c>
      <c r="P18" s="107">
        <v>688.07500000000005</v>
      </c>
      <c r="Q18" s="107">
        <v>15</v>
      </c>
      <c r="R18" s="107">
        <v>7.38</v>
      </c>
      <c r="S18" s="107">
        <v>345</v>
      </c>
      <c r="T18" s="107">
        <v>230.5</v>
      </c>
      <c r="U18" s="107">
        <v>400</v>
      </c>
      <c r="V18" s="107">
        <v>140</v>
      </c>
      <c r="W18" s="107">
        <v>2996.7</v>
      </c>
      <c r="X18" s="107">
        <v>1206.5999999999999</v>
      </c>
      <c r="Y18" s="107">
        <v>2696.7</v>
      </c>
      <c r="Z18" s="107">
        <v>1090</v>
      </c>
      <c r="AA18" s="107">
        <v>700</v>
      </c>
      <c r="AB18" s="107">
        <v>452</v>
      </c>
      <c r="AC18" s="107">
        <v>3925</v>
      </c>
      <c r="AD18" s="107">
        <v>3301</v>
      </c>
      <c r="AE18" s="107">
        <v>0</v>
      </c>
      <c r="AF18" s="107">
        <v>0</v>
      </c>
      <c r="AG18" s="107">
        <v>31380</v>
      </c>
      <c r="AH18" s="107">
        <v>23796.992999999999</v>
      </c>
      <c r="AI18" s="107">
        <v>31380</v>
      </c>
      <c r="AJ18" s="107">
        <v>23796.992999999999</v>
      </c>
      <c r="AK18" s="107">
        <v>1260</v>
      </c>
      <c r="AL18" s="107">
        <v>550</v>
      </c>
      <c r="AM18" s="107">
        <v>1260</v>
      </c>
      <c r="AN18" s="107">
        <v>550</v>
      </c>
      <c r="AO18" s="107">
        <v>4000</v>
      </c>
      <c r="AP18" s="107">
        <v>3265</v>
      </c>
      <c r="AQ18" s="107">
        <v>4170</v>
      </c>
      <c r="AR18" s="107">
        <v>1506.73</v>
      </c>
      <c r="AS18" s="107">
        <v>3670</v>
      </c>
      <c r="AT18" s="107">
        <v>1506.73</v>
      </c>
      <c r="AU18" s="107">
        <v>500</v>
      </c>
      <c r="AV18" s="107">
        <v>0</v>
      </c>
      <c r="AW18" s="107">
        <v>3535</v>
      </c>
      <c r="AX18" s="107">
        <v>1506.73</v>
      </c>
      <c r="AY18" s="107">
        <v>500</v>
      </c>
      <c r="AZ18" s="107">
        <v>0</v>
      </c>
      <c r="BA18" s="107">
        <v>0</v>
      </c>
      <c r="BB18" s="107">
        <v>0</v>
      </c>
      <c r="BC18" s="107">
        <v>9525.4213</v>
      </c>
      <c r="BD18" s="107">
        <v>8696.4240000000009</v>
      </c>
      <c r="BE18" s="107">
        <v>1100</v>
      </c>
      <c r="BF18" s="107">
        <v>502</v>
      </c>
      <c r="BG18" s="107">
        <v>0</v>
      </c>
      <c r="BH18" s="107">
        <v>0</v>
      </c>
      <c r="BI18" s="107">
        <v>0</v>
      </c>
      <c r="BJ18" s="107">
        <v>0</v>
      </c>
      <c r="BK18" s="107">
        <v>-500</v>
      </c>
      <c r="BL18" s="107">
        <v>-81.349999999999994</v>
      </c>
      <c r="BM18" s="107">
        <v>0</v>
      </c>
      <c r="BN18" s="107">
        <v>0</v>
      </c>
      <c r="CK18" s="61"/>
      <c r="CL18" s="61"/>
      <c r="CM18" s="61"/>
      <c r="CN18" s="61"/>
      <c r="CO18" s="61"/>
      <c r="CP18" s="61"/>
      <c r="CQ18" s="61"/>
      <c r="CR18" s="61"/>
      <c r="CS18" s="61"/>
      <c r="CT18" s="61"/>
      <c r="CU18" s="61"/>
      <c r="CV18" s="61"/>
      <c r="CW18" s="61"/>
      <c r="CX18" s="61"/>
      <c r="CY18" s="61"/>
      <c r="CZ18" s="61"/>
      <c r="DA18" s="61"/>
      <c r="DB18" s="61"/>
      <c r="DC18" s="61"/>
      <c r="DD18" s="61"/>
      <c r="DE18" s="61"/>
      <c r="DF18" s="61"/>
      <c r="DG18" s="61"/>
      <c r="DH18" s="61"/>
      <c r="DI18" s="61"/>
      <c r="DJ18" s="61"/>
    </row>
    <row r="19" spans="1:114" ht="18.95" customHeight="1">
      <c r="A19" s="101">
        <v>9</v>
      </c>
      <c r="B19" s="50" t="s">
        <v>55</v>
      </c>
      <c r="C19" s="107">
        <f t="shared" si="3"/>
        <v>47504.9</v>
      </c>
      <c r="D19" s="107">
        <f t="shared" si="4"/>
        <v>30360.135999999999</v>
      </c>
      <c r="E19" s="107">
        <f t="shared" si="5"/>
        <v>47484.9</v>
      </c>
      <c r="F19" s="107">
        <f t="shared" si="6"/>
        <v>31970.550999999999</v>
      </c>
      <c r="G19" s="107">
        <f t="shared" si="7"/>
        <v>20</v>
      </c>
      <c r="H19" s="107">
        <f t="shared" si="8"/>
        <v>-1610.415</v>
      </c>
      <c r="I19" s="107">
        <v>17993</v>
      </c>
      <c r="J19" s="107">
        <v>12870.361000000001</v>
      </c>
      <c r="K19" s="107">
        <v>0</v>
      </c>
      <c r="L19" s="107">
        <v>0</v>
      </c>
      <c r="M19" s="107">
        <v>7727.9</v>
      </c>
      <c r="N19" s="107">
        <v>3212.76</v>
      </c>
      <c r="O19" s="107">
        <v>2600</v>
      </c>
      <c r="P19" s="107">
        <v>1576.9</v>
      </c>
      <c r="Q19" s="107">
        <v>1990</v>
      </c>
      <c r="R19" s="107">
        <v>500</v>
      </c>
      <c r="S19" s="107">
        <v>200.9</v>
      </c>
      <c r="T19" s="107">
        <v>119.81</v>
      </c>
      <c r="U19" s="107">
        <v>30</v>
      </c>
      <c r="V19" s="107">
        <v>0</v>
      </c>
      <c r="W19" s="107">
        <v>1105</v>
      </c>
      <c r="X19" s="107">
        <v>370</v>
      </c>
      <c r="Y19" s="107">
        <v>900</v>
      </c>
      <c r="Z19" s="107">
        <v>302</v>
      </c>
      <c r="AA19" s="107">
        <v>100</v>
      </c>
      <c r="AB19" s="107">
        <v>0</v>
      </c>
      <c r="AC19" s="107">
        <v>1660</v>
      </c>
      <c r="AD19" s="107">
        <v>613.04999999999995</v>
      </c>
      <c r="AE19" s="107">
        <v>0</v>
      </c>
      <c r="AF19" s="107">
        <v>0</v>
      </c>
      <c r="AG19" s="107">
        <v>18204</v>
      </c>
      <c r="AH19" s="107">
        <v>13492</v>
      </c>
      <c r="AI19" s="107">
        <v>18204</v>
      </c>
      <c r="AJ19" s="107">
        <v>13492</v>
      </c>
      <c r="AK19" s="107">
        <v>0</v>
      </c>
      <c r="AL19" s="107">
        <v>0</v>
      </c>
      <c r="AM19" s="107">
        <v>0</v>
      </c>
      <c r="AN19" s="107">
        <v>0</v>
      </c>
      <c r="AO19" s="107">
        <v>2750</v>
      </c>
      <c r="AP19" s="107">
        <v>1792</v>
      </c>
      <c r="AQ19" s="107">
        <v>810</v>
      </c>
      <c r="AR19" s="107">
        <v>603.42999999999995</v>
      </c>
      <c r="AS19" s="107">
        <v>810</v>
      </c>
      <c r="AT19" s="107">
        <v>603.42999999999995</v>
      </c>
      <c r="AU19" s="107">
        <v>0</v>
      </c>
      <c r="AV19" s="107">
        <v>0</v>
      </c>
      <c r="AW19" s="107">
        <v>0</v>
      </c>
      <c r="AX19" s="107">
        <v>0</v>
      </c>
      <c r="AY19" s="107">
        <v>0</v>
      </c>
      <c r="AZ19" s="107">
        <v>0</v>
      </c>
      <c r="BA19" s="107">
        <v>0</v>
      </c>
      <c r="BB19" s="107">
        <v>0</v>
      </c>
      <c r="BC19" s="107">
        <v>1920</v>
      </c>
      <c r="BD19" s="107">
        <v>1515</v>
      </c>
      <c r="BE19" s="107">
        <v>0</v>
      </c>
      <c r="BF19" s="107">
        <v>0</v>
      </c>
      <c r="BG19" s="107">
        <v>0</v>
      </c>
      <c r="BH19" s="107">
        <v>0</v>
      </c>
      <c r="BI19" s="107">
        <v>-500</v>
      </c>
      <c r="BJ19" s="107">
        <v>-1818.78</v>
      </c>
      <c r="BK19" s="107">
        <v>-1400</v>
      </c>
      <c r="BL19" s="107">
        <v>-1306.635</v>
      </c>
      <c r="BM19" s="107">
        <v>0</v>
      </c>
      <c r="BN19" s="107">
        <v>0</v>
      </c>
      <c r="CK19" s="61"/>
      <c r="CL19" s="61"/>
      <c r="CM19" s="61"/>
      <c r="CN19" s="61"/>
      <c r="CO19" s="61"/>
      <c r="CP19" s="61"/>
      <c r="CQ19" s="61"/>
      <c r="CR19" s="61"/>
      <c r="CS19" s="61"/>
      <c r="CT19" s="61"/>
      <c r="CU19" s="61"/>
      <c r="CV19" s="61"/>
      <c r="CW19" s="61"/>
      <c r="CX19" s="61"/>
      <c r="CY19" s="61"/>
      <c r="CZ19" s="61"/>
      <c r="DA19" s="61"/>
      <c r="DB19" s="61"/>
      <c r="DC19" s="61"/>
      <c r="DD19" s="61"/>
      <c r="DE19" s="61"/>
      <c r="DF19" s="61"/>
      <c r="DG19" s="61"/>
      <c r="DH19" s="61"/>
      <c r="DI19" s="61"/>
      <c r="DJ19" s="61"/>
    </row>
    <row r="20" spans="1:114" ht="18.95" customHeight="1">
      <c r="A20" s="101">
        <v>10</v>
      </c>
      <c r="B20" s="50" t="s">
        <v>56</v>
      </c>
      <c r="C20" s="107">
        <f t="shared" si="3"/>
        <v>18075.596099999999</v>
      </c>
      <c r="D20" s="107">
        <f t="shared" si="4"/>
        <v>13155.149000000001</v>
      </c>
      <c r="E20" s="107">
        <f t="shared" si="5"/>
        <v>18032.099999999999</v>
      </c>
      <c r="F20" s="107">
        <f t="shared" si="6"/>
        <v>15267.202000000001</v>
      </c>
      <c r="G20" s="107">
        <f t="shared" si="7"/>
        <v>43.496100000000297</v>
      </c>
      <c r="H20" s="107">
        <f t="shared" si="8"/>
        <v>-2112.0529999999999</v>
      </c>
      <c r="I20" s="107">
        <v>5300</v>
      </c>
      <c r="J20" s="107">
        <v>3912.2939999999999</v>
      </c>
      <c r="K20" s="107">
        <v>0</v>
      </c>
      <c r="L20" s="107">
        <v>0</v>
      </c>
      <c r="M20" s="107">
        <v>1593.1</v>
      </c>
      <c r="N20" s="107">
        <v>767.90800000000002</v>
      </c>
      <c r="O20" s="107">
        <v>282.3</v>
      </c>
      <c r="P20" s="107">
        <v>214.84399999999999</v>
      </c>
      <c r="Q20" s="107">
        <v>120</v>
      </c>
      <c r="R20" s="107">
        <v>0</v>
      </c>
      <c r="S20" s="107">
        <v>91</v>
      </c>
      <c r="T20" s="107">
        <v>60.764000000000003</v>
      </c>
      <c r="U20" s="107">
        <v>6</v>
      </c>
      <c r="V20" s="107">
        <v>3.2</v>
      </c>
      <c r="W20" s="107">
        <v>172.8</v>
      </c>
      <c r="X20" s="107">
        <v>155.30000000000001</v>
      </c>
      <c r="Y20" s="107">
        <v>0</v>
      </c>
      <c r="Z20" s="107">
        <v>0</v>
      </c>
      <c r="AA20" s="107">
        <v>26</v>
      </c>
      <c r="AB20" s="107">
        <v>12</v>
      </c>
      <c r="AC20" s="107">
        <v>575</v>
      </c>
      <c r="AD20" s="107">
        <v>81.8</v>
      </c>
      <c r="AE20" s="107">
        <v>0</v>
      </c>
      <c r="AF20" s="107">
        <v>0</v>
      </c>
      <c r="AG20" s="107">
        <v>0</v>
      </c>
      <c r="AH20" s="107">
        <v>0</v>
      </c>
      <c r="AI20" s="107">
        <v>0</v>
      </c>
      <c r="AJ20" s="107">
        <v>0</v>
      </c>
      <c r="AK20" s="107">
        <v>10245</v>
      </c>
      <c r="AL20" s="107">
        <v>10245</v>
      </c>
      <c r="AM20" s="107">
        <v>0</v>
      </c>
      <c r="AN20" s="107">
        <v>0</v>
      </c>
      <c r="AO20" s="107">
        <v>720</v>
      </c>
      <c r="AP20" s="107">
        <v>280</v>
      </c>
      <c r="AQ20" s="107">
        <v>174</v>
      </c>
      <c r="AR20" s="107">
        <v>62</v>
      </c>
      <c r="AS20" s="107">
        <v>174</v>
      </c>
      <c r="AT20" s="107">
        <v>62</v>
      </c>
      <c r="AU20" s="107">
        <v>0</v>
      </c>
      <c r="AV20" s="107">
        <v>0</v>
      </c>
      <c r="AW20" s="107">
        <v>80</v>
      </c>
      <c r="AX20" s="107">
        <v>0</v>
      </c>
      <c r="AY20" s="107">
        <v>0</v>
      </c>
      <c r="AZ20" s="107">
        <v>0</v>
      </c>
      <c r="BA20" s="107">
        <v>0</v>
      </c>
      <c r="BB20" s="107">
        <v>0</v>
      </c>
      <c r="BC20" s="107">
        <v>1674.53</v>
      </c>
      <c r="BD20" s="107">
        <v>667.47299999999996</v>
      </c>
      <c r="BE20" s="107">
        <v>1997.4920999999999</v>
      </c>
      <c r="BF20" s="107">
        <v>849</v>
      </c>
      <c r="BG20" s="107">
        <v>0</v>
      </c>
      <c r="BH20" s="107">
        <v>0</v>
      </c>
      <c r="BI20" s="107">
        <v>0</v>
      </c>
      <c r="BJ20" s="107">
        <v>0</v>
      </c>
      <c r="BK20" s="107">
        <v>-3628.5259999999998</v>
      </c>
      <c r="BL20" s="107">
        <v>-3628.5259999999998</v>
      </c>
      <c r="BM20" s="107">
        <v>0</v>
      </c>
      <c r="BN20" s="107">
        <v>0</v>
      </c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</row>
    <row r="21" spans="1:114" ht="18.95" customHeight="1">
      <c r="A21" s="101">
        <v>11</v>
      </c>
      <c r="B21" s="50" t="s">
        <v>57</v>
      </c>
      <c r="C21" s="107">
        <f t="shared" si="3"/>
        <v>28664.1</v>
      </c>
      <c r="D21" s="107">
        <f t="shared" si="4"/>
        <v>7998.8590000000004</v>
      </c>
      <c r="E21" s="107">
        <f t="shared" si="5"/>
        <v>13059.8</v>
      </c>
      <c r="F21" s="107">
        <f t="shared" si="6"/>
        <v>9275.759</v>
      </c>
      <c r="G21" s="107">
        <f t="shared" si="7"/>
        <v>15604.3</v>
      </c>
      <c r="H21" s="107">
        <f t="shared" si="8"/>
        <v>-1276.8999999999999</v>
      </c>
      <c r="I21" s="107">
        <v>9554.6</v>
      </c>
      <c r="J21" s="107">
        <v>6922.1940000000004</v>
      </c>
      <c r="K21" s="107">
        <v>0</v>
      </c>
      <c r="L21" s="107">
        <v>0</v>
      </c>
      <c r="M21" s="107">
        <v>1230.8</v>
      </c>
      <c r="N21" s="107">
        <v>375.565</v>
      </c>
      <c r="O21" s="107">
        <v>250</v>
      </c>
      <c r="P21" s="107">
        <v>135.565</v>
      </c>
      <c r="Q21" s="107">
        <v>600</v>
      </c>
      <c r="R21" s="107">
        <v>0</v>
      </c>
      <c r="S21" s="107">
        <v>0</v>
      </c>
      <c r="T21" s="107">
        <v>0</v>
      </c>
      <c r="U21" s="107">
        <v>0</v>
      </c>
      <c r="V21" s="107">
        <v>0</v>
      </c>
      <c r="W21" s="107">
        <v>20.8</v>
      </c>
      <c r="X21" s="107">
        <v>0</v>
      </c>
      <c r="Y21" s="107">
        <v>0</v>
      </c>
      <c r="Z21" s="107">
        <v>0</v>
      </c>
      <c r="AA21" s="107">
        <v>0</v>
      </c>
      <c r="AB21" s="107">
        <v>0</v>
      </c>
      <c r="AC21" s="107">
        <v>360</v>
      </c>
      <c r="AD21" s="107">
        <v>240</v>
      </c>
      <c r="AE21" s="107">
        <v>0</v>
      </c>
      <c r="AF21" s="107">
        <v>0</v>
      </c>
      <c r="AG21" s="107">
        <v>545.4</v>
      </c>
      <c r="AH21" s="107">
        <v>545.4</v>
      </c>
      <c r="AI21" s="107">
        <v>545.4</v>
      </c>
      <c r="AJ21" s="107">
        <v>545.4</v>
      </c>
      <c r="AK21" s="107">
        <v>0</v>
      </c>
      <c r="AL21" s="107">
        <v>0</v>
      </c>
      <c r="AM21" s="107">
        <v>0</v>
      </c>
      <c r="AN21" s="107">
        <v>0</v>
      </c>
      <c r="AO21" s="107">
        <v>1330</v>
      </c>
      <c r="AP21" s="107">
        <v>1330</v>
      </c>
      <c r="AQ21" s="107">
        <v>399</v>
      </c>
      <c r="AR21" s="107">
        <v>102.6</v>
      </c>
      <c r="AS21" s="107">
        <v>399</v>
      </c>
      <c r="AT21" s="107">
        <v>102.6</v>
      </c>
      <c r="AU21" s="107">
        <v>0</v>
      </c>
      <c r="AV21" s="107">
        <v>0</v>
      </c>
      <c r="AW21" s="107">
        <v>259</v>
      </c>
      <c r="AX21" s="107">
        <v>0</v>
      </c>
      <c r="AY21" s="107">
        <v>0</v>
      </c>
      <c r="AZ21" s="107">
        <v>0</v>
      </c>
      <c r="BA21" s="107">
        <v>0</v>
      </c>
      <c r="BB21" s="107">
        <v>0</v>
      </c>
      <c r="BC21" s="107">
        <v>0</v>
      </c>
      <c r="BD21" s="107">
        <v>0</v>
      </c>
      <c r="BE21" s="107">
        <v>15604.3</v>
      </c>
      <c r="BF21" s="107">
        <v>250</v>
      </c>
      <c r="BG21" s="107">
        <v>0</v>
      </c>
      <c r="BH21" s="107">
        <v>0</v>
      </c>
      <c r="BI21" s="107">
        <v>0</v>
      </c>
      <c r="BJ21" s="107">
        <v>-191.8</v>
      </c>
      <c r="BK21" s="107">
        <v>0</v>
      </c>
      <c r="BL21" s="107">
        <v>-1335.1</v>
      </c>
      <c r="BM21" s="107">
        <v>0</v>
      </c>
      <c r="BN21" s="107">
        <v>0</v>
      </c>
      <c r="CK21" s="61"/>
      <c r="CL21" s="61"/>
      <c r="CM21" s="61"/>
      <c r="CN21" s="61"/>
      <c r="CO21" s="61"/>
      <c r="CP21" s="61"/>
      <c r="CQ21" s="61"/>
      <c r="CR21" s="61"/>
      <c r="CS21" s="61"/>
      <c r="CT21" s="61"/>
      <c r="CU21" s="61"/>
      <c r="CV21" s="61"/>
      <c r="CW21" s="61"/>
      <c r="CX21" s="61"/>
      <c r="CY21" s="61"/>
      <c r="CZ21" s="61"/>
      <c r="DA21" s="61"/>
      <c r="DB21" s="61"/>
      <c r="DC21" s="61"/>
      <c r="DD21" s="61"/>
      <c r="DE21" s="61"/>
      <c r="DF21" s="61"/>
      <c r="DG21" s="61"/>
      <c r="DH21" s="61"/>
      <c r="DI21" s="61"/>
      <c r="DJ21" s="61"/>
    </row>
    <row r="22" spans="1:114" ht="18.95" customHeight="1">
      <c r="A22" s="101">
        <v>12</v>
      </c>
      <c r="B22" s="50" t="s">
        <v>58</v>
      </c>
      <c r="C22" s="107">
        <f t="shared" si="3"/>
        <v>8430.0789999999997</v>
      </c>
      <c r="D22" s="107">
        <f t="shared" si="4"/>
        <v>5798.35</v>
      </c>
      <c r="E22" s="107">
        <f t="shared" si="5"/>
        <v>7019.3</v>
      </c>
      <c r="F22" s="107">
        <f t="shared" si="6"/>
        <v>4907.3500000000004</v>
      </c>
      <c r="G22" s="107">
        <f t="shared" si="7"/>
        <v>1410.779</v>
      </c>
      <c r="H22" s="107">
        <f t="shared" si="8"/>
        <v>891</v>
      </c>
      <c r="I22" s="107">
        <v>6285</v>
      </c>
      <c r="J22" s="107">
        <v>4713.75</v>
      </c>
      <c r="K22" s="107">
        <v>0</v>
      </c>
      <c r="L22" s="107">
        <v>0</v>
      </c>
      <c r="M22" s="107">
        <v>168.5</v>
      </c>
      <c r="N22" s="107">
        <v>84</v>
      </c>
      <c r="O22" s="107">
        <v>50.5</v>
      </c>
      <c r="P22" s="107">
        <v>35</v>
      </c>
      <c r="Q22" s="107">
        <v>0</v>
      </c>
      <c r="R22" s="107">
        <v>0</v>
      </c>
      <c r="S22" s="107">
        <v>90</v>
      </c>
      <c r="T22" s="107">
        <v>35</v>
      </c>
      <c r="U22" s="107">
        <v>0</v>
      </c>
      <c r="V22" s="107">
        <v>0</v>
      </c>
      <c r="W22" s="107">
        <v>28</v>
      </c>
      <c r="X22" s="107">
        <v>14</v>
      </c>
      <c r="Y22" s="107">
        <v>0</v>
      </c>
      <c r="Z22" s="107">
        <v>0</v>
      </c>
      <c r="AA22" s="107">
        <v>0</v>
      </c>
      <c r="AB22" s="107">
        <v>0</v>
      </c>
      <c r="AC22" s="107">
        <v>0</v>
      </c>
      <c r="AD22" s="107">
        <v>0</v>
      </c>
      <c r="AE22" s="107">
        <v>0</v>
      </c>
      <c r="AF22" s="107">
        <v>0</v>
      </c>
      <c r="AG22" s="107">
        <v>0</v>
      </c>
      <c r="AH22" s="107">
        <v>0</v>
      </c>
      <c r="AI22" s="107">
        <v>0</v>
      </c>
      <c r="AJ22" s="107">
        <v>0</v>
      </c>
      <c r="AK22" s="107">
        <v>0</v>
      </c>
      <c r="AL22" s="107">
        <v>0</v>
      </c>
      <c r="AM22" s="107">
        <v>0</v>
      </c>
      <c r="AN22" s="107">
        <v>0</v>
      </c>
      <c r="AO22" s="107">
        <v>130</v>
      </c>
      <c r="AP22" s="107">
        <v>100</v>
      </c>
      <c r="AQ22" s="107">
        <v>435.8</v>
      </c>
      <c r="AR22" s="107">
        <v>9.6</v>
      </c>
      <c r="AS22" s="107">
        <v>435.8</v>
      </c>
      <c r="AT22" s="107">
        <v>9.6</v>
      </c>
      <c r="AU22" s="107">
        <v>0</v>
      </c>
      <c r="AV22" s="107">
        <v>0</v>
      </c>
      <c r="AW22" s="107">
        <v>351</v>
      </c>
      <c r="AX22" s="107">
        <v>0</v>
      </c>
      <c r="AY22" s="107">
        <v>0</v>
      </c>
      <c r="AZ22" s="107">
        <v>0</v>
      </c>
      <c r="BA22" s="107">
        <v>0</v>
      </c>
      <c r="BB22" s="107">
        <v>0</v>
      </c>
      <c r="BC22" s="107">
        <v>900</v>
      </c>
      <c r="BD22" s="107">
        <v>891</v>
      </c>
      <c r="BE22" s="107">
        <v>510.779</v>
      </c>
      <c r="BF22" s="107">
        <v>0</v>
      </c>
      <c r="BG22" s="107">
        <v>0</v>
      </c>
      <c r="BH22" s="107">
        <v>0</v>
      </c>
      <c r="BI22" s="107">
        <v>0</v>
      </c>
      <c r="BJ22" s="107">
        <v>0</v>
      </c>
      <c r="BK22" s="107">
        <v>0</v>
      </c>
      <c r="BL22" s="107">
        <v>0</v>
      </c>
      <c r="BM22" s="107">
        <v>0</v>
      </c>
      <c r="BN22" s="107">
        <v>0</v>
      </c>
      <c r="CK22" s="61"/>
      <c r="CL22" s="61"/>
      <c r="CM22" s="61"/>
      <c r="CN22" s="61"/>
      <c r="CO22" s="61"/>
      <c r="CP22" s="61"/>
      <c r="CQ22" s="61"/>
      <c r="CR22" s="61"/>
      <c r="CS22" s="61"/>
      <c r="CT22" s="61"/>
      <c r="CU22" s="61"/>
      <c r="CV22" s="61"/>
      <c r="CW22" s="61"/>
      <c r="CX22" s="61"/>
      <c r="CY22" s="61"/>
      <c r="CZ22" s="61"/>
      <c r="DA22" s="61"/>
      <c r="DB22" s="61"/>
      <c r="DC22" s="61"/>
      <c r="DD22" s="61"/>
      <c r="DE22" s="61"/>
      <c r="DF22" s="61"/>
      <c r="DG22" s="61"/>
      <c r="DH22" s="61"/>
      <c r="DI22" s="61"/>
      <c r="DJ22" s="61"/>
    </row>
    <row r="23" spans="1:114" ht="18.95" customHeight="1">
      <c r="A23" s="101">
        <v>13</v>
      </c>
      <c r="B23" s="50" t="s">
        <v>59</v>
      </c>
      <c r="C23" s="107">
        <f t="shared" si="3"/>
        <v>17603.163499999999</v>
      </c>
      <c r="D23" s="107">
        <f t="shared" si="4"/>
        <v>7297.6189999999988</v>
      </c>
      <c r="E23" s="107">
        <f t="shared" si="5"/>
        <v>15839.9</v>
      </c>
      <c r="F23" s="107">
        <f t="shared" si="6"/>
        <v>10710.262999999999</v>
      </c>
      <c r="G23" s="107">
        <f t="shared" si="7"/>
        <v>1763.2635</v>
      </c>
      <c r="H23" s="107">
        <f t="shared" si="8"/>
        <v>-3412.6440000000002</v>
      </c>
      <c r="I23" s="107">
        <v>13434.9</v>
      </c>
      <c r="J23" s="107">
        <v>9563.4719999999998</v>
      </c>
      <c r="K23" s="107">
        <v>0</v>
      </c>
      <c r="L23" s="107">
        <v>0</v>
      </c>
      <c r="M23" s="107">
        <v>1255</v>
      </c>
      <c r="N23" s="107">
        <v>344.791</v>
      </c>
      <c r="O23" s="107">
        <v>200</v>
      </c>
      <c r="P23" s="107">
        <v>113.976</v>
      </c>
      <c r="Q23" s="107">
        <v>0</v>
      </c>
      <c r="R23" s="107">
        <v>0</v>
      </c>
      <c r="S23" s="107">
        <v>150</v>
      </c>
      <c r="T23" s="107">
        <v>59.615000000000002</v>
      </c>
      <c r="U23" s="107">
        <v>50</v>
      </c>
      <c r="V23" s="107">
        <v>42.9</v>
      </c>
      <c r="W23" s="107">
        <v>280</v>
      </c>
      <c r="X23" s="107">
        <v>15</v>
      </c>
      <c r="Y23" s="107">
        <v>200</v>
      </c>
      <c r="Z23" s="107">
        <v>0</v>
      </c>
      <c r="AA23" s="107">
        <v>30</v>
      </c>
      <c r="AB23" s="107">
        <v>20</v>
      </c>
      <c r="AC23" s="107">
        <v>430</v>
      </c>
      <c r="AD23" s="107">
        <v>93.3</v>
      </c>
      <c r="AE23" s="107">
        <v>0</v>
      </c>
      <c r="AF23" s="107">
        <v>0</v>
      </c>
      <c r="AG23" s="107">
        <v>0</v>
      </c>
      <c r="AH23" s="107">
        <v>0</v>
      </c>
      <c r="AI23" s="107">
        <v>0</v>
      </c>
      <c r="AJ23" s="107">
        <v>0</v>
      </c>
      <c r="AK23" s="107">
        <v>0</v>
      </c>
      <c r="AL23" s="107">
        <v>0</v>
      </c>
      <c r="AM23" s="107">
        <v>0</v>
      </c>
      <c r="AN23" s="107">
        <v>0</v>
      </c>
      <c r="AO23" s="107">
        <v>1000</v>
      </c>
      <c r="AP23" s="107">
        <v>700</v>
      </c>
      <c r="AQ23" s="107">
        <v>150</v>
      </c>
      <c r="AR23" s="107">
        <v>102</v>
      </c>
      <c r="AS23" s="107">
        <v>150</v>
      </c>
      <c r="AT23" s="107">
        <v>102</v>
      </c>
      <c r="AU23" s="107">
        <v>0</v>
      </c>
      <c r="AV23" s="107">
        <v>0</v>
      </c>
      <c r="AW23" s="107">
        <v>0</v>
      </c>
      <c r="AX23" s="107">
        <v>0</v>
      </c>
      <c r="AY23" s="107">
        <v>0</v>
      </c>
      <c r="AZ23" s="107">
        <v>0</v>
      </c>
      <c r="BA23" s="107">
        <v>0</v>
      </c>
      <c r="BB23" s="107">
        <v>0</v>
      </c>
      <c r="BC23" s="107">
        <v>4063.2635</v>
      </c>
      <c r="BD23" s="107">
        <v>0</v>
      </c>
      <c r="BE23" s="107">
        <v>700</v>
      </c>
      <c r="BF23" s="107">
        <v>120</v>
      </c>
      <c r="BG23" s="107">
        <v>0</v>
      </c>
      <c r="BH23" s="107">
        <v>0</v>
      </c>
      <c r="BI23" s="107">
        <v>-500</v>
      </c>
      <c r="BJ23" s="107">
        <v>-753.63</v>
      </c>
      <c r="BK23" s="107">
        <v>-2500</v>
      </c>
      <c r="BL23" s="107">
        <v>-2779.0140000000001</v>
      </c>
      <c r="BM23" s="107">
        <v>0</v>
      </c>
      <c r="BN23" s="107">
        <v>0</v>
      </c>
      <c r="CK23" s="61"/>
      <c r="CL23" s="61"/>
      <c r="CM23" s="61"/>
      <c r="CN23" s="61"/>
      <c r="CO23" s="61"/>
      <c r="CP23" s="61"/>
      <c r="CQ23" s="61"/>
      <c r="CR23" s="61"/>
      <c r="CS23" s="61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1"/>
      <c r="DF23" s="61"/>
      <c r="DG23" s="61"/>
      <c r="DH23" s="61"/>
      <c r="DI23" s="61"/>
      <c r="DJ23" s="61"/>
    </row>
    <row r="24" spans="1:114" ht="18.95" customHeight="1">
      <c r="A24" s="101">
        <v>14</v>
      </c>
      <c r="B24" s="50" t="s">
        <v>60</v>
      </c>
      <c r="C24" s="107">
        <f t="shared" si="3"/>
        <v>40378.542799999996</v>
      </c>
      <c r="D24" s="107">
        <f t="shared" si="4"/>
        <v>28099.069</v>
      </c>
      <c r="E24" s="107">
        <f t="shared" si="5"/>
        <v>39744.699999999997</v>
      </c>
      <c r="F24" s="107">
        <f t="shared" si="6"/>
        <v>27465.269</v>
      </c>
      <c r="G24" s="107">
        <f t="shared" si="7"/>
        <v>633.84280000000001</v>
      </c>
      <c r="H24" s="107">
        <f t="shared" si="8"/>
        <v>633.79999999999995</v>
      </c>
      <c r="I24" s="107">
        <v>21058.7</v>
      </c>
      <c r="J24" s="107">
        <v>14970.982</v>
      </c>
      <c r="K24" s="107">
        <v>0</v>
      </c>
      <c r="L24" s="107">
        <v>0</v>
      </c>
      <c r="M24" s="107">
        <v>6506.5</v>
      </c>
      <c r="N24" s="107">
        <v>3807.2049999999999</v>
      </c>
      <c r="O24" s="107">
        <v>900</v>
      </c>
      <c r="P24" s="107">
        <v>381</v>
      </c>
      <c r="Q24" s="107">
        <v>250</v>
      </c>
      <c r="R24" s="107">
        <v>0</v>
      </c>
      <c r="S24" s="107">
        <v>300</v>
      </c>
      <c r="T24" s="107">
        <v>225</v>
      </c>
      <c r="U24" s="107">
        <v>100</v>
      </c>
      <c r="V24" s="107">
        <v>75</v>
      </c>
      <c r="W24" s="107">
        <v>1876.5</v>
      </c>
      <c r="X24" s="107">
        <v>846</v>
      </c>
      <c r="Y24" s="107">
        <v>1656.5</v>
      </c>
      <c r="Z24" s="107">
        <v>725</v>
      </c>
      <c r="AA24" s="107">
        <v>1000</v>
      </c>
      <c r="AB24" s="107">
        <v>650</v>
      </c>
      <c r="AC24" s="107">
        <v>1980</v>
      </c>
      <c r="AD24" s="107">
        <v>1630.2049999999999</v>
      </c>
      <c r="AE24" s="107">
        <v>0</v>
      </c>
      <c r="AF24" s="107">
        <v>0</v>
      </c>
      <c r="AG24" s="107">
        <v>9650.5</v>
      </c>
      <c r="AH24" s="107">
        <v>6962.0820000000003</v>
      </c>
      <c r="AI24" s="107">
        <v>9650.5</v>
      </c>
      <c r="AJ24" s="107">
        <v>6962.0820000000003</v>
      </c>
      <c r="AK24" s="107">
        <v>0</v>
      </c>
      <c r="AL24" s="107">
        <v>0</v>
      </c>
      <c r="AM24" s="107">
        <v>0</v>
      </c>
      <c r="AN24" s="107">
        <v>0</v>
      </c>
      <c r="AO24" s="107">
        <v>2000</v>
      </c>
      <c r="AP24" s="107">
        <v>1335</v>
      </c>
      <c r="AQ24" s="107">
        <v>529</v>
      </c>
      <c r="AR24" s="107">
        <v>390</v>
      </c>
      <c r="AS24" s="107">
        <v>529</v>
      </c>
      <c r="AT24" s="107">
        <v>390</v>
      </c>
      <c r="AU24" s="107">
        <v>0</v>
      </c>
      <c r="AV24" s="107">
        <v>0</v>
      </c>
      <c r="AW24" s="107">
        <v>0</v>
      </c>
      <c r="AX24" s="107">
        <v>0</v>
      </c>
      <c r="AY24" s="107">
        <v>0</v>
      </c>
      <c r="AZ24" s="107">
        <v>0</v>
      </c>
      <c r="BA24" s="107">
        <v>0</v>
      </c>
      <c r="BB24" s="107">
        <v>0</v>
      </c>
      <c r="BC24" s="107">
        <v>0</v>
      </c>
      <c r="BD24" s="107">
        <v>0</v>
      </c>
      <c r="BE24" s="107">
        <v>633.84280000000001</v>
      </c>
      <c r="BF24" s="107">
        <v>633.79999999999995</v>
      </c>
      <c r="BG24" s="107">
        <v>0</v>
      </c>
      <c r="BH24" s="107">
        <v>0</v>
      </c>
      <c r="BI24" s="107">
        <v>0</v>
      </c>
      <c r="BJ24" s="107">
        <v>0</v>
      </c>
      <c r="BK24" s="107">
        <v>0</v>
      </c>
      <c r="BL24" s="107">
        <v>0</v>
      </c>
      <c r="BM24" s="107">
        <v>0</v>
      </c>
      <c r="BN24" s="107">
        <v>0</v>
      </c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</row>
    <row r="25" spans="1:114" ht="18.95" customHeight="1">
      <c r="A25" s="101">
        <v>15</v>
      </c>
      <c r="B25" s="50" t="s">
        <v>61</v>
      </c>
      <c r="C25" s="107">
        <f t="shared" si="3"/>
        <v>12503.452499999999</v>
      </c>
      <c r="D25" s="107">
        <f t="shared" si="4"/>
        <v>7734.0789999999997</v>
      </c>
      <c r="E25" s="107">
        <f t="shared" si="5"/>
        <v>11265.4</v>
      </c>
      <c r="F25" s="107">
        <f t="shared" si="6"/>
        <v>7897.2789999999995</v>
      </c>
      <c r="G25" s="107">
        <f t="shared" si="7"/>
        <v>1238.0525</v>
      </c>
      <c r="H25" s="107">
        <f t="shared" si="8"/>
        <v>-163.19999999999999</v>
      </c>
      <c r="I25" s="107">
        <v>8554.4</v>
      </c>
      <c r="J25" s="107">
        <v>6228.7690000000002</v>
      </c>
      <c r="K25" s="107">
        <v>0</v>
      </c>
      <c r="L25" s="107">
        <v>0</v>
      </c>
      <c r="M25" s="107">
        <v>1689</v>
      </c>
      <c r="N25" s="107">
        <v>1105.06</v>
      </c>
      <c r="O25" s="107">
        <v>160</v>
      </c>
      <c r="P25" s="107">
        <v>51.4</v>
      </c>
      <c r="Q25" s="107">
        <v>0</v>
      </c>
      <c r="R25" s="107">
        <v>0</v>
      </c>
      <c r="S25" s="107">
        <v>264</v>
      </c>
      <c r="T25" s="107">
        <v>137.9</v>
      </c>
      <c r="U25" s="107">
        <v>6</v>
      </c>
      <c r="V25" s="107">
        <v>6</v>
      </c>
      <c r="W25" s="107">
        <v>373</v>
      </c>
      <c r="X25" s="107">
        <v>193.76</v>
      </c>
      <c r="Y25" s="107">
        <v>200</v>
      </c>
      <c r="Z25" s="107">
        <v>100</v>
      </c>
      <c r="AA25" s="107">
        <v>466</v>
      </c>
      <c r="AB25" s="107">
        <v>416</v>
      </c>
      <c r="AC25" s="107">
        <v>390</v>
      </c>
      <c r="AD25" s="107">
        <v>270</v>
      </c>
      <c r="AE25" s="107">
        <v>0</v>
      </c>
      <c r="AF25" s="107">
        <v>0</v>
      </c>
      <c r="AG25" s="107">
        <v>0</v>
      </c>
      <c r="AH25" s="107">
        <v>0</v>
      </c>
      <c r="AI25" s="107">
        <v>0</v>
      </c>
      <c r="AJ25" s="107">
        <v>0</v>
      </c>
      <c r="AK25" s="107">
        <v>0</v>
      </c>
      <c r="AL25" s="107">
        <v>0</v>
      </c>
      <c r="AM25" s="107">
        <v>0</v>
      </c>
      <c r="AN25" s="107">
        <v>0</v>
      </c>
      <c r="AO25" s="107">
        <v>400</v>
      </c>
      <c r="AP25" s="107">
        <v>295</v>
      </c>
      <c r="AQ25" s="107">
        <v>622</v>
      </c>
      <c r="AR25" s="107">
        <v>268.45</v>
      </c>
      <c r="AS25" s="107">
        <v>622</v>
      </c>
      <c r="AT25" s="107">
        <v>268.45</v>
      </c>
      <c r="AU25" s="107">
        <v>0</v>
      </c>
      <c r="AV25" s="107">
        <v>0</v>
      </c>
      <c r="AW25" s="107">
        <v>400</v>
      </c>
      <c r="AX25" s="107">
        <v>100</v>
      </c>
      <c r="AY25" s="107">
        <v>0</v>
      </c>
      <c r="AZ25" s="107">
        <v>0</v>
      </c>
      <c r="BA25" s="107">
        <v>0</v>
      </c>
      <c r="BB25" s="107">
        <v>0</v>
      </c>
      <c r="BC25" s="107">
        <v>1238.0525</v>
      </c>
      <c r="BD25" s="107">
        <v>0</v>
      </c>
      <c r="BE25" s="107">
        <v>0</v>
      </c>
      <c r="BF25" s="107">
        <v>0</v>
      </c>
      <c r="BG25" s="107">
        <v>0</v>
      </c>
      <c r="BH25" s="107">
        <v>0</v>
      </c>
      <c r="BI25" s="107">
        <v>0</v>
      </c>
      <c r="BJ25" s="107">
        <v>0</v>
      </c>
      <c r="BK25" s="107">
        <v>0</v>
      </c>
      <c r="BL25" s="107">
        <v>-163.19999999999999</v>
      </c>
      <c r="BM25" s="107">
        <v>0</v>
      </c>
      <c r="BN25" s="107">
        <v>0</v>
      </c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1"/>
      <c r="CV25" s="61"/>
      <c r="CW25" s="61"/>
      <c r="CX25" s="61"/>
      <c r="CY25" s="61"/>
      <c r="CZ25" s="61"/>
      <c r="DA25" s="61"/>
      <c r="DB25" s="61"/>
      <c r="DC25" s="61"/>
      <c r="DD25" s="61"/>
      <c r="DE25" s="61"/>
      <c r="DF25" s="61"/>
      <c r="DG25" s="61"/>
      <c r="DH25" s="61"/>
      <c r="DI25" s="61"/>
      <c r="DJ25" s="61"/>
    </row>
    <row r="26" spans="1:114" ht="18.95" customHeight="1">
      <c r="A26" s="101">
        <v>16</v>
      </c>
      <c r="B26" s="50" t="s">
        <v>62</v>
      </c>
      <c r="C26" s="107">
        <f t="shared" si="3"/>
        <v>10950.851999999999</v>
      </c>
      <c r="D26" s="107">
        <f t="shared" si="4"/>
        <v>5556.1799999999994</v>
      </c>
      <c r="E26" s="107">
        <f t="shared" si="5"/>
        <v>7782.9</v>
      </c>
      <c r="F26" s="107">
        <f t="shared" si="6"/>
        <v>5558.1799999999994</v>
      </c>
      <c r="G26" s="107">
        <f t="shared" si="7"/>
        <v>3167.9520000000002</v>
      </c>
      <c r="H26" s="107">
        <f t="shared" si="8"/>
        <v>-2</v>
      </c>
      <c r="I26" s="107">
        <v>6617.9</v>
      </c>
      <c r="J26" s="107">
        <v>4817.4799999999996</v>
      </c>
      <c r="K26" s="107">
        <v>0</v>
      </c>
      <c r="L26" s="107">
        <v>0</v>
      </c>
      <c r="M26" s="107">
        <v>1105</v>
      </c>
      <c r="N26" s="107">
        <v>727.2</v>
      </c>
      <c r="O26" s="107">
        <v>285</v>
      </c>
      <c r="P26" s="107">
        <v>222</v>
      </c>
      <c r="Q26" s="107">
        <v>0</v>
      </c>
      <c r="R26" s="107">
        <v>0</v>
      </c>
      <c r="S26" s="107">
        <v>140</v>
      </c>
      <c r="T26" s="107">
        <v>88.5</v>
      </c>
      <c r="U26" s="107">
        <v>50</v>
      </c>
      <c r="V26" s="107">
        <v>3.2</v>
      </c>
      <c r="W26" s="107">
        <v>225</v>
      </c>
      <c r="X26" s="107">
        <v>103.5</v>
      </c>
      <c r="Y26" s="107">
        <v>130</v>
      </c>
      <c r="Z26" s="107">
        <v>80</v>
      </c>
      <c r="AA26" s="107">
        <v>0</v>
      </c>
      <c r="AB26" s="107">
        <v>0</v>
      </c>
      <c r="AC26" s="107">
        <v>80</v>
      </c>
      <c r="AD26" s="107">
        <v>60</v>
      </c>
      <c r="AE26" s="107">
        <v>0</v>
      </c>
      <c r="AF26" s="107">
        <v>0</v>
      </c>
      <c r="AG26" s="107">
        <v>0</v>
      </c>
      <c r="AH26" s="107">
        <v>0</v>
      </c>
      <c r="AI26" s="107">
        <v>0</v>
      </c>
      <c r="AJ26" s="107">
        <v>0</v>
      </c>
      <c r="AK26" s="107">
        <v>0</v>
      </c>
      <c r="AL26" s="107">
        <v>0</v>
      </c>
      <c r="AM26" s="107">
        <v>0</v>
      </c>
      <c r="AN26" s="107">
        <v>0</v>
      </c>
      <c r="AO26" s="107">
        <v>0</v>
      </c>
      <c r="AP26" s="107">
        <v>0</v>
      </c>
      <c r="AQ26" s="107">
        <v>60</v>
      </c>
      <c r="AR26" s="107">
        <v>13.5</v>
      </c>
      <c r="AS26" s="107">
        <v>60</v>
      </c>
      <c r="AT26" s="107">
        <v>13.5</v>
      </c>
      <c r="AU26" s="107">
        <v>0</v>
      </c>
      <c r="AV26" s="107">
        <v>0</v>
      </c>
      <c r="AW26" s="107">
        <v>0</v>
      </c>
      <c r="AX26" s="107">
        <v>0</v>
      </c>
      <c r="AY26" s="107">
        <v>0</v>
      </c>
      <c r="AZ26" s="107">
        <v>0</v>
      </c>
      <c r="BA26" s="107">
        <v>0</v>
      </c>
      <c r="BB26" s="107">
        <v>0</v>
      </c>
      <c r="BC26" s="107">
        <v>3167.9520000000002</v>
      </c>
      <c r="BD26" s="107">
        <v>0</v>
      </c>
      <c r="BE26" s="107">
        <v>0</v>
      </c>
      <c r="BF26" s="107">
        <v>0</v>
      </c>
      <c r="BG26" s="107">
        <v>0</v>
      </c>
      <c r="BH26" s="107">
        <v>0</v>
      </c>
      <c r="BI26" s="107">
        <v>0</v>
      </c>
      <c r="BJ26" s="107">
        <v>-2</v>
      </c>
      <c r="BK26" s="107">
        <v>0</v>
      </c>
      <c r="BL26" s="107">
        <v>0</v>
      </c>
      <c r="BM26" s="107">
        <v>0</v>
      </c>
      <c r="BN26" s="107">
        <v>0</v>
      </c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</row>
    <row r="27" spans="1:114" ht="18.95" customHeight="1">
      <c r="A27" s="101">
        <v>17</v>
      </c>
      <c r="B27" s="50" t="s">
        <v>63</v>
      </c>
      <c r="C27" s="107">
        <f t="shared" si="3"/>
        <v>31432</v>
      </c>
      <c r="D27" s="107">
        <f t="shared" si="4"/>
        <v>23312.207400000003</v>
      </c>
      <c r="E27" s="107">
        <f t="shared" si="5"/>
        <v>31415.407999999999</v>
      </c>
      <c r="F27" s="107">
        <f t="shared" si="6"/>
        <v>23250.542000000001</v>
      </c>
      <c r="G27" s="107">
        <f t="shared" si="7"/>
        <v>16.592000000000098</v>
      </c>
      <c r="H27" s="107">
        <f t="shared" si="8"/>
        <v>61.665399999999948</v>
      </c>
      <c r="I27" s="107">
        <v>11412</v>
      </c>
      <c r="J27" s="107">
        <v>7477.6890000000003</v>
      </c>
      <c r="K27" s="107">
        <v>0</v>
      </c>
      <c r="L27" s="107">
        <v>0</v>
      </c>
      <c r="M27" s="107">
        <v>5128.4080000000004</v>
      </c>
      <c r="N27" s="107">
        <v>3313.2779999999998</v>
      </c>
      <c r="O27" s="107">
        <v>950</v>
      </c>
      <c r="P27" s="107">
        <v>431.33600000000001</v>
      </c>
      <c r="Q27" s="107">
        <v>0</v>
      </c>
      <c r="R27" s="107">
        <v>0</v>
      </c>
      <c r="S27" s="107">
        <v>150</v>
      </c>
      <c r="T27" s="107">
        <v>76.5</v>
      </c>
      <c r="U27" s="107">
        <v>0</v>
      </c>
      <c r="V27" s="107">
        <v>0</v>
      </c>
      <c r="W27" s="107">
        <v>1858.4079999999999</v>
      </c>
      <c r="X27" s="107">
        <v>1205.442</v>
      </c>
      <c r="Y27" s="107">
        <v>1783.4079999999999</v>
      </c>
      <c r="Z27" s="107">
        <v>1177.942</v>
      </c>
      <c r="AA27" s="107">
        <v>0</v>
      </c>
      <c r="AB27" s="107">
        <v>0</v>
      </c>
      <c r="AC27" s="107">
        <v>1770</v>
      </c>
      <c r="AD27" s="107">
        <v>1230</v>
      </c>
      <c r="AE27" s="107">
        <v>0</v>
      </c>
      <c r="AF27" s="107">
        <v>0</v>
      </c>
      <c r="AG27" s="107">
        <v>12740</v>
      </c>
      <c r="AH27" s="107">
        <v>10651.575000000001</v>
      </c>
      <c r="AI27" s="107">
        <v>12740</v>
      </c>
      <c r="AJ27" s="107">
        <v>10651.575000000001</v>
      </c>
      <c r="AK27" s="107">
        <v>0</v>
      </c>
      <c r="AL27" s="107">
        <v>0</v>
      </c>
      <c r="AM27" s="107">
        <v>0</v>
      </c>
      <c r="AN27" s="107">
        <v>0</v>
      </c>
      <c r="AO27" s="107">
        <v>1400</v>
      </c>
      <c r="AP27" s="107">
        <v>1375</v>
      </c>
      <c r="AQ27" s="107">
        <v>735</v>
      </c>
      <c r="AR27" s="107">
        <v>433</v>
      </c>
      <c r="AS27" s="107">
        <v>735</v>
      </c>
      <c r="AT27" s="107">
        <v>433</v>
      </c>
      <c r="AU27" s="107">
        <v>0</v>
      </c>
      <c r="AV27" s="107">
        <v>0</v>
      </c>
      <c r="AW27" s="107">
        <v>350</v>
      </c>
      <c r="AX27" s="107">
        <v>150</v>
      </c>
      <c r="AY27" s="107">
        <v>0</v>
      </c>
      <c r="AZ27" s="107">
        <v>0</v>
      </c>
      <c r="BA27" s="107">
        <v>0</v>
      </c>
      <c r="BB27" s="107">
        <v>0</v>
      </c>
      <c r="BC27" s="107">
        <v>2365.1840000000002</v>
      </c>
      <c r="BD27" s="107">
        <v>1431</v>
      </c>
      <c r="BE27" s="107">
        <v>0</v>
      </c>
      <c r="BF27" s="107">
        <v>0</v>
      </c>
      <c r="BG27" s="107">
        <v>0</v>
      </c>
      <c r="BH27" s="107">
        <v>0</v>
      </c>
      <c r="BI27" s="107">
        <v>-1348.5920000000001</v>
      </c>
      <c r="BJ27" s="107">
        <v>-1125.9346</v>
      </c>
      <c r="BK27" s="107">
        <v>-1000</v>
      </c>
      <c r="BL27" s="107">
        <v>-243.4</v>
      </c>
      <c r="BM27" s="107">
        <v>0</v>
      </c>
      <c r="BN27" s="107">
        <v>0</v>
      </c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</row>
    <row r="28" spans="1:114" ht="18.95" customHeight="1">
      <c r="A28" s="101">
        <v>18</v>
      </c>
      <c r="B28" s="50" t="s">
        <v>64</v>
      </c>
      <c r="C28" s="107">
        <f t="shared" si="3"/>
        <v>75509.641799999998</v>
      </c>
      <c r="D28" s="107">
        <f t="shared" si="4"/>
        <v>36496.328999999998</v>
      </c>
      <c r="E28" s="107">
        <f t="shared" si="5"/>
        <v>49398.820899999999</v>
      </c>
      <c r="F28" s="107">
        <f t="shared" si="6"/>
        <v>25648.435000000001</v>
      </c>
      <c r="G28" s="107">
        <f t="shared" si="7"/>
        <v>26110.820899999999</v>
      </c>
      <c r="H28" s="107">
        <f t="shared" si="8"/>
        <v>10847.894</v>
      </c>
      <c r="I28" s="107">
        <v>18400</v>
      </c>
      <c r="J28" s="107">
        <v>11945.2</v>
      </c>
      <c r="K28" s="107">
        <v>0</v>
      </c>
      <c r="L28" s="107">
        <v>0</v>
      </c>
      <c r="M28" s="107">
        <v>12158</v>
      </c>
      <c r="N28" s="107">
        <v>3214.8040000000001</v>
      </c>
      <c r="O28" s="107">
        <v>2033</v>
      </c>
      <c r="P28" s="107">
        <v>920.82799999999997</v>
      </c>
      <c r="Q28" s="107">
        <v>500</v>
      </c>
      <c r="R28" s="107">
        <v>0</v>
      </c>
      <c r="S28" s="107">
        <v>350</v>
      </c>
      <c r="T28" s="107">
        <v>147.221</v>
      </c>
      <c r="U28" s="107">
        <v>150</v>
      </c>
      <c r="V28" s="107">
        <v>13</v>
      </c>
      <c r="W28" s="107">
        <v>2525</v>
      </c>
      <c r="X28" s="107">
        <v>498.2</v>
      </c>
      <c r="Y28" s="107">
        <v>800</v>
      </c>
      <c r="Z28" s="107">
        <v>338.2</v>
      </c>
      <c r="AA28" s="107">
        <v>3500</v>
      </c>
      <c r="AB28" s="107">
        <v>211</v>
      </c>
      <c r="AC28" s="107">
        <v>2750</v>
      </c>
      <c r="AD28" s="107">
        <v>1263.55</v>
      </c>
      <c r="AE28" s="107">
        <v>0</v>
      </c>
      <c r="AF28" s="107">
        <v>0</v>
      </c>
      <c r="AG28" s="107">
        <v>13457.5</v>
      </c>
      <c r="AH28" s="107">
        <v>9623.4310000000005</v>
      </c>
      <c r="AI28" s="107">
        <v>13457.5</v>
      </c>
      <c r="AJ28" s="107">
        <v>9623.4310000000005</v>
      </c>
      <c r="AK28" s="107">
        <v>0</v>
      </c>
      <c r="AL28" s="107">
        <v>0</v>
      </c>
      <c r="AM28" s="107">
        <v>0</v>
      </c>
      <c r="AN28" s="107">
        <v>0</v>
      </c>
      <c r="AO28" s="107">
        <v>1950</v>
      </c>
      <c r="AP28" s="107">
        <v>480</v>
      </c>
      <c r="AQ28" s="107">
        <v>3433.3209000000002</v>
      </c>
      <c r="AR28" s="107">
        <v>385</v>
      </c>
      <c r="AS28" s="107">
        <v>3433.3209000000002</v>
      </c>
      <c r="AT28" s="107">
        <v>385</v>
      </c>
      <c r="AU28" s="107">
        <v>0</v>
      </c>
      <c r="AV28" s="107">
        <v>0</v>
      </c>
      <c r="AW28" s="107">
        <v>2733.3209000000002</v>
      </c>
      <c r="AX28" s="107">
        <v>0</v>
      </c>
      <c r="AY28" s="107">
        <v>0</v>
      </c>
      <c r="AZ28" s="107">
        <v>0</v>
      </c>
      <c r="BA28" s="107">
        <v>0</v>
      </c>
      <c r="BB28" s="107">
        <v>0</v>
      </c>
      <c r="BC28" s="107">
        <v>12000</v>
      </c>
      <c r="BD28" s="107">
        <v>2329.8939999999998</v>
      </c>
      <c r="BE28" s="107">
        <v>14110.820900000001</v>
      </c>
      <c r="BF28" s="107">
        <v>8842.5</v>
      </c>
      <c r="BG28" s="107">
        <v>0</v>
      </c>
      <c r="BH28" s="107">
        <v>0</v>
      </c>
      <c r="BI28" s="107">
        <v>0</v>
      </c>
      <c r="BJ28" s="107">
        <v>0</v>
      </c>
      <c r="BK28" s="107">
        <v>0</v>
      </c>
      <c r="BL28" s="107">
        <v>-324.5</v>
      </c>
      <c r="BM28" s="107">
        <v>0</v>
      </c>
      <c r="BN28" s="107">
        <v>0</v>
      </c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</row>
    <row r="29" spans="1:114" ht="18.95" customHeight="1">
      <c r="A29" s="101">
        <v>19</v>
      </c>
      <c r="B29" s="50" t="s">
        <v>65</v>
      </c>
      <c r="C29" s="107">
        <f t="shared" si="3"/>
        <v>19713.644499999999</v>
      </c>
      <c r="D29" s="107">
        <f t="shared" si="4"/>
        <v>13440.945</v>
      </c>
      <c r="E29" s="107">
        <f t="shared" si="5"/>
        <v>19176.099999999999</v>
      </c>
      <c r="F29" s="107">
        <f t="shared" si="6"/>
        <v>13305.945</v>
      </c>
      <c r="G29" s="107">
        <f t="shared" si="7"/>
        <v>537.54449999999997</v>
      </c>
      <c r="H29" s="107">
        <f t="shared" si="8"/>
        <v>135</v>
      </c>
      <c r="I29" s="107">
        <v>13743</v>
      </c>
      <c r="J29" s="107">
        <v>10413.875</v>
      </c>
      <c r="K29" s="107">
        <v>0</v>
      </c>
      <c r="L29" s="107">
        <v>0</v>
      </c>
      <c r="M29" s="107">
        <v>4480</v>
      </c>
      <c r="N29" s="107">
        <v>2063.0700000000002</v>
      </c>
      <c r="O29" s="107">
        <v>750</v>
      </c>
      <c r="P29" s="107">
        <v>212.39</v>
      </c>
      <c r="Q29" s="107">
        <v>0</v>
      </c>
      <c r="R29" s="107">
        <v>0</v>
      </c>
      <c r="S29" s="107">
        <v>300</v>
      </c>
      <c r="T29" s="107">
        <v>216.23</v>
      </c>
      <c r="U29" s="107">
        <v>140</v>
      </c>
      <c r="V29" s="107">
        <v>111.5</v>
      </c>
      <c r="W29" s="107">
        <v>195</v>
      </c>
      <c r="X29" s="107">
        <v>114</v>
      </c>
      <c r="Y29" s="107">
        <v>150</v>
      </c>
      <c r="Z29" s="107">
        <v>90</v>
      </c>
      <c r="AA29" s="107">
        <v>740</v>
      </c>
      <c r="AB29" s="107">
        <v>0</v>
      </c>
      <c r="AC29" s="107">
        <v>2275</v>
      </c>
      <c r="AD29" s="107">
        <v>1408.95</v>
      </c>
      <c r="AE29" s="107">
        <v>0</v>
      </c>
      <c r="AF29" s="107">
        <v>0</v>
      </c>
      <c r="AG29" s="107">
        <v>0</v>
      </c>
      <c r="AH29" s="107">
        <v>0</v>
      </c>
      <c r="AI29" s="107">
        <v>0</v>
      </c>
      <c r="AJ29" s="107">
        <v>0</v>
      </c>
      <c r="AK29" s="107">
        <v>0</v>
      </c>
      <c r="AL29" s="107">
        <v>0</v>
      </c>
      <c r="AM29" s="107">
        <v>0</v>
      </c>
      <c r="AN29" s="107">
        <v>0</v>
      </c>
      <c r="AO29" s="107">
        <v>758.1</v>
      </c>
      <c r="AP29" s="107">
        <v>694</v>
      </c>
      <c r="AQ29" s="107">
        <v>195</v>
      </c>
      <c r="AR29" s="107">
        <v>135</v>
      </c>
      <c r="AS29" s="107">
        <v>195</v>
      </c>
      <c r="AT29" s="107">
        <v>135</v>
      </c>
      <c r="AU29" s="107">
        <v>0</v>
      </c>
      <c r="AV29" s="107">
        <v>0</v>
      </c>
      <c r="AW29" s="107">
        <v>0</v>
      </c>
      <c r="AX29" s="107">
        <v>0</v>
      </c>
      <c r="AY29" s="107">
        <v>0</v>
      </c>
      <c r="AZ29" s="107">
        <v>0</v>
      </c>
      <c r="BA29" s="107">
        <v>0</v>
      </c>
      <c r="BB29" s="107">
        <v>0</v>
      </c>
      <c r="BC29" s="107">
        <v>0</v>
      </c>
      <c r="BD29" s="107">
        <v>0</v>
      </c>
      <c r="BE29" s="107">
        <v>537.54449999999997</v>
      </c>
      <c r="BF29" s="107">
        <v>135</v>
      </c>
      <c r="BG29" s="107">
        <v>0</v>
      </c>
      <c r="BH29" s="107">
        <v>0</v>
      </c>
      <c r="BI29" s="107">
        <v>0</v>
      </c>
      <c r="BJ29" s="107">
        <v>0</v>
      </c>
      <c r="BK29" s="107">
        <v>0</v>
      </c>
      <c r="BL29" s="107">
        <v>0</v>
      </c>
      <c r="BM29" s="107">
        <v>0</v>
      </c>
      <c r="BN29" s="107">
        <v>0</v>
      </c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</row>
    <row r="30" spans="1:114" ht="18.95" customHeight="1">
      <c r="A30" s="101">
        <v>20</v>
      </c>
      <c r="B30" s="52" t="s">
        <v>66</v>
      </c>
      <c r="C30" s="107">
        <f t="shared" si="3"/>
        <v>735915.17470000009</v>
      </c>
      <c r="D30" s="107">
        <f t="shared" si="4"/>
        <v>473546.65100000001</v>
      </c>
      <c r="E30" s="107">
        <f t="shared" si="5"/>
        <v>725376.10000000009</v>
      </c>
      <c r="F30" s="107">
        <f t="shared" si="6"/>
        <v>476013.04800000001</v>
      </c>
      <c r="G30" s="107">
        <f t="shared" si="7"/>
        <v>10539.074699999997</v>
      </c>
      <c r="H30" s="107">
        <f t="shared" si="8"/>
        <v>-2466.3970000000045</v>
      </c>
      <c r="I30" s="107">
        <v>145081.70000000001</v>
      </c>
      <c r="J30" s="107">
        <v>91999.182000000001</v>
      </c>
      <c r="K30" s="107">
        <v>0</v>
      </c>
      <c r="L30" s="107">
        <v>0</v>
      </c>
      <c r="M30" s="107">
        <v>104791</v>
      </c>
      <c r="N30" s="107">
        <v>71381.315000000002</v>
      </c>
      <c r="O30" s="107">
        <v>52842.76</v>
      </c>
      <c r="P30" s="107">
        <v>38409.112000000001</v>
      </c>
      <c r="Q30" s="107">
        <v>3704.04</v>
      </c>
      <c r="R30" s="107">
        <v>1987.691</v>
      </c>
      <c r="S30" s="107">
        <v>4377.6000000000004</v>
      </c>
      <c r="T30" s="107">
        <v>3137.9879999999998</v>
      </c>
      <c r="U30" s="107">
        <v>279</v>
      </c>
      <c r="V30" s="107">
        <v>70</v>
      </c>
      <c r="W30" s="107">
        <v>10511.6</v>
      </c>
      <c r="X30" s="107">
        <v>4292.4939999999997</v>
      </c>
      <c r="Y30" s="107">
        <v>0</v>
      </c>
      <c r="Z30" s="107">
        <v>0</v>
      </c>
      <c r="AA30" s="107">
        <v>450</v>
      </c>
      <c r="AB30" s="107">
        <v>300</v>
      </c>
      <c r="AC30" s="107">
        <v>29576</v>
      </c>
      <c r="AD30" s="107">
        <v>21404.73</v>
      </c>
      <c r="AE30" s="107">
        <v>0</v>
      </c>
      <c r="AF30" s="107">
        <v>0</v>
      </c>
      <c r="AG30" s="107">
        <v>447729.4</v>
      </c>
      <c r="AH30" s="107">
        <v>304971.48599999998</v>
      </c>
      <c r="AI30" s="107">
        <v>447729.4</v>
      </c>
      <c r="AJ30" s="107">
        <v>304971.48599999998</v>
      </c>
      <c r="AK30" s="107">
        <v>2001</v>
      </c>
      <c r="AL30" s="107">
        <v>968</v>
      </c>
      <c r="AM30" s="107">
        <v>0</v>
      </c>
      <c r="AN30" s="107">
        <v>0</v>
      </c>
      <c r="AO30" s="107">
        <v>11747</v>
      </c>
      <c r="AP30" s="107">
        <v>6063</v>
      </c>
      <c r="AQ30" s="107">
        <v>20485</v>
      </c>
      <c r="AR30" s="107">
        <v>630.06500000000005</v>
      </c>
      <c r="AS30" s="107">
        <v>14026</v>
      </c>
      <c r="AT30" s="107">
        <v>630.06500000000005</v>
      </c>
      <c r="AU30" s="107">
        <v>6459</v>
      </c>
      <c r="AV30" s="107">
        <v>0</v>
      </c>
      <c r="AW30" s="107">
        <v>13026</v>
      </c>
      <c r="AX30" s="107">
        <v>0</v>
      </c>
      <c r="AY30" s="107">
        <v>6459</v>
      </c>
      <c r="AZ30" s="107">
        <v>0</v>
      </c>
      <c r="BA30" s="107">
        <v>0</v>
      </c>
      <c r="BB30" s="107">
        <v>0</v>
      </c>
      <c r="BC30" s="107">
        <v>143446.0747</v>
      </c>
      <c r="BD30" s="107">
        <v>30511.778999999999</v>
      </c>
      <c r="BE30" s="107">
        <v>24100</v>
      </c>
      <c r="BF30" s="107">
        <v>4598</v>
      </c>
      <c r="BG30" s="107">
        <v>0</v>
      </c>
      <c r="BH30" s="107">
        <v>0</v>
      </c>
      <c r="BI30" s="107">
        <v>-8466</v>
      </c>
      <c r="BJ30" s="107">
        <v>-3740.85</v>
      </c>
      <c r="BK30" s="107">
        <v>-155000</v>
      </c>
      <c r="BL30" s="107">
        <v>-33835.326000000001</v>
      </c>
      <c r="BM30" s="107">
        <v>0</v>
      </c>
      <c r="BN30" s="107">
        <v>0</v>
      </c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</row>
    <row r="31" spans="1:114" ht="18.95" customHeight="1">
      <c r="A31" s="101">
        <v>21</v>
      </c>
      <c r="B31" s="52" t="s">
        <v>67</v>
      </c>
      <c r="C31" s="107">
        <f t="shared" si="3"/>
        <v>264649.13</v>
      </c>
      <c r="D31" s="107">
        <f t="shared" si="4"/>
        <v>168927.13</v>
      </c>
      <c r="E31" s="107">
        <f t="shared" si="5"/>
        <v>228868.8</v>
      </c>
      <c r="F31" s="107">
        <f t="shared" si="6"/>
        <v>152285.861</v>
      </c>
      <c r="G31" s="107">
        <f t="shared" si="7"/>
        <v>35780.33</v>
      </c>
      <c r="H31" s="107">
        <f t="shared" si="8"/>
        <v>16641.269000000004</v>
      </c>
      <c r="I31" s="107">
        <v>80929.2</v>
      </c>
      <c r="J31" s="107">
        <v>50540.936999999998</v>
      </c>
      <c r="K31" s="107">
        <v>0</v>
      </c>
      <c r="L31" s="107">
        <v>0</v>
      </c>
      <c r="M31" s="107">
        <v>29562.32</v>
      </c>
      <c r="N31" s="107">
        <v>17452.133000000002</v>
      </c>
      <c r="O31" s="107">
        <v>9256</v>
      </c>
      <c r="P31" s="107">
        <v>6318.4110000000001</v>
      </c>
      <c r="Q31" s="107">
        <v>97</v>
      </c>
      <c r="R31" s="107">
        <v>76.040000000000006</v>
      </c>
      <c r="S31" s="107">
        <v>700</v>
      </c>
      <c r="T31" s="107">
        <v>345.77199999999999</v>
      </c>
      <c r="U31" s="107">
        <v>865.5</v>
      </c>
      <c r="V31" s="107">
        <v>315.60000000000002</v>
      </c>
      <c r="W31" s="107">
        <v>2475.12</v>
      </c>
      <c r="X31" s="107">
        <v>2202.0100000000002</v>
      </c>
      <c r="Y31" s="107">
        <v>1476.52</v>
      </c>
      <c r="Z31" s="107">
        <v>1314.71</v>
      </c>
      <c r="AA31" s="107">
        <v>950</v>
      </c>
      <c r="AB31" s="107">
        <v>239.4</v>
      </c>
      <c r="AC31" s="107">
        <v>14064.7</v>
      </c>
      <c r="AD31" s="107">
        <v>7031.45</v>
      </c>
      <c r="AE31" s="107">
        <v>0</v>
      </c>
      <c r="AF31" s="107">
        <v>0</v>
      </c>
      <c r="AG31" s="107">
        <v>115987.28</v>
      </c>
      <c r="AH31" s="107">
        <v>82088.790999999997</v>
      </c>
      <c r="AI31" s="107">
        <v>115987.28</v>
      </c>
      <c r="AJ31" s="107">
        <v>82088.790999999997</v>
      </c>
      <c r="AK31" s="107">
        <v>0</v>
      </c>
      <c r="AL31" s="107">
        <v>0</v>
      </c>
      <c r="AM31" s="107">
        <v>0</v>
      </c>
      <c r="AN31" s="107">
        <v>0</v>
      </c>
      <c r="AO31" s="107">
        <v>1800</v>
      </c>
      <c r="AP31" s="107">
        <v>1739</v>
      </c>
      <c r="AQ31" s="107">
        <v>590</v>
      </c>
      <c r="AR31" s="107">
        <v>465</v>
      </c>
      <c r="AS31" s="107">
        <v>590</v>
      </c>
      <c r="AT31" s="107">
        <v>465</v>
      </c>
      <c r="AU31" s="107">
        <v>0</v>
      </c>
      <c r="AV31" s="107">
        <v>0</v>
      </c>
      <c r="AW31" s="107">
        <v>0</v>
      </c>
      <c r="AX31" s="107">
        <v>0</v>
      </c>
      <c r="AY31" s="107">
        <v>0</v>
      </c>
      <c r="AZ31" s="107">
        <v>0</v>
      </c>
      <c r="BA31" s="107">
        <v>0</v>
      </c>
      <c r="BB31" s="107">
        <v>0</v>
      </c>
      <c r="BC31" s="107">
        <v>11278.33</v>
      </c>
      <c r="BD31" s="107">
        <v>5863.5839999999998</v>
      </c>
      <c r="BE31" s="107">
        <v>30502</v>
      </c>
      <c r="BF31" s="107">
        <v>30502</v>
      </c>
      <c r="BG31" s="107">
        <v>0</v>
      </c>
      <c r="BH31" s="107">
        <v>0</v>
      </c>
      <c r="BI31" s="107">
        <v>-4000</v>
      </c>
      <c r="BJ31" s="107">
        <v>-39.545000000000002</v>
      </c>
      <c r="BK31" s="107">
        <v>-2000</v>
      </c>
      <c r="BL31" s="107">
        <v>-19684.77</v>
      </c>
      <c r="BM31" s="107">
        <v>0</v>
      </c>
      <c r="BN31" s="107">
        <v>0</v>
      </c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</row>
    <row r="32" spans="1:114" ht="18.95" customHeight="1">
      <c r="A32" s="101">
        <v>22</v>
      </c>
      <c r="B32" s="50" t="s">
        <v>68</v>
      </c>
      <c r="C32" s="107">
        <f t="shared" si="3"/>
        <v>72973.886200000008</v>
      </c>
      <c r="D32" s="107">
        <f t="shared" si="4"/>
        <v>33519.739000000001</v>
      </c>
      <c r="E32" s="107">
        <f t="shared" si="5"/>
        <v>56091.9</v>
      </c>
      <c r="F32" s="107">
        <f t="shared" si="6"/>
        <v>33342.945</v>
      </c>
      <c r="G32" s="107">
        <f t="shared" si="7"/>
        <v>16881.986199999999</v>
      </c>
      <c r="H32" s="107">
        <f t="shared" si="8"/>
        <v>176.79400000000001</v>
      </c>
      <c r="I32" s="107">
        <v>14495</v>
      </c>
      <c r="J32" s="107">
        <v>9531.4349999999995</v>
      </c>
      <c r="K32" s="107">
        <v>0</v>
      </c>
      <c r="L32" s="107">
        <v>0</v>
      </c>
      <c r="M32" s="107">
        <v>6521.5</v>
      </c>
      <c r="N32" s="107">
        <v>3538.51</v>
      </c>
      <c r="O32" s="107">
        <v>1681.5</v>
      </c>
      <c r="P32" s="107">
        <v>1307.51</v>
      </c>
      <c r="Q32" s="107">
        <v>0</v>
      </c>
      <c r="R32" s="107">
        <v>0</v>
      </c>
      <c r="S32" s="107">
        <v>500</v>
      </c>
      <c r="T32" s="107">
        <v>273.7</v>
      </c>
      <c r="U32" s="107">
        <v>200</v>
      </c>
      <c r="V32" s="107">
        <v>0</v>
      </c>
      <c r="W32" s="107">
        <v>500</v>
      </c>
      <c r="X32" s="107">
        <v>66.3</v>
      </c>
      <c r="Y32" s="107">
        <v>0</v>
      </c>
      <c r="Z32" s="107">
        <v>0</v>
      </c>
      <c r="AA32" s="107">
        <v>0</v>
      </c>
      <c r="AB32" s="107">
        <v>0</v>
      </c>
      <c r="AC32" s="107">
        <v>2600</v>
      </c>
      <c r="AD32" s="107">
        <v>1343</v>
      </c>
      <c r="AE32" s="107">
        <v>0</v>
      </c>
      <c r="AF32" s="107">
        <v>0</v>
      </c>
      <c r="AG32" s="107">
        <v>31173</v>
      </c>
      <c r="AH32" s="107">
        <v>19418</v>
      </c>
      <c r="AI32" s="107">
        <v>31173</v>
      </c>
      <c r="AJ32" s="107">
        <v>19418</v>
      </c>
      <c r="AK32" s="107">
        <v>0</v>
      </c>
      <c r="AL32" s="107">
        <v>0</v>
      </c>
      <c r="AM32" s="107">
        <v>0</v>
      </c>
      <c r="AN32" s="107">
        <v>0</v>
      </c>
      <c r="AO32" s="107">
        <v>500</v>
      </c>
      <c r="AP32" s="107">
        <v>455</v>
      </c>
      <c r="AQ32" s="107">
        <v>3402.4</v>
      </c>
      <c r="AR32" s="107">
        <v>400</v>
      </c>
      <c r="AS32" s="107">
        <v>3402.4</v>
      </c>
      <c r="AT32" s="107">
        <v>400</v>
      </c>
      <c r="AU32" s="107">
        <v>0</v>
      </c>
      <c r="AV32" s="107">
        <v>0</v>
      </c>
      <c r="AW32" s="107">
        <v>2722.4</v>
      </c>
      <c r="AX32" s="107">
        <v>0</v>
      </c>
      <c r="AY32" s="107">
        <v>0</v>
      </c>
      <c r="AZ32" s="107">
        <v>0</v>
      </c>
      <c r="BA32" s="107">
        <v>0</v>
      </c>
      <c r="BB32" s="107">
        <v>0</v>
      </c>
      <c r="BC32" s="107">
        <v>16881.986199999999</v>
      </c>
      <c r="BD32" s="107">
        <v>473.49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-84</v>
      </c>
      <c r="BK32" s="107">
        <v>0</v>
      </c>
      <c r="BL32" s="107">
        <v>-212.696</v>
      </c>
      <c r="BM32" s="107">
        <v>0</v>
      </c>
      <c r="BN32" s="107">
        <v>0</v>
      </c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</row>
    <row r="33" spans="1:114" ht="18.95" customHeight="1">
      <c r="A33" s="101">
        <v>23</v>
      </c>
      <c r="B33" s="50" t="s">
        <v>69</v>
      </c>
      <c r="C33" s="107">
        <f t="shared" si="3"/>
        <v>14870.8</v>
      </c>
      <c r="D33" s="107">
        <f t="shared" si="4"/>
        <v>10511.989</v>
      </c>
      <c r="E33" s="107">
        <f t="shared" si="5"/>
        <v>14716.5</v>
      </c>
      <c r="F33" s="107">
        <f t="shared" si="6"/>
        <v>10517.241</v>
      </c>
      <c r="G33" s="107">
        <f t="shared" si="7"/>
        <v>154.30000000000001</v>
      </c>
      <c r="H33" s="107">
        <f t="shared" si="8"/>
        <v>-5.2519999999999998</v>
      </c>
      <c r="I33" s="107">
        <v>7580</v>
      </c>
      <c r="J33" s="107">
        <v>5583.5810000000001</v>
      </c>
      <c r="K33" s="107">
        <v>0</v>
      </c>
      <c r="L33" s="107">
        <v>0</v>
      </c>
      <c r="M33" s="107">
        <v>1470</v>
      </c>
      <c r="N33" s="107">
        <v>761.66</v>
      </c>
      <c r="O33" s="107">
        <v>140</v>
      </c>
      <c r="P33" s="107">
        <v>18</v>
      </c>
      <c r="Q33" s="107">
        <v>0</v>
      </c>
      <c r="R33" s="107">
        <v>0</v>
      </c>
      <c r="S33" s="107">
        <v>70</v>
      </c>
      <c r="T33" s="107">
        <v>42</v>
      </c>
      <c r="U33" s="107">
        <v>70</v>
      </c>
      <c r="V33" s="107">
        <v>40</v>
      </c>
      <c r="W33" s="107">
        <v>0</v>
      </c>
      <c r="X33" s="107">
        <v>0</v>
      </c>
      <c r="Y33" s="107">
        <v>0</v>
      </c>
      <c r="Z33" s="107">
        <v>0</v>
      </c>
      <c r="AA33" s="107">
        <v>0</v>
      </c>
      <c r="AB33" s="107">
        <v>0</v>
      </c>
      <c r="AC33" s="107">
        <v>1190</v>
      </c>
      <c r="AD33" s="107">
        <v>661.66</v>
      </c>
      <c r="AE33" s="107">
        <v>0</v>
      </c>
      <c r="AF33" s="107">
        <v>0</v>
      </c>
      <c r="AG33" s="107">
        <v>5375</v>
      </c>
      <c r="AH33" s="107">
        <v>4100</v>
      </c>
      <c r="AI33" s="107">
        <v>5375</v>
      </c>
      <c r="AJ33" s="107">
        <v>4100</v>
      </c>
      <c r="AK33" s="107">
        <v>0</v>
      </c>
      <c r="AL33" s="107">
        <v>0</v>
      </c>
      <c r="AM33" s="107">
        <v>0</v>
      </c>
      <c r="AN33" s="107">
        <v>0</v>
      </c>
      <c r="AO33" s="107">
        <v>0</v>
      </c>
      <c r="AP33" s="107">
        <v>0</v>
      </c>
      <c r="AQ33" s="107">
        <v>291.5</v>
      </c>
      <c r="AR33" s="107">
        <v>72</v>
      </c>
      <c r="AS33" s="107">
        <v>291.5</v>
      </c>
      <c r="AT33" s="107">
        <v>72</v>
      </c>
      <c r="AU33" s="107">
        <v>0</v>
      </c>
      <c r="AV33" s="107">
        <v>0</v>
      </c>
      <c r="AW33" s="107">
        <v>181.5</v>
      </c>
      <c r="AX33" s="107">
        <v>0</v>
      </c>
      <c r="AY33" s="107">
        <v>0</v>
      </c>
      <c r="AZ33" s="107">
        <v>0</v>
      </c>
      <c r="BA33" s="107">
        <v>0</v>
      </c>
      <c r="BB33" s="107">
        <v>0</v>
      </c>
      <c r="BC33" s="107">
        <v>0</v>
      </c>
      <c r="BD33" s="107">
        <v>0</v>
      </c>
      <c r="BE33" s="107">
        <v>154.30000000000001</v>
      </c>
      <c r="BF33" s="107">
        <v>0</v>
      </c>
      <c r="BG33" s="107">
        <v>0</v>
      </c>
      <c r="BH33" s="107">
        <v>0</v>
      </c>
      <c r="BI33" s="107">
        <v>0</v>
      </c>
      <c r="BJ33" s="107">
        <v>-5.2519999999999998</v>
      </c>
      <c r="BK33" s="107">
        <v>0</v>
      </c>
      <c r="BL33" s="107">
        <v>0</v>
      </c>
      <c r="BM33" s="107">
        <v>0</v>
      </c>
      <c r="BN33" s="107">
        <v>0</v>
      </c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</row>
    <row r="34" spans="1:114" ht="18.95" customHeight="1">
      <c r="A34" s="101">
        <v>24</v>
      </c>
      <c r="B34" s="50" t="s">
        <v>70</v>
      </c>
      <c r="C34" s="107">
        <f t="shared" si="3"/>
        <v>109445.4037</v>
      </c>
      <c r="D34" s="107">
        <f t="shared" si="4"/>
        <v>84677.790699999998</v>
      </c>
      <c r="E34" s="107">
        <f t="shared" si="5"/>
        <v>71939.3</v>
      </c>
      <c r="F34" s="107">
        <f t="shared" si="6"/>
        <v>48783.59</v>
      </c>
      <c r="G34" s="107">
        <f t="shared" si="7"/>
        <v>37506.1037</v>
      </c>
      <c r="H34" s="107">
        <f t="shared" si="8"/>
        <v>35894.200700000001</v>
      </c>
      <c r="I34" s="107">
        <v>22681.8</v>
      </c>
      <c r="J34" s="107">
        <v>17089.248</v>
      </c>
      <c r="K34" s="107">
        <v>0</v>
      </c>
      <c r="L34" s="107">
        <v>0</v>
      </c>
      <c r="M34" s="107">
        <v>9284.2000000000007</v>
      </c>
      <c r="N34" s="107">
        <v>7116.9030000000002</v>
      </c>
      <c r="O34" s="107">
        <v>3900</v>
      </c>
      <c r="P34" s="107">
        <v>3061.6970000000001</v>
      </c>
      <c r="Q34" s="107">
        <v>0</v>
      </c>
      <c r="R34" s="107">
        <v>0</v>
      </c>
      <c r="S34" s="107">
        <v>200</v>
      </c>
      <c r="T34" s="107">
        <v>141.73500000000001</v>
      </c>
      <c r="U34" s="107">
        <v>500</v>
      </c>
      <c r="V34" s="107">
        <v>209.98</v>
      </c>
      <c r="W34" s="107">
        <v>692</v>
      </c>
      <c r="X34" s="107">
        <v>479</v>
      </c>
      <c r="Y34" s="107">
        <v>0</v>
      </c>
      <c r="Z34" s="107">
        <v>0</v>
      </c>
      <c r="AA34" s="107">
        <v>1288</v>
      </c>
      <c r="AB34" s="107">
        <v>1188</v>
      </c>
      <c r="AC34" s="107">
        <v>2579</v>
      </c>
      <c r="AD34" s="107">
        <v>1929.2</v>
      </c>
      <c r="AE34" s="107">
        <v>0</v>
      </c>
      <c r="AF34" s="107">
        <v>0</v>
      </c>
      <c r="AG34" s="107">
        <v>32355.1</v>
      </c>
      <c r="AH34" s="107">
        <v>20310.438999999998</v>
      </c>
      <c r="AI34" s="107">
        <v>32355.1</v>
      </c>
      <c r="AJ34" s="107">
        <v>20310.438999999998</v>
      </c>
      <c r="AK34" s="107">
        <v>5548</v>
      </c>
      <c r="AL34" s="107">
        <v>2548</v>
      </c>
      <c r="AM34" s="107">
        <v>0</v>
      </c>
      <c r="AN34" s="107">
        <v>0</v>
      </c>
      <c r="AO34" s="107">
        <v>1609</v>
      </c>
      <c r="AP34" s="107">
        <v>1319</v>
      </c>
      <c r="AQ34" s="107">
        <v>461.2</v>
      </c>
      <c r="AR34" s="107">
        <v>400</v>
      </c>
      <c r="AS34" s="107">
        <v>461.2</v>
      </c>
      <c r="AT34" s="107">
        <v>400</v>
      </c>
      <c r="AU34" s="107">
        <v>0</v>
      </c>
      <c r="AV34" s="107">
        <v>0</v>
      </c>
      <c r="AW34" s="107">
        <v>61.2</v>
      </c>
      <c r="AX34" s="107">
        <v>0</v>
      </c>
      <c r="AY34" s="107">
        <v>0</v>
      </c>
      <c r="AZ34" s="107">
        <v>0</v>
      </c>
      <c r="BA34" s="107">
        <v>0</v>
      </c>
      <c r="BB34" s="107">
        <v>0</v>
      </c>
      <c r="BC34" s="107">
        <v>5007.1030000000001</v>
      </c>
      <c r="BD34" s="107">
        <v>3904</v>
      </c>
      <c r="BE34" s="107">
        <v>32499.000700000001</v>
      </c>
      <c r="BF34" s="107">
        <v>31999.000700000001</v>
      </c>
      <c r="BG34" s="107">
        <v>0</v>
      </c>
      <c r="BH34" s="107">
        <v>0</v>
      </c>
      <c r="BI34" s="107">
        <v>0</v>
      </c>
      <c r="BJ34" s="107">
        <v>-8.8000000000000007</v>
      </c>
      <c r="BK34" s="107">
        <v>0</v>
      </c>
      <c r="BL34" s="107">
        <v>0</v>
      </c>
      <c r="BM34" s="107">
        <v>0</v>
      </c>
      <c r="BN34" s="107">
        <v>0</v>
      </c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1"/>
      <c r="CV34" s="61"/>
      <c r="CW34" s="61"/>
      <c r="CX34" s="61"/>
      <c r="CY34" s="61"/>
      <c r="CZ34" s="61"/>
      <c r="DA34" s="61"/>
      <c r="DB34" s="61"/>
      <c r="DC34" s="61"/>
      <c r="DD34" s="61"/>
      <c r="DE34" s="61"/>
      <c r="DF34" s="61"/>
      <c r="DG34" s="61"/>
      <c r="DH34" s="61"/>
      <c r="DI34" s="61"/>
      <c r="DJ34" s="61"/>
    </row>
    <row r="35" spans="1:114" ht="18.95" customHeight="1">
      <c r="A35" s="101">
        <v>25</v>
      </c>
      <c r="B35" s="50" t="s">
        <v>71</v>
      </c>
      <c r="C35" s="107">
        <f t="shared" si="3"/>
        <v>38188.394</v>
      </c>
      <c r="D35" s="107">
        <f t="shared" si="4"/>
        <v>26394.201000000001</v>
      </c>
      <c r="E35" s="107">
        <f t="shared" si="5"/>
        <v>35957.1</v>
      </c>
      <c r="F35" s="107">
        <f t="shared" si="6"/>
        <v>24163.280000000002</v>
      </c>
      <c r="G35" s="107">
        <f t="shared" si="7"/>
        <v>2231.2939999999999</v>
      </c>
      <c r="H35" s="107">
        <f t="shared" si="8"/>
        <v>2230.9210000000003</v>
      </c>
      <c r="I35" s="107">
        <v>10650</v>
      </c>
      <c r="J35" s="107">
        <v>7864.5349999999999</v>
      </c>
      <c r="K35" s="107">
        <v>0</v>
      </c>
      <c r="L35" s="107">
        <v>0</v>
      </c>
      <c r="M35" s="107">
        <v>5541</v>
      </c>
      <c r="N35" s="107">
        <v>2061.4520000000002</v>
      </c>
      <c r="O35" s="107">
        <v>760</v>
      </c>
      <c r="P35" s="107">
        <v>255.63200000000001</v>
      </c>
      <c r="Q35" s="107">
        <v>0</v>
      </c>
      <c r="R35" s="107">
        <v>0</v>
      </c>
      <c r="S35" s="107">
        <v>356</v>
      </c>
      <c r="T35" s="107">
        <v>122.82</v>
      </c>
      <c r="U35" s="107">
        <v>200</v>
      </c>
      <c r="V35" s="107">
        <v>0</v>
      </c>
      <c r="W35" s="107">
        <v>60</v>
      </c>
      <c r="X35" s="107">
        <v>3</v>
      </c>
      <c r="Y35" s="107">
        <v>0</v>
      </c>
      <c r="Z35" s="107">
        <v>0</v>
      </c>
      <c r="AA35" s="107">
        <v>2000</v>
      </c>
      <c r="AB35" s="107">
        <v>150</v>
      </c>
      <c r="AC35" s="107">
        <v>1745</v>
      </c>
      <c r="AD35" s="107">
        <v>1465</v>
      </c>
      <c r="AE35" s="107">
        <v>0</v>
      </c>
      <c r="AF35" s="107">
        <v>0</v>
      </c>
      <c r="AG35" s="107">
        <v>15880</v>
      </c>
      <c r="AH35" s="107">
        <v>11425</v>
      </c>
      <c r="AI35" s="107">
        <v>15880</v>
      </c>
      <c r="AJ35" s="107">
        <v>11425</v>
      </c>
      <c r="AK35" s="107">
        <v>1764.7929999999999</v>
      </c>
      <c r="AL35" s="107">
        <v>1764.7929999999999</v>
      </c>
      <c r="AM35" s="107">
        <v>0</v>
      </c>
      <c r="AN35" s="107">
        <v>0</v>
      </c>
      <c r="AO35" s="107">
        <v>1600</v>
      </c>
      <c r="AP35" s="107">
        <v>800</v>
      </c>
      <c r="AQ35" s="107">
        <v>977.601</v>
      </c>
      <c r="AR35" s="107">
        <v>247.5</v>
      </c>
      <c r="AS35" s="107">
        <v>521.30700000000002</v>
      </c>
      <c r="AT35" s="107">
        <v>247.5</v>
      </c>
      <c r="AU35" s="107">
        <v>456.29399999999998</v>
      </c>
      <c r="AV35" s="107">
        <v>0</v>
      </c>
      <c r="AW35" s="107">
        <v>186.30699999999999</v>
      </c>
      <c r="AX35" s="107">
        <v>0</v>
      </c>
      <c r="AY35" s="107">
        <v>456.29399999999998</v>
      </c>
      <c r="AZ35" s="107">
        <v>0</v>
      </c>
      <c r="BA35" s="107">
        <v>0</v>
      </c>
      <c r="BB35" s="107">
        <v>0</v>
      </c>
      <c r="BC35" s="107">
        <v>1606</v>
      </c>
      <c r="BD35" s="107">
        <v>356.15</v>
      </c>
      <c r="BE35" s="107">
        <v>2169</v>
      </c>
      <c r="BF35" s="107">
        <v>2169</v>
      </c>
      <c r="BG35" s="107">
        <v>0</v>
      </c>
      <c r="BH35" s="107">
        <v>0</v>
      </c>
      <c r="BI35" s="107">
        <v>-2000</v>
      </c>
      <c r="BJ35" s="107">
        <v>-235.303</v>
      </c>
      <c r="BK35" s="107">
        <v>0</v>
      </c>
      <c r="BL35" s="107">
        <v>-58.926000000000002</v>
      </c>
      <c r="BM35" s="107">
        <v>0</v>
      </c>
      <c r="BN35" s="107">
        <v>0</v>
      </c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1"/>
      <c r="CV35" s="61"/>
      <c r="CW35" s="61"/>
      <c r="CX35" s="61"/>
      <c r="CY35" s="61"/>
      <c r="CZ35" s="61"/>
      <c r="DA35" s="61"/>
      <c r="DB35" s="61"/>
      <c r="DC35" s="61"/>
      <c r="DD35" s="61"/>
      <c r="DE35" s="61"/>
      <c r="DF35" s="61"/>
      <c r="DG35" s="61"/>
      <c r="DH35" s="61"/>
      <c r="DI35" s="61"/>
      <c r="DJ35" s="61"/>
    </row>
    <row r="36" spans="1:114" ht="18.95" customHeight="1">
      <c r="A36" s="101">
        <v>26</v>
      </c>
      <c r="B36" s="50" t="s">
        <v>72</v>
      </c>
      <c r="C36" s="107">
        <f t="shared" si="3"/>
        <v>10755.298999999999</v>
      </c>
      <c r="D36" s="107">
        <f t="shared" si="4"/>
        <v>5872.6869999999999</v>
      </c>
      <c r="E36" s="107">
        <f t="shared" si="5"/>
        <v>10641.8</v>
      </c>
      <c r="F36" s="107">
        <f t="shared" si="6"/>
        <v>5872.6869999999999</v>
      </c>
      <c r="G36" s="107">
        <f t="shared" si="7"/>
        <v>113.499</v>
      </c>
      <c r="H36" s="107">
        <f t="shared" si="8"/>
        <v>0</v>
      </c>
      <c r="I36" s="107">
        <v>5516.4</v>
      </c>
      <c r="J36" s="107">
        <v>3736.797</v>
      </c>
      <c r="K36" s="107">
        <v>0</v>
      </c>
      <c r="L36" s="107">
        <v>0</v>
      </c>
      <c r="M36" s="107">
        <v>4811.3999999999996</v>
      </c>
      <c r="N36" s="107">
        <v>1990.89</v>
      </c>
      <c r="O36" s="107">
        <v>200</v>
      </c>
      <c r="P36" s="107">
        <v>135.911</v>
      </c>
      <c r="Q36" s="107">
        <v>0</v>
      </c>
      <c r="R36" s="107">
        <v>0</v>
      </c>
      <c r="S36" s="107">
        <v>228</v>
      </c>
      <c r="T36" s="107">
        <v>141.58500000000001</v>
      </c>
      <c r="U36" s="107">
        <v>120</v>
      </c>
      <c r="V36" s="107">
        <v>83.4</v>
      </c>
      <c r="W36" s="107">
        <v>3567.2</v>
      </c>
      <c r="X36" s="107">
        <v>1369</v>
      </c>
      <c r="Y36" s="107">
        <v>3557.2</v>
      </c>
      <c r="Z36" s="107">
        <v>1369</v>
      </c>
      <c r="AA36" s="107">
        <v>0</v>
      </c>
      <c r="AB36" s="107">
        <v>0</v>
      </c>
      <c r="AC36" s="107">
        <v>684.2</v>
      </c>
      <c r="AD36" s="107">
        <v>254.994</v>
      </c>
      <c r="AE36" s="107">
        <v>0</v>
      </c>
      <c r="AF36" s="107">
        <v>0</v>
      </c>
      <c r="AG36" s="107">
        <v>240</v>
      </c>
      <c r="AH36" s="107">
        <v>120</v>
      </c>
      <c r="AI36" s="107">
        <v>240</v>
      </c>
      <c r="AJ36" s="107">
        <v>120</v>
      </c>
      <c r="AK36" s="107">
        <v>0</v>
      </c>
      <c r="AL36" s="107">
        <v>0</v>
      </c>
      <c r="AM36" s="107">
        <v>0</v>
      </c>
      <c r="AN36" s="107">
        <v>0</v>
      </c>
      <c r="AO36" s="107">
        <v>0</v>
      </c>
      <c r="AP36" s="107">
        <v>0</v>
      </c>
      <c r="AQ36" s="107">
        <v>74</v>
      </c>
      <c r="AR36" s="107">
        <v>25</v>
      </c>
      <c r="AS36" s="107">
        <v>74</v>
      </c>
      <c r="AT36" s="107">
        <v>25</v>
      </c>
      <c r="AU36" s="107">
        <v>0</v>
      </c>
      <c r="AV36" s="107">
        <v>0</v>
      </c>
      <c r="AW36" s="107">
        <v>0</v>
      </c>
      <c r="AX36" s="107">
        <v>0</v>
      </c>
      <c r="AY36" s="107">
        <v>0</v>
      </c>
      <c r="AZ36" s="107">
        <v>0</v>
      </c>
      <c r="BA36" s="107">
        <v>0</v>
      </c>
      <c r="BB36" s="107">
        <v>0</v>
      </c>
      <c r="BC36" s="107">
        <v>0</v>
      </c>
      <c r="BD36" s="107">
        <v>0</v>
      </c>
      <c r="BE36" s="107">
        <v>113.499</v>
      </c>
      <c r="BF36" s="107">
        <v>0</v>
      </c>
      <c r="BG36" s="107">
        <v>0</v>
      </c>
      <c r="BH36" s="107">
        <v>0</v>
      </c>
      <c r="BI36" s="107">
        <v>0</v>
      </c>
      <c r="BJ36" s="107">
        <v>0</v>
      </c>
      <c r="BK36" s="107">
        <v>0</v>
      </c>
      <c r="BL36" s="107">
        <v>0</v>
      </c>
      <c r="BM36" s="107">
        <v>0</v>
      </c>
      <c r="BN36" s="107">
        <v>0</v>
      </c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</row>
    <row r="37" spans="1:114" ht="18.95" customHeight="1">
      <c r="A37" s="101">
        <v>27</v>
      </c>
      <c r="B37" s="50" t="s">
        <v>73</v>
      </c>
      <c r="C37" s="107">
        <f t="shared" si="3"/>
        <v>73993.519</v>
      </c>
      <c r="D37" s="107">
        <f t="shared" si="4"/>
        <v>61696.661</v>
      </c>
      <c r="E37" s="107">
        <f t="shared" si="5"/>
        <v>42390</v>
      </c>
      <c r="F37" s="107">
        <f t="shared" si="6"/>
        <v>31283.311000000002</v>
      </c>
      <c r="G37" s="107">
        <f t="shared" si="7"/>
        <v>31603.519</v>
      </c>
      <c r="H37" s="107">
        <f t="shared" si="8"/>
        <v>30413.35</v>
      </c>
      <c r="I37" s="107">
        <v>24139</v>
      </c>
      <c r="J37" s="107">
        <v>17949.095000000001</v>
      </c>
      <c r="K37" s="107">
        <v>0</v>
      </c>
      <c r="L37" s="107">
        <v>0</v>
      </c>
      <c r="M37" s="107">
        <v>6250</v>
      </c>
      <c r="N37" s="107">
        <v>4485.2160000000003</v>
      </c>
      <c r="O37" s="107">
        <v>1200</v>
      </c>
      <c r="P37" s="107">
        <v>714.077</v>
      </c>
      <c r="Q37" s="107">
        <v>0</v>
      </c>
      <c r="R37" s="107">
        <v>0</v>
      </c>
      <c r="S37" s="107">
        <v>300</v>
      </c>
      <c r="T37" s="107">
        <v>195</v>
      </c>
      <c r="U37" s="107">
        <v>400</v>
      </c>
      <c r="V37" s="107">
        <v>384</v>
      </c>
      <c r="W37" s="107">
        <v>512</v>
      </c>
      <c r="X37" s="107">
        <v>450.5</v>
      </c>
      <c r="Y37" s="107">
        <v>0</v>
      </c>
      <c r="Z37" s="107">
        <v>0</v>
      </c>
      <c r="AA37" s="107">
        <v>780</v>
      </c>
      <c r="AB37" s="107">
        <v>500</v>
      </c>
      <c r="AC37" s="107">
        <v>2730</v>
      </c>
      <c r="AD37" s="107">
        <v>1960.625</v>
      </c>
      <c r="AE37" s="107">
        <v>0</v>
      </c>
      <c r="AF37" s="107">
        <v>0</v>
      </c>
      <c r="AG37" s="107">
        <v>10401</v>
      </c>
      <c r="AH37" s="107">
        <v>7839</v>
      </c>
      <c r="AI37" s="107">
        <v>10401</v>
      </c>
      <c r="AJ37" s="107">
        <v>7839</v>
      </c>
      <c r="AK37" s="107">
        <v>0</v>
      </c>
      <c r="AL37" s="107">
        <v>0</v>
      </c>
      <c r="AM37" s="107">
        <v>0</v>
      </c>
      <c r="AN37" s="107">
        <v>0</v>
      </c>
      <c r="AO37" s="107">
        <v>1000</v>
      </c>
      <c r="AP37" s="107">
        <v>745</v>
      </c>
      <c r="AQ37" s="107">
        <v>600</v>
      </c>
      <c r="AR37" s="107">
        <v>265</v>
      </c>
      <c r="AS37" s="107">
        <v>600</v>
      </c>
      <c r="AT37" s="107">
        <v>265</v>
      </c>
      <c r="AU37" s="107">
        <v>0</v>
      </c>
      <c r="AV37" s="107">
        <v>0</v>
      </c>
      <c r="AW37" s="107">
        <v>200</v>
      </c>
      <c r="AX37" s="107">
        <v>0</v>
      </c>
      <c r="AY37" s="107">
        <v>0</v>
      </c>
      <c r="AZ37" s="107">
        <v>0</v>
      </c>
      <c r="BA37" s="107">
        <v>0</v>
      </c>
      <c r="BB37" s="107">
        <v>0</v>
      </c>
      <c r="BC37" s="107">
        <v>300.01900000000001</v>
      </c>
      <c r="BD37" s="107">
        <v>0</v>
      </c>
      <c r="BE37" s="107">
        <v>31303.5</v>
      </c>
      <c r="BF37" s="107">
        <v>30633.35</v>
      </c>
      <c r="BG37" s="107">
        <v>0</v>
      </c>
      <c r="BH37" s="107">
        <v>0</v>
      </c>
      <c r="BI37" s="107">
        <v>0</v>
      </c>
      <c r="BJ37" s="107">
        <v>-220</v>
      </c>
      <c r="BK37" s="107">
        <v>0</v>
      </c>
      <c r="BL37" s="107">
        <v>0</v>
      </c>
      <c r="BM37" s="107">
        <v>0</v>
      </c>
      <c r="BN37" s="107">
        <v>0</v>
      </c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</row>
    <row r="38" spans="1:114" ht="18.95" customHeight="1">
      <c r="A38" s="101">
        <v>28</v>
      </c>
      <c r="B38" s="50" t="s">
        <v>74</v>
      </c>
      <c r="C38" s="107">
        <f t="shared" si="3"/>
        <v>32825.509299999998</v>
      </c>
      <c r="D38" s="107">
        <f t="shared" si="4"/>
        <v>18331.675999999999</v>
      </c>
      <c r="E38" s="107">
        <f t="shared" si="5"/>
        <v>31170.422999999995</v>
      </c>
      <c r="F38" s="107">
        <f t="shared" si="6"/>
        <v>18231.675999999999</v>
      </c>
      <c r="G38" s="107">
        <f t="shared" si="7"/>
        <v>1655.0862999999999</v>
      </c>
      <c r="H38" s="107">
        <f t="shared" si="8"/>
        <v>100</v>
      </c>
      <c r="I38" s="107">
        <v>11900</v>
      </c>
      <c r="J38" s="107">
        <v>7222.1760000000004</v>
      </c>
      <c r="K38" s="107">
        <v>0</v>
      </c>
      <c r="L38" s="107">
        <v>0</v>
      </c>
      <c r="M38" s="107">
        <v>10016.223</v>
      </c>
      <c r="N38" s="107">
        <v>5253.5</v>
      </c>
      <c r="O38" s="107">
        <v>900</v>
      </c>
      <c r="P38" s="107">
        <v>821</v>
      </c>
      <c r="Q38" s="107">
        <v>0</v>
      </c>
      <c r="R38" s="107">
        <v>0</v>
      </c>
      <c r="S38" s="107">
        <v>180</v>
      </c>
      <c r="T38" s="107">
        <v>78</v>
      </c>
      <c r="U38" s="107">
        <v>350</v>
      </c>
      <c r="V38" s="107">
        <v>0</v>
      </c>
      <c r="W38" s="107">
        <v>5766.223</v>
      </c>
      <c r="X38" s="107">
        <v>3312.5</v>
      </c>
      <c r="Y38" s="107">
        <v>5696.223</v>
      </c>
      <c r="Z38" s="107">
        <v>3312.5</v>
      </c>
      <c r="AA38" s="107">
        <v>370</v>
      </c>
      <c r="AB38" s="107">
        <v>0</v>
      </c>
      <c r="AC38" s="107">
        <v>2072.5</v>
      </c>
      <c r="AD38" s="107">
        <v>687</v>
      </c>
      <c r="AE38" s="107">
        <v>0</v>
      </c>
      <c r="AF38" s="107">
        <v>0</v>
      </c>
      <c r="AG38" s="107">
        <v>7082.6</v>
      </c>
      <c r="AH38" s="107">
        <v>5248</v>
      </c>
      <c r="AI38" s="107">
        <v>7082.6</v>
      </c>
      <c r="AJ38" s="107">
        <v>5248</v>
      </c>
      <c r="AK38" s="107">
        <v>0</v>
      </c>
      <c r="AL38" s="107">
        <v>0</v>
      </c>
      <c r="AM38" s="107">
        <v>0</v>
      </c>
      <c r="AN38" s="107">
        <v>0</v>
      </c>
      <c r="AO38" s="107">
        <v>1500</v>
      </c>
      <c r="AP38" s="107">
        <v>380</v>
      </c>
      <c r="AQ38" s="107">
        <v>896.83199999999999</v>
      </c>
      <c r="AR38" s="107">
        <v>128</v>
      </c>
      <c r="AS38" s="107">
        <v>671.6</v>
      </c>
      <c r="AT38" s="107">
        <v>128</v>
      </c>
      <c r="AU38" s="107">
        <v>225.232</v>
      </c>
      <c r="AV38" s="107">
        <v>0</v>
      </c>
      <c r="AW38" s="107">
        <v>421.6</v>
      </c>
      <c r="AX38" s="107">
        <v>0</v>
      </c>
      <c r="AY38" s="107">
        <v>225.232</v>
      </c>
      <c r="AZ38" s="107">
        <v>0</v>
      </c>
      <c r="BA38" s="107">
        <v>0</v>
      </c>
      <c r="BB38" s="107">
        <v>0</v>
      </c>
      <c r="BC38" s="107">
        <v>1329.8543</v>
      </c>
      <c r="BD38" s="107">
        <v>0</v>
      </c>
      <c r="BE38" s="107">
        <v>100</v>
      </c>
      <c r="BF38" s="107">
        <v>100</v>
      </c>
      <c r="BG38" s="107">
        <v>0</v>
      </c>
      <c r="BH38" s="107">
        <v>0</v>
      </c>
      <c r="BI38" s="107">
        <v>0</v>
      </c>
      <c r="BJ38" s="107">
        <v>0</v>
      </c>
      <c r="BK38" s="107">
        <v>0</v>
      </c>
      <c r="BL38" s="107">
        <v>0</v>
      </c>
      <c r="BM38" s="107">
        <v>0</v>
      </c>
      <c r="BN38" s="107">
        <v>0</v>
      </c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</row>
    <row r="39" spans="1:114" ht="18.95" customHeight="1">
      <c r="A39" s="101">
        <v>29</v>
      </c>
      <c r="B39" s="50" t="s">
        <v>75</v>
      </c>
      <c r="C39" s="107">
        <f t="shared" si="3"/>
        <v>44455.348399999995</v>
      </c>
      <c r="D39" s="107">
        <f t="shared" si="4"/>
        <v>26780.296999999999</v>
      </c>
      <c r="E39" s="107">
        <f t="shared" si="5"/>
        <v>39593.199999999997</v>
      </c>
      <c r="F39" s="107">
        <f t="shared" si="6"/>
        <v>25603.197</v>
      </c>
      <c r="G39" s="107">
        <f t="shared" si="7"/>
        <v>4862.1484</v>
      </c>
      <c r="H39" s="107">
        <f t="shared" si="8"/>
        <v>1177.0999999999999</v>
      </c>
      <c r="I39" s="107">
        <v>19010</v>
      </c>
      <c r="J39" s="107">
        <v>14216.984</v>
      </c>
      <c r="K39" s="107">
        <v>0</v>
      </c>
      <c r="L39" s="107">
        <v>0</v>
      </c>
      <c r="M39" s="107">
        <v>7000</v>
      </c>
      <c r="N39" s="107">
        <v>3206.2130000000002</v>
      </c>
      <c r="O39" s="107">
        <v>1000</v>
      </c>
      <c r="P39" s="107">
        <v>561.31899999999996</v>
      </c>
      <c r="Q39" s="107">
        <v>0</v>
      </c>
      <c r="R39" s="107">
        <v>0</v>
      </c>
      <c r="S39" s="107">
        <v>330</v>
      </c>
      <c r="T39" s="107">
        <v>189.99</v>
      </c>
      <c r="U39" s="107">
        <v>400</v>
      </c>
      <c r="V39" s="107">
        <v>94</v>
      </c>
      <c r="W39" s="107">
        <v>540</v>
      </c>
      <c r="X39" s="107">
        <v>41</v>
      </c>
      <c r="Y39" s="107">
        <v>300</v>
      </c>
      <c r="Z39" s="107">
        <v>0</v>
      </c>
      <c r="AA39" s="107">
        <v>564</v>
      </c>
      <c r="AB39" s="107">
        <v>100</v>
      </c>
      <c r="AC39" s="107">
        <v>3986</v>
      </c>
      <c r="AD39" s="107">
        <v>2190.2420000000002</v>
      </c>
      <c r="AE39" s="107">
        <v>0</v>
      </c>
      <c r="AF39" s="107">
        <v>0</v>
      </c>
      <c r="AG39" s="107">
        <v>10185</v>
      </c>
      <c r="AH39" s="107">
        <v>7590</v>
      </c>
      <c r="AI39" s="107">
        <v>10185</v>
      </c>
      <c r="AJ39" s="107">
        <v>7590</v>
      </c>
      <c r="AK39" s="107">
        <v>0</v>
      </c>
      <c r="AL39" s="107">
        <v>0</v>
      </c>
      <c r="AM39" s="107">
        <v>0</v>
      </c>
      <c r="AN39" s="107">
        <v>0</v>
      </c>
      <c r="AO39" s="107">
        <v>600</v>
      </c>
      <c r="AP39" s="107">
        <v>380</v>
      </c>
      <c r="AQ39" s="107">
        <v>2798.2</v>
      </c>
      <c r="AR39" s="107">
        <v>210</v>
      </c>
      <c r="AS39" s="107">
        <v>2798.2</v>
      </c>
      <c r="AT39" s="107">
        <v>210</v>
      </c>
      <c r="AU39" s="107">
        <v>0</v>
      </c>
      <c r="AV39" s="107">
        <v>0</v>
      </c>
      <c r="AW39" s="107">
        <v>2368.1999999999998</v>
      </c>
      <c r="AX39" s="107">
        <v>0</v>
      </c>
      <c r="AY39" s="107">
        <v>0</v>
      </c>
      <c r="AZ39" s="107">
        <v>0</v>
      </c>
      <c r="BA39" s="107">
        <v>0</v>
      </c>
      <c r="BB39" s="107">
        <v>0</v>
      </c>
      <c r="BC39" s="107">
        <v>1180</v>
      </c>
      <c r="BD39" s="107">
        <v>1177.0999999999999</v>
      </c>
      <c r="BE39" s="107">
        <v>3682.1484</v>
      </c>
      <c r="BF39" s="107">
        <v>0</v>
      </c>
      <c r="BG39" s="107">
        <v>0</v>
      </c>
      <c r="BH39" s="107">
        <v>0</v>
      </c>
      <c r="BI39" s="107">
        <v>0</v>
      </c>
      <c r="BJ39" s="107">
        <v>0</v>
      </c>
      <c r="BK39" s="107">
        <v>0</v>
      </c>
      <c r="BL39" s="107">
        <v>0</v>
      </c>
      <c r="BM39" s="107">
        <v>0</v>
      </c>
      <c r="BN39" s="107">
        <v>0</v>
      </c>
      <c r="CK39" s="61"/>
      <c r="CL39" s="61"/>
      <c r="CM39" s="61"/>
      <c r="CN39" s="61"/>
      <c r="CO39" s="61"/>
      <c r="CP39" s="61"/>
      <c r="CQ39" s="61"/>
      <c r="CR39" s="61"/>
      <c r="CS39" s="61"/>
      <c r="CT39" s="61"/>
      <c r="CU39" s="61"/>
      <c r="CV39" s="61"/>
      <c r="CW39" s="61"/>
      <c r="CX39" s="61"/>
      <c r="CY39" s="61"/>
      <c r="CZ39" s="61"/>
      <c r="DA39" s="61"/>
      <c r="DB39" s="61"/>
      <c r="DC39" s="61"/>
      <c r="DD39" s="61"/>
      <c r="DE39" s="61"/>
      <c r="DF39" s="61"/>
      <c r="DG39" s="61"/>
      <c r="DH39" s="61"/>
      <c r="DI39" s="61"/>
      <c r="DJ39" s="61"/>
    </row>
    <row r="40" spans="1:114" ht="18.95" customHeight="1">
      <c r="A40" s="101">
        <v>30</v>
      </c>
      <c r="B40" s="50" t="s">
        <v>76</v>
      </c>
      <c r="C40" s="107">
        <f t="shared" si="3"/>
        <v>28934.9</v>
      </c>
      <c r="D40" s="107">
        <f t="shared" si="4"/>
        <v>18697.271000000001</v>
      </c>
      <c r="E40" s="107">
        <f t="shared" si="5"/>
        <v>26108.2</v>
      </c>
      <c r="F40" s="107">
        <f t="shared" si="6"/>
        <v>17697.271000000001</v>
      </c>
      <c r="G40" s="107">
        <f t="shared" si="7"/>
        <v>2826.7</v>
      </c>
      <c r="H40" s="107">
        <f t="shared" si="8"/>
        <v>1000</v>
      </c>
      <c r="I40" s="107">
        <v>15000</v>
      </c>
      <c r="J40" s="107">
        <v>11342.811</v>
      </c>
      <c r="K40" s="107">
        <v>0</v>
      </c>
      <c r="L40" s="107">
        <v>0</v>
      </c>
      <c r="M40" s="107">
        <v>4607</v>
      </c>
      <c r="N40" s="107">
        <v>1866.96</v>
      </c>
      <c r="O40" s="107">
        <v>700</v>
      </c>
      <c r="P40" s="107">
        <v>150</v>
      </c>
      <c r="Q40" s="107">
        <v>500</v>
      </c>
      <c r="R40" s="107">
        <v>500</v>
      </c>
      <c r="S40" s="107">
        <v>320</v>
      </c>
      <c r="T40" s="107">
        <v>190</v>
      </c>
      <c r="U40" s="107">
        <v>300</v>
      </c>
      <c r="V40" s="107">
        <v>0</v>
      </c>
      <c r="W40" s="107">
        <v>592</v>
      </c>
      <c r="X40" s="107">
        <v>143.96</v>
      </c>
      <c r="Y40" s="107">
        <v>500</v>
      </c>
      <c r="Z40" s="107">
        <v>80.599999999999994</v>
      </c>
      <c r="AA40" s="107">
        <v>500</v>
      </c>
      <c r="AB40" s="107">
        <v>0</v>
      </c>
      <c r="AC40" s="107">
        <v>1600</v>
      </c>
      <c r="AD40" s="107">
        <v>790</v>
      </c>
      <c r="AE40" s="107">
        <v>0</v>
      </c>
      <c r="AF40" s="107">
        <v>0</v>
      </c>
      <c r="AG40" s="107">
        <v>5300</v>
      </c>
      <c r="AH40" s="107">
        <v>4000</v>
      </c>
      <c r="AI40" s="107">
        <v>5300</v>
      </c>
      <c r="AJ40" s="107">
        <v>4000</v>
      </c>
      <c r="AK40" s="107">
        <v>0</v>
      </c>
      <c r="AL40" s="107">
        <v>0</v>
      </c>
      <c r="AM40" s="107">
        <v>0</v>
      </c>
      <c r="AN40" s="107">
        <v>0</v>
      </c>
      <c r="AO40" s="107">
        <v>0</v>
      </c>
      <c r="AP40" s="107">
        <v>0</v>
      </c>
      <c r="AQ40" s="107">
        <v>1201.2</v>
      </c>
      <c r="AR40" s="107">
        <v>487.5</v>
      </c>
      <c r="AS40" s="107">
        <v>1201.2</v>
      </c>
      <c r="AT40" s="107">
        <v>487.5</v>
      </c>
      <c r="AU40" s="107">
        <v>0</v>
      </c>
      <c r="AV40" s="107">
        <v>0</v>
      </c>
      <c r="AW40" s="107">
        <v>958.2</v>
      </c>
      <c r="AX40" s="107">
        <v>307.5</v>
      </c>
      <c r="AY40" s="107">
        <v>0</v>
      </c>
      <c r="AZ40" s="107">
        <v>0</v>
      </c>
      <c r="BA40" s="107">
        <v>0</v>
      </c>
      <c r="BB40" s="107">
        <v>0</v>
      </c>
      <c r="BC40" s="107">
        <v>1000</v>
      </c>
      <c r="BD40" s="107">
        <v>0</v>
      </c>
      <c r="BE40" s="107">
        <v>1826.7</v>
      </c>
      <c r="BF40" s="107">
        <v>1000</v>
      </c>
      <c r="BG40" s="107">
        <v>0</v>
      </c>
      <c r="BH40" s="107">
        <v>0</v>
      </c>
      <c r="BI40" s="107">
        <v>0</v>
      </c>
      <c r="BJ40" s="107">
        <v>0</v>
      </c>
      <c r="BK40" s="107">
        <v>0</v>
      </c>
      <c r="BL40" s="107">
        <v>0</v>
      </c>
      <c r="BM40" s="107">
        <v>0</v>
      </c>
      <c r="BN40" s="107">
        <v>0</v>
      </c>
      <c r="CK40" s="61"/>
      <c r="CL40" s="61"/>
      <c r="CM40" s="61"/>
      <c r="CN40" s="61"/>
      <c r="CO40" s="61"/>
      <c r="CP40" s="61"/>
      <c r="CQ40" s="61"/>
      <c r="CR40" s="61"/>
      <c r="CS40" s="61"/>
      <c r="CT40" s="61"/>
      <c r="CU40" s="61"/>
      <c r="CV40" s="61"/>
      <c r="CW40" s="61"/>
      <c r="CX40" s="61"/>
      <c r="CY40" s="61"/>
      <c r="CZ40" s="61"/>
      <c r="DA40" s="61"/>
      <c r="DB40" s="61"/>
      <c r="DC40" s="61"/>
      <c r="DD40" s="61"/>
      <c r="DE40" s="61"/>
      <c r="DF40" s="61"/>
      <c r="DG40" s="61"/>
      <c r="DH40" s="61"/>
      <c r="DI40" s="61"/>
      <c r="DJ40" s="61"/>
    </row>
    <row r="41" spans="1:114" ht="18.95" customHeight="1">
      <c r="A41" s="101">
        <v>31</v>
      </c>
      <c r="B41" s="50" t="s">
        <v>77</v>
      </c>
      <c r="C41" s="107">
        <f t="shared" si="3"/>
        <v>30324.479300000003</v>
      </c>
      <c r="D41" s="107">
        <f t="shared" si="4"/>
        <v>19731.129000000001</v>
      </c>
      <c r="E41" s="107">
        <f t="shared" si="5"/>
        <v>27195.4</v>
      </c>
      <c r="F41" s="107">
        <f t="shared" si="6"/>
        <v>18732.129000000001</v>
      </c>
      <c r="G41" s="107">
        <f t="shared" si="7"/>
        <v>3129.0792999999999</v>
      </c>
      <c r="H41" s="107">
        <f t="shared" si="8"/>
        <v>999</v>
      </c>
      <c r="I41" s="107">
        <v>16300</v>
      </c>
      <c r="J41" s="107">
        <v>11030.967000000001</v>
      </c>
      <c r="K41" s="107">
        <v>0</v>
      </c>
      <c r="L41" s="107">
        <v>0</v>
      </c>
      <c r="M41" s="107">
        <v>4130.3999999999996</v>
      </c>
      <c r="N41" s="107">
        <v>2586.1619999999998</v>
      </c>
      <c r="O41" s="107">
        <v>1400</v>
      </c>
      <c r="P41" s="107">
        <v>743.78</v>
      </c>
      <c r="Q41" s="107">
        <v>0</v>
      </c>
      <c r="R41" s="107">
        <v>0</v>
      </c>
      <c r="S41" s="107">
        <v>300</v>
      </c>
      <c r="T41" s="107">
        <v>189.28899999999999</v>
      </c>
      <c r="U41" s="107">
        <v>600</v>
      </c>
      <c r="V41" s="107">
        <v>450</v>
      </c>
      <c r="W41" s="107">
        <v>50</v>
      </c>
      <c r="X41" s="107">
        <v>0</v>
      </c>
      <c r="Y41" s="107">
        <v>0</v>
      </c>
      <c r="Z41" s="107">
        <v>0</v>
      </c>
      <c r="AA41" s="107">
        <v>120</v>
      </c>
      <c r="AB41" s="107">
        <v>120</v>
      </c>
      <c r="AC41" s="107">
        <v>1525.4</v>
      </c>
      <c r="AD41" s="107">
        <v>1065.5930000000001</v>
      </c>
      <c r="AE41" s="107">
        <v>0</v>
      </c>
      <c r="AF41" s="107">
        <v>0</v>
      </c>
      <c r="AG41" s="107">
        <v>6500</v>
      </c>
      <c r="AH41" s="107">
        <v>4850</v>
      </c>
      <c r="AI41" s="107">
        <v>6500</v>
      </c>
      <c r="AJ41" s="107">
        <v>4850</v>
      </c>
      <c r="AK41" s="107">
        <v>0</v>
      </c>
      <c r="AL41" s="107">
        <v>0</v>
      </c>
      <c r="AM41" s="107">
        <v>0</v>
      </c>
      <c r="AN41" s="107">
        <v>0</v>
      </c>
      <c r="AO41" s="107">
        <v>0</v>
      </c>
      <c r="AP41" s="107">
        <v>0</v>
      </c>
      <c r="AQ41" s="107">
        <v>265</v>
      </c>
      <c r="AR41" s="107">
        <v>265</v>
      </c>
      <c r="AS41" s="107">
        <v>265</v>
      </c>
      <c r="AT41" s="107">
        <v>265</v>
      </c>
      <c r="AU41" s="107">
        <v>0</v>
      </c>
      <c r="AV41" s="107">
        <v>0</v>
      </c>
      <c r="AW41" s="107">
        <v>0</v>
      </c>
      <c r="AX41" s="107">
        <v>0</v>
      </c>
      <c r="AY41" s="107">
        <v>0</v>
      </c>
      <c r="AZ41" s="107">
        <v>0</v>
      </c>
      <c r="BA41" s="107">
        <v>0</v>
      </c>
      <c r="BB41" s="107">
        <v>0</v>
      </c>
      <c r="BC41" s="107">
        <v>2829.0792999999999</v>
      </c>
      <c r="BD41" s="107">
        <v>999</v>
      </c>
      <c r="BE41" s="107">
        <v>300</v>
      </c>
      <c r="BF41" s="107">
        <v>0</v>
      </c>
      <c r="BG41" s="107">
        <v>0</v>
      </c>
      <c r="BH41" s="107">
        <v>0</v>
      </c>
      <c r="BI41" s="107">
        <v>0</v>
      </c>
      <c r="BJ41" s="107">
        <v>0</v>
      </c>
      <c r="BK41" s="107">
        <v>0</v>
      </c>
      <c r="BL41" s="107">
        <v>0</v>
      </c>
      <c r="BM41" s="107">
        <v>0</v>
      </c>
      <c r="BN41" s="107">
        <v>0</v>
      </c>
      <c r="CK41" s="61"/>
      <c r="CL41" s="61"/>
      <c r="CM41" s="61"/>
      <c r="CN41" s="61"/>
      <c r="CO41" s="61"/>
      <c r="CP41" s="61"/>
      <c r="CQ41" s="61"/>
      <c r="CR41" s="61"/>
      <c r="CS41" s="61"/>
      <c r="CT41" s="61"/>
      <c r="CU41" s="61"/>
      <c r="CV41" s="61"/>
      <c r="CW41" s="61"/>
      <c r="CX41" s="61"/>
      <c r="CY41" s="61"/>
      <c r="CZ41" s="61"/>
      <c r="DA41" s="61"/>
      <c r="DB41" s="61"/>
      <c r="DC41" s="61"/>
      <c r="DD41" s="61"/>
      <c r="DE41" s="61"/>
      <c r="DF41" s="61"/>
      <c r="DG41" s="61"/>
      <c r="DH41" s="61"/>
      <c r="DI41" s="61"/>
      <c r="DJ41" s="61"/>
    </row>
    <row r="42" spans="1:114" ht="18.95" customHeight="1">
      <c r="A42" s="101">
        <v>32</v>
      </c>
      <c r="B42" s="50" t="s">
        <v>78</v>
      </c>
      <c r="C42" s="107">
        <f t="shared" si="3"/>
        <v>15562.4735</v>
      </c>
      <c r="D42" s="107">
        <f t="shared" si="4"/>
        <v>10064.094000000001</v>
      </c>
      <c r="E42" s="107">
        <f t="shared" si="5"/>
        <v>14914.111000000001</v>
      </c>
      <c r="F42" s="107">
        <f t="shared" si="6"/>
        <v>9429.094000000001</v>
      </c>
      <c r="G42" s="107">
        <f t="shared" si="7"/>
        <v>648.36249999999995</v>
      </c>
      <c r="H42" s="107">
        <f t="shared" si="8"/>
        <v>635</v>
      </c>
      <c r="I42" s="107">
        <f>7626+100</f>
        <v>7726</v>
      </c>
      <c r="J42" s="107">
        <f>5233.13+70</f>
        <v>5303.13</v>
      </c>
      <c r="K42" s="107">
        <v>0</v>
      </c>
      <c r="L42" s="107">
        <v>0</v>
      </c>
      <c r="M42" s="107">
        <v>2925.6109999999999</v>
      </c>
      <c r="N42" s="107">
        <v>1677.364</v>
      </c>
      <c r="O42" s="107">
        <v>553</v>
      </c>
      <c r="P42" s="107">
        <v>347.43799999999999</v>
      </c>
      <c r="Q42" s="107">
        <v>0</v>
      </c>
      <c r="R42" s="107">
        <v>0</v>
      </c>
      <c r="S42" s="107">
        <v>170</v>
      </c>
      <c r="T42" s="107">
        <v>97.176000000000002</v>
      </c>
      <c r="U42" s="107">
        <v>505</v>
      </c>
      <c r="V42" s="107">
        <v>86.25</v>
      </c>
      <c r="W42" s="107">
        <v>916</v>
      </c>
      <c r="X42" s="107">
        <v>913</v>
      </c>
      <c r="Y42" s="107">
        <v>913</v>
      </c>
      <c r="Z42" s="107">
        <v>913</v>
      </c>
      <c r="AA42" s="107">
        <v>0</v>
      </c>
      <c r="AB42" s="107">
        <v>0</v>
      </c>
      <c r="AC42" s="107">
        <v>608.61099999999999</v>
      </c>
      <c r="AD42" s="107">
        <v>160.5</v>
      </c>
      <c r="AE42" s="107">
        <v>0</v>
      </c>
      <c r="AF42" s="107">
        <v>0</v>
      </c>
      <c r="AG42" s="107">
        <v>4105.5</v>
      </c>
      <c r="AH42" s="107">
        <v>2348.6</v>
      </c>
      <c r="AI42" s="107">
        <v>4105.5</v>
      </c>
      <c r="AJ42" s="107">
        <v>2348.6</v>
      </c>
      <c r="AK42" s="107">
        <v>0</v>
      </c>
      <c r="AL42" s="107">
        <v>0</v>
      </c>
      <c r="AM42" s="107">
        <v>0</v>
      </c>
      <c r="AN42" s="107">
        <v>0</v>
      </c>
      <c r="AO42" s="107">
        <v>0</v>
      </c>
      <c r="AP42" s="107">
        <v>0</v>
      </c>
      <c r="AQ42" s="107">
        <v>170.36250000000001</v>
      </c>
      <c r="AR42" s="107">
        <v>100</v>
      </c>
      <c r="AS42" s="107">
        <v>157</v>
      </c>
      <c r="AT42" s="107">
        <v>100</v>
      </c>
      <c r="AU42" s="107">
        <v>13.362500000000001</v>
      </c>
      <c r="AV42" s="107">
        <v>0</v>
      </c>
      <c r="AW42" s="107">
        <v>0</v>
      </c>
      <c r="AX42" s="107">
        <v>0</v>
      </c>
      <c r="AY42" s="107">
        <v>13.362500000000001</v>
      </c>
      <c r="AZ42" s="107">
        <v>0</v>
      </c>
      <c r="BA42" s="107">
        <v>0</v>
      </c>
      <c r="BB42" s="107">
        <v>0</v>
      </c>
      <c r="BC42" s="107">
        <v>285</v>
      </c>
      <c r="BD42" s="107">
        <v>285</v>
      </c>
      <c r="BE42" s="107">
        <v>350</v>
      </c>
      <c r="BF42" s="107">
        <v>350</v>
      </c>
      <c r="BG42" s="107">
        <v>0</v>
      </c>
      <c r="BH42" s="107">
        <v>0</v>
      </c>
      <c r="BI42" s="107">
        <v>0</v>
      </c>
      <c r="BJ42" s="107">
        <v>0</v>
      </c>
      <c r="BK42" s="107">
        <v>0</v>
      </c>
      <c r="BL42" s="107">
        <v>0</v>
      </c>
      <c r="BM42" s="107">
        <v>0</v>
      </c>
      <c r="BN42" s="107">
        <v>0</v>
      </c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</row>
    <row r="43" spans="1:114" ht="18.95" customHeight="1">
      <c r="A43" s="101">
        <v>33</v>
      </c>
      <c r="B43" s="50" t="s">
        <v>79</v>
      </c>
      <c r="C43" s="107">
        <f t="shared" si="3"/>
        <v>26606.573999999997</v>
      </c>
      <c r="D43" s="107">
        <f t="shared" si="4"/>
        <v>18770.646999999997</v>
      </c>
      <c r="E43" s="107">
        <f t="shared" si="5"/>
        <v>26509.525999999998</v>
      </c>
      <c r="F43" s="107">
        <f t="shared" si="6"/>
        <v>18673.646999999997</v>
      </c>
      <c r="G43" s="107">
        <f t="shared" si="7"/>
        <v>97.048000000000002</v>
      </c>
      <c r="H43" s="107">
        <f t="shared" si="8"/>
        <v>97</v>
      </c>
      <c r="I43" s="107">
        <v>13998</v>
      </c>
      <c r="J43" s="107">
        <v>10362.734</v>
      </c>
      <c r="K43" s="107">
        <v>0</v>
      </c>
      <c r="L43" s="107">
        <v>0</v>
      </c>
      <c r="M43" s="107">
        <v>4294.0259999999998</v>
      </c>
      <c r="N43" s="107">
        <v>2951.4949999999999</v>
      </c>
      <c r="O43" s="107">
        <v>357.6</v>
      </c>
      <c r="P43" s="107">
        <v>213.39099999999999</v>
      </c>
      <c r="Q43" s="107">
        <v>0</v>
      </c>
      <c r="R43" s="107">
        <v>0</v>
      </c>
      <c r="S43" s="107">
        <v>265</v>
      </c>
      <c r="T43" s="107">
        <v>162.5</v>
      </c>
      <c r="U43" s="107">
        <v>300</v>
      </c>
      <c r="V43" s="107">
        <v>240.4</v>
      </c>
      <c r="W43" s="107">
        <v>162</v>
      </c>
      <c r="X43" s="107">
        <v>102.72</v>
      </c>
      <c r="Y43" s="107">
        <v>0</v>
      </c>
      <c r="Z43" s="107">
        <v>0</v>
      </c>
      <c r="AA43" s="107">
        <v>500</v>
      </c>
      <c r="AB43" s="107">
        <v>34</v>
      </c>
      <c r="AC43" s="107">
        <v>2543.9259999999999</v>
      </c>
      <c r="AD43" s="107">
        <v>2047.9839999999999</v>
      </c>
      <c r="AE43" s="107">
        <v>0</v>
      </c>
      <c r="AF43" s="107">
        <v>0</v>
      </c>
      <c r="AG43" s="107">
        <v>6810</v>
      </c>
      <c r="AH43" s="107">
        <v>4759.4179999999997</v>
      </c>
      <c r="AI43" s="107">
        <v>6810</v>
      </c>
      <c r="AJ43" s="107">
        <v>4759.4179999999997</v>
      </c>
      <c r="AK43" s="107">
        <v>0</v>
      </c>
      <c r="AL43" s="107">
        <v>0</v>
      </c>
      <c r="AM43" s="107">
        <v>0</v>
      </c>
      <c r="AN43" s="107">
        <v>0</v>
      </c>
      <c r="AO43" s="107">
        <v>640</v>
      </c>
      <c r="AP43" s="107">
        <v>480</v>
      </c>
      <c r="AQ43" s="107">
        <v>767.5</v>
      </c>
      <c r="AR43" s="107">
        <v>120</v>
      </c>
      <c r="AS43" s="107">
        <v>767.5</v>
      </c>
      <c r="AT43" s="107">
        <v>120</v>
      </c>
      <c r="AU43" s="107">
        <v>0</v>
      </c>
      <c r="AV43" s="107">
        <v>0</v>
      </c>
      <c r="AW43" s="107">
        <v>527.5</v>
      </c>
      <c r="AX43" s="107">
        <v>0</v>
      </c>
      <c r="AY43" s="107">
        <v>0</v>
      </c>
      <c r="AZ43" s="107">
        <v>0</v>
      </c>
      <c r="BA43" s="107">
        <v>0</v>
      </c>
      <c r="BB43" s="107">
        <v>0</v>
      </c>
      <c r="BC43" s="107">
        <v>1392</v>
      </c>
      <c r="BD43" s="107">
        <v>1392</v>
      </c>
      <c r="BE43" s="107">
        <v>97.048000000000002</v>
      </c>
      <c r="BF43" s="107">
        <v>97</v>
      </c>
      <c r="BG43" s="107">
        <v>0</v>
      </c>
      <c r="BH43" s="107">
        <v>0</v>
      </c>
      <c r="BI43" s="107">
        <v>-1392</v>
      </c>
      <c r="BJ43" s="107">
        <v>-1392</v>
      </c>
      <c r="BK43" s="107">
        <v>0</v>
      </c>
      <c r="BL43" s="107">
        <v>0</v>
      </c>
      <c r="BM43" s="107">
        <v>0</v>
      </c>
      <c r="BN43" s="107">
        <v>0</v>
      </c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/>
      <c r="DD43" s="61"/>
      <c r="DE43" s="61"/>
      <c r="DF43" s="61"/>
      <c r="DG43" s="61"/>
      <c r="DH43" s="61"/>
      <c r="DI43" s="61"/>
      <c r="DJ43" s="61"/>
    </row>
    <row r="44" spans="1:114" ht="18.95" customHeight="1">
      <c r="A44" s="101">
        <v>34</v>
      </c>
      <c r="B44" s="50" t="s">
        <v>80</v>
      </c>
      <c r="C44" s="107">
        <f t="shared" si="3"/>
        <v>43802.118999999999</v>
      </c>
      <c r="D44" s="107">
        <f t="shared" si="4"/>
        <v>24620.048999999999</v>
      </c>
      <c r="E44" s="107">
        <f t="shared" si="5"/>
        <v>39474.9</v>
      </c>
      <c r="F44" s="107">
        <f t="shared" si="6"/>
        <v>21381.048999999999</v>
      </c>
      <c r="G44" s="107">
        <f t="shared" si="7"/>
        <v>4327.2190000000001</v>
      </c>
      <c r="H44" s="107">
        <f t="shared" si="8"/>
        <v>3239</v>
      </c>
      <c r="I44" s="107">
        <v>17308.400000000001</v>
      </c>
      <c r="J44" s="107">
        <v>13000.543</v>
      </c>
      <c r="K44" s="107">
        <v>0</v>
      </c>
      <c r="L44" s="107">
        <v>0</v>
      </c>
      <c r="M44" s="107">
        <v>8406</v>
      </c>
      <c r="N44" s="107">
        <v>2500.7559999999999</v>
      </c>
      <c r="O44" s="107">
        <v>1300</v>
      </c>
      <c r="P44" s="107">
        <v>725.55600000000004</v>
      </c>
      <c r="Q44" s="107">
        <v>0</v>
      </c>
      <c r="R44" s="107">
        <v>0</v>
      </c>
      <c r="S44" s="107">
        <v>148</v>
      </c>
      <c r="T44" s="107">
        <v>102.2</v>
      </c>
      <c r="U44" s="107">
        <v>300</v>
      </c>
      <c r="V44" s="107">
        <v>101.6</v>
      </c>
      <c r="W44" s="107">
        <v>728</v>
      </c>
      <c r="X44" s="107">
        <v>150</v>
      </c>
      <c r="Y44" s="107">
        <v>200</v>
      </c>
      <c r="Z44" s="107">
        <v>0</v>
      </c>
      <c r="AA44" s="107">
        <v>1890</v>
      </c>
      <c r="AB44" s="107">
        <v>0</v>
      </c>
      <c r="AC44" s="107">
        <v>3795</v>
      </c>
      <c r="AD44" s="107">
        <v>1294.4000000000001</v>
      </c>
      <c r="AE44" s="107">
        <v>0</v>
      </c>
      <c r="AF44" s="107">
        <v>0</v>
      </c>
      <c r="AG44" s="107">
        <v>8720.6</v>
      </c>
      <c r="AH44" s="107">
        <v>4000</v>
      </c>
      <c r="AI44" s="107">
        <v>8720.6</v>
      </c>
      <c r="AJ44" s="107">
        <v>4000</v>
      </c>
      <c r="AK44" s="107">
        <v>0</v>
      </c>
      <c r="AL44" s="107">
        <v>0</v>
      </c>
      <c r="AM44" s="107">
        <v>0</v>
      </c>
      <c r="AN44" s="107">
        <v>0</v>
      </c>
      <c r="AO44" s="107">
        <v>2800</v>
      </c>
      <c r="AP44" s="107">
        <v>1600</v>
      </c>
      <c r="AQ44" s="107">
        <v>2239.9</v>
      </c>
      <c r="AR44" s="107">
        <v>279.75</v>
      </c>
      <c r="AS44" s="107">
        <v>2239.9</v>
      </c>
      <c r="AT44" s="107">
        <v>279.75</v>
      </c>
      <c r="AU44" s="107">
        <v>0</v>
      </c>
      <c r="AV44" s="107">
        <v>0</v>
      </c>
      <c r="AW44" s="107">
        <v>1772.5</v>
      </c>
      <c r="AX44" s="107">
        <v>0</v>
      </c>
      <c r="AY44" s="107">
        <v>0</v>
      </c>
      <c r="AZ44" s="107">
        <v>0</v>
      </c>
      <c r="BA44" s="107">
        <v>0</v>
      </c>
      <c r="BB44" s="107">
        <v>0</v>
      </c>
      <c r="BC44" s="107">
        <v>2226</v>
      </c>
      <c r="BD44" s="107">
        <v>2226</v>
      </c>
      <c r="BE44" s="107">
        <v>2101.2190000000001</v>
      </c>
      <c r="BF44" s="107">
        <v>1013</v>
      </c>
      <c r="BG44" s="107">
        <v>0</v>
      </c>
      <c r="BH44" s="107">
        <v>0</v>
      </c>
      <c r="BI44" s="107">
        <v>0</v>
      </c>
      <c r="BJ44" s="107">
        <v>0</v>
      </c>
      <c r="BK44" s="107">
        <v>0</v>
      </c>
      <c r="BL44" s="107">
        <v>0</v>
      </c>
      <c r="BM44" s="107">
        <v>0</v>
      </c>
      <c r="BN44" s="107">
        <v>0</v>
      </c>
      <c r="CK44" s="61"/>
      <c r="CL44" s="61"/>
      <c r="CM44" s="61"/>
      <c r="CN44" s="61"/>
      <c r="CO44" s="61"/>
      <c r="CP44" s="61"/>
      <c r="CQ44" s="61"/>
      <c r="CR44" s="61"/>
      <c r="CS44" s="61"/>
      <c r="CT44" s="61"/>
      <c r="CU44" s="61"/>
      <c r="CV44" s="61"/>
      <c r="CW44" s="61"/>
      <c r="CX44" s="61"/>
      <c r="CY44" s="61"/>
      <c r="CZ44" s="61"/>
      <c r="DA44" s="61"/>
      <c r="DB44" s="61"/>
      <c r="DC44" s="61"/>
      <c r="DD44" s="61"/>
      <c r="DE44" s="61"/>
      <c r="DF44" s="61"/>
      <c r="DG44" s="61"/>
      <c r="DH44" s="61"/>
      <c r="DI44" s="61"/>
      <c r="DJ44" s="61"/>
    </row>
    <row r="45" spans="1:114" ht="18.95" customHeight="1">
      <c r="A45" s="101">
        <v>35</v>
      </c>
      <c r="B45" s="50" t="s">
        <v>81</v>
      </c>
      <c r="C45" s="107">
        <f t="shared" si="3"/>
        <v>17796.366000000002</v>
      </c>
      <c r="D45" s="107">
        <f t="shared" si="4"/>
        <v>11501.954</v>
      </c>
      <c r="E45" s="107">
        <f t="shared" si="5"/>
        <v>16634.5</v>
      </c>
      <c r="F45" s="107">
        <f t="shared" si="6"/>
        <v>11077.073</v>
      </c>
      <c r="G45" s="107">
        <f t="shared" si="7"/>
        <v>1161.866</v>
      </c>
      <c r="H45" s="107">
        <f t="shared" si="8"/>
        <v>424.88099999999997</v>
      </c>
      <c r="I45" s="107">
        <v>8771.5</v>
      </c>
      <c r="J45" s="107">
        <v>6782.8909999999996</v>
      </c>
      <c r="K45" s="107">
        <v>0</v>
      </c>
      <c r="L45" s="107">
        <v>0</v>
      </c>
      <c r="M45" s="107">
        <v>1168.8</v>
      </c>
      <c r="N45" s="107">
        <v>624.18200000000002</v>
      </c>
      <c r="O45" s="107">
        <v>400</v>
      </c>
      <c r="P45" s="107">
        <v>150.38200000000001</v>
      </c>
      <c r="Q45" s="107">
        <v>0</v>
      </c>
      <c r="R45" s="107">
        <v>0</v>
      </c>
      <c r="S45" s="107">
        <v>60</v>
      </c>
      <c r="T45" s="107">
        <v>45</v>
      </c>
      <c r="U45" s="107">
        <v>0</v>
      </c>
      <c r="V45" s="107">
        <v>0</v>
      </c>
      <c r="W45" s="107">
        <v>250</v>
      </c>
      <c r="X45" s="107">
        <v>135</v>
      </c>
      <c r="Y45" s="107">
        <v>250</v>
      </c>
      <c r="Z45" s="107">
        <v>135</v>
      </c>
      <c r="AA45" s="107">
        <v>0</v>
      </c>
      <c r="AB45" s="107">
        <v>0</v>
      </c>
      <c r="AC45" s="107">
        <v>350</v>
      </c>
      <c r="AD45" s="107">
        <v>185</v>
      </c>
      <c r="AE45" s="107">
        <v>0</v>
      </c>
      <c r="AF45" s="107">
        <v>0</v>
      </c>
      <c r="AG45" s="107">
        <v>3957.8</v>
      </c>
      <c r="AH45" s="107">
        <v>1500</v>
      </c>
      <c r="AI45" s="107">
        <v>3957.8</v>
      </c>
      <c r="AJ45" s="107">
        <v>1500</v>
      </c>
      <c r="AK45" s="107">
        <v>1500</v>
      </c>
      <c r="AL45" s="107">
        <v>1500</v>
      </c>
      <c r="AM45" s="107">
        <v>0</v>
      </c>
      <c r="AN45" s="107">
        <v>0</v>
      </c>
      <c r="AO45" s="107">
        <v>550</v>
      </c>
      <c r="AP45" s="107">
        <v>550</v>
      </c>
      <c r="AQ45" s="107">
        <v>686.4</v>
      </c>
      <c r="AR45" s="107">
        <v>120</v>
      </c>
      <c r="AS45" s="107">
        <v>686.4</v>
      </c>
      <c r="AT45" s="107">
        <v>120</v>
      </c>
      <c r="AU45" s="107">
        <v>0</v>
      </c>
      <c r="AV45" s="107">
        <v>0</v>
      </c>
      <c r="AW45" s="107">
        <v>566.4</v>
      </c>
      <c r="AX45" s="107">
        <v>0</v>
      </c>
      <c r="AY45" s="107">
        <v>0</v>
      </c>
      <c r="AZ45" s="107">
        <v>0</v>
      </c>
      <c r="BA45" s="107">
        <v>0</v>
      </c>
      <c r="BB45" s="107">
        <v>0</v>
      </c>
      <c r="BC45" s="107">
        <v>1969.788</v>
      </c>
      <c r="BD45" s="107">
        <v>1480</v>
      </c>
      <c r="BE45" s="107">
        <v>181.86600000000001</v>
      </c>
      <c r="BF45" s="107">
        <v>0</v>
      </c>
      <c r="BG45" s="107">
        <v>0</v>
      </c>
      <c r="BH45" s="107">
        <v>0</v>
      </c>
      <c r="BI45" s="107">
        <v>-480.13</v>
      </c>
      <c r="BJ45" s="107">
        <v>-536.274</v>
      </c>
      <c r="BK45" s="107">
        <v>-509.65800000000002</v>
      </c>
      <c r="BL45" s="107">
        <v>-518.84500000000003</v>
      </c>
      <c r="BM45" s="107">
        <v>0</v>
      </c>
      <c r="BN45" s="107">
        <v>0</v>
      </c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</row>
    <row r="46" spans="1:114" ht="18.95" customHeight="1">
      <c r="A46" s="101">
        <v>36</v>
      </c>
      <c r="B46" s="50" t="s">
        <v>82</v>
      </c>
      <c r="C46" s="107">
        <f t="shared" si="3"/>
        <v>21512.417699999998</v>
      </c>
      <c r="D46" s="107">
        <f t="shared" si="4"/>
        <v>11439.439</v>
      </c>
      <c r="E46" s="107">
        <f t="shared" si="5"/>
        <v>20568.3</v>
      </c>
      <c r="F46" s="107">
        <f t="shared" si="6"/>
        <v>11845.043</v>
      </c>
      <c r="G46" s="107">
        <f t="shared" si="7"/>
        <v>944.11770000000001</v>
      </c>
      <c r="H46" s="107">
        <f t="shared" si="8"/>
        <v>-405.60399999999998</v>
      </c>
      <c r="I46" s="107">
        <v>10693.3</v>
      </c>
      <c r="J46" s="107">
        <v>6701.8440000000001</v>
      </c>
      <c r="K46" s="107">
        <v>0</v>
      </c>
      <c r="L46" s="107">
        <v>0</v>
      </c>
      <c r="M46" s="107">
        <v>4182</v>
      </c>
      <c r="N46" s="107">
        <v>2313.741</v>
      </c>
      <c r="O46" s="107">
        <v>980</v>
      </c>
      <c r="P46" s="107">
        <v>623.25400000000002</v>
      </c>
      <c r="Q46" s="107">
        <v>0</v>
      </c>
      <c r="R46" s="107">
        <v>0</v>
      </c>
      <c r="S46" s="107">
        <v>120</v>
      </c>
      <c r="T46" s="107">
        <v>58.887</v>
      </c>
      <c r="U46" s="107">
        <v>200</v>
      </c>
      <c r="V46" s="107">
        <v>0</v>
      </c>
      <c r="W46" s="107">
        <v>270</v>
      </c>
      <c r="X46" s="107">
        <v>0</v>
      </c>
      <c r="Y46" s="107">
        <v>250</v>
      </c>
      <c r="Z46" s="107">
        <v>0</v>
      </c>
      <c r="AA46" s="107">
        <v>100</v>
      </c>
      <c r="AB46" s="107">
        <v>0</v>
      </c>
      <c r="AC46" s="107">
        <v>2450</v>
      </c>
      <c r="AD46" s="107">
        <v>1601.3</v>
      </c>
      <c r="AE46" s="107">
        <v>0</v>
      </c>
      <c r="AF46" s="107">
        <v>0</v>
      </c>
      <c r="AG46" s="107">
        <v>4680</v>
      </c>
      <c r="AH46" s="107">
        <v>2736.9580000000001</v>
      </c>
      <c r="AI46" s="107">
        <v>4680</v>
      </c>
      <c r="AJ46" s="107">
        <v>2736.9580000000001</v>
      </c>
      <c r="AK46" s="107">
        <v>0</v>
      </c>
      <c r="AL46" s="107">
        <v>0</v>
      </c>
      <c r="AM46" s="107">
        <v>0</v>
      </c>
      <c r="AN46" s="107">
        <v>0</v>
      </c>
      <c r="AO46" s="107">
        <v>500</v>
      </c>
      <c r="AP46" s="107">
        <v>0</v>
      </c>
      <c r="AQ46" s="107">
        <v>513</v>
      </c>
      <c r="AR46" s="107">
        <v>92.5</v>
      </c>
      <c r="AS46" s="107">
        <v>513</v>
      </c>
      <c r="AT46" s="107">
        <v>92.5</v>
      </c>
      <c r="AU46" s="107">
        <v>0</v>
      </c>
      <c r="AV46" s="107">
        <v>0</v>
      </c>
      <c r="AW46" s="107">
        <v>143</v>
      </c>
      <c r="AX46" s="107">
        <v>0</v>
      </c>
      <c r="AY46" s="107">
        <v>0</v>
      </c>
      <c r="AZ46" s="107">
        <v>0</v>
      </c>
      <c r="BA46" s="107">
        <v>0</v>
      </c>
      <c r="BB46" s="107">
        <v>0</v>
      </c>
      <c r="BC46" s="107">
        <v>0</v>
      </c>
      <c r="BD46" s="107">
        <v>0</v>
      </c>
      <c r="BE46" s="107">
        <v>944.11770000000001</v>
      </c>
      <c r="BF46" s="107">
        <v>0</v>
      </c>
      <c r="BG46" s="107">
        <v>0</v>
      </c>
      <c r="BH46" s="107">
        <v>0</v>
      </c>
      <c r="BI46" s="107">
        <v>0</v>
      </c>
      <c r="BJ46" s="107">
        <v>-405.60399999999998</v>
      </c>
      <c r="BK46" s="107">
        <v>0</v>
      </c>
      <c r="BL46" s="107">
        <v>0</v>
      </c>
      <c r="BM46" s="107">
        <v>0</v>
      </c>
      <c r="BN46" s="107">
        <v>0</v>
      </c>
      <c r="CK46" s="61"/>
      <c r="CL46" s="61"/>
      <c r="CM46" s="61"/>
      <c r="CN46" s="61"/>
      <c r="CO46" s="61"/>
      <c r="CP46" s="61"/>
      <c r="CQ46" s="61"/>
      <c r="CR46" s="61"/>
      <c r="CS46" s="61"/>
      <c r="CT46" s="61"/>
      <c r="CU46" s="61"/>
      <c r="CV46" s="61"/>
      <c r="CW46" s="61"/>
      <c r="CX46" s="61"/>
      <c r="CY46" s="61"/>
      <c r="CZ46" s="61"/>
      <c r="DA46" s="61"/>
      <c r="DB46" s="61"/>
      <c r="DC46" s="61"/>
      <c r="DD46" s="61"/>
      <c r="DE46" s="61"/>
      <c r="DF46" s="61"/>
      <c r="DG46" s="61"/>
      <c r="DH46" s="61"/>
      <c r="DI46" s="61"/>
      <c r="DJ46" s="61"/>
    </row>
    <row r="47" spans="1:114" ht="18.95" customHeight="1">
      <c r="A47" s="101">
        <v>37</v>
      </c>
      <c r="B47" s="50" t="s">
        <v>83</v>
      </c>
      <c r="C47" s="107">
        <f t="shared" si="3"/>
        <v>40604.304600000003</v>
      </c>
      <c r="D47" s="107">
        <f t="shared" si="4"/>
        <v>26852.428</v>
      </c>
      <c r="E47" s="107">
        <f t="shared" si="5"/>
        <v>37927.600000000006</v>
      </c>
      <c r="F47" s="107">
        <f t="shared" si="6"/>
        <v>25729.784</v>
      </c>
      <c r="G47" s="107">
        <f t="shared" si="7"/>
        <v>2676.7046</v>
      </c>
      <c r="H47" s="107">
        <f t="shared" si="8"/>
        <v>1122.644</v>
      </c>
      <c r="I47" s="107">
        <v>11060</v>
      </c>
      <c r="J47" s="107">
        <v>7310.2929999999997</v>
      </c>
      <c r="K47" s="107">
        <v>0</v>
      </c>
      <c r="L47" s="107">
        <v>0</v>
      </c>
      <c r="M47" s="107">
        <v>8249.65</v>
      </c>
      <c r="N47" s="107">
        <v>5136.5410000000002</v>
      </c>
      <c r="O47" s="107">
        <v>1980</v>
      </c>
      <c r="P47" s="107">
        <v>1280.1320000000001</v>
      </c>
      <c r="Q47" s="107">
        <v>0</v>
      </c>
      <c r="R47" s="107">
        <v>0</v>
      </c>
      <c r="S47" s="107">
        <v>280</v>
      </c>
      <c r="T47" s="107">
        <v>155.97300000000001</v>
      </c>
      <c r="U47" s="107">
        <v>300</v>
      </c>
      <c r="V47" s="107">
        <v>170</v>
      </c>
      <c r="W47" s="107">
        <v>150</v>
      </c>
      <c r="X47" s="107">
        <v>0</v>
      </c>
      <c r="Y47" s="107">
        <v>100</v>
      </c>
      <c r="Z47" s="107">
        <v>0</v>
      </c>
      <c r="AA47" s="107">
        <v>1451.9</v>
      </c>
      <c r="AB47" s="107">
        <v>1061.7449999999999</v>
      </c>
      <c r="AC47" s="107">
        <v>3775.75</v>
      </c>
      <c r="AD47" s="107">
        <v>2347.7820000000002</v>
      </c>
      <c r="AE47" s="107">
        <v>0</v>
      </c>
      <c r="AF47" s="107">
        <v>0</v>
      </c>
      <c r="AG47" s="107">
        <v>17472.95</v>
      </c>
      <c r="AH47" s="107">
        <v>12757.95</v>
      </c>
      <c r="AI47" s="107">
        <v>17472.95</v>
      </c>
      <c r="AJ47" s="107">
        <v>12757.95</v>
      </c>
      <c r="AK47" s="107">
        <v>0</v>
      </c>
      <c r="AL47" s="107">
        <v>0</v>
      </c>
      <c r="AM47" s="107">
        <v>0</v>
      </c>
      <c r="AN47" s="107">
        <v>0</v>
      </c>
      <c r="AO47" s="107">
        <v>300</v>
      </c>
      <c r="AP47" s="107">
        <v>300</v>
      </c>
      <c r="AQ47" s="107">
        <v>845</v>
      </c>
      <c r="AR47" s="107">
        <v>225</v>
      </c>
      <c r="AS47" s="107">
        <v>845</v>
      </c>
      <c r="AT47" s="107">
        <v>225</v>
      </c>
      <c r="AU47" s="107">
        <v>0</v>
      </c>
      <c r="AV47" s="107">
        <v>0</v>
      </c>
      <c r="AW47" s="107">
        <v>525</v>
      </c>
      <c r="AX47" s="107">
        <v>0</v>
      </c>
      <c r="AY47" s="107">
        <v>0</v>
      </c>
      <c r="AZ47" s="107">
        <v>0</v>
      </c>
      <c r="BA47" s="107">
        <v>0</v>
      </c>
      <c r="BB47" s="107">
        <v>0</v>
      </c>
      <c r="BC47" s="107">
        <v>1277</v>
      </c>
      <c r="BD47" s="107">
        <v>554.94000000000005</v>
      </c>
      <c r="BE47" s="107">
        <v>1399.7046</v>
      </c>
      <c r="BF47" s="107">
        <v>999.70399999999995</v>
      </c>
      <c r="BG47" s="107">
        <v>0</v>
      </c>
      <c r="BH47" s="107">
        <v>0</v>
      </c>
      <c r="BI47" s="107">
        <v>0</v>
      </c>
      <c r="BJ47" s="107">
        <v>-432</v>
      </c>
      <c r="BK47" s="107">
        <v>0</v>
      </c>
      <c r="BL47" s="107">
        <v>0</v>
      </c>
      <c r="BM47" s="107">
        <v>0</v>
      </c>
      <c r="BN47" s="107">
        <v>0</v>
      </c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</row>
    <row r="48" spans="1:114" ht="18.95" customHeight="1">
      <c r="A48" s="101">
        <v>38</v>
      </c>
      <c r="B48" s="50" t="s">
        <v>84</v>
      </c>
      <c r="C48" s="107">
        <f t="shared" si="3"/>
        <v>479573.23950000003</v>
      </c>
      <c r="D48" s="107">
        <f t="shared" si="4"/>
        <v>261706.56599999999</v>
      </c>
      <c r="E48" s="107">
        <f t="shared" si="5"/>
        <v>423920.36200000002</v>
      </c>
      <c r="F48" s="107">
        <f t="shared" si="6"/>
        <v>255272.636</v>
      </c>
      <c r="G48" s="107">
        <f t="shared" si="7"/>
        <v>55652.877500000002</v>
      </c>
      <c r="H48" s="107">
        <f t="shared" si="8"/>
        <v>6433.93</v>
      </c>
      <c r="I48" s="107">
        <v>164156.4</v>
      </c>
      <c r="J48" s="107">
        <v>116860.25900000001</v>
      </c>
      <c r="K48" s="107">
        <v>0</v>
      </c>
      <c r="L48" s="107">
        <v>0</v>
      </c>
      <c r="M48" s="107">
        <v>74447.199999999997</v>
      </c>
      <c r="N48" s="107">
        <v>30343.664000000001</v>
      </c>
      <c r="O48" s="107">
        <v>13526</v>
      </c>
      <c r="P48" s="107">
        <v>6826.9170000000004</v>
      </c>
      <c r="Q48" s="107">
        <v>820</v>
      </c>
      <c r="R48" s="107">
        <v>282.99</v>
      </c>
      <c r="S48" s="107">
        <v>2692</v>
      </c>
      <c r="T48" s="107">
        <v>1778.568</v>
      </c>
      <c r="U48" s="107">
        <v>3046</v>
      </c>
      <c r="V48" s="107">
        <v>1583</v>
      </c>
      <c r="W48" s="107">
        <v>11061.1</v>
      </c>
      <c r="X48" s="107">
        <v>2680.49</v>
      </c>
      <c r="Y48" s="107">
        <v>2761.1</v>
      </c>
      <c r="Z48" s="107">
        <v>1253.0999999999999</v>
      </c>
      <c r="AA48" s="107">
        <v>10770</v>
      </c>
      <c r="AB48" s="107">
        <v>1787</v>
      </c>
      <c r="AC48" s="107">
        <v>27848.1</v>
      </c>
      <c r="AD48" s="107">
        <v>13394.102000000001</v>
      </c>
      <c r="AE48" s="107">
        <v>0</v>
      </c>
      <c r="AF48" s="107">
        <v>0</v>
      </c>
      <c r="AG48" s="107">
        <v>145234</v>
      </c>
      <c r="AH48" s="107">
        <v>93648.914000000004</v>
      </c>
      <c r="AI48" s="107">
        <v>145234</v>
      </c>
      <c r="AJ48" s="107">
        <v>93648.914000000004</v>
      </c>
      <c r="AK48" s="107">
        <v>14851.861999999999</v>
      </c>
      <c r="AL48" s="107">
        <v>4780</v>
      </c>
      <c r="AM48" s="107">
        <v>720</v>
      </c>
      <c r="AN48" s="107">
        <v>480</v>
      </c>
      <c r="AO48" s="107">
        <v>16500</v>
      </c>
      <c r="AP48" s="107">
        <v>8755</v>
      </c>
      <c r="AQ48" s="107">
        <v>8730.9</v>
      </c>
      <c r="AR48" s="107">
        <v>884.79899999999998</v>
      </c>
      <c r="AS48" s="107">
        <v>8730.9</v>
      </c>
      <c r="AT48" s="107">
        <v>884.79899999999998</v>
      </c>
      <c r="AU48" s="107">
        <v>0</v>
      </c>
      <c r="AV48" s="107">
        <v>0</v>
      </c>
      <c r="AW48" s="107">
        <v>4930.8999999999996</v>
      </c>
      <c r="AX48" s="107">
        <v>0</v>
      </c>
      <c r="AY48" s="107">
        <v>0</v>
      </c>
      <c r="AZ48" s="107">
        <v>0</v>
      </c>
      <c r="BA48" s="107">
        <v>0</v>
      </c>
      <c r="BB48" s="107">
        <v>0</v>
      </c>
      <c r="BC48" s="107">
        <v>47002.877500000002</v>
      </c>
      <c r="BD48" s="107">
        <v>4102</v>
      </c>
      <c r="BE48" s="107">
        <v>8650</v>
      </c>
      <c r="BF48" s="107">
        <v>3832</v>
      </c>
      <c r="BG48" s="107">
        <v>0</v>
      </c>
      <c r="BH48" s="107">
        <v>0</v>
      </c>
      <c r="BI48" s="107">
        <v>0</v>
      </c>
      <c r="BJ48" s="107">
        <v>-159.15</v>
      </c>
      <c r="BK48" s="107">
        <v>0</v>
      </c>
      <c r="BL48" s="107">
        <v>-1340.92</v>
      </c>
      <c r="BM48" s="107">
        <v>0</v>
      </c>
      <c r="BN48" s="107">
        <v>0</v>
      </c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</row>
    <row r="49" spans="1:114" ht="18.95" customHeight="1">
      <c r="A49" s="101">
        <v>39</v>
      </c>
      <c r="B49" s="50" t="s">
        <v>85</v>
      </c>
      <c r="C49" s="107">
        <f t="shared" si="3"/>
        <v>247134.59460000001</v>
      </c>
      <c r="D49" s="107">
        <f t="shared" si="4"/>
        <v>119145.71799999999</v>
      </c>
      <c r="E49" s="107">
        <f t="shared" si="5"/>
        <v>219119.93400000001</v>
      </c>
      <c r="F49" s="107">
        <f t="shared" si="6"/>
        <v>119040.647</v>
      </c>
      <c r="G49" s="107">
        <f t="shared" si="7"/>
        <v>28014.660600000003</v>
      </c>
      <c r="H49" s="107">
        <f t="shared" si="8"/>
        <v>105.07100000000014</v>
      </c>
      <c r="I49" s="107">
        <v>90500.034</v>
      </c>
      <c r="J49" s="107">
        <v>54158.256999999998</v>
      </c>
      <c r="K49" s="107">
        <v>0</v>
      </c>
      <c r="L49" s="107">
        <v>0</v>
      </c>
      <c r="M49" s="107">
        <v>31309.3</v>
      </c>
      <c r="N49" s="107">
        <v>10299.700000000001</v>
      </c>
      <c r="O49" s="107">
        <v>7386.5</v>
      </c>
      <c r="P49" s="107">
        <v>1584.25</v>
      </c>
      <c r="Q49" s="107">
        <v>10152.6</v>
      </c>
      <c r="R49" s="107">
        <v>4268.68</v>
      </c>
      <c r="S49" s="107">
        <v>1280</v>
      </c>
      <c r="T49" s="107">
        <v>560.07500000000005</v>
      </c>
      <c r="U49" s="107">
        <v>1325.2</v>
      </c>
      <c r="V49" s="107">
        <v>972.2</v>
      </c>
      <c r="W49" s="107">
        <v>2286</v>
      </c>
      <c r="X49" s="107">
        <v>665.8</v>
      </c>
      <c r="Y49" s="107">
        <v>0</v>
      </c>
      <c r="Z49" s="107">
        <v>0</v>
      </c>
      <c r="AA49" s="107">
        <v>0</v>
      </c>
      <c r="AB49" s="107">
        <v>0</v>
      </c>
      <c r="AC49" s="107">
        <v>6200</v>
      </c>
      <c r="AD49" s="107">
        <v>2133.9899999999998</v>
      </c>
      <c r="AE49" s="107">
        <v>0</v>
      </c>
      <c r="AF49" s="107">
        <v>0</v>
      </c>
      <c r="AG49" s="107">
        <v>76422.100000000006</v>
      </c>
      <c r="AH49" s="107">
        <v>52553.89</v>
      </c>
      <c r="AI49" s="107">
        <v>76422.100000000006</v>
      </c>
      <c r="AJ49" s="107">
        <v>52553.89</v>
      </c>
      <c r="AK49" s="107">
        <v>0</v>
      </c>
      <c r="AL49" s="107">
        <v>0</v>
      </c>
      <c r="AM49" s="107">
        <v>0</v>
      </c>
      <c r="AN49" s="107">
        <v>0</v>
      </c>
      <c r="AO49" s="107">
        <v>8000</v>
      </c>
      <c r="AP49" s="107">
        <v>1785</v>
      </c>
      <c r="AQ49" s="107">
        <v>12888.5</v>
      </c>
      <c r="AR49" s="107">
        <v>243.8</v>
      </c>
      <c r="AS49" s="107">
        <v>12888.5</v>
      </c>
      <c r="AT49" s="107">
        <v>243.8</v>
      </c>
      <c r="AU49" s="107">
        <v>0</v>
      </c>
      <c r="AV49" s="107">
        <v>0</v>
      </c>
      <c r="AW49" s="107">
        <v>11916.5</v>
      </c>
      <c r="AX49" s="107">
        <v>0</v>
      </c>
      <c r="AY49" s="107">
        <v>0</v>
      </c>
      <c r="AZ49" s="107">
        <v>0</v>
      </c>
      <c r="BA49" s="107">
        <v>0</v>
      </c>
      <c r="BB49" s="107">
        <v>0</v>
      </c>
      <c r="BC49" s="107">
        <v>13609.6</v>
      </c>
      <c r="BD49" s="107">
        <v>1983.92</v>
      </c>
      <c r="BE49" s="107">
        <v>16405.060600000001</v>
      </c>
      <c r="BF49" s="107">
        <v>1331.3</v>
      </c>
      <c r="BG49" s="107">
        <v>0</v>
      </c>
      <c r="BH49" s="107">
        <v>0</v>
      </c>
      <c r="BI49" s="107">
        <v>-1000</v>
      </c>
      <c r="BJ49" s="107">
        <v>-1950.6690000000001</v>
      </c>
      <c r="BK49" s="107">
        <v>-1000</v>
      </c>
      <c r="BL49" s="107">
        <v>-1259.48</v>
      </c>
      <c r="BM49" s="107">
        <v>0</v>
      </c>
      <c r="BN49" s="107">
        <v>0</v>
      </c>
      <c r="CK49" s="61"/>
      <c r="CL49" s="61"/>
      <c r="CM49" s="61"/>
      <c r="CN49" s="61"/>
      <c r="CO49" s="61"/>
      <c r="CP49" s="61"/>
      <c r="CQ49" s="61"/>
      <c r="CR49" s="61"/>
      <c r="CS49" s="61"/>
      <c r="CT49" s="61"/>
      <c r="CU49" s="61"/>
      <c r="CV49" s="61"/>
      <c r="CW49" s="61"/>
      <c r="CX49" s="61"/>
      <c r="CY49" s="61"/>
      <c r="CZ49" s="61"/>
      <c r="DA49" s="61"/>
      <c r="DB49" s="61"/>
      <c r="DC49" s="61"/>
      <c r="DD49" s="61"/>
      <c r="DE49" s="61"/>
      <c r="DF49" s="61"/>
      <c r="DG49" s="61"/>
      <c r="DH49" s="61"/>
      <c r="DI49" s="61"/>
      <c r="DJ49" s="61"/>
    </row>
    <row r="50" spans="1:114" ht="18.95" customHeight="1">
      <c r="A50" s="101">
        <v>40</v>
      </c>
      <c r="B50" s="50" t="s">
        <v>86</v>
      </c>
      <c r="C50" s="107">
        <f t="shared" si="3"/>
        <v>151017.8707</v>
      </c>
      <c r="D50" s="107">
        <f t="shared" si="4"/>
        <v>101865.704</v>
      </c>
      <c r="E50" s="107">
        <f t="shared" si="5"/>
        <v>128983.3</v>
      </c>
      <c r="F50" s="107">
        <f t="shared" si="6"/>
        <v>91191.167999999991</v>
      </c>
      <c r="G50" s="107">
        <f t="shared" si="7"/>
        <v>22034.5707</v>
      </c>
      <c r="H50" s="107">
        <f t="shared" si="8"/>
        <v>10674.536</v>
      </c>
      <c r="I50" s="107">
        <v>35900</v>
      </c>
      <c r="J50" s="107">
        <v>26792.315999999999</v>
      </c>
      <c r="K50" s="107">
        <v>0</v>
      </c>
      <c r="L50" s="107">
        <v>0</v>
      </c>
      <c r="M50" s="107">
        <v>10934</v>
      </c>
      <c r="N50" s="107">
        <v>7273.7809999999999</v>
      </c>
      <c r="O50" s="107">
        <v>2700</v>
      </c>
      <c r="P50" s="107">
        <v>1935.8889999999999</v>
      </c>
      <c r="Q50" s="107">
        <v>0</v>
      </c>
      <c r="R50" s="107">
        <v>0</v>
      </c>
      <c r="S50" s="107">
        <v>665</v>
      </c>
      <c r="T50" s="107">
        <v>489.04199999999997</v>
      </c>
      <c r="U50" s="107">
        <v>400</v>
      </c>
      <c r="V50" s="107">
        <v>379</v>
      </c>
      <c r="W50" s="107">
        <v>1349</v>
      </c>
      <c r="X50" s="107">
        <v>1000.5</v>
      </c>
      <c r="Y50" s="107">
        <v>500</v>
      </c>
      <c r="Z50" s="107">
        <v>457</v>
      </c>
      <c r="AA50" s="107">
        <v>500</v>
      </c>
      <c r="AB50" s="107">
        <v>142</v>
      </c>
      <c r="AC50" s="107">
        <v>4620</v>
      </c>
      <c r="AD50" s="107">
        <v>2701.85</v>
      </c>
      <c r="AE50" s="107">
        <v>0</v>
      </c>
      <c r="AF50" s="107">
        <v>0</v>
      </c>
      <c r="AG50" s="107">
        <v>79296.800000000003</v>
      </c>
      <c r="AH50" s="107">
        <v>55285.091</v>
      </c>
      <c r="AI50" s="107">
        <v>79296.800000000003</v>
      </c>
      <c r="AJ50" s="107">
        <v>55285.091</v>
      </c>
      <c r="AK50" s="107">
        <v>851</v>
      </c>
      <c r="AL50" s="107">
        <v>850.98</v>
      </c>
      <c r="AM50" s="107">
        <v>0</v>
      </c>
      <c r="AN50" s="107">
        <v>0</v>
      </c>
      <c r="AO50" s="107">
        <v>1550</v>
      </c>
      <c r="AP50" s="107">
        <v>985</v>
      </c>
      <c r="AQ50" s="107">
        <v>1096.0707</v>
      </c>
      <c r="AR50" s="107">
        <v>4</v>
      </c>
      <c r="AS50" s="107">
        <v>451.5</v>
      </c>
      <c r="AT50" s="107">
        <v>4</v>
      </c>
      <c r="AU50" s="107">
        <v>644.57069999999999</v>
      </c>
      <c r="AV50" s="107">
        <v>0</v>
      </c>
      <c r="AW50" s="107">
        <v>236.5</v>
      </c>
      <c r="AX50" s="107">
        <v>0</v>
      </c>
      <c r="AY50" s="107">
        <v>644.57069999999999</v>
      </c>
      <c r="AZ50" s="107">
        <v>0</v>
      </c>
      <c r="BA50" s="107">
        <v>0</v>
      </c>
      <c r="BB50" s="107">
        <v>0</v>
      </c>
      <c r="BC50" s="107">
        <v>8000</v>
      </c>
      <c r="BD50" s="107">
        <v>0</v>
      </c>
      <c r="BE50" s="107">
        <v>13390</v>
      </c>
      <c r="BF50" s="107">
        <v>11425</v>
      </c>
      <c r="BG50" s="107">
        <v>0</v>
      </c>
      <c r="BH50" s="107">
        <v>0</v>
      </c>
      <c r="BI50" s="107">
        <v>0</v>
      </c>
      <c r="BJ50" s="107">
        <v>-373.49799999999999</v>
      </c>
      <c r="BK50" s="107">
        <v>0</v>
      </c>
      <c r="BL50" s="107">
        <v>-376.96600000000001</v>
      </c>
      <c r="BM50" s="107">
        <v>0</v>
      </c>
      <c r="BN50" s="107">
        <v>0</v>
      </c>
      <c r="CK50" s="61"/>
      <c r="CL50" s="61"/>
      <c r="CM50" s="61"/>
      <c r="CN50" s="61"/>
      <c r="CO50" s="61"/>
      <c r="CP50" s="61"/>
      <c r="CQ50" s="61"/>
      <c r="CR50" s="61"/>
      <c r="CS50" s="61"/>
      <c r="CT50" s="61"/>
      <c r="CU50" s="61"/>
      <c r="CV50" s="61"/>
      <c r="CW50" s="61"/>
      <c r="CX50" s="61"/>
      <c r="CY50" s="61"/>
      <c r="CZ50" s="61"/>
      <c r="DA50" s="61"/>
      <c r="DB50" s="61"/>
      <c r="DC50" s="61"/>
      <c r="DD50" s="61"/>
      <c r="DE50" s="61"/>
      <c r="DF50" s="61"/>
      <c r="DG50" s="61"/>
      <c r="DH50" s="61"/>
      <c r="DI50" s="61"/>
      <c r="DJ50" s="61"/>
    </row>
    <row r="51" spans="1:114" s="106" customFormat="1" ht="25.5" customHeight="1">
      <c r="A51" s="117" t="s">
        <v>87</v>
      </c>
      <c r="B51" s="118"/>
      <c r="C51" s="116">
        <f>SUM(C11:C50)</f>
        <v>3731182.8442999991</v>
      </c>
      <c r="D51" s="116">
        <f t="shared" ref="D51:BN51" si="9">SUM(D11:D50)</f>
        <v>2343031.4630999998</v>
      </c>
      <c r="E51" s="116">
        <f t="shared" si="9"/>
        <v>3392195.8836999997</v>
      </c>
      <c r="F51" s="116">
        <f t="shared" si="9"/>
        <v>2222535.8100000005</v>
      </c>
      <c r="G51" s="116">
        <f t="shared" si="9"/>
        <v>338986.96060000005</v>
      </c>
      <c r="H51" s="116">
        <f t="shared" si="9"/>
        <v>120495.6531</v>
      </c>
      <c r="I51" s="116">
        <f t="shared" si="9"/>
        <v>1176802.9650000001</v>
      </c>
      <c r="J51" s="116">
        <f t="shared" si="9"/>
        <v>810300.53599999985</v>
      </c>
      <c r="K51" s="116">
        <f t="shared" si="9"/>
        <v>0</v>
      </c>
      <c r="L51" s="116">
        <f t="shared" si="9"/>
        <v>0</v>
      </c>
      <c r="M51" s="116">
        <f t="shared" si="9"/>
        <v>528258.80579999997</v>
      </c>
      <c r="N51" s="116">
        <f t="shared" si="9"/>
        <v>301671.27900000004</v>
      </c>
      <c r="O51" s="116">
        <f t="shared" si="9"/>
        <v>137023.9278</v>
      </c>
      <c r="P51" s="116">
        <f t="shared" si="9"/>
        <v>91114.38499999998</v>
      </c>
      <c r="Q51" s="116">
        <f t="shared" si="9"/>
        <v>28998.639999999999</v>
      </c>
      <c r="R51" s="116">
        <f t="shared" si="9"/>
        <v>14870.686000000002</v>
      </c>
      <c r="S51" s="116">
        <f t="shared" si="9"/>
        <v>19115</v>
      </c>
      <c r="T51" s="116">
        <f t="shared" si="9"/>
        <v>11848.655000000001</v>
      </c>
      <c r="U51" s="116">
        <f t="shared" si="9"/>
        <v>13360.800000000001</v>
      </c>
      <c r="V51" s="116">
        <f t="shared" si="9"/>
        <v>6698.83</v>
      </c>
      <c r="W51" s="116">
        <f t="shared" si="9"/>
        <v>73571.150999999998</v>
      </c>
      <c r="X51" s="116">
        <f t="shared" si="9"/>
        <v>36312.456000000006</v>
      </c>
      <c r="Y51" s="116">
        <f t="shared" si="9"/>
        <v>37957.451000000001</v>
      </c>
      <c r="Z51" s="116">
        <f t="shared" si="9"/>
        <v>22707.051999999996</v>
      </c>
      <c r="AA51" s="116">
        <f t="shared" si="9"/>
        <v>45348.9</v>
      </c>
      <c r="AB51" s="116">
        <f t="shared" si="9"/>
        <v>19409.944999999996</v>
      </c>
      <c r="AC51" s="116">
        <f t="shared" si="9"/>
        <v>187833.087</v>
      </c>
      <c r="AD51" s="116">
        <f t="shared" si="9"/>
        <v>109949.98900000002</v>
      </c>
      <c r="AE51" s="116">
        <f t="shared" si="9"/>
        <v>0</v>
      </c>
      <c r="AF51" s="116">
        <f t="shared" si="9"/>
        <v>0</v>
      </c>
      <c r="AG51" s="116">
        <f t="shared" si="9"/>
        <v>1472090.9300000004</v>
      </c>
      <c r="AH51" s="116">
        <f t="shared" si="9"/>
        <v>1013551.5779999999</v>
      </c>
      <c r="AI51" s="116">
        <f t="shared" si="9"/>
        <v>1478571.9300000004</v>
      </c>
      <c r="AJ51" s="116">
        <f t="shared" si="9"/>
        <v>1013551.5779999999</v>
      </c>
      <c r="AK51" s="116">
        <f t="shared" si="9"/>
        <v>50941.654999999999</v>
      </c>
      <c r="AL51" s="116">
        <f t="shared" si="9"/>
        <v>32512.773000000001</v>
      </c>
      <c r="AM51" s="116">
        <f t="shared" si="9"/>
        <v>1980</v>
      </c>
      <c r="AN51" s="116">
        <f t="shared" si="9"/>
        <v>1030</v>
      </c>
      <c r="AO51" s="116">
        <f t="shared" si="9"/>
        <v>87563.299999999988</v>
      </c>
      <c r="AP51" s="116">
        <f t="shared" si="9"/>
        <v>50815</v>
      </c>
      <c r="AQ51" s="116">
        <f t="shared" si="9"/>
        <v>87995.172699999996</v>
      </c>
      <c r="AR51" s="116">
        <f t="shared" si="9"/>
        <v>14284.644</v>
      </c>
      <c r="AS51" s="116">
        <f t="shared" si="9"/>
        <v>76538.227899999998</v>
      </c>
      <c r="AT51" s="116">
        <f t="shared" si="9"/>
        <v>13684.644</v>
      </c>
      <c r="AU51" s="116">
        <f t="shared" si="9"/>
        <v>12249.744799999999</v>
      </c>
      <c r="AV51" s="116">
        <f t="shared" si="9"/>
        <v>600</v>
      </c>
      <c r="AW51" s="116">
        <f t="shared" si="9"/>
        <v>57907.227899999991</v>
      </c>
      <c r="AX51" s="116">
        <f t="shared" si="9"/>
        <v>3703.5299999999997</v>
      </c>
      <c r="AY51" s="116">
        <f t="shared" si="9"/>
        <v>12249.744799999999</v>
      </c>
      <c r="AZ51" s="116">
        <f t="shared" si="9"/>
        <v>600</v>
      </c>
      <c r="BA51" s="116">
        <f t="shared" si="9"/>
        <v>0</v>
      </c>
      <c r="BB51" s="116">
        <f t="shared" si="9"/>
        <v>0</v>
      </c>
      <c r="BC51" s="116">
        <f t="shared" si="9"/>
        <v>321481.11309999996</v>
      </c>
      <c r="BD51" s="116">
        <f t="shared" si="9"/>
        <v>92636.260999999999</v>
      </c>
      <c r="BE51" s="116">
        <f t="shared" si="9"/>
        <v>226254.80870000005</v>
      </c>
      <c r="BF51" s="116">
        <f t="shared" si="9"/>
        <v>137920.85470000003</v>
      </c>
      <c r="BG51" s="116">
        <f t="shared" si="9"/>
        <v>0</v>
      </c>
      <c r="BH51" s="116">
        <f t="shared" si="9"/>
        <v>0</v>
      </c>
      <c r="BI51" s="116">
        <f t="shared" si="9"/>
        <v>-19686.722000000002</v>
      </c>
      <c r="BJ51" s="116">
        <f t="shared" si="9"/>
        <v>-17199.9836</v>
      </c>
      <c r="BK51" s="116">
        <f t="shared" si="9"/>
        <v>-201311.984</v>
      </c>
      <c r="BL51" s="116">
        <f t="shared" si="9"/>
        <v>-93461.478999999992</v>
      </c>
      <c r="BM51" s="116">
        <f t="shared" si="9"/>
        <v>0</v>
      </c>
      <c r="BN51" s="116">
        <f t="shared" si="9"/>
        <v>0</v>
      </c>
      <c r="BO51" s="104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  <c r="CD51" s="105"/>
      <c r="CE51" s="105"/>
      <c r="CF51" s="105"/>
      <c r="CG51" s="105"/>
      <c r="CH51" s="105"/>
      <c r="CI51" s="105"/>
      <c r="CJ51" s="105"/>
      <c r="CK51" s="105"/>
      <c r="CL51" s="105"/>
      <c r="CM51" s="105"/>
      <c r="CN51" s="105"/>
      <c r="CO51" s="105"/>
      <c r="CP51" s="105"/>
      <c r="CQ51" s="105"/>
      <c r="CR51" s="105"/>
      <c r="CS51" s="105"/>
      <c r="CT51" s="105"/>
      <c r="CU51" s="105"/>
      <c r="CV51" s="105"/>
      <c r="CW51" s="105"/>
      <c r="CX51" s="105"/>
      <c r="CY51" s="105"/>
      <c r="CZ51" s="105"/>
      <c r="DA51" s="105"/>
      <c r="DB51" s="105"/>
      <c r="DC51" s="105"/>
      <c r="DD51" s="105"/>
      <c r="DE51" s="105"/>
      <c r="DF51" s="105"/>
      <c r="DG51" s="105"/>
      <c r="DH51" s="105"/>
      <c r="DI51" s="105"/>
      <c r="DJ51" s="105"/>
    </row>
    <row r="52" spans="1:114" ht="16.5" customHeight="1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</row>
    <row r="53" spans="1:114" ht="16.5" customHeight="1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</row>
    <row r="54" spans="1:114" ht="16.5" customHeight="1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</row>
    <row r="55" spans="1:114" ht="16.5" customHeight="1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  <c r="BM55" s="61"/>
      <c r="BN55" s="61"/>
      <c r="BO55" s="61"/>
    </row>
    <row r="56" spans="1:114" ht="12.75" customHeight="1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  <c r="BM56" s="61"/>
      <c r="BN56" s="61"/>
      <c r="BO56" s="61"/>
    </row>
    <row r="57" spans="1:114" ht="12.75" customHeight="1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  <c r="BM57" s="61"/>
      <c r="BN57" s="61"/>
      <c r="BO57" s="61"/>
    </row>
    <row r="58" spans="1:114" ht="12.75" customHeight="1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  <c r="BM58" s="61"/>
      <c r="BN58" s="61"/>
      <c r="BO58" s="61"/>
    </row>
    <row r="59" spans="1:114" ht="12.75" customHeight="1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  <c r="BM59" s="61"/>
      <c r="BN59" s="61"/>
      <c r="BO59" s="61"/>
    </row>
    <row r="60" spans="1:114" ht="12.75" customHeight="1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</row>
    <row r="61" spans="1:114" ht="12.75" customHeight="1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</row>
    <row r="62" spans="1:114" ht="12.75" customHeight="1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  <c r="BM62" s="61"/>
      <c r="BN62" s="61"/>
      <c r="BO62" s="61"/>
    </row>
    <row r="63" spans="1:114" ht="12.75" customHeight="1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</row>
    <row r="64" spans="1:114" ht="12.75" customHeight="1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</row>
    <row r="65" spans="1:67" ht="12.75" customHeight="1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O65" s="61"/>
    </row>
    <row r="66" spans="1:67" ht="12.75" customHeight="1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BM66" s="61"/>
      <c r="BN66" s="61"/>
      <c r="BO66" s="61"/>
    </row>
    <row r="67" spans="1:67" ht="12.75" customHeight="1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  <c r="BJ67" s="61"/>
      <c r="BK67" s="61"/>
      <c r="BL67" s="61"/>
      <c r="BM67" s="61"/>
      <c r="BN67" s="61"/>
      <c r="BO67" s="61"/>
    </row>
    <row r="68" spans="1:67" ht="12.75" customHeight="1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  <c r="BM68" s="61"/>
      <c r="BN68" s="61"/>
      <c r="BO68" s="61"/>
    </row>
    <row r="69" spans="1:67" ht="12.75" customHeight="1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  <c r="BI69" s="61"/>
      <c r="BJ69" s="61"/>
      <c r="BK69" s="61"/>
      <c r="BL69" s="61"/>
      <c r="BM69" s="61"/>
      <c r="BN69" s="61"/>
      <c r="BO69" s="61"/>
    </row>
    <row r="70" spans="1:67" ht="12.75" customHeight="1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  <c r="BI70" s="61"/>
      <c r="BJ70" s="61"/>
      <c r="BK70" s="61"/>
      <c r="BL70" s="61"/>
      <c r="BM70" s="61"/>
      <c r="BN70" s="61"/>
      <c r="BO70" s="61"/>
    </row>
    <row r="71" spans="1:67" ht="12.75" customHeight="1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  <c r="BJ71" s="61"/>
      <c r="BK71" s="61"/>
      <c r="BL71" s="61"/>
      <c r="BM71" s="61"/>
      <c r="BN71" s="61"/>
      <c r="BO71" s="61"/>
    </row>
    <row r="72" spans="1:67" ht="12.75" customHeight="1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</row>
    <row r="73" spans="1:67" ht="12.75" customHeight="1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</row>
    <row r="74" spans="1:67" ht="12.75" customHeight="1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  <c r="BK74" s="61"/>
      <c r="BL74" s="61"/>
      <c r="BM74" s="61"/>
      <c r="BN74" s="61"/>
      <c r="BO74" s="61"/>
    </row>
    <row r="75" spans="1:67" ht="12.75" customHeight="1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  <c r="BM75" s="61"/>
      <c r="BN75" s="61"/>
      <c r="BO75" s="61"/>
    </row>
    <row r="76" spans="1:67" ht="12.75" customHeight="1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  <c r="BJ76" s="61"/>
      <c r="BK76" s="61"/>
      <c r="BL76" s="61"/>
      <c r="BM76" s="61"/>
      <c r="BN76" s="61"/>
      <c r="BO76" s="61"/>
    </row>
    <row r="77" spans="1:67" ht="12.75" customHeight="1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  <c r="BH77" s="61"/>
      <c r="BI77" s="61"/>
      <c r="BJ77" s="61"/>
      <c r="BK77" s="61"/>
      <c r="BL77" s="61"/>
      <c r="BM77" s="61"/>
      <c r="BN77" s="61"/>
      <c r="BO77" s="61"/>
    </row>
    <row r="78" spans="1:67" ht="12.75" customHeight="1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61"/>
      <c r="BN78" s="61"/>
      <c r="BO78" s="61"/>
    </row>
    <row r="79" spans="1:67" ht="12.75" customHeight="1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  <c r="BJ79" s="61"/>
      <c r="BK79" s="61"/>
      <c r="BL79" s="61"/>
      <c r="BM79" s="61"/>
      <c r="BN79" s="61"/>
      <c r="BO79" s="61"/>
    </row>
    <row r="80" spans="1:67" ht="12.75" customHeight="1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  <c r="BH80" s="61"/>
      <c r="BI80" s="61"/>
      <c r="BJ80" s="61"/>
      <c r="BK80" s="61"/>
      <c r="BL80" s="61"/>
      <c r="BM80" s="61"/>
      <c r="BN80" s="61"/>
      <c r="BO80" s="61"/>
    </row>
    <row r="81" spans="1:67" ht="12.75" customHeight="1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  <c r="BM81" s="61"/>
      <c r="BN81" s="61"/>
      <c r="BO81" s="61"/>
    </row>
    <row r="82" spans="1:67" ht="12.75" customHeight="1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</row>
    <row r="83" spans="1:67" ht="12.75" customHeight="1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</row>
    <row r="84" spans="1:67" ht="12.75" customHeight="1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1"/>
      <c r="BK84" s="61"/>
      <c r="BL84" s="61"/>
      <c r="BM84" s="61"/>
      <c r="BN84" s="61"/>
      <c r="BO84" s="61"/>
    </row>
    <row r="85" spans="1:67" ht="12.75" customHeight="1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  <c r="BJ85" s="61"/>
      <c r="BK85" s="61"/>
      <c r="BL85" s="61"/>
      <c r="BM85" s="61"/>
      <c r="BN85" s="61"/>
      <c r="BO85" s="61"/>
    </row>
    <row r="86" spans="1:67" ht="12.75" customHeight="1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</row>
    <row r="87" spans="1:67" ht="12.75" customHeight="1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1"/>
      <c r="BJ87" s="61"/>
      <c r="BK87" s="61"/>
      <c r="BL87" s="61"/>
      <c r="BM87" s="61"/>
      <c r="BN87" s="61"/>
      <c r="BO87" s="61"/>
    </row>
    <row r="88" spans="1:67" ht="12.75" customHeight="1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  <c r="BH88" s="61"/>
      <c r="BI88" s="61"/>
      <c r="BJ88" s="61"/>
      <c r="BK88" s="61"/>
      <c r="BL88" s="61"/>
      <c r="BM88" s="61"/>
      <c r="BN88" s="61"/>
      <c r="BO88" s="61"/>
    </row>
    <row r="89" spans="1:67" ht="12.75" customHeight="1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1"/>
      <c r="BG89" s="61"/>
      <c r="BH89" s="61"/>
      <c r="BI89" s="61"/>
      <c r="BJ89" s="61"/>
      <c r="BK89" s="61"/>
      <c r="BL89" s="61"/>
      <c r="BM89" s="61"/>
      <c r="BN89" s="61"/>
      <c r="BO89" s="61"/>
    </row>
    <row r="90" spans="1:67" ht="12.75" customHeight="1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  <c r="BH90" s="61"/>
      <c r="BI90" s="61"/>
      <c r="BJ90" s="61"/>
      <c r="BK90" s="61"/>
      <c r="BL90" s="61"/>
      <c r="BM90" s="61"/>
      <c r="BN90" s="61"/>
      <c r="BO90" s="61"/>
    </row>
    <row r="91" spans="1:67" ht="12.75" customHeight="1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  <c r="BJ91" s="61"/>
      <c r="BK91" s="61"/>
      <c r="BL91" s="61"/>
      <c r="BM91" s="61"/>
      <c r="BN91" s="61"/>
      <c r="BO91" s="61"/>
    </row>
    <row r="92" spans="1:67" ht="12.75" customHeight="1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1"/>
      <c r="BK92" s="61"/>
      <c r="BL92" s="61"/>
      <c r="BM92" s="61"/>
      <c r="BN92" s="61"/>
      <c r="BO92" s="61"/>
    </row>
    <row r="93" spans="1:67" ht="12.75" customHeight="1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  <c r="BJ93" s="61"/>
      <c r="BK93" s="61"/>
      <c r="BL93" s="61"/>
      <c r="BM93" s="61"/>
      <c r="BN93" s="61"/>
      <c r="BO93" s="61"/>
    </row>
    <row r="94" spans="1:67" ht="12.75" customHeight="1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  <c r="BH94" s="61"/>
      <c r="BI94" s="61"/>
      <c r="BJ94" s="61"/>
      <c r="BK94" s="61"/>
      <c r="BL94" s="61"/>
      <c r="BM94" s="61"/>
      <c r="BN94" s="61"/>
      <c r="BO94" s="61"/>
    </row>
    <row r="95" spans="1:67" ht="12.75" customHeight="1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61"/>
      <c r="BC95" s="61"/>
      <c r="BD95" s="61"/>
      <c r="BE95" s="61"/>
      <c r="BF95" s="61"/>
      <c r="BG95" s="61"/>
      <c r="BH95" s="61"/>
      <c r="BI95" s="61"/>
      <c r="BJ95" s="61"/>
      <c r="BK95" s="61"/>
      <c r="BL95" s="61"/>
      <c r="BM95" s="61"/>
      <c r="BN95" s="61"/>
      <c r="BO95" s="61"/>
    </row>
    <row r="96" spans="1:67" ht="12.75" customHeight="1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61"/>
      <c r="BG96" s="61"/>
      <c r="BH96" s="61"/>
      <c r="BI96" s="61"/>
      <c r="BJ96" s="61"/>
      <c r="BK96" s="61"/>
      <c r="BL96" s="61"/>
      <c r="BM96" s="61"/>
      <c r="BN96" s="61"/>
      <c r="BO96" s="61"/>
    </row>
    <row r="97" spans="1:67" ht="12.75" customHeight="1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61"/>
      <c r="BC97" s="61"/>
      <c r="BD97" s="61"/>
      <c r="BE97" s="61"/>
      <c r="BF97" s="61"/>
      <c r="BG97" s="61"/>
      <c r="BH97" s="61"/>
      <c r="BI97" s="61"/>
      <c r="BJ97" s="61"/>
      <c r="BK97" s="61"/>
      <c r="BL97" s="61"/>
      <c r="BM97" s="61"/>
      <c r="BN97" s="61"/>
      <c r="BO97" s="61"/>
    </row>
    <row r="98" spans="1:67" ht="12.75" customHeight="1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1"/>
      <c r="BH98" s="61"/>
      <c r="BI98" s="61"/>
      <c r="BJ98" s="61"/>
      <c r="BK98" s="61"/>
      <c r="BL98" s="61"/>
      <c r="BM98" s="61"/>
      <c r="BN98" s="61"/>
      <c r="BO98" s="61"/>
    </row>
    <row r="99" spans="1:67" ht="12.75" customHeight="1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  <c r="BH99" s="61"/>
      <c r="BI99" s="61"/>
      <c r="BJ99" s="61"/>
      <c r="BK99" s="61"/>
      <c r="BL99" s="61"/>
      <c r="BM99" s="61"/>
      <c r="BN99" s="61"/>
      <c r="BO99" s="61"/>
    </row>
    <row r="100" spans="1:67" ht="12.75" customHeight="1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  <c r="BH100" s="61"/>
      <c r="BI100" s="61"/>
      <c r="BJ100" s="61"/>
      <c r="BK100" s="61"/>
      <c r="BL100" s="61"/>
      <c r="BM100" s="61"/>
      <c r="BN100" s="61"/>
      <c r="BO100" s="61"/>
    </row>
    <row r="101" spans="1:67" ht="12.75" customHeight="1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61"/>
      <c r="BG101" s="61"/>
      <c r="BH101" s="61"/>
      <c r="BI101" s="61"/>
      <c r="BJ101" s="61"/>
      <c r="BK101" s="61"/>
      <c r="BL101" s="61"/>
      <c r="BM101" s="61"/>
      <c r="BN101" s="61"/>
      <c r="BO101" s="61"/>
    </row>
    <row r="102" spans="1:67" ht="12.75" customHeight="1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61"/>
      <c r="BG102" s="61"/>
      <c r="BH102" s="61"/>
      <c r="BI102" s="61"/>
      <c r="BJ102" s="61"/>
      <c r="BK102" s="61"/>
      <c r="BL102" s="61"/>
      <c r="BM102" s="61"/>
      <c r="BN102" s="61"/>
      <c r="BO102" s="61"/>
    </row>
    <row r="103" spans="1:67" ht="12.75" customHeight="1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61"/>
      <c r="BN103" s="61"/>
      <c r="BO103" s="61"/>
    </row>
    <row r="104" spans="1:67" ht="12.75" customHeight="1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</row>
    <row r="105" spans="1:67" ht="12.75" customHeight="1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  <c r="BH105" s="61"/>
      <c r="BI105" s="61"/>
      <c r="BJ105" s="61"/>
      <c r="BK105" s="61"/>
      <c r="BL105" s="61"/>
      <c r="BM105" s="61"/>
      <c r="BN105" s="61"/>
      <c r="BO105" s="61"/>
    </row>
    <row r="106" spans="1:67" ht="12.75" customHeight="1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61"/>
      <c r="BA106" s="61"/>
      <c r="BB106" s="61"/>
      <c r="BC106" s="61"/>
      <c r="BD106" s="61"/>
      <c r="BE106" s="61"/>
      <c r="BF106" s="61"/>
      <c r="BG106" s="61"/>
      <c r="BH106" s="61"/>
      <c r="BI106" s="61"/>
      <c r="BJ106" s="61"/>
      <c r="BK106" s="61"/>
      <c r="BL106" s="61"/>
      <c r="BM106" s="61"/>
      <c r="BN106" s="61"/>
      <c r="BO106" s="61"/>
    </row>
    <row r="107" spans="1:67" ht="12.75" customHeight="1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61"/>
      <c r="BA107" s="61"/>
      <c r="BB107" s="61"/>
      <c r="BC107" s="61"/>
      <c r="BD107" s="61"/>
      <c r="BE107" s="61"/>
      <c r="BF107" s="61"/>
      <c r="BG107" s="61"/>
      <c r="BH107" s="61"/>
      <c r="BI107" s="61"/>
      <c r="BJ107" s="61"/>
      <c r="BK107" s="61"/>
      <c r="BL107" s="61"/>
      <c r="BM107" s="61"/>
      <c r="BN107" s="61"/>
      <c r="BO107" s="61"/>
    </row>
    <row r="108" spans="1:67" ht="12.75" customHeight="1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61"/>
      <c r="BA108" s="61"/>
      <c r="BB108" s="61"/>
      <c r="BC108" s="61"/>
      <c r="BD108" s="61"/>
      <c r="BE108" s="61"/>
      <c r="BF108" s="61"/>
      <c r="BG108" s="61"/>
      <c r="BH108" s="61"/>
      <c r="BI108" s="61"/>
      <c r="BJ108" s="61"/>
      <c r="BK108" s="61"/>
      <c r="BL108" s="61"/>
      <c r="BM108" s="61"/>
      <c r="BN108" s="61"/>
      <c r="BO108" s="61"/>
    </row>
    <row r="109" spans="1:67" ht="12.75" customHeight="1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  <c r="BA109" s="61"/>
      <c r="BB109" s="61"/>
      <c r="BC109" s="61"/>
      <c r="BD109" s="61"/>
      <c r="BE109" s="61"/>
      <c r="BF109" s="61"/>
      <c r="BG109" s="61"/>
      <c r="BH109" s="61"/>
      <c r="BI109" s="61"/>
      <c r="BJ109" s="61"/>
      <c r="BK109" s="61"/>
      <c r="BL109" s="61"/>
      <c r="BM109" s="61"/>
      <c r="BN109" s="61"/>
      <c r="BO109" s="61"/>
    </row>
    <row r="110" spans="1:67" ht="12.75" customHeight="1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  <c r="BG110" s="61"/>
      <c r="BH110" s="61"/>
      <c r="BI110" s="61"/>
      <c r="BJ110" s="61"/>
      <c r="BK110" s="61"/>
      <c r="BL110" s="61"/>
      <c r="BM110" s="61"/>
      <c r="BN110" s="61"/>
      <c r="BO110" s="61"/>
    </row>
    <row r="111" spans="1:67" ht="12.75" customHeight="1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N111" s="61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61"/>
      <c r="BA111" s="61"/>
      <c r="BB111" s="61"/>
      <c r="BC111" s="61"/>
      <c r="BD111" s="61"/>
      <c r="BE111" s="61"/>
      <c r="BF111" s="61"/>
      <c r="BG111" s="61"/>
      <c r="BH111" s="61"/>
      <c r="BI111" s="61"/>
      <c r="BJ111" s="61"/>
      <c r="BK111" s="61"/>
      <c r="BL111" s="61"/>
      <c r="BM111" s="61"/>
      <c r="BN111" s="61"/>
      <c r="BO111" s="61"/>
    </row>
    <row r="112" spans="1:67" ht="12.75" customHeight="1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61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61"/>
      <c r="BA112" s="61"/>
      <c r="BB112" s="61"/>
      <c r="BC112" s="61"/>
      <c r="BD112" s="61"/>
      <c r="BE112" s="61"/>
      <c r="BF112" s="61"/>
      <c r="BG112" s="61"/>
      <c r="BH112" s="61"/>
      <c r="BI112" s="61"/>
      <c r="BJ112" s="61"/>
      <c r="BK112" s="61"/>
      <c r="BL112" s="61"/>
      <c r="BM112" s="61"/>
      <c r="BN112" s="61"/>
      <c r="BO112" s="61"/>
    </row>
    <row r="113" spans="1:67" ht="12.75" customHeight="1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61"/>
      <c r="BA113" s="61"/>
      <c r="BB113" s="61"/>
      <c r="BC113" s="61"/>
      <c r="BD113" s="61"/>
      <c r="BE113" s="61"/>
      <c r="BF113" s="61"/>
      <c r="BG113" s="61"/>
      <c r="BH113" s="61"/>
      <c r="BI113" s="61"/>
      <c r="BJ113" s="61"/>
      <c r="BK113" s="61"/>
      <c r="BL113" s="61"/>
      <c r="BM113" s="61"/>
      <c r="BN113" s="61"/>
      <c r="BO113" s="61"/>
    </row>
    <row r="114" spans="1:67" ht="12.75" customHeight="1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61"/>
      <c r="BA114" s="61"/>
      <c r="BB114" s="61"/>
      <c r="BC114" s="61"/>
      <c r="BD114" s="61"/>
      <c r="BE114" s="61"/>
      <c r="BF114" s="61"/>
      <c r="BG114" s="61"/>
      <c r="BH114" s="61"/>
      <c r="BI114" s="61"/>
      <c r="BJ114" s="61"/>
      <c r="BK114" s="61"/>
      <c r="BL114" s="61"/>
      <c r="BM114" s="61"/>
      <c r="BN114" s="61"/>
      <c r="BO114" s="61"/>
    </row>
    <row r="115" spans="1:67" ht="12.75" customHeight="1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  <c r="BA115" s="61"/>
      <c r="BB115" s="61"/>
      <c r="BC115" s="61"/>
      <c r="BD115" s="61"/>
      <c r="BE115" s="61"/>
      <c r="BF115" s="61"/>
      <c r="BG115" s="61"/>
      <c r="BH115" s="61"/>
      <c r="BI115" s="61"/>
      <c r="BJ115" s="61"/>
      <c r="BK115" s="61"/>
      <c r="BL115" s="61"/>
      <c r="BM115" s="61"/>
      <c r="BN115" s="61"/>
      <c r="BO115" s="61"/>
    </row>
    <row r="116" spans="1:67" ht="12.75" customHeight="1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  <c r="BJ116" s="61"/>
      <c r="BK116" s="61"/>
      <c r="BL116" s="61"/>
      <c r="BM116" s="61"/>
      <c r="BN116" s="61"/>
      <c r="BO116" s="61"/>
    </row>
    <row r="117" spans="1:67" ht="12.75" customHeight="1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</row>
    <row r="118" spans="1:67" ht="12.75" customHeight="1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</row>
    <row r="119" spans="1:67" ht="12.75" customHeight="1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  <c r="BJ119" s="61"/>
      <c r="BK119" s="61"/>
      <c r="BL119" s="61"/>
      <c r="BM119" s="61"/>
      <c r="BN119" s="61"/>
      <c r="BO119" s="61"/>
    </row>
    <row r="120" spans="1:67" ht="12.75" customHeight="1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  <c r="BJ120" s="61"/>
      <c r="BK120" s="61"/>
      <c r="BL120" s="61"/>
      <c r="BM120" s="61"/>
      <c r="BN120" s="61"/>
      <c r="BO120" s="61"/>
    </row>
    <row r="121" spans="1:67" ht="12.75" customHeight="1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61"/>
      <c r="BG121" s="61"/>
      <c r="BH121" s="61"/>
      <c r="BI121" s="61"/>
      <c r="BJ121" s="61"/>
      <c r="BK121" s="61"/>
      <c r="BL121" s="61"/>
      <c r="BM121" s="61"/>
      <c r="BN121" s="61"/>
      <c r="BO121" s="61"/>
    </row>
    <row r="122" spans="1:67" ht="12.75" customHeight="1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</row>
    <row r="123" spans="1:67" ht="12.75" customHeight="1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  <c r="BJ123" s="61"/>
      <c r="BK123" s="61"/>
      <c r="BL123" s="61"/>
      <c r="BM123" s="61"/>
      <c r="BN123" s="61"/>
      <c r="BO123" s="61"/>
    </row>
    <row r="124" spans="1:67" ht="12.75" customHeight="1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</row>
    <row r="125" spans="1:67" ht="12.75" customHeight="1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</row>
    <row r="126" spans="1:67" ht="12.75" customHeight="1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</row>
    <row r="127" spans="1:67" ht="12.75" customHeight="1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</row>
    <row r="128" spans="1:67" ht="12.75" customHeight="1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</row>
    <row r="129" spans="1:67" ht="12.75" customHeight="1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</row>
    <row r="130" spans="1:67" ht="12.75" customHeight="1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</row>
    <row r="131" spans="1:67" ht="12.75" customHeight="1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</row>
    <row r="132" spans="1:67" ht="12.75" customHeight="1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</row>
    <row r="133" spans="1:67" ht="12.75" customHeight="1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</row>
    <row r="134" spans="1:67" ht="12.75" customHeight="1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</row>
    <row r="135" spans="1:67" ht="12.75" customHeight="1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</row>
    <row r="136" spans="1:67" ht="12.75" customHeight="1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  <c r="BJ136" s="61"/>
      <c r="BK136" s="61"/>
      <c r="BL136" s="61"/>
      <c r="BM136" s="61"/>
      <c r="BN136" s="61"/>
      <c r="BO136" s="61"/>
    </row>
    <row r="137" spans="1:67" ht="12.75" customHeight="1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  <c r="AD137" s="61"/>
      <c r="AE137" s="61"/>
      <c r="AF137" s="61"/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  <c r="BJ137" s="61"/>
      <c r="BK137" s="61"/>
      <c r="BL137" s="61"/>
      <c r="BM137" s="61"/>
      <c r="BN137" s="61"/>
      <c r="BO137" s="61"/>
    </row>
    <row r="138" spans="1:67" ht="12.75" customHeight="1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61"/>
      <c r="BG138" s="61"/>
      <c r="BH138" s="61"/>
      <c r="BI138" s="61"/>
      <c r="BJ138" s="61"/>
      <c r="BK138" s="61"/>
      <c r="BL138" s="61"/>
      <c r="BM138" s="61"/>
      <c r="BN138" s="61"/>
      <c r="BO138" s="61"/>
    </row>
    <row r="139" spans="1:67" ht="12.75" customHeight="1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  <c r="AD139" s="61"/>
      <c r="AE139" s="61"/>
      <c r="AF139" s="61"/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61"/>
      <c r="BG139" s="61"/>
      <c r="BH139" s="61"/>
      <c r="BI139" s="61"/>
      <c r="BJ139" s="61"/>
      <c r="BK139" s="61"/>
      <c r="BL139" s="61"/>
      <c r="BM139" s="61"/>
      <c r="BN139" s="61"/>
      <c r="BO139" s="61"/>
    </row>
    <row r="140" spans="1:67" ht="12.75" customHeight="1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  <c r="AJ140" s="61"/>
      <c r="AK140" s="61"/>
      <c r="AL140" s="61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61"/>
      <c r="BB140" s="61"/>
      <c r="BC140" s="61"/>
      <c r="BD140" s="61"/>
      <c r="BE140" s="61"/>
      <c r="BF140" s="61"/>
      <c r="BG140" s="61"/>
      <c r="BH140" s="61"/>
      <c r="BI140" s="61"/>
      <c r="BJ140" s="61"/>
      <c r="BK140" s="61"/>
      <c r="BL140" s="61"/>
      <c r="BM140" s="61"/>
      <c r="BN140" s="61"/>
      <c r="BO140" s="61"/>
    </row>
    <row r="141" spans="1:67" ht="12.75" customHeight="1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61"/>
      <c r="BG141" s="61"/>
      <c r="BH141" s="61"/>
      <c r="BI141" s="61"/>
      <c r="BJ141" s="61"/>
      <c r="BK141" s="61"/>
      <c r="BL141" s="61"/>
      <c r="BM141" s="61"/>
      <c r="BN141" s="61"/>
      <c r="BO141" s="61"/>
    </row>
    <row r="142" spans="1:67" ht="12.75" customHeight="1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  <c r="AJ142" s="61"/>
      <c r="AK142" s="61"/>
      <c r="AL142" s="61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61"/>
      <c r="BB142" s="61"/>
      <c r="BC142" s="61"/>
      <c r="BD142" s="61"/>
      <c r="BE142" s="61"/>
      <c r="BF142" s="61"/>
      <c r="BG142" s="61"/>
      <c r="BH142" s="61"/>
      <c r="BI142" s="61"/>
      <c r="BJ142" s="61"/>
      <c r="BK142" s="61"/>
      <c r="BL142" s="61"/>
      <c r="BM142" s="61"/>
      <c r="BN142" s="61"/>
      <c r="BO142" s="61"/>
    </row>
    <row r="143" spans="1:67" ht="12.75" customHeight="1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  <c r="AJ143" s="61"/>
      <c r="AK143" s="61"/>
      <c r="AL143" s="61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D143" s="61"/>
      <c r="BE143" s="61"/>
      <c r="BF143" s="61"/>
      <c r="BG143" s="61"/>
      <c r="BH143" s="61"/>
      <c r="BI143" s="61"/>
      <c r="BJ143" s="61"/>
      <c r="BK143" s="61"/>
      <c r="BL143" s="61"/>
      <c r="BM143" s="61"/>
      <c r="BN143" s="61"/>
      <c r="BO143" s="61"/>
    </row>
    <row r="144" spans="1:67" ht="12.75" customHeight="1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  <c r="AE144" s="61"/>
      <c r="AF144" s="61"/>
      <c r="AG144" s="61"/>
      <c r="AH144" s="61"/>
      <c r="AI144" s="61"/>
      <c r="AJ144" s="61"/>
      <c r="AK144" s="61"/>
      <c r="AL144" s="61"/>
      <c r="AM144" s="61"/>
      <c r="AN144" s="61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61"/>
      <c r="BA144" s="61"/>
      <c r="BB144" s="61"/>
      <c r="BC144" s="61"/>
      <c r="BD144" s="61"/>
      <c r="BE144" s="61"/>
      <c r="BF144" s="61"/>
      <c r="BG144" s="61"/>
      <c r="BH144" s="61"/>
      <c r="BI144" s="61"/>
      <c r="BJ144" s="61"/>
      <c r="BK144" s="61"/>
      <c r="BL144" s="61"/>
      <c r="BM144" s="61"/>
      <c r="BN144" s="61"/>
      <c r="BO144" s="61"/>
    </row>
    <row r="145" spans="1:67" ht="12.75" customHeight="1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  <c r="AC145" s="61"/>
      <c r="AD145" s="61"/>
      <c r="AE145" s="61"/>
      <c r="AF145" s="61"/>
      <c r="AG145" s="61"/>
      <c r="AH145" s="61"/>
      <c r="AI145" s="61"/>
      <c r="AJ145" s="61"/>
      <c r="AK145" s="61"/>
      <c r="AL145" s="61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1"/>
      <c r="BE145" s="61"/>
      <c r="BF145" s="61"/>
      <c r="BG145" s="61"/>
      <c r="BH145" s="61"/>
      <c r="BI145" s="61"/>
      <c r="BJ145" s="61"/>
      <c r="BK145" s="61"/>
      <c r="BL145" s="61"/>
      <c r="BM145" s="61"/>
      <c r="BN145" s="61"/>
      <c r="BO145" s="61"/>
    </row>
    <row r="146" spans="1:67" ht="12.75" customHeight="1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  <c r="AD146" s="61"/>
      <c r="AE146" s="61"/>
      <c r="AF146" s="61"/>
      <c r="AG146" s="61"/>
      <c r="AH146" s="61"/>
      <c r="AI146" s="61"/>
      <c r="AJ146" s="61"/>
      <c r="AK146" s="61"/>
      <c r="AL146" s="61"/>
      <c r="AM146" s="61"/>
      <c r="AN146" s="61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61"/>
      <c r="BA146" s="61"/>
      <c r="BB146" s="61"/>
      <c r="BC146" s="61"/>
      <c r="BD146" s="61"/>
      <c r="BE146" s="61"/>
      <c r="BF146" s="61"/>
      <c r="BG146" s="61"/>
      <c r="BH146" s="61"/>
      <c r="BI146" s="61"/>
      <c r="BJ146" s="61"/>
      <c r="BK146" s="61"/>
      <c r="BL146" s="61"/>
      <c r="BM146" s="61"/>
      <c r="BN146" s="61"/>
      <c r="BO146" s="61"/>
    </row>
    <row r="147" spans="1:67" ht="12.75" customHeight="1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  <c r="AC147" s="61"/>
      <c r="AD147" s="61"/>
      <c r="AE147" s="61"/>
      <c r="AF147" s="61"/>
      <c r="AG147" s="61"/>
      <c r="AH147" s="61"/>
      <c r="AI147" s="61"/>
      <c r="AJ147" s="61"/>
      <c r="AK147" s="61"/>
      <c r="AL147" s="61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D147" s="61"/>
      <c r="BE147" s="61"/>
      <c r="BF147" s="61"/>
      <c r="BG147" s="61"/>
      <c r="BH147" s="61"/>
      <c r="BI147" s="61"/>
      <c r="BJ147" s="61"/>
      <c r="BK147" s="61"/>
      <c r="BL147" s="61"/>
      <c r="BM147" s="61"/>
      <c r="BN147" s="61"/>
      <c r="BO147" s="61"/>
    </row>
    <row r="148" spans="1:67" ht="12.75" customHeight="1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1"/>
      <c r="AH148" s="61"/>
      <c r="AI148" s="61"/>
      <c r="AJ148" s="61"/>
      <c r="AK148" s="61"/>
      <c r="AL148" s="6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D148" s="61"/>
      <c r="BE148" s="61"/>
      <c r="BF148" s="61"/>
      <c r="BG148" s="61"/>
      <c r="BH148" s="61"/>
      <c r="BI148" s="61"/>
      <c r="BJ148" s="61"/>
      <c r="BK148" s="61"/>
      <c r="BL148" s="61"/>
      <c r="BM148" s="61"/>
      <c r="BN148" s="61"/>
      <c r="BO148" s="61"/>
    </row>
    <row r="149" spans="1:67" ht="12.75" customHeight="1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D149" s="61"/>
      <c r="BE149" s="61"/>
      <c r="BF149" s="61"/>
      <c r="BG149" s="61"/>
      <c r="BH149" s="61"/>
      <c r="BI149" s="61"/>
      <c r="BJ149" s="61"/>
      <c r="BK149" s="61"/>
      <c r="BL149" s="61"/>
      <c r="BM149" s="61"/>
      <c r="BN149" s="61"/>
      <c r="BO149" s="61"/>
    </row>
    <row r="150" spans="1:67" ht="12.75" customHeight="1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  <c r="AE150" s="61"/>
      <c r="AF150" s="61"/>
      <c r="AG150" s="61"/>
      <c r="AH150" s="61"/>
      <c r="AI150" s="61"/>
      <c r="AJ150" s="61"/>
      <c r="AK150" s="61"/>
      <c r="AL150" s="61"/>
      <c r="AM150" s="61"/>
      <c r="AN150" s="61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61"/>
      <c r="BA150" s="61"/>
      <c r="BB150" s="61"/>
      <c r="BC150" s="61"/>
      <c r="BD150" s="61"/>
      <c r="BE150" s="61"/>
      <c r="BF150" s="61"/>
      <c r="BG150" s="61"/>
      <c r="BH150" s="61"/>
      <c r="BI150" s="61"/>
      <c r="BJ150" s="61"/>
      <c r="BK150" s="61"/>
      <c r="BL150" s="61"/>
      <c r="BM150" s="61"/>
      <c r="BN150" s="61"/>
      <c r="BO150" s="61"/>
    </row>
    <row r="151" spans="1:67" ht="12.75" customHeight="1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61"/>
      <c r="BA151" s="61"/>
      <c r="BB151" s="61"/>
      <c r="BC151" s="61"/>
      <c r="BD151" s="61"/>
      <c r="BE151" s="61"/>
      <c r="BF151" s="61"/>
      <c r="BG151" s="61"/>
      <c r="BH151" s="61"/>
      <c r="BI151" s="61"/>
      <c r="BJ151" s="61"/>
      <c r="BK151" s="61"/>
      <c r="BL151" s="61"/>
      <c r="BM151" s="61"/>
      <c r="BN151" s="61"/>
      <c r="BO151" s="61"/>
    </row>
    <row r="152" spans="1:67" ht="12.75" customHeight="1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1"/>
      <c r="BE152" s="61"/>
      <c r="BF152" s="61"/>
      <c r="BG152" s="61"/>
      <c r="BH152" s="61"/>
      <c r="BI152" s="61"/>
      <c r="BJ152" s="61"/>
      <c r="BK152" s="61"/>
      <c r="BL152" s="61"/>
      <c r="BM152" s="61"/>
      <c r="BN152" s="61"/>
      <c r="BO152" s="61"/>
    </row>
    <row r="153" spans="1:67" ht="12.75" customHeight="1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61"/>
      <c r="BG153" s="61"/>
      <c r="BH153" s="61"/>
      <c r="BI153" s="61"/>
      <c r="BJ153" s="61"/>
      <c r="BK153" s="61"/>
      <c r="BL153" s="61"/>
      <c r="BM153" s="61"/>
      <c r="BN153" s="61"/>
      <c r="BO153" s="61"/>
    </row>
    <row r="154" spans="1:67" ht="12.75" customHeight="1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61"/>
      <c r="BA154" s="61"/>
      <c r="BB154" s="61"/>
      <c r="BC154" s="61"/>
      <c r="BD154" s="61"/>
      <c r="BE154" s="61"/>
      <c r="BF154" s="61"/>
      <c r="BG154" s="61"/>
      <c r="BH154" s="61"/>
      <c r="BI154" s="61"/>
      <c r="BJ154" s="61"/>
      <c r="BK154" s="61"/>
      <c r="BL154" s="61"/>
      <c r="BM154" s="61"/>
      <c r="BN154" s="61"/>
      <c r="BO154" s="61"/>
    </row>
    <row r="155" spans="1:67" ht="12.75" customHeight="1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61"/>
      <c r="BA155" s="61"/>
      <c r="BB155" s="61"/>
      <c r="BC155" s="61"/>
      <c r="BD155" s="61"/>
      <c r="BE155" s="61"/>
      <c r="BF155" s="61"/>
      <c r="BG155" s="61"/>
      <c r="BH155" s="61"/>
      <c r="BI155" s="61"/>
      <c r="BJ155" s="61"/>
      <c r="BK155" s="61"/>
      <c r="BL155" s="61"/>
      <c r="BM155" s="61"/>
      <c r="BN155" s="61"/>
      <c r="BO155" s="61"/>
    </row>
    <row r="156" spans="1:67" ht="12.75" customHeight="1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D156" s="61"/>
      <c r="BE156" s="61"/>
      <c r="BF156" s="61"/>
      <c r="BG156" s="61"/>
      <c r="BH156" s="61"/>
      <c r="BI156" s="61"/>
      <c r="BJ156" s="61"/>
      <c r="BK156" s="61"/>
      <c r="BL156" s="61"/>
      <c r="BM156" s="61"/>
      <c r="BN156" s="61"/>
      <c r="BO156" s="61"/>
    </row>
    <row r="157" spans="1:67" ht="12.75" customHeight="1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61"/>
      <c r="BA157" s="61"/>
      <c r="BB157" s="61"/>
      <c r="BC157" s="61"/>
      <c r="BD157" s="61"/>
      <c r="BE157" s="61"/>
      <c r="BF157" s="61"/>
      <c r="BG157" s="61"/>
      <c r="BH157" s="61"/>
      <c r="BI157" s="61"/>
      <c r="BJ157" s="61"/>
      <c r="BK157" s="61"/>
      <c r="BL157" s="61"/>
      <c r="BM157" s="61"/>
      <c r="BN157" s="61"/>
      <c r="BO157" s="61"/>
    </row>
    <row r="158" spans="1:67" ht="12.75" customHeight="1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61"/>
      <c r="BA158" s="61"/>
      <c r="BB158" s="61"/>
      <c r="BC158" s="61"/>
      <c r="BD158" s="61"/>
      <c r="BE158" s="61"/>
      <c r="BF158" s="61"/>
      <c r="BG158" s="61"/>
      <c r="BH158" s="61"/>
      <c r="BI158" s="61"/>
      <c r="BJ158" s="61"/>
      <c r="BK158" s="61"/>
      <c r="BL158" s="61"/>
      <c r="BM158" s="61"/>
      <c r="BN158" s="61"/>
      <c r="BO158" s="61"/>
    </row>
    <row r="159" spans="1:67" ht="12.75" customHeight="1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D159" s="61"/>
      <c r="BE159" s="61"/>
      <c r="BF159" s="61"/>
      <c r="BG159" s="61"/>
      <c r="BH159" s="61"/>
      <c r="BI159" s="61"/>
      <c r="BJ159" s="61"/>
      <c r="BK159" s="61"/>
      <c r="BL159" s="61"/>
      <c r="BM159" s="61"/>
      <c r="BN159" s="61"/>
      <c r="BO159" s="61"/>
    </row>
    <row r="160" spans="1:67" ht="12.75" customHeight="1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61"/>
      <c r="BA160" s="61"/>
      <c r="BB160" s="61"/>
      <c r="BC160" s="61"/>
      <c r="BD160" s="61"/>
      <c r="BE160" s="61"/>
      <c r="BF160" s="61"/>
      <c r="BG160" s="61"/>
      <c r="BH160" s="61"/>
      <c r="BI160" s="61"/>
      <c r="BJ160" s="61"/>
      <c r="BK160" s="61"/>
      <c r="BL160" s="61"/>
      <c r="BM160" s="61"/>
      <c r="BN160" s="61"/>
      <c r="BO160" s="61"/>
    </row>
    <row r="161" spans="1:67" ht="12.75" customHeight="1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61"/>
      <c r="BA161" s="61"/>
      <c r="BB161" s="61"/>
      <c r="BC161" s="61"/>
      <c r="BD161" s="61"/>
      <c r="BE161" s="61"/>
      <c r="BF161" s="61"/>
      <c r="BG161" s="61"/>
      <c r="BH161" s="61"/>
      <c r="BI161" s="61"/>
      <c r="BJ161" s="61"/>
      <c r="BK161" s="61"/>
      <c r="BL161" s="61"/>
      <c r="BM161" s="61"/>
      <c r="BN161" s="61"/>
      <c r="BO161" s="61"/>
    </row>
    <row r="162" spans="1:67" ht="12.75" customHeight="1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61"/>
      <c r="BA162" s="61"/>
      <c r="BB162" s="61"/>
      <c r="BC162" s="61"/>
      <c r="BD162" s="61"/>
      <c r="BE162" s="61"/>
      <c r="BF162" s="61"/>
      <c r="BG162" s="61"/>
      <c r="BH162" s="61"/>
      <c r="BI162" s="61"/>
      <c r="BJ162" s="61"/>
      <c r="BK162" s="61"/>
      <c r="BL162" s="61"/>
      <c r="BM162" s="61"/>
      <c r="BN162" s="61"/>
      <c r="BO162" s="61"/>
    </row>
    <row r="163" spans="1:67" ht="12.75" customHeight="1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61"/>
      <c r="AE163" s="61"/>
      <c r="AF163" s="61"/>
      <c r="AG163" s="61"/>
      <c r="AH163" s="61"/>
      <c r="AI163" s="61"/>
      <c r="AJ163" s="61"/>
      <c r="AK163" s="61"/>
      <c r="AL163" s="61"/>
      <c r="AM163" s="61"/>
      <c r="AN163" s="61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61"/>
      <c r="BA163" s="61"/>
      <c r="BB163" s="61"/>
      <c r="BC163" s="61"/>
      <c r="BD163" s="61"/>
      <c r="BE163" s="61"/>
      <c r="BF163" s="61"/>
      <c r="BG163" s="61"/>
      <c r="BH163" s="61"/>
      <c r="BI163" s="61"/>
      <c r="BJ163" s="61"/>
      <c r="BK163" s="61"/>
      <c r="BL163" s="61"/>
      <c r="BM163" s="61"/>
      <c r="BN163" s="61"/>
      <c r="BO163" s="61"/>
    </row>
    <row r="164" spans="1:67" ht="12.75" customHeight="1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  <c r="AJ164" s="61"/>
      <c r="AK164" s="61"/>
      <c r="AL164" s="61"/>
      <c r="AM164" s="61"/>
      <c r="AN164" s="61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61"/>
      <c r="BA164" s="61"/>
      <c r="BB164" s="61"/>
      <c r="BC164" s="61"/>
      <c r="BD164" s="61"/>
      <c r="BE164" s="61"/>
      <c r="BF164" s="61"/>
      <c r="BG164" s="61"/>
      <c r="BH164" s="61"/>
      <c r="BI164" s="61"/>
      <c r="BJ164" s="61"/>
      <c r="BK164" s="61"/>
      <c r="BL164" s="61"/>
      <c r="BM164" s="61"/>
      <c r="BN164" s="61"/>
      <c r="BO164" s="61"/>
    </row>
    <row r="165" spans="1:67" ht="12.75" customHeight="1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  <c r="AC165" s="61"/>
      <c r="AD165" s="61"/>
      <c r="AE165" s="61"/>
      <c r="AF165" s="61"/>
      <c r="AG165" s="61"/>
      <c r="AH165" s="61"/>
      <c r="AI165" s="61"/>
      <c r="AJ165" s="61"/>
      <c r="AK165" s="61"/>
      <c r="AL165" s="61"/>
      <c r="AM165" s="61"/>
      <c r="AN165" s="61"/>
      <c r="AO165" s="61"/>
      <c r="AP165" s="61"/>
      <c r="AQ165" s="61"/>
      <c r="AR165" s="61"/>
      <c r="AS165" s="61"/>
      <c r="AT165" s="61"/>
      <c r="AU165" s="61"/>
      <c r="AV165" s="61"/>
      <c r="AW165" s="61"/>
      <c r="AX165" s="61"/>
      <c r="AY165" s="61"/>
      <c r="AZ165" s="61"/>
      <c r="BA165" s="61"/>
      <c r="BB165" s="61"/>
      <c r="BC165" s="61"/>
      <c r="BD165" s="61"/>
      <c r="BE165" s="61"/>
      <c r="BF165" s="61"/>
      <c r="BG165" s="61"/>
      <c r="BH165" s="61"/>
      <c r="BI165" s="61"/>
      <c r="BJ165" s="61"/>
      <c r="BK165" s="61"/>
      <c r="BL165" s="61"/>
      <c r="BM165" s="61"/>
      <c r="BN165" s="61"/>
      <c r="BO165" s="61"/>
    </row>
    <row r="166" spans="1:67" ht="12.75" customHeight="1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1"/>
      <c r="AC166" s="61"/>
      <c r="AD166" s="61"/>
      <c r="AE166" s="61"/>
      <c r="AF166" s="61"/>
      <c r="AG166" s="61"/>
      <c r="AH166" s="61"/>
      <c r="AI166" s="61"/>
      <c r="AJ166" s="61"/>
      <c r="AK166" s="61"/>
      <c r="AL166" s="61"/>
      <c r="AM166" s="61"/>
      <c r="AN166" s="61"/>
      <c r="AO166" s="61"/>
      <c r="AP166" s="61"/>
      <c r="AQ166" s="61"/>
      <c r="AR166" s="61"/>
      <c r="AS166" s="61"/>
      <c r="AT166" s="61"/>
      <c r="AU166" s="61"/>
      <c r="AV166" s="61"/>
      <c r="AW166" s="61"/>
      <c r="AX166" s="61"/>
      <c r="AY166" s="61"/>
      <c r="AZ166" s="61"/>
      <c r="BA166" s="61"/>
      <c r="BB166" s="61"/>
      <c r="BC166" s="61"/>
      <c r="BD166" s="61"/>
      <c r="BE166" s="61"/>
      <c r="BF166" s="61"/>
      <c r="BG166" s="61"/>
      <c r="BH166" s="61"/>
      <c r="BI166" s="61"/>
      <c r="BJ166" s="61"/>
      <c r="BK166" s="61"/>
      <c r="BL166" s="61"/>
      <c r="BM166" s="61"/>
      <c r="BN166" s="61"/>
      <c r="BO166" s="61"/>
    </row>
    <row r="167" spans="1:67" ht="12.75" customHeight="1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1"/>
      <c r="AC167" s="61"/>
      <c r="AD167" s="61"/>
      <c r="AE167" s="61"/>
      <c r="AF167" s="61"/>
      <c r="AG167" s="61"/>
      <c r="AH167" s="61"/>
      <c r="AI167" s="61"/>
      <c r="AJ167" s="61"/>
      <c r="AK167" s="61"/>
      <c r="AL167" s="61"/>
      <c r="AM167" s="61"/>
      <c r="AN167" s="61"/>
      <c r="AO167" s="61"/>
      <c r="AP167" s="61"/>
      <c r="AQ167" s="61"/>
      <c r="AR167" s="61"/>
      <c r="AS167" s="61"/>
      <c r="AT167" s="61"/>
      <c r="AU167" s="61"/>
      <c r="AV167" s="61"/>
      <c r="AW167" s="61"/>
      <c r="AX167" s="61"/>
      <c r="AY167" s="61"/>
      <c r="AZ167" s="61"/>
      <c r="BA167" s="61"/>
      <c r="BB167" s="61"/>
      <c r="BC167" s="61"/>
      <c r="BD167" s="61"/>
      <c r="BE167" s="61"/>
      <c r="BF167" s="61"/>
      <c r="BG167" s="61"/>
      <c r="BH167" s="61"/>
      <c r="BI167" s="61"/>
      <c r="BJ167" s="61"/>
      <c r="BK167" s="61"/>
      <c r="BL167" s="61"/>
      <c r="BM167" s="61"/>
      <c r="BN167" s="61"/>
      <c r="BO167" s="61"/>
    </row>
    <row r="168" spans="1:67" ht="12.75" customHeight="1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61"/>
      <c r="AD168" s="61"/>
      <c r="AE168" s="61"/>
      <c r="AF168" s="61"/>
      <c r="AG168" s="61"/>
      <c r="AH168" s="61"/>
      <c r="AI168" s="61"/>
      <c r="AJ168" s="61"/>
      <c r="AK168" s="61"/>
      <c r="AL168" s="61"/>
      <c r="AM168" s="61"/>
      <c r="AN168" s="61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61"/>
      <c r="BA168" s="61"/>
      <c r="BB168" s="61"/>
      <c r="BC168" s="61"/>
      <c r="BD168" s="61"/>
      <c r="BE168" s="61"/>
      <c r="BF168" s="61"/>
      <c r="BG168" s="61"/>
      <c r="BH168" s="61"/>
      <c r="BI168" s="61"/>
      <c r="BJ168" s="61"/>
      <c r="BK168" s="61"/>
      <c r="BL168" s="61"/>
      <c r="BM168" s="61"/>
      <c r="BN168" s="61"/>
      <c r="BO168" s="61"/>
    </row>
    <row r="169" spans="1:67" ht="12.75" customHeight="1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  <c r="AC169" s="61"/>
      <c r="AD169" s="61"/>
      <c r="AE169" s="61"/>
      <c r="AF169" s="61"/>
      <c r="AG169" s="61"/>
      <c r="AH169" s="61"/>
      <c r="AI169" s="61"/>
      <c r="AJ169" s="61"/>
      <c r="AK169" s="61"/>
      <c r="AL169" s="61"/>
      <c r="AM169" s="61"/>
      <c r="AN169" s="61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61"/>
      <c r="BA169" s="61"/>
      <c r="BB169" s="61"/>
      <c r="BC169" s="61"/>
      <c r="BD169" s="61"/>
      <c r="BE169" s="61"/>
      <c r="BF169" s="61"/>
      <c r="BG169" s="61"/>
      <c r="BH169" s="61"/>
      <c r="BI169" s="61"/>
      <c r="BJ169" s="61"/>
      <c r="BK169" s="61"/>
      <c r="BL169" s="61"/>
      <c r="BM169" s="61"/>
      <c r="BN169" s="61"/>
      <c r="BO169" s="61"/>
    </row>
    <row r="170" spans="1:67" ht="12.75" customHeight="1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  <c r="AJ170" s="61"/>
      <c r="AK170" s="61"/>
      <c r="AL170" s="61"/>
      <c r="AM170" s="61"/>
      <c r="AN170" s="61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61"/>
      <c r="BA170" s="61"/>
      <c r="BB170" s="61"/>
      <c r="BC170" s="61"/>
      <c r="BD170" s="61"/>
      <c r="BE170" s="61"/>
      <c r="BF170" s="61"/>
      <c r="BG170" s="61"/>
      <c r="BH170" s="61"/>
      <c r="BI170" s="61"/>
      <c r="BJ170" s="61"/>
      <c r="BK170" s="61"/>
      <c r="BL170" s="61"/>
      <c r="BM170" s="61"/>
      <c r="BN170" s="61"/>
      <c r="BO170" s="61"/>
    </row>
    <row r="171" spans="1:67" ht="12.75" customHeight="1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  <c r="AD171" s="61"/>
      <c r="AE171" s="61"/>
      <c r="AF171" s="61"/>
      <c r="AG171" s="61"/>
      <c r="AH171" s="61"/>
      <c r="AI171" s="61"/>
      <c r="AJ171" s="61"/>
      <c r="AK171" s="61"/>
      <c r="AL171" s="61"/>
      <c r="AM171" s="61"/>
      <c r="AN171" s="61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61"/>
      <c r="BA171" s="61"/>
      <c r="BB171" s="61"/>
      <c r="BC171" s="61"/>
      <c r="BD171" s="61"/>
      <c r="BE171" s="61"/>
      <c r="BF171" s="61"/>
      <c r="BG171" s="61"/>
      <c r="BH171" s="61"/>
      <c r="BI171" s="61"/>
      <c r="BJ171" s="61"/>
      <c r="BK171" s="61"/>
      <c r="BL171" s="61"/>
      <c r="BM171" s="61"/>
      <c r="BN171" s="61"/>
      <c r="BO171" s="61"/>
    </row>
  </sheetData>
  <protectedRanges>
    <protectedRange sqref="B11:B50" name="Range3_4_1"/>
  </protectedRanges>
  <sortState ref="A15:BN71">
    <sortCondition ref="A10:A71"/>
  </sortState>
  <mergeCells count="54">
    <mergeCell ref="C2:N2"/>
    <mergeCell ref="M3:N3"/>
    <mergeCell ref="A51:B51"/>
    <mergeCell ref="P3:Q3"/>
    <mergeCell ref="A4:A9"/>
    <mergeCell ref="B4:B9"/>
    <mergeCell ref="C4:H7"/>
    <mergeCell ref="I4:BB4"/>
    <mergeCell ref="AW8:AX8"/>
    <mergeCell ref="AY8:AZ8"/>
    <mergeCell ref="BA8:BB8"/>
    <mergeCell ref="AA8:AB8"/>
    <mergeCell ref="C8:D8"/>
    <mergeCell ref="E8:F8"/>
    <mergeCell ref="G8:H8"/>
    <mergeCell ref="I8:J8"/>
    <mergeCell ref="K8:L8"/>
    <mergeCell ref="O8:P8"/>
    <mergeCell ref="BC4:BN4"/>
    <mergeCell ref="I5:BB5"/>
    <mergeCell ref="BC5:BH5"/>
    <mergeCell ref="BI5:BN5"/>
    <mergeCell ref="I6:BB6"/>
    <mergeCell ref="BC6:BF6"/>
    <mergeCell ref="BI6:BJ8"/>
    <mergeCell ref="BK6:BN7"/>
    <mergeCell ref="I7:L7"/>
    <mergeCell ref="M7:N8"/>
    <mergeCell ref="O7:AD7"/>
    <mergeCell ref="AE7:AF8"/>
    <mergeCell ref="AG7:AH8"/>
    <mergeCell ref="AI7:AJ7"/>
    <mergeCell ref="AK7:AL8"/>
    <mergeCell ref="BE7:BF8"/>
    <mergeCell ref="BG6:BH8"/>
    <mergeCell ref="AM7:AN7"/>
    <mergeCell ref="AO7:AP8"/>
    <mergeCell ref="AQ7:AV7"/>
    <mergeCell ref="AW7:BB7"/>
    <mergeCell ref="BC7:BD8"/>
    <mergeCell ref="BK8:BL8"/>
    <mergeCell ref="BM8:BN8"/>
    <mergeCell ref="A1:P1"/>
    <mergeCell ref="AC8:AD8"/>
    <mergeCell ref="AI8:AJ8"/>
    <mergeCell ref="AM8:AN8"/>
    <mergeCell ref="AQ8:AR8"/>
    <mergeCell ref="AS8:AT8"/>
    <mergeCell ref="AU8:AV8"/>
    <mergeCell ref="Q8:R8"/>
    <mergeCell ref="S8:T8"/>
    <mergeCell ref="U8:V8"/>
    <mergeCell ref="W8:X8"/>
    <mergeCell ref="Y8:Z8"/>
  </mergeCells>
  <pageMargins left="0" right="0" top="0" bottom="0" header="0" footer="0"/>
  <pageSetup scale="95" orientation="landscape" r:id="rId1"/>
  <headerFooter alignWithMargins="0">
    <oddFooter>&amp;R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gorcarn</vt:lpstr>
      <vt:lpstr>tntes</vt:lpstr>
      <vt:lpstr>gorcarn!Print_Titles</vt:lpstr>
      <vt:lpstr>tntes!Print_Titles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í</dc:creator>
  <cp:lastModifiedBy>i.abrahamyan</cp:lastModifiedBy>
  <cp:lastPrinted>2017-10-16T12:54:24Z</cp:lastPrinted>
  <dcterms:created xsi:type="dcterms:W3CDTF">2017-10-03T11:32:02Z</dcterms:created>
  <dcterms:modified xsi:type="dcterms:W3CDTF">2017-10-16T12:56:36Z</dcterms:modified>
</cp:coreProperties>
</file>