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 activeTab="1"/>
  </bookViews>
  <sheets>
    <sheet name="gorc" sheetId="2" r:id="rId1"/>
    <sheet name="tnt" sheetId="1" r:id="rId2"/>
  </sheets>
  <definedNames>
    <definedName name="_xlnm.Print_Area">#N/A</definedName>
    <definedName name="_xlnm.Print_Titles" localSheetId="0">gorc!$A:$B,gorc!$5:$9</definedName>
    <definedName name="_xlnm.Print_Titles" localSheetId="1">tnt!$A:$B,tnt!$4:$9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I34" i="1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E11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H10"/>
  <c r="G10"/>
  <c r="F10"/>
  <c r="F34" s="1"/>
  <c r="E10"/>
  <c r="D10"/>
  <c r="C10"/>
  <c r="I35" i="2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BW35"/>
  <c r="BX35"/>
  <c r="BY35"/>
  <c r="BZ35"/>
  <c r="CA35"/>
  <c r="CB35"/>
  <c r="CC35"/>
  <c r="CD35"/>
  <c r="CE35"/>
  <c r="CF35"/>
  <c r="CG35"/>
  <c r="CH35"/>
  <c r="CI35"/>
  <c r="CJ35"/>
  <c r="CK35"/>
  <c r="CL35"/>
  <c r="CM35"/>
  <c r="CN35"/>
  <c r="CO35"/>
  <c r="CP35"/>
  <c r="CQ35"/>
  <c r="CR35"/>
  <c r="CS35"/>
  <c r="CT35"/>
  <c r="CU35"/>
  <c r="CV35"/>
  <c r="CW35"/>
  <c r="CX35"/>
  <c r="CY35"/>
  <c r="CZ35"/>
  <c r="DA35"/>
  <c r="DB35"/>
  <c r="DC35"/>
  <c r="DD35"/>
  <c r="DE35"/>
  <c r="DF35"/>
  <c r="DG35"/>
  <c r="DH35"/>
  <c r="DI35"/>
  <c r="DJ35"/>
  <c r="DK35"/>
  <c r="DL35"/>
  <c r="DM35"/>
  <c r="DN35"/>
  <c r="DO35"/>
  <c r="DP35"/>
  <c r="E34"/>
  <c r="F34"/>
  <c r="G34"/>
  <c r="H34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H11"/>
  <c r="H35" s="1"/>
  <c r="G11"/>
  <c r="G35" s="1"/>
  <c r="F11"/>
  <c r="F35" s="1"/>
  <c r="E11"/>
  <c r="E35" s="1"/>
  <c r="D11"/>
  <c r="C11"/>
  <c r="H34" i="1" l="1"/>
  <c r="D18" i="2"/>
  <c r="D17"/>
  <c r="D16"/>
  <c r="D15"/>
  <c r="D14"/>
  <c r="D13"/>
  <c r="D12"/>
  <c r="D35" s="1"/>
  <c r="D33"/>
  <c r="D32"/>
  <c r="D31"/>
  <c r="D30"/>
  <c r="D29"/>
  <c r="D28"/>
  <c r="D27"/>
  <c r="D26"/>
  <c r="D25"/>
  <c r="D24"/>
  <c r="D23"/>
  <c r="D22"/>
  <c r="D21"/>
  <c r="D20"/>
  <c r="D19"/>
  <c r="D34"/>
  <c r="C18"/>
  <c r="C17"/>
  <c r="C16"/>
  <c r="C15"/>
  <c r="C14"/>
  <c r="C13"/>
  <c r="C12"/>
  <c r="C35" s="1"/>
  <c r="C33"/>
  <c r="C32"/>
  <c r="C31"/>
  <c r="C30"/>
  <c r="C29"/>
  <c r="C28"/>
  <c r="C27"/>
  <c r="C26"/>
  <c r="C25"/>
  <c r="C24"/>
  <c r="C23"/>
  <c r="C22"/>
  <c r="C21"/>
  <c r="C20"/>
  <c r="C19"/>
  <c r="C34"/>
  <c r="D33" i="1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3"/>
  <c r="C32"/>
  <c r="C31"/>
  <c r="C30"/>
  <c r="C29"/>
  <c r="C28"/>
  <c r="C27"/>
  <c r="C26"/>
  <c r="C25"/>
  <c r="C24"/>
  <c r="C23"/>
  <c r="C22"/>
  <c r="C21"/>
  <c r="C20"/>
  <c r="C19"/>
  <c r="C18"/>
  <c r="C17"/>
  <c r="G34"/>
  <c r="C15"/>
  <c r="C14"/>
  <c r="C13"/>
  <c r="C12"/>
  <c r="C11"/>
  <c r="C16"/>
  <c r="E34"/>
  <c r="C34" l="1"/>
  <c r="D34"/>
</calcChain>
</file>

<file path=xl/sharedStrings.xml><?xml version="1.0" encoding="utf-8"?>
<sst xmlns="http://schemas.openxmlformats.org/spreadsheetml/2006/main" count="501" uniqueCount="106">
  <si>
    <t/>
  </si>
  <si>
    <t>Հ/Հ</t>
  </si>
  <si>
    <t>Անվանումը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</si>
  <si>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</si>
  <si>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</si>
  <si>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</si>
  <si>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</si>
  <si>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</si>
  <si>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</si>
  <si>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</si>
  <si>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</si>
  <si>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</si>
  <si>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</si>
  <si>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</si>
  <si>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</si>
  <si>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</si>
  <si>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</si>
  <si>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</si>
  <si>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</si>
  <si>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</si>
  <si>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</si>
  <si>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</si>
  <si>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</si>
  <si>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</si>
  <si>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</si>
  <si>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</si>
  <si>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</si>
  <si>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</si>
  <si>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</si>
  <si>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</si>
  <si>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</si>
  <si>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</si>
  <si>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</si>
  <si>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</si>
  <si>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</si>
  <si>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</si>
  <si>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</si>
  <si>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</si>
  <si>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</si>
  <si>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</si>
  <si>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</si>
  <si>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</si>
  <si>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</si>
  <si>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</si>
  <si>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</si>
  <si>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</si>
  <si>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</si>
  <si>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</si>
  <si>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</si>
  <si>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</si>
  <si>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</si>
  <si>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</si>
  <si>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</si>
  <si>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</si>
  <si>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</si>
  <si>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</si>
  <si>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</si>
  <si>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</si>
  <si>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</si>
  <si>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</si>
  <si>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</si>
  <si>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</si>
  <si>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</si>
  <si>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</si>
  <si>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</si>
  <si>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</si>
  <si>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</si>
  <si>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</si>
  <si>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հազար դրամ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</si>
  <si>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</si>
  <si>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</si>
  <si>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</si>
  <si>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</si>
  <si>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</si>
  <si>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</si>
  <si>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</si>
  <si>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</si>
  <si>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</si>
  <si>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</si>
  <si>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</si>
  <si>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</si>
  <si>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</si>
  <si>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</si>
  <si>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</si>
  <si>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</si>
  <si>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</si>
  <si>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</si>
  <si>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</si>
  <si>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</si>
  <si>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</si>
  <si>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</si>
  <si>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</si>
  <si>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</si>
  <si>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 մարզում</t>
  </si>
  <si>
    <t xml:space="preserve">ԸՆԴԱՄԵՆԸ ԾԱԽՍԵՐ        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</si>
  <si>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</t>
    </r>
  </si>
  <si>
    <t xml:space="preserve">տող 4230
ՊԱՅՄԱՆԱԳՐԱՅԻՆ ԱՅԼ ԾԱՌԱՅՈՒԹՅՈՒՆՆԵՐԻ ՁԵՌՔ ԲԵՐՈՒՄ </t>
  </si>
  <si>
    <t>տող 4220
 ԳՈՐԾՈՒՂՈՒՄՆԵՐԻ ԵՎ ՇՐՋԱԳԱՅՈՒԹՅՈՒՆՆԵՐԻ ԾԱԽՍԵՐ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</si>
  <si>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</si>
  <si>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</si>
  <si>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</t>
    </r>
    <r>
      <rPr>
        <sz val="8"/>
        <rFont val="GHEA Grapalat"/>
        <family val="3"/>
      </rPr>
      <t xml:space="preserve">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</si>
  <si>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</si>
  <si>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ՀՀ Տավուշի մարզի համայնքների բյուջեների ծախսերի վերաբերյալ
(ծախսերը ըստ գործառական դասակարգման)  2017 տարեկան</t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</si>
  <si>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</si>
  <si>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t>ՀՀ Տավուշի մարզի համայնքների բյուջեների ծախսերի վերաբերյալ
(ծախսերը ըստ տնտեսագիտական դասակարգման)  2017 տարեկան</t>
  </si>
  <si>
    <t>Ընդամենը    մարզում</t>
  </si>
</sst>
</file>

<file path=xl/styles.xml><?xml version="1.0" encoding="utf-8"?>
<styleSheet xmlns="http://schemas.openxmlformats.org/spreadsheetml/2006/main">
  <numFmts count="2">
    <numFmt numFmtId="164" formatCode="&quot; &quot;#,##0_);\(&quot; &quot;#,##0\)"/>
    <numFmt numFmtId="165" formatCode="#,##0.0"/>
  </numFmts>
  <fonts count="19">
    <font>
      <sz val="10"/>
      <name val="Arial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1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u/>
      <sz val="10"/>
      <name val="GHEA Grapalat"/>
      <family val="3"/>
    </font>
    <font>
      <sz val="12"/>
      <name val="GHEA Grapalat"/>
      <family val="3"/>
    </font>
    <font>
      <b/>
      <u/>
      <sz val="10"/>
      <name val="Arial Armenian"/>
      <family val="2"/>
    </font>
    <font>
      <sz val="7"/>
      <name val="GHEA Grapalat"/>
      <family val="3"/>
    </font>
    <font>
      <sz val="10"/>
      <name val="Arial Armenian"/>
      <family val="2"/>
    </font>
    <font>
      <sz val="6"/>
      <name val="GHEA Grapalat"/>
      <family val="3"/>
    </font>
    <font>
      <b/>
      <sz val="12"/>
      <name val="GHEA Grapalat"/>
      <family val="3"/>
    </font>
    <font>
      <sz val="8"/>
      <name val="Arial LatArm"/>
      <family val="2"/>
    </font>
    <font>
      <sz val="10"/>
      <name val="Times Armeni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15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5" fontId="3" fillId="0" borderId="3" xfId="0" applyNumberFormat="1" applyFont="1" applyBorder="1" applyAlignment="1" applyProtection="1">
      <alignment horizontal="right" vertical="center"/>
      <protection locked="0"/>
    </xf>
    <xf numFmtId="165" fontId="3" fillId="0" borderId="3" xfId="0" applyNumberFormat="1" applyFont="1" applyBorder="1" applyProtection="1">
      <protection locked="0"/>
    </xf>
    <xf numFmtId="0" fontId="5" fillId="0" borderId="0" xfId="0" applyFont="1" applyProtection="1"/>
    <xf numFmtId="4" fontId="5" fillId="7" borderId="3" xfId="0" applyNumberFormat="1" applyFont="1" applyFill="1" applyBorder="1" applyAlignment="1" applyProtection="1">
      <alignment horizontal="center" vertical="center" wrapText="1"/>
    </xf>
    <xf numFmtId="0" fontId="5" fillId="8" borderId="3" xfId="0" applyFont="1" applyFill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center"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Protection="1"/>
    <xf numFmtId="0" fontId="3" fillId="3" borderId="8" xfId="0" applyFont="1" applyFill="1" applyBorder="1" applyAlignment="1" applyProtection="1">
      <alignment vertical="center" wrapText="1"/>
    </xf>
    <xf numFmtId="0" fontId="3" fillId="3" borderId="9" xfId="0" applyFont="1" applyFill="1" applyBorder="1" applyAlignment="1" applyProtection="1">
      <alignment vertical="center" wrapText="1"/>
    </xf>
    <xf numFmtId="0" fontId="3" fillId="10" borderId="5" xfId="0" applyFont="1" applyFill="1" applyBorder="1" applyAlignment="1" applyProtection="1">
      <alignment horizontal="center" vertical="center" wrapText="1"/>
    </xf>
    <xf numFmtId="0" fontId="3" fillId="9" borderId="5" xfId="0" applyNumberFormat="1" applyFont="1" applyFill="1" applyBorder="1" applyAlignment="1" applyProtection="1">
      <alignment horizontal="center" vertical="center" wrapText="1"/>
    </xf>
    <xf numFmtId="0" fontId="3" fillId="9" borderId="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1" fillId="0" borderId="15" xfId="0" applyFont="1" applyBorder="1" applyAlignment="1" applyProtection="1">
      <alignment horizontal="center" vertical="center"/>
      <protection locked="0"/>
    </xf>
    <xf numFmtId="165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Fill="1" applyAlignment="1" applyProtection="1">
      <protection locked="0"/>
    </xf>
    <xf numFmtId="0" fontId="13" fillId="0" borderId="0" xfId="0" applyFont="1" applyFill="1" applyAlignment="1" applyProtection="1"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1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5" fillId="0" borderId="0" xfId="0" applyFont="1" applyFill="1" applyAlignment="1" applyProtection="1">
      <protection locked="0"/>
    </xf>
    <xf numFmtId="0" fontId="11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1" fillId="0" borderId="0" xfId="0" applyFont="1" applyFill="1" applyProtection="1">
      <protection locked="0"/>
    </xf>
    <xf numFmtId="0" fontId="15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17" fillId="0" borderId="0" xfId="0" applyFont="1" applyProtection="1">
      <protection locked="0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15" xfId="0" applyFont="1" applyBorder="1" applyAlignment="1" applyProtection="1">
      <alignment horizontal="center" vertical="center"/>
      <protection locked="0"/>
    </xf>
    <xf numFmtId="4" fontId="13" fillId="7" borderId="3" xfId="0" applyNumberFormat="1" applyFont="1" applyFill="1" applyBorder="1" applyAlignment="1" applyProtection="1">
      <alignment horizontal="center" vertical="center" wrapText="1"/>
    </xf>
    <xf numFmtId="0" fontId="13" fillId="8" borderId="3" xfId="0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165" fontId="3" fillId="0" borderId="3" xfId="2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8" fillId="0" borderId="0" xfId="0" applyFont="1" applyFill="1" applyAlignment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16" fillId="0" borderId="0" xfId="0" applyFont="1" applyFill="1" applyAlignment="1" applyProtection="1">
      <alignment vertical="center" wrapText="1"/>
      <protection locked="0"/>
    </xf>
    <xf numFmtId="4" fontId="6" fillId="0" borderId="8" xfId="0" applyNumberFormat="1" applyFont="1" applyBorder="1" applyAlignment="1" applyProtection="1">
      <alignment vertical="center" wrapText="1"/>
    </xf>
    <xf numFmtId="4" fontId="6" fillId="0" borderId="9" xfId="0" applyNumberFormat="1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3" fillId="0" borderId="9" xfId="0" applyFont="1" applyBorder="1" applyAlignment="1" applyProtection="1">
      <alignment vertical="center" wrapText="1"/>
    </xf>
    <xf numFmtId="0" fontId="3" fillId="11" borderId="7" xfId="0" applyFont="1" applyFill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3" fillId="9" borderId="4" xfId="0" applyNumberFormat="1" applyFont="1" applyFill="1" applyBorder="1" applyAlignment="1" applyProtection="1">
      <alignment horizontal="center" vertical="center" wrapText="1"/>
    </xf>
    <xf numFmtId="0" fontId="3" fillId="9" borderId="5" xfId="0" applyNumberFormat="1" applyFont="1" applyFill="1" applyBorder="1" applyAlignment="1" applyProtection="1">
      <alignment horizontal="center" vertical="center" wrapText="1"/>
    </xf>
    <xf numFmtId="0" fontId="3" fillId="9" borderId="6" xfId="0" applyNumberFormat="1" applyFont="1" applyFill="1" applyBorder="1" applyAlignment="1" applyProtection="1">
      <alignment horizontal="center" vertical="center" wrapText="1"/>
    </xf>
    <xf numFmtId="0" fontId="3" fillId="9" borderId="10" xfId="0" applyNumberFormat="1" applyFont="1" applyFill="1" applyBorder="1" applyAlignment="1" applyProtection="1">
      <alignment horizontal="center" vertical="center" wrapText="1"/>
    </xf>
    <xf numFmtId="0" fontId="3" fillId="9" borderId="0" xfId="0" applyNumberFormat="1" applyFont="1" applyFill="1" applyBorder="1" applyAlignment="1" applyProtection="1">
      <alignment horizontal="center" vertical="center" wrapText="1"/>
    </xf>
    <xf numFmtId="0" fontId="3" fillId="9" borderId="11" xfId="0" applyNumberFormat="1" applyFont="1" applyFill="1" applyBorder="1" applyAlignment="1" applyProtection="1">
      <alignment horizontal="center" vertical="center" wrapText="1"/>
    </xf>
    <xf numFmtId="0" fontId="3" fillId="9" borderId="12" xfId="0" applyNumberFormat="1" applyFont="1" applyFill="1" applyBorder="1" applyAlignment="1" applyProtection="1">
      <alignment horizontal="center" vertical="center" wrapText="1"/>
    </xf>
    <xf numFmtId="0" fontId="3" fillId="9" borderId="14" xfId="0" applyNumberFormat="1" applyFont="1" applyFill="1" applyBorder="1" applyAlignment="1" applyProtection="1">
      <alignment horizontal="center" vertical="center" wrapText="1"/>
    </xf>
    <xf numFmtId="0" fontId="3" fillId="9" borderId="13" xfId="0" applyNumberFormat="1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8" xfId="0" applyFont="1" applyFill="1" applyBorder="1" applyAlignment="1" applyProtection="1">
      <alignment horizontal="left" vertical="center" wrapText="1"/>
    </xf>
    <xf numFmtId="0" fontId="3" fillId="6" borderId="9" xfId="0" applyFont="1" applyFill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9" borderId="3" xfId="0" applyNumberFormat="1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9" borderId="7" xfId="0" applyNumberFormat="1" applyFont="1" applyFill="1" applyBorder="1" applyAlignment="1" applyProtection="1">
      <alignment horizontal="center" vertical="center" wrapText="1"/>
    </xf>
    <xf numFmtId="0" fontId="3" fillId="9" borderId="8" xfId="0" applyNumberFormat="1" applyFont="1" applyFill="1" applyBorder="1" applyAlignment="1" applyProtection="1">
      <alignment horizontal="center" vertical="center" wrapText="1"/>
    </xf>
    <xf numFmtId="0" fontId="3" fillId="9" borderId="9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 wrapText="1"/>
    </xf>
    <xf numFmtId="4" fontId="5" fillId="4" borderId="9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4" fontId="5" fillId="3" borderId="8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8" xfId="0" applyNumberFormat="1" applyFont="1" applyFill="1" applyBorder="1" applyAlignment="1" applyProtection="1">
      <alignment horizontal="center" vertical="center" wrapText="1"/>
    </xf>
    <xf numFmtId="4" fontId="6" fillId="4" borderId="9" xfId="0" applyNumberFormat="1" applyFont="1" applyFill="1" applyBorder="1" applyAlignment="1" applyProtection="1">
      <alignment horizontal="center" vertical="center" wrapText="1"/>
    </xf>
    <xf numFmtId="4" fontId="6" fillId="5" borderId="7" xfId="0" applyNumberFormat="1" applyFont="1" applyFill="1" applyBorder="1" applyAlignment="1" applyProtection="1">
      <alignment horizontal="center" vertical="center" wrapText="1"/>
    </xf>
    <xf numFmtId="4" fontId="6" fillId="5" borderId="8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4" fontId="6" fillId="0" borderId="4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/>
      <protection locked="0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I36"/>
  <sheetViews>
    <sheetView workbookViewId="0">
      <pane xSplit="2" ySplit="10" topLeftCell="C32" activePane="bottomRight" state="frozen"/>
      <selection pane="topRight" activeCell="C1" sqref="C1"/>
      <selection pane="bottomLeft" activeCell="A11" sqref="A11"/>
      <selection pane="bottomRight" activeCell="O2" sqref="O2:P2"/>
    </sheetView>
  </sheetViews>
  <sheetFormatPr defaultRowHeight="12.75"/>
  <cols>
    <col min="1" max="1" width="4.5703125" style="1" customWidth="1"/>
    <col min="2" max="2" width="14.28515625" style="1" customWidth="1"/>
    <col min="3" max="3" width="13.7109375" style="1" customWidth="1"/>
    <col min="4" max="4" width="14.140625" style="1" customWidth="1"/>
    <col min="5" max="5" width="12.5703125" style="1" customWidth="1"/>
    <col min="6" max="6" width="12.85546875" style="1" customWidth="1"/>
    <col min="7" max="7" width="11.140625" style="1" customWidth="1"/>
    <col min="8" max="8" width="9.42578125" style="1" customWidth="1"/>
    <col min="9" max="9" width="13.140625" style="1" customWidth="1"/>
    <col min="10" max="10" width="11.28515625" style="1" customWidth="1"/>
    <col min="11" max="11" width="10.42578125" style="1" customWidth="1"/>
    <col min="12" max="12" width="10.5703125" style="1" customWidth="1"/>
    <col min="13" max="13" width="12.140625" style="1" customWidth="1"/>
    <col min="14" max="14" width="11.85546875" style="1" customWidth="1"/>
    <col min="15" max="15" width="11.28515625" style="1" customWidth="1"/>
    <col min="16" max="16" width="11.140625" style="1" customWidth="1"/>
    <col min="17" max="17" width="12" style="1" customWidth="1"/>
    <col min="18" max="18" width="10.85546875" style="1" customWidth="1"/>
    <col min="19" max="19" width="12.140625" style="1" customWidth="1"/>
    <col min="20" max="20" width="9.140625" style="1" customWidth="1"/>
    <col min="21" max="21" width="9.5703125" style="1" customWidth="1"/>
    <col min="22" max="22" width="8.85546875" style="1" customWidth="1"/>
    <col min="23" max="23" width="8.42578125" style="1" customWidth="1"/>
    <col min="24" max="24" width="7.85546875" style="1" customWidth="1"/>
    <col min="25" max="28" width="8.140625" style="1" hidden="1" customWidth="1"/>
    <col min="29" max="32" width="8.85546875" style="1" customWidth="1"/>
    <col min="33" max="33" width="10.42578125" style="1" customWidth="1"/>
    <col min="34" max="34" width="10.7109375" style="1" customWidth="1"/>
    <col min="35" max="35" width="10.140625" style="1" customWidth="1"/>
    <col min="36" max="36" width="11.42578125" style="1" customWidth="1"/>
    <col min="37" max="42" width="8.85546875" style="1" customWidth="1"/>
    <col min="43" max="43" width="9.140625" style="1" customWidth="1"/>
    <col min="44" max="45" width="8.85546875" style="1" customWidth="1"/>
    <col min="46" max="46" width="7.85546875" style="1" customWidth="1"/>
    <col min="47" max="47" width="11.140625" style="1" customWidth="1"/>
    <col min="48" max="48" width="11.5703125" style="1" customWidth="1"/>
    <col min="49" max="50" width="12.140625" style="1" customWidth="1"/>
    <col min="51" max="51" width="10.5703125" style="1" customWidth="1"/>
    <col min="52" max="52" width="7.7109375" style="1" customWidth="1"/>
    <col min="53" max="53" width="12.7109375" style="1" customWidth="1"/>
    <col min="54" max="54" width="10.42578125" style="1" customWidth="1"/>
    <col min="55" max="55" width="7.7109375" style="1" customWidth="1"/>
    <col min="56" max="56" width="8.140625" style="1" customWidth="1"/>
    <col min="57" max="57" width="8" style="1" customWidth="1"/>
    <col min="58" max="58" width="7.7109375" style="1" customWidth="1"/>
    <col min="59" max="59" width="6.7109375" style="1" customWidth="1"/>
    <col min="60" max="60" width="6.85546875" style="1" customWidth="1"/>
    <col min="61" max="64" width="8.85546875" style="1" customWidth="1"/>
    <col min="65" max="66" width="5" style="42" customWidth="1"/>
    <col min="67" max="67" width="8.85546875" style="1" customWidth="1"/>
    <col min="68" max="68" width="7.7109375" style="1" customWidth="1"/>
    <col min="69" max="69" width="7.28515625" style="1" customWidth="1"/>
    <col min="70" max="70" width="8.140625" style="1" customWidth="1"/>
    <col min="71" max="71" width="7.85546875" style="1" customWidth="1"/>
    <col min="72" max="72" width="8.28515625" style="1" customWidth="1"/>
    <col min="73" max="73" width="8.5703125" style="1" customWidth="1"/>
    <col min="74" max="74" width="8.85546875" style="1" customWidth="1"/>
    <col min="75" max="76" width="8.28515625" style="1" customWidth="1"/>
    <col min="77" max="77" width="8.5703125" style="1" customWidth="1"/>
    <col min="78" max="79" width="8.85546875" style="1" customWidth="1"/>
    <col min="80" max="80" width="8.140625" style="1" customWidth="1"/>
    <col min="81" max="84" width="8.85546875" style="1" customWidth="1"/>
    <col min="85" max="85" width="6.42578125" style="1" customWidth="1"/>
    <col min="86" max="86" width="7" style="1" customWidth="1"/>
    <col min="87" max="88" width="4.5703125" style="42" customWidth="1"/>
    <col min="89" max="89" width="10.140625" style="1" customWidth="1"/>
    <col min="90" max="92" width="8.85546875" style="1" customWidth="1"/>
    <col min="93" max="93" width="9.85546875" style="1" customWidth="1"/>
    <col min="94" max="94" width="10.5703125" style="1" customWidth="1"/>
    <col min="95" max="96" width="8.85546875" style="1" customWidth="1"/>
    <col min="97" max="97" width="9.7109375" style="1" customWidth="1"/>
    <col min="98" max="100" width="8.85546875" style="1" customWidth="1"/>
    <col min="101" max="101" width="10.5703125" style="1" customWidth="1"/>
    <col min="102" max="102" width="11.85546875" style="1" customWidth="1"/>
    <col min="103" max="104" width="8.85546875" style="1" customWidth="1"/>
    <col min="105" max="105" width="11.85546875" style="1" customWidth="1"/>
    <col min="106" max="106" width="12.42578125" style="1" customWidth="1"/>
    <col min="107" max="107" width="10.5703125" style="1" customWidth="1"/>
    <col min="108" max="108" width="10.140625" style="1" customWidth="1"/>
    <col min="109" max="116" width="8.85546875" style="1" customWidth="1"/>
    <col min="117" max="117" width="10.28515625" style="1" customWidth="1"/>
    <col min="118" max="118" width="11.28515625" style="1" customWidth="1"/>
    <col min="119" max="119" width="11.42578125" style="1" customWidth="1"/>
    <col min="120" max="120" width="14.28515625" style="1" customWidth="1"/>
    <col min="121" max="136" width="8.85546875" style="1" customWidth="1"/>
    <col min="137" max="217" width="14.7109375" style="1" customWidth="1"/>
    <col min="218" max="256" width="14.7109375" customWidth="1"/>
  </cols>
  <sheetData>
    <row r="1" spans="1:121" s="24" customFormat="1" ht="31.5" customHeight="1">
      <c r="B1" s="53"/>
      <c r="C1" s="53"/>
      <c r="D1" s="92" t="s">
        <v>102</v>
      </c>
      <c r="E1" s="93"/>
      <c r="F1" s="93"/>
      <c r="G1" s="93"/>
      <c r="H1" s="93"/>
      <c r="I1" s="93"/>
      <c r="J1" s="93"/>
      <c r="K1" s="93"/>
      <c r="L1" s="53"/>
      <c r="M1" s="53"/>
      <c r="N1" s="53"/>
      <c r="O1" s="53"/>
      <c r="P1" s="53"/>
      <c r="Q1" s="53"/>
      <c r="R1" s="27"/>
      <c r="S1" s="27"/>
      <c r="T1" s="27"/>
      <c r="U1" s="27"/>
      <c r="V1" s="27"/>
      <c r="W1" s="27"/>
      <c r="X1" s="28"/>
      <c r="Y1" s="28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8"/>
      <c r="AU1" s="28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8"/>
      <c r="BI1" s="28"/>
      <c r="BJ1" s="27"/>
      <c r="BK1" s="27"/>
      <c r="BL1" s="27"/>
      <c r="BM1" s="37"/>
      <c r="BN1" s="37"/>
      <c r="BO1" s="28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37"/>
      <c r="CJ1" s="3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8"/>
      <c r="DI1" s="28"/>
      <c r="DJ1" s="27"/>
      <c r="DK1" s="27"/>
      <c r="DL1" s="27"/>
      <c r="DM1" s="27"/>
      <c r="DN1" s="27"/>
    </row>
    <row r="2" spans="1:121" s="24" customFormat="1" ht="14.25" customHeight="1">
      <c r="B2" s="52"/>
      <c r="C2" s="52"/>
      <c r="D2" s="52"/>
      <c r="E2" s="52"/>
      <c r="F2" s="52"/>
      <c r="G2" s="52"/>
      <c r="H2" s="52"/>
      <c r="I2" s="52"/>
      <c r="J2" s="30"/>
      <c r="K2" s="52"/>
      <c r="L2" s="52"/>
      <c r="M2" s="52"/>
      <c r="N2" s="52"/>
      <c r="O2" s="149" t="s">
        <v>68</v>
      </c>
      <c r="P2" s="149"/>
      <c r="Q2" s="52"/>
      <c r="R2" s="29"/>
      <c r="S2" s="29"/>
      <c r="T2" s="30"/>
      <c r="U2" s="30"/>
      <c r="V2" s="30"/>
      <c r="W2" s="30"/>
      <c r="X2" s="31"/>
      <c r="Y2" s="31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1"/>
      <c r="AU2" s="31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1"/>
      <c r="BI2" s="31"/>
      <c r="BJ2" s="30"/>
      <c r="BK2" s="30"/>
      <c r="BL2" s="30"/>
      <c r="BM2" s="41"/>
      <c r="BN2" s="41"/>
      <c r="BO2" s="31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41"/>
      <c r="CJ2" s="41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2"/>
      <c r="DF2" s="32"/>
      <c r="DG2" s="32"/>
      <c r="DH2" s="33"/>
      <c r="DI2" s="33"/>
      <c r="DJ2" s="32"/>
      <c r="DK2" s="32"/>
      <c r="DL2" s="32"/>
      <c r="DM2" s="32"/>
      <c r="DN2" s="32"/>
    </row>
    <row r="3" spans="1:121" s="24" customFormat="1" ht="12" hidden="1" customHeight="1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29"/>
      <c r="S3" s="29"/>
      <c r="T3" s="30"/>
      <c r="U3" s="30"/>
      <c r="V3" s="30"/>
      <c r="W3" s="30"/>
      <c r="X3" s="31"/>
      <c r="Y3" s="31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1"/>
      <c r="AU3" s="31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1"/>
      <c r="BI3" s="31"/>
      <c r="BJ3" s="30"/>
      <c r="BK3" s="30"/>
      <c r="BL3" s="30"/>
      <c r="BM3" s="41"/>
      <c r="BN3" s="41"/>
      <c r="BO3" s="31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41"/>
      <c r="CJ3" s="41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2"/>
      <c r="DF3" s="32"/>
      <c r="DG3" s="32"/>
      <c r="DH3" s="33"/>
      <c r="DI3" s="33"/>
      <c r="DJ3" s="32"/>
      <c r="DK3" s="32"/>
      <c r="DL3" s="32"/>
      <c r="DM3" s="32"/>
      <c r="DN3" s="32"/>
    </row>
    <row r="4" spans="1:121" ht="15.75" hidden="1" customHeight="1">
      <c r="A4" s="1" t="s">
        <v>0</v>
      </c>
      <c r="B4" s="34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23" t="s">
        <v>68</v>
      </c>
      <c r="O4" s="4"/>
      <c r="P4" s="13"/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  <c r="AP4" s="1" t="s">
        <v>0</v>
      </c>
      <c r="AQ4" s="1" t="s">
        <v>0</v>
      </c>
      <c r="AR4" s="1" t="s">
        <v>0</v>
      </c>
      <c r="AS4" s="1" t="s">
        <v>0</v>
      </c>
      <c r="AT4" s="1" t="s">
        <v>0</v>
      </c>
      <c r="AU4" s="1" t="s">
        <v>0</v>
      </c>
      <c r="AV4" s="1" t="s">
        <v>0</v>
      </c>
      <c r="AW4" s="1" t="s">
        <v>0</v>
      </c>
      <c r="AX4" s="1" t="s">
        <v>0</v>
      </c>
      <c r="AY4" s="1" t="s">
        <v>0</v>
      </c>
      <c r="AZ4" s="1" t="s">
        <v>0</v>
      </c>
      <c r="BA4" s="1" t="s">
        <v>0</v>
      </c>
      <c r="BB4" s="1" t="s">
        <v>0</v>
      </c>
      <c r="BC4" s="1" t="s">
        <v>0</v>
      </c>
      <c r="BD4" s="1" t="s">
        <v>0</v>
      </c>
      <c r="BE4" s="1" t="s">
        <v>0</v>
      </c>
      <c r="BF4" s="1" t="s">
        <v>0</v>
      </c>
      <c r="BG4" s="1" t="s">
        <v>0</v>
      </c>
      <c r="BH4" s="1" t="s">
        <v>0</v>
      </c>
      <c r="BI4" s="1" t="s">
        <v>0</v>
      </c>
      <c r="BJ4" s="1" t="s">
        <v>0</v>
      </c>
      <c r="BK4" s="1" t="s">
        <v>0</v>
      </c>
      <c r="BL4" s="1" t="s">
        <v>0</v>
      </c>
      <c r="BM4" s="42" t="s">
        <v>0</v>
      </c>
      <c r="BN4" s="42" t="s">
        <v>0</v>
      </c>
      <c r="BO4" s="1" t="s">
        <v>0</v>
      </c>
      <c r="BP4" s="1" t="s">
        <v>0</v>
      </c>
      <c r="BQ4" s="1" t="s">
        <v>0</v>
      </c>
      <c r="BR4" s="1" t="s">
        <v>0</v>
      </c>
      <c r="BS4" s="1" t="s">
        <v>0</v>
      </c>
      <c r="BT4" s="1" t="s">
        <v>0</v>
      </c>
      <c r="BU4" s="1" t="s">
        <v>0</v>
      </c>
      <c r="BV4" s="1" t="s">
        <v>0</v>
      </c>
      <c r="BW4" s="1" t="s">
        <v>0</v>
      </c>
      <c r="BX4" s="1" t="s">
        <v>0</v>
      </c>
      <c r="BY4" s="1" t="s">
        <v>0</v>
      </c>
      <c r="BZ4" s="1" t="s">
        <v>0</v>
      </c>
      <c r="CA4" s="1" t="s">
        <v>0</v>
      </c>
      <c r="CB4" s="1" t="s">
        <v>0</v>
      </c>
      <c r="CC4" s="1" t="s">
        <v>0</v>
      </c>
      <c r="CD4" s="1" t="s">
        <v>0</v>
      </c>
      <c r="CE4" s="1" t="s">
        <v>0</v>
      </c>
      <c r="CF4" s="1" t="s">
        <v>0</v>
      </c>
      <c r="CG4" s="1" t="s">
        <v>0</v>
      </c>
      <c r="CH4" s="1" t="s">
        <v>0</v>
      </c>
      <c r="CI4" s="42" t="s">
        <v>0</v>
      </c>
      <c r="CJ4" s="42" t="s">
        <v>0</v>
      </c>
      <c r="CK4" s="1" t="s">
        <v>0</v>
      </c>
      <c r="CL4" s="1" t="s">
        <v>0</v>
      </c>
      <c r="CM4" s="1" t="s">
        <v>0</v>
      </c>
      <c r="CN4" s="1" t="s">
        <v>0</v>
      </c>
      <c r="CO4" s="1" t="s">
        <v>0</v>
      </c>
      <c r="CP4" s="1" t="s">
        <v>0</v>
      </c>
      <c r="CQ4" s="1" t="s">
        <v>0</v>
      </c>
      <c r="CR4" s="1" t="s">
        <v>0</v>
      </c>
      <c r="CS4" s="1" t="s">
        <v>0</v>
      </c>
      <c r="CT4" s="1" t="s">
        <v>0</v>
      </c>
      <c r="CU4" s="1" t="s">
        <v>0</v>
      </c>
      <c r="CV4" s="1" t="s">
        <v>0</v>
      </c>
      <c r="CW4" s="1" t="s">
        <v>0</v>
      </c>
      <c r="CX4" s="1" t="s">
        <v>0</v>
      </c>
      <c r="CY4" s="1" t="s">
        <v>0</v>
      </c>
      <c r="CZ4" s="1" t="s">
        <v>0</v>
      </c>
      <c r="DA4" s="1" t="s">
        <v>0</v>
      </c>
      <c r="DB4" s="1" t="s">
        <v>0</v>
      </c>
      <c r="DC4" s="1" t="s">
        <v>0</v>
      </c>
      <c r="DD4" s="1" t="s">
        <v>0</v>
      </c>
      <c r="DE4" s="1" t="s">
        <v>0</v>
      </c>
      <c r="DF4" s="1" t="s">
        <v>0</v>
      </c>
      <c r="DG4" s="1" t="s">
        <v>0</v>
      </c>
      <c r="DH4" s="1" t="s">
        <v>0</v>
      </c>
      <c r="DI4" s="1" t="s">
        <v>0</v>
      </c>
      <c r="DJ4" s="1" t="s">
        <v>0</v>
      </c>
      <c r="DK4" s="1" t="s">
        <v>0</v>
      </c>
      <c r="DL4" s="1" t="s">
        <v>0</v>
      </c>
      <c r="DM4" s="1" t="s">
        <v>0</v>
      </c>
      <c r="DN4" s="1" t="s">
        <v>0</v>
      </c>
    </row>
    <row r="5" spans="1:121" s="14" customFormat="1" ht="18" customHeight="1">
      <c r="A5" s="64" t="s">
        <v>1</v>
      </c>
      <c r="B5" s="65" t="s">
        <v>2</v>
      </c>
      <c r="C5" s="66" t="s">
        <v>36</v>
      </c>
      <c r="D5" s="67"/>
      <c r="E5" s="67"/>
      <c r="F5" s="67"/>
      <c r="G5" s="67"/>
      <c r="H5" s="68"/>
      <c r="I5" s="75" t="s">
        <v>37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7"/>
    </row>
    <row r="6" spans="1:121" s="14" customFormat="1" ht="15" customHeight="1">
      <c r="A6" s="64"/>
      <c r="B6" s="65"/>
      <c r="C6" s="69"/>
      <c r="D6" s="70"/>
      <c r="E6" s="70"/>
      <c r="F6" s="70"/>
      <c r="G6" s="70"/>
      <c r="H6" s="71"/>
      <c r="I6" s="66" t="s">
        <v>38</v>
      </c>
      <c r="J6" s="67"/>
      <c r="K6" s="67"/>
      <c r="L6" s="67"/>
      <c r="M6" s="78" t="s">
        <v>39</v>
      </c>
      <c r="N6" s="79"/>
      <c r="O6" s="79"/>
      <c r="P6" s="79"/>
      <c r="Q6" s="79"/>
      <c r="R6" s="79"/>
      <c r="S6" s="79"/>
      <c r="T6" s="80"/>
      <c r="U6" s="66" t="s">
        <v>40</v>
      </c>
      <c r="V6" s="67"/>
      <c r="W6" s="67"/>
      <c r="X6" s="68"/>
      <c r="Y6" s="66" t="s">
        <v>41</v>
      </c>
      <c r="Z6" s="67"/>
      <c r="AA6" s="67"/>
      <c r="AB6" s="68"/>
      <c r="AC6" s="66" t="s">
        <v>42</v>
      </c>
      <c r="AD6" s="67"/>
      <c r="AE6" s="67"/>
      <c r="AF6" s="68"/>
      <c r="AG6" s="81" t="s">
        <v>37</v>
      </c>
      <c r="AH6" s="82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6"/>
      <c r="AW6" s="66" t="s">
        <v>43</v>
      </c>
      <c r="AX6" s="67"/>
      <c r="AY6" s="67"/>
      <c r="AZ6" s="68"/>
      <c r="BA6" s="17" t="s">
        <v>15</v>
      </c>
      <c r="BB6" s="17"/>
      <c r="BC6" s="17"/>
      <c r="BD6" s="17"/>
      <c r="BE6" s="17"/>
      <c r="BF6" s="17"/>
      <c r="BG6" s="17"/>
      <c r="BH6" s="17"/>
      <c r="BI6" s="66" t="s">
        <v>44</v>
      </c>
      <c r="BJ6" s="67"/>
      <c r="BK6" s="67"/>
      <c r="BL6" s="68"/>
      <c r="BM6" s="43" t="s">
        <v>45</v>
      </c>
      <c r="BN6" s="44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82"/>
      <c r="CB6" s="82"/>
      <c r="CC6" s="82"/>
      <c r="CD6" s="82"/>
      <c r="CE6" s="82"/>
      <c r="CF6" s="85"/>
      <c r="CG6" s="66" t="s">
        <v>46</v>
      </c>
      <c r="CH6" s="67"/>
      <c r="CI6" s="67"/>
      <c r="CJ6" s="68"/>
      <c r="CK6" s="66" t="s">
        <v>47</v>
      </c>
      <c r="CL6" s="67"/>
      <c r="CM6" s="67"/>
      <c r="CN6" s="68"/>
      <c r="CO6" s="18" t="s">
        <v>45</v>
      </c>
      <c r="CP6" s="18"/>
      <c r="CQ6" s="18"/>
      <c r="CR6" s="18"/>
      <c r="CS6" s="18"/>
      <c r="CT6" s="18"/>
      <c r="CU6" s="18"/>
      <c r="CV6" s="18"/>
      <c r="CW6" s="66" t="s">
        <v>48</v>
      </c>
      <c r="CX6" s="67"/>
      <c r="CY6" s="67"/>
      <c r="CZ6" s="68"/>
      <c r="DA6" s="19" t="s">
        <v>45</v>
      </c>
      <c r="DB6" s="19"/>
      <c r="DC6" s="19"/>
      <c r="DD6" s="19"/>
      <c r="DE6" s="66" t="s">
        <v>49</v>
      </c>
      <c r="DF6" s="67"/>
      <c r="DG6" s="67"/>
      <c r="DH6" s="68"/>
      <c r="DI6" s="66" t="s">
        <v>50</v>
      </c>
      <c r="DJ6" s="67"/>
      <c r="DK6" s="67"/>
      <c r="DL6" s="67"/>
      <c r="DM6" s="67"/>
      <c r="DN6" s="68"/>
      <c r="DO6" s="83" t="s">
        <v>31</v>
      </c>
      <c r="DP6" s="83"/>
    </row>
    <row r="7" spans="1:121" s="14" customFormat="1" ht="97.5" customHeight="1">
      <c r="A7" s="64"/>
      <c r="B7" s="65"/>
      <c r="C7" s="72"/>
      <c r="D7" s="73"/>
      <c r="E7" s="73"/>
      <c r="F7" s="73"/>
      <c r="G7" s="73"/>
      <c r="H7" s="74"/>
      <c r="I7" s="69"/>
      <c r="J7" s="70"/>
      <c r="K7" s="70"/>
      <c r="L7" s="70"/>
      <c r="M7" s="66" t="s">
        <v>51</v>
      </c>
      <c r="N7" s="67"/>
      <c r="O7" s="67"/>
      <c r="P7" s="67"/>
      <c r="Q7" s="66" t="s">
        <v>52</v>
      </c>
      <c r="R7" s="67"/>
      <c r="S7" s="67"/>
      <c r="T7" s="67"/>
      <c r="U7" s="72"/>
      <c r="V7" s="73"/>
      <c r="W7" s="73"/>
      <c r="X7" s="74"/>
      <c r="Y7" s="72"/>
      <c r="Z7" s="73"/>
      <c r="AA7" s="73"/>
      <c r="AB7" s="74"/>
      <c r="AC7" s="72"/>
      <c r="AD7" s="73"/>
      <c r="AE7" s="73"/>
      <c r="AF7" s="74"/>
      <c r="AG7" s="66" t="s">
        <v>53</v>
      </c>
      <c r="AH7" s="67"/>
      <c r="AI7" s="67"/>
      <c r="AJ7" s="67"/>
      <c r="AK7" s="66" t="s">
        <v>54</v>
      </c>
      <c r="AL7" s="67"/>
      <c r="AM7" s="67"/>
      <c r="AN7" s="67"/>
      <c r="AO7" s="66" t="s">
        <v>55</v>
      </c>
      <c r="AP7" s="67"/>
      <c r="AQ7" s="67"/>
      <c r="AR7" s="67"/>
      <c r="AS7" s="66" t="s">
        <v>56</v>
      </c>
      <c r="AT7" s="67"/>
      <c r="AU7" s="67"/>
      <c r="AV7" s="67"/>
      <c r="AW7" s="72"/>
      <c r="AX7" s="73"/>
      <c r="AY7" s="73"/>
      <c r="AZ7" s="74"/>
      <c r="BA7" s="84" t="s">
        <v>57</v>
      </c>
      <c r="BB7" s="84"/>
      <c r="BC7" s="84"/>
      <c r="BD7" s="84"/>
      <c r="BE7" s="86" t="s">
        <v>58</v>
      </c>
      <c r="BF7" s="87"/>
      <c r="BG7" s="87"/>
      <c r="BH7" s="88"/>
      <c r="BI7" s="72"/>
      <c r="BJ7" s="73"/>
      <c r="BK7" s="73"/>
      <c r="BL7" s="74"/>
      <c r="BM7" s="66" t="s">
        <v>59</v>
      </c>
      <c r="BN7" s="67"/>
      <c r="BO7" s="67"/>
      <c r="BP7" s="67"/>
      <c r="BQ7" s="66" t="s">
        <v>60</v>
      </c>
      <c r="BR7" s="67"/>
      <c r="BS7" s="67"/>
      <c r="BT7" s="67"/>
      <c r="BU7" s="84" t="s">
        <v>61</v>
      </c>
      <c r="BV7" s="84"/>
      <c r="BW7" s="84"/>
      <c r="BX7" s="84"/>
      <c r="BY7" s="66" t="s">
        <v>62</v>
      </c>
      <c r="BZ7" s="67"/>
      <c r="CA7" s="67"/>
      <c r="CB7" s="67"/>
      <c r="CC7" s="66" t="s">
        <v>63</v>
      </c>
      <c r="CD7" s="67"/>
      <c r="CE7" s="67"/>
      <c r="CF7" s="67"/>
      <c r="CG7" s="72"/>
      <c r="CH7" s="73"/>
      <c r="CI7" s="73"/>
      <c r="CJ7" s="74"/>
      <c r="CK7" s="72"/>
      <c r="CL7" s="73"/>
      <c r="CM7" s="73"/>
      <c r="CN7" s="74"/>
      <c r="CO7" s="84" t="s">
        <v>64</v>
      </c>
      <c r="CP7" s="84"/>
      <c r="CQ7" s="84"/>
      <c r="CR7" s="84"/>
      <c r="CS7" s="84" t="s">
        <v>65</v>
      </c>
      <c r="CT7" s="84"/>
      <c r="CU7" s="84"/>
      <c r="CV7" s="84"/>
      <c r="CW7" s="72"/>
      <c r="CX7" s="73"/>
      <c r="CY7" s="73"/>
      <c r="CZ7" s="74"/>
      <c r="DA7" s="66" t="s">
        <v>66</v>
      </c>
      <c r="DB7" s="67"/>
      <c r="DC7" s="67"/>
      <c r="DD7" s="68"/>
      <c r="DE7" s="72"/>
      <c r="DF7" s="73"/>
      <c r="DG7" s="73"/>
      <c r="DH7" s="74"/>
      <c r="DI7" s="72"/>
      <c r="DJ7" s="73"/>
      <c r="DK7" s="73"/>
      <c r="DL7" s="73"/>
      <c r="DM7" s="73"/>
      <c r="DN7" s="74"/>
      <c r="DO7" s="83"/>
      <c r="DP7" s="83"/>
      <c r="DQ7" s="20"/>
    </row>
    <row r="8" spans="1:121" s="14" customFormat="1" ht="27.75" customHeight="1">
      <c r="A8" s="64"/>
      <c r="B8" s="65"/>
      <c r="C8" s="89" t="s">
        <v>94</v>
      </c>
      <c r="D8" s="90"/>
      <c r="E8" s="91" t="s">
        <v>22</v>
      </c>
      <c r="F8" s="91"/>
      <c r="G8" s="91" t="s">
        <v>23</v>
      </c>
      <c r="H8" s="91"/>
      <c r="I8" s="91" t="s">
        <v>22</v>
      </c>
      <c r="J8" s="91"/>
      <c r="K8" s="91" t="s">
        <v>23</v>
      </c>
      <c r="L8" s="91"/>
      <c r="M8" s="91" t="s">
        <v>22</v>
      </c>
      <c r="N8" s="91"/>
      <c r="O8" s="91" t="s">
        <v>23</v>
      </c>
      <c r="P8" s="91"/>
      <c r="Q8" s="91" t="s">
        <v>22</v>
      </c>
      <c r="R8" s="91"/>
      <c r="S8" s="91" t="s">
        <v>23</v>
      </c>
      <c r="T8" s="91"/>
      <c r="U8" s="91" t="s">
        <v>22</v>
      </c>
      <c r="V8" s="91"/>
      <c r="W8" s="91" t="s">
        <v>23</v>
      </c>
      <c r="X8" s="91"/>
      <c r="Y8" s="91" t="s">
        <v>22</v>
      </c>
      <c r="Z8" s="91"/>
      <c r="AA8" s="91" t="s">
        <v>23</v>
      </c>
      <c r="AB8" s="91"/>
      <c r="AC8" s="91" t="s">
        <v>22</v>
      </c>
      <c r="AD8" s="91"/>
      <c r="AE8" s="91" t="s">
        <v>23</v>
      </c>
      <c r="AF8" s="91"/>
      <c r="AG8" s="91" t="s">
        <v>22</v>
      </c>
      <c r="AH8" s="91"/>
      <c r="AI8" s="91" t="s">
        <v>23</v>
      </c>
      <c r="AJ8" s="91"/>
      <c r="AK8" s="91" t="s">
        <v>22</v>
      </c>
      <c r="AL8" s="91"/>
      <c r="AM8" s="91" t="s">
        <v>23</v>
      </c>
      <c r="AN8" s="91"/>
      <c r="AO8" s="91" t="s">
        <v>22</v>
      </c>
      <c r="AP8" s="91"/>
      <c r="AQ8" s="91" t="s">
        <v>23</v>
      </c>
      <c r="AR8" s="91"/>
      <c r="AS8" s="91" t="s">
        <v>22</v>
      </c>
      <c r="AT8" s="91"/>
      <c r="AU8" s="91" t="s">
        <v>23</v>
      </c>
      <c r="AV8" s="91"/>
      <c r="AW8" s="91" t="s">
        <v>22</v>
      </c>
      <c r="AX8" s="91"/>
      <c r="AY8" s="91" t="s">
        <v>23</v>
      </c>
      <c r="AZ8" s="91"/>
      <c r="BA8" s="91" t="s">
        <v>22</v>
      </c>
      <c r="BB8" s="91"/>
      <c r="BC8" s="91" t="s">
        <v>23</v>
      </c>
      <c r="BD8" s="91"/>
      <c r="BE8" s="91" t="s">
        <v>22</v>
      </c>
      <c r="BF8" s="91"/>
      <c r="BG8" s="91" t="s">
        <v>23</v>
      </c>
      <c r="BH8" s="91"/>
      <c r="BI8" s="91" t="s">
        <v>22</v>
      </c>
      <c r="BJ8" s="91"/>
      <c r="BK8" s="91" t="s">
        <v>23</v>
      </c>
      <c r="BL8" s="91"/>
      <c r="BM8" s="91" t="s">
        <v>22</v>
      </c>
      <c r="BN8" s="91"/>
      <c r="BO8" s="91" t="s">
        <v>23</v>
      </c>
      <c r="BP8" s="91"/>
      <c r="BQ8" s="91" t="s">
        <v>22</v>
      </c>
      <c r="BR8" s="91"/>
      <c r="BS8" s="91" t="s">
        <v>23</v>
      </c>
      <c r="BT8" s="91"/>
      <c r="BU8" s="91" t="s">
        <v>22</v>
      </c>
      <c r="BV8" s="91"/>
      <c r="BW8" s="91" t="s">
        <v>23</v>
      </c>
      <c r="BX8" s="91"/>
      <c r="BY8" s="91" t="s">
        <v>22</v>
      </c>
      <c r="BZ8" s="91"/>
      <c r="CA8" s="91" t="s">
        <v>23</v>
      </c>
      <c r="CB8" s="91"/>
      <c r="CC8" s="91" t="s">
        <v>22</v>
      </c>
      <c r="CD8" s="91"/>
      <c r="CE8" s="91" t="s">
        <v>23</v>
      </c>
      <c r="CF8" s="91"/>
      <c r="CG8" s="91" t="s">
        <v>22</v>
      </c>
      <c r="CH8" s="91"/>
      <c r="CI8" s="91" t="s">
        <v>23</v>
      </c>
      <c r="CJ8" s="91"/>
      <c r="CK8" s="91" t="s">
        <v>22</v>
      </c>
      <c r="CL8" s="91"/>
      <c r="CM8" s="91" t="s">
        <v>23</v>
      </c>
      <c r="CN8" s="91"/>
      <c r="CO8" s="91" t="s">
        <v>22</v>
      </c>
      <c r="CP8" s="91"/>
      <c r="CQ8" s="91" t="s">
        <v>23</v>
      </c>
      <c r="CR8" s="91"/>
      <c r="CS8" s="91" t="s">
        <v>22</v>
      </c>
      <c r="CT8" s="91"/>
      <c r="CU8" s="91" t="s">
        <v>23</v>
      </c>
      <c r="CV8" s="91"/>
      <c r="CW8" s="91" t="s">
        <v>22</v>
      </c>
      <c r="CX8" s="91"/>
      <c r="CY8" s="91" t="s">
        <v>23</v>
      </c>
      <c r="CZ8" s="91"/>
      <c r="DA8" s="91" t="s">
        <v>22</v>
      </c>
      <c r="DB8" s="91"/>
      <c r="DC8" s="91" t="s">
        <v>23</v>
      </c>
      <c r="DD8" s="91"/>
      <c r="DE8" s="91" t="s">
        <v>22</v>
      </c>
      <c r="DF8" s="91"/>
      <c r="DG8" s="91" t="s">
        <v>23</v>
      </c>
      <c r="DH8" s="91"/>
      <c r="DI8" s="94" t="s">
        <v>67</v>
      </c>
      <c r="DJ8" s="90"/>
      <c r="DK8" s="91" t="s">
        <v>22</v>
      </c>
      <c r="DL8" s="91"/>
      <c r="DM8" s="91" t="s">
        <v>23</v>
      </c>
      <c r="DN8" s="91"/>
      <c r="DO8" s="91" t="s">
        <v>23</v>
      </c>
      <c r="DP8" s="91"/>
    </row>
    <row r="9" spans="1:121" s="14" customFormat="1" ht="38.25" customHeight="1">
      <c r="A9" s="64"/>
      <c r="B9" s="65"/>
      <c r="C9" s="10" t="s">
        <v>34</v>
      </c>
      <c r="D9" s="11" t="s">
        <v>35</v>
      </c>
      <c r="E9" s="10" t="s">
        <v>34</v>
      </c>
      <c r="F9" s="11" t="s">
        <v>35</v>
      </c>
      <c r="G9" s="10" t="s">
        <v>34</v>
      </c>
      <c r="H9" s="11" t="s">
        <v>35</v>
      </c>
      <c r="I9" s="10" t="s">
        <v>34</v>
      </c>
      <c r="J9" s="11" t="s">
        <v>35</v>
      </c>
      <c r="K9" s="10" t="s">
        <v>34</v>
      </c>
      <c r="L9" s="11" t="s">
        <v>35</v>
      </c>
      <c r="M9" s="10" t="s">
        <v>34</v>
      </c>
      <c r="N9" s="11" t="s">
        <v>35</v>
      </c>
      <c r="O9" s="10" t="s">
        <v>34</v>
      </c>
      <c r="P9" s="11" t="s">
        <v>35</v>
      </c>
      <c r="Q9" s="10" t="s">
        <v>34</v>
      </c>
      <c r="R9" s="11" t="s">
        <v>35</v>
      </c>
      <c r="S9" s="10" t="s">
        <v>34</v>
      </c>
      <c r="T9" s="11" t="s">
        <v>35</v>
      </c>
      <c r="U9" s="10" t="s">
        <v>34</v>
      </c>
      <c r="V9" s="11" t="s">
        <v>35</v>
      </c>
      <c r="W9" s="10" t="s">
        <v>34</v>
      </c>
      <c r="X9" s="11" t="s">
        <v>35</v>
      </c>
      <c r="Y9" s="10" t="s">
        <v>34</v>
      </c>
      <c r="Z9" s="11" t="s">
        <v>35</v>
      </c>
      <c r="AA9" s="10" t="s">
        <v>34</v>
      </c>
      <c r="AB9" s="11" t="s">
        <v>35</v>
      </c>
      <c r="AC9" s="10" t="s">
        <v>34</v>
      </c>
      <c r="AD9" s="11" t="s">
        <v>35</v>
      </c>
      <c r="AE9" s="10" t="s">
        <v>34</v>
      </c>
      <c r="AF9" s="11" t="s">
        <v>35</v>
      </c>
      <c r="AG9" s="10" t="s">
        <v>34</v>
      </c>
      <c r="AH9" s="11" t="s">
        <v>35</v>
      </c>
      <c r="AI9" s="10" t="s">
        <v>34</v>
      </c>
      <c r="AJ9" s="11" t="s">
        <v>35</v>
      </c>
      <c r="AK9" s="10" t="s">
        <v>34</v>
      </c>
      <c r="AL9" s="11" t="s">
        <v>35</v>
      </c>
      <c r="AM9" s="10" t="s">
        <v>34</v>
      </c>
      <c r="AN9" s="11" t="s">
        <v>35</v>
      </c>
      <c r="AO9" s="10" t="s">
        <v>34</v>
      </c>
      <c r="AP9" s="11" t="s">
        <v>35</v>
      </c>
      <c r="AQ9" s="10" t="s">
        <v>34</v>
      </c>
      <c r="AR9" s="11" t="s">
        <v>35</v>
      </c>
      <c r="AS9" s="10" t="s">
        <v>34</v>
      </c>
      <c r="AT9" s="11" t="s">
        <v>35</v>
      </c>
      <c r="AU9" s="10" t="s">
        <v>34</v>
      </c>
      <c r="AV9" s="11" t="s">
        <v>35</v>
      </c>
      <c r="AW9" s="10" t="s">
        <v>34</v>
      </c>
      <c r="AX9" s="11" t="s">
        <v>35</v>
      </c>
      <c r="AY9" s="10" t="s">
        <v>34</v>
      </c>
      <c r="AZ9" s="11" t="s">
        <v>35</v>
      </c>
      <c r="BA9" s="10" t="s">
        <v>34</v>
      </c>
      <c r="BB9" s="11" t="s">
        <v>35</v>
      </c>
      <c r="BC9" s="10" t="s">
        <v>34</v>
      </c>
      <c r="BD9" s="11" t="s">
        <v>35</v>
      </c>
      <c r="BE9" s="10" t="s">
        <v>34</v>
      </c>
      <c r="BF9" s="11" t="s">
        <v>35</v>
      </c>
      <c r="BG9" s="10" t="s">
        <v>34</v>
      </c>
      <c r="BH9" s="11" t="s">
        <v>35</v>
      </c>
      <c r="BI9" s="10" t="s">
        <v>34</v>
      </c>
      <c r="BJ9" s="11" t="s">
        <v>35</v>
      </c>
      <c r="BK9" s="10" t="s">
        <v>34</v>
      </c>
      <c r="BL9" s="11" t="s">
        <v>35</v>
      </c>
      <c r="BM9" s="10" t="s">
        <v>34</v>
      </c>
      <c r="BN9" s="11" t="s">
        <v>35</v>
      </c>
      <c r="BO9" s="10" t="s">
        <v>34</v>
      </c>
      <c r="BP9" s="11" t="s">
        <v>35</v>
      </c>
      <c r="BQ9" s="10" t="s">
        <v>34</v>
      </c>
      <c r="BR9" s="11" t="s">
        <v>35</v>
      </c>
      <c r="BS9" s="10" t="s">
        <v>34</v>
      </c>
      <c r="BT9" s="11" t="s">
        <v>35</v>
      </c>
      <c r="BU9" s="10" t="s">
        <v>34</v>
      </c>
      <c r="BV9" s="11" t="s">
        <v>35</v>
      </c>
      <c r="BW9" s="10" t="s">
        <v>34</v>
      </c>
      <c r="BX9" s="11" t="s">
        <v>35</v>
      </c>
      <c r="BY9" s="10" t="s">
        <v>34</v>
      </c>
      <c r="BZ9" s="11" t="s">
        <v>35</v>
      </c>
      <c r="CA9" s="10" t="s">
        <v>34</v>
      </c>
      <c r="CB9" s="11" t="s">
        <v>35</v>
      </c>
      <c r="CC9" s="10" t="s">
        <v>34</v>
      </c>
      <c r="CD9" s="11" t="s">
        <v>35</v>
      </c>
      <c r="CE9" s="10" t="s">
        <v>34</v>
      </c>
      <c r="CF9" s="11" t="s">
        <v>35</v>
      </c>
      <c r="CG9" s="10" t="s">
        <v>34</v>
      </c>
      <c r="CH9" s="11" t="s">
        <v>35</v>
      </c>
      <c r="CI9" s="10" t="s">
        <v>34</v>
      </c>
      <c r="CJ9" s="11" t="s">
        <v>35</v>
      </c>
      <c r="CK9" s="10" t="s">
        <v>34</v>
      </c>
      <c r="CL9" s="11" t="s">
        <v>35</v>
      </c>
      <c r="CM9" s="10" t="s">
        <v>34</v>
      </c>
      <c r="CN9" s="11" t="s">
        <v>35</v>
      </c>
      <c r="CO9" s="10" t="s">
        <v>34</v>
      </c>
      <c r="CP9" s="11" t="s">
        <v>35</v>
      </c>
      <c r="CQ9" s="10" t="s">
        <v>34</v>
      </c>
      <c r="CR9" s="11" t="s">
        <v>35</v>
      </c>
      <c r="CS9" s="10" t="s">
        <v>34</v>
      </c>
      <c r="CT9" s="11" t="s">
        <v>35</v>
      </c>
      <c r="CU9" s="10" t="s">
        <v>34</v>
      </c>
      <c r="CV9" s="11" t="s">
        <v>35</v>
      </c>
      <c r="CW9" s="10" t="s">
        <v>34</v>
      </c>
      <c r="CX9" s="11" t="s">
        <v>35</v>
      </c>
      <c r="CY9" s="10" t="s">
        <v>34</v>
      </c>
      <c r="CZ9" s="11" t="s">
        <v>35</v>
      </c>
      <c r="DA9" s="10" t="s">
        <v>34</v>
      </c>
      <c r="DB9" s="11" t="s">
        <v>35</v>
      </c>
      <c r="DC9" s="10" t="s">
        <v>34</v>
      </c>
      <c r="DD9" s="11" t="s">
        <v>35</v>
      </c>
      <c r="DE9" s="10" t="s">
        <v>34</v>
      </c>
      <c r="DF9" s="11" t="s">
        <v>35</v>
      </c>
      <c r="DG9" s="10" t="s">
        <v>34</v>
      </c>
      <c r="DH9" s="11" t="s">
        <v>35</v>
      </c>
      <c r="DI9" s="10" t="s">
        <v>34</v>
      </c>
      <c r="DJ9" s="11" t="s">
        <v>35</v>
      </c>
      <c r="DK9" s="10" t="s">
        <v>34</v>
      </c>
      <c r="DL9" s="11" t="s">
        <v>35</v>
      </c>
      <c r="DM9" s="10" t="s">
        <v>34</v>
      </c>
      <c r="DN9" s="11" t="s">
        <v>35</v>
      </c>
      <c r="DO9" s="10" t="s">
        <v>34</v>
      </c>
      <c r="DP9" s="11" t="s">
        <v>35</v>
      </c>
    </row>
    <row r="10" spans="1:121" ht="13.5" customHeight="1">
      <c r="A10" s="3" t="s">
        <v>0</v>
      </c>
      <c r="B10" s="3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6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  <c r="O10" s="5">
        <v>14</v>
      </c>
      <c r="P10" s="5">
        <v>15</v>
      </c>
      <c r="Q10" s="5">
        <v>16</v>
      </c>
      <c r="R10" s="5">
        <v>17</v>
      </c>
      <c r="S10" s="5">
        <v>18</v>
      </c>
      <c r="T10" s="5">
        <v>19</v>
      </c>
      <c r="U10" s="5">
        <v>20</v>
      </c>
      <c r="V10" s="5">
        <v>21</v>
      </c>
      <c r="W10" s="5">
        <v>22</v>
      </c>
      <c r="X10" s="5">
        <v>23</v>
      </c>
      <c r="Y10" s="5">
        <v>24</v>
      </c>
      <c r="Z10" s="5">
        <v>25</v>
      </c>
      <c r="AA10" s="5">
        <v>26</v>
      </c>
      <c r="AB10" s="5">
        <v>27</v>
      </c>
      <c r="AC10" s="5">
        <v>28</v>
      </c>
      <c r="AD10" s="5">
        <v>29</v>
      </c>
      <c r="AE10" s="5">
        <v>30</v>
      </c>
      <c r="AF10" s="5">
        <v>31</v>
      </c>
      <c r="AG10" s="5">
        <v>32</v>
      </c>
      <c r="AH10" s="5">
        <v>33</v>
      </c>
      <c r="AI10" s="5">
        <v>34</v>
      </c>
      <c r="AJ10" s="5">
        <v>35</v>
      </c>
      <c r="AK10" s="5">
        <v>36</v>
      </c>
      <c r="AL10" s="5">
        <v>37</v>
      </c>
      <c r="AM10" s="5">
        <v>38</v>
      </c>
      <c r="AN10" s="5">
        <v>39</v>
      </c>
      <c r="AO10" s="5">
        <v>40</v>
      </c>
      <c r="AP10" s="5">
        <v>41</v>
      </c>
      <c r="AQ10" s="5">
        <v>42</v>
      </c>
      <c r="AR10" s="5">
        <v>43</v>
      </c>
      <c r="AS10" s="5">
        <v>44</v>
      </c>
      <c r="AT10" s="5">
        <v>45</v>
      </c>
      <c r="AU10" s="5">
        <v>46</v>
      </c>
      <c r="AV10" s="5">
        <v>47</v>
      </c>
      <c r="AW10" s="5">
        <v>48</v>
      </c>
      <c r="AX10" s="5">
        <v>49</v>
      </c>
      <c r="AY10" s="5">
        <v>50</v>
      </c>
      <c r="AZ10" s="5">
        <v>51</v>
      </c>
      <c r="BA10" s="5">
        <v>52</v>
      </c>
      <c r="BB10" s="5">
        <v>53</v>
      </c>
      <c r="BC10" s="5">
        <v>54</v>
      </c>
      <c r="BD10" s="5">
        <v>55</v>
      </c>
      <c r="BE10" s="5">
        <v>56</v>
      </c>
      <c r="BF10" s="5">
        <v>57</v>
      </c>
      <c r="BG10" s="5">
        <v>58</v>
      </c>
      <c r="BH10" s="5">
        <v>59</v>
      </c>
      <c r="BI10" s="5">
        <v>60</v>
      </c>
      <c r="BJ10" s="5">
        <v>61</v>
      </c>
      <c r="BK10" s="5">
        <v>62</v>
      </c>
      <c r="BL10" s="5">
        <v>63</v>
      </c>
      <c r="BM10" s="45">
        <v>64</v>
      </c>
      <c r="BN10" s="45">
        <v>65</v>
      </c>
      <c r="BO10" s="21">
        <v>66</v>
      </c>
      <c r="BP10" s="21">
        <v>67</v>
      </c>
      <c r="BQ10" s="21">
        <v>68</v>
      </c>
      <c r="BR10" s="21">
        <v>69</v>
      </c>
      <c r="BS10" s="21">
        <v>70</v>
      </c>
      <c r="BT10" s="21">
        <v>71</v>
      </c>
      <c r="BU10" s="21">
        <v>72</v>
      </c>
      <c r="BV10" s="21">
        <v>73</v>
      </c>
      <c r="BW10" s="21">
        <v>74</v>
      </c>
      <c r="BX10" s="21">
        <v>75</v>
      </c>
      <c r="BY10" s="21">
        <v>76</v>
      </c>
      <c r="BZ10" s="21">
        <v>77</v>
      </c>
      <c r="CA10" s="21">
        <v>78</v>
      </c>
      <c r="CB10" s="21">
        <v>79</v>
      </c>
      <c r="CC10" s="21">
        <v>80</v>
      </c>
      <c r="CD10" s="21">
        <v>81</v>
      </c>
      <c r="CE10" s="21">
        <v>82</v>
      </c>
      <c r="CF10" s="21">
        <v>83</v>
      </c>
      <c r="CG10" s="21">
        <v>84</v>
      </c>
      <c r="CH10" s="21">
        <v>85</v>
      </c>
      <c r="CI10" s="46">
        <v>86</v>
      </c>
      <c r="CJ10" s="46">
        <v>87</v>
      </c>
      <c r="CK10" s="5">
        <v>88</v>
      </c>
      <c r="CL10" s="5">
        <v>89</v>
      </c>
      <c r="CM10" s="5">
        <v>90</v>
      </c>
      <c r="CN10" s="5">
        <v>91</v>
      </c>
      <c r="CO10" s="5">
        <v>92</v>
      </c>
      <c r="CP10" s="5">
        <v>93</v>
      </c>
      <c r="CQ10" s="5">
        <v>94</v>
      </c>
      <c r="CR10" s="5">
        <v>95</v>
      </c>
      <c r="CS10" s="5">
        <v>96</v>
      </c>
      <c r="CT10" s="5">
        <v>97</v>
      </c>
      <c r="CU10" s="5">
        <v>98</v>
      </c>
      <c r="CV10" s="5">
        <v>99</v>
      </c>
      <c r="CW10" s="5">
        <v>100</v>
      </c>
      <c r="CX10" s="5">
        <v>101</v>
      </c>
      <c r="CY10" s="5">
        <v>102</v>
      </c>
      <c r="CZ10" s="5">
        <v>103</v>
      </c>
      <c r="DA10" s="5">
        <v>104</v>
      </c>
      <c r="DB10" s="5">
        <v>105</v>
      </c>
      <c r="DC10" s="5">
        <v>106</v>
      </c>
      <c r="DD10" s="5">
        <v>107</v>
      </c>
      <c r="DE10" s="5">
        <v>108</v>
      </c>
      <c r="DF10" s="5">
        <v>109</v>
      </c>
      <c r="DG10" s="5">
        <v>110</v>
      </c>
      <c r="DH10" s="5">
        <v>111</v>
      </c>
      <c r="DI10" s="5">
        <v>112</v>
      </c>
      <c r="DJ10" s="5">
        <v>113</v>
      </c>
      <c r="DK10" s="5">
        <v>114</v>
      </c>
      <c r="DL10" s="5">
        <v>115</v>
      </c>
      <c r="DM10" s="5">
        <v>116</v>
      </c>
      <c r="DN10" s="5">
        <v>117</v>
      </c>
      <c r="DO10" s="5">
        <v>118</v>
      </c>
      <c r="DP10" s="5">
        <v>119</v>
      </c>
      <c r="DQ10" s="2" t="s">
        <v>0</v>
      </c>
    </row>
    <row r="11" spans="1:121" ht="23.1" customHeight="1">
      <c r="A11" s="54">
        <v>1</v>
      </c>
      <c r="B11" s="25" t="s">
        <v>69</v>
      </c>
      <c r="C11" s="50">
        <f t="shared" ref="C11:D11" si="0">E11+G11-DO11</f>
        <v>735915.17469999997</v>
      </c>
      <c r="D11" s="50">
        <f t="shared" si="0"/>
        <v>694559.40700000001</v>
      </c>
      <c r="E11" s="50">
        <f t="shared" ref="E11:H11" si="1">I11+U11+Y11+AC11+AW11+BI11+CG11+CK11+CW11+DE11+DK11</f>
        <v>725376.1</v>
      </c>
      <c r="F11" s="50">
        <f t="shared" si="1"/>
        <v>691199.09900000005</v>
      </c>
      <c r="G11" s="50">
        <f t="shared" si="1"/>
        <v>10539.074699999997</v>
      </c>
      <c r="H11" s="50">
        <f t="shared" si="1"/>
        <v>3360.3080000000023</v>
      </c>
      <c r="I11" s="22">
        <v>184824.79300000001</v>
      </c>
      <c r="J11" s="22">
        <v>172402.96100000001</v>
      </c>
      <c r="K11" s="22">
        <v>6000</v>
      </c>
      <c r="L11" s="22">
        <v>2991.65</v>
      </c>
      <c r="M11" s="22">
        <v>177333.49299999999</v>
      </c>
      <c r="N11" s="22">
        <v>165783.696</v>
      </c>
      <c r="O11" s="22">
        <v>6000</v>
      </c>
      <c r="P11" s="22">
        <v>2991.65</v>
      </c>
      <c r="Q11" s="22">
        <v>3321</v>
      </c>
      <c r="R11" s="22">
        <v>2448.9650000000001</v>
      </c>
      <c r="S11" s="22">
        <v>0</v>
      </c>
      <c r="T11" s="22">
        <v>0</v>
      </c>
      <c r="U11" s="22">
        <v>240</v>
      </c>
      <c r="V11" s="22">
        <v>240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4285</v>
      </c>
      <c r="AD11" s="22">
        <v>3127.502</v>
      </c>
      <c r="AE11" s="22">
        <v>-79916</v>
      </c>
      <c r="AF11" s="22">
        <v>-19613.904999999999</v>
      </c>
      <c r="AG11" s="22">
        <v>216</v>
      </c>
      <c r="AH11" s="22">
        <v>108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  <c r="AO11" s="22">
        <v>1069</v>
      </c>
      <c r="AP11" s="22">
        <v>1069</v>
      </c>
      <c r="AQ11" s="22">
        <v>83550</v>
      </c>
      <c r="AR11" s="22">
        <v>45899.273000000001</v>
      </c>
      <c r="AS11" s="22">
        <v>0</v>
      </c>
      <c r="AT11" s="22">
        <v>0</v>
      </c>
      <c r="AU11" s="22">
        <v>-163466</v>
      </c>
      <c r="AV11" s="22">
        <v>-65513.178</v>
      </c>
      <c r="AW11" s="22">
        <v>77229</v>
      </c>
      <c r="AX11" s="22">
        <v>77182.513999999996</v>
      </c>
      <c r="AY11" s="22">
        <v>4000</v>
      </c>
      <c r="AZ11" s="22">
        <v>1960</v>
      </c>
      <c r="BA11" s="22">
        <v>77229</v>
      </c>
      <c r="BB11" s="22">
        <v>77182.513999999996</v>
      </c>
      <c r="BC11" s="22">
        <v>4000</v>
      </c>
      <c r="BD11" s="22">
        <v>1960</v>
      </c>
      <c r="BE11" s="22">
        <v>0</v>
      </c>
      <c r="BF11" s="22">
        <v>0</v>
      </c>
      <c r="BG11" s="22">
        <v>0</v>
      </c>
      <c r="BH11" s="22">
        <v>0</v>
      </c>
      <c r="BI11" s="22">
        <v>64995.906999999999</v>
      </c>
      <c r="BJ11" s="22">
        <v>58802.09</v>
      </c>
      <c r="BK11" s="22">
        <v>45503.074699999997</v>
      </c>
      <c r="BL11" s="22">
        <v>12369.373</v>
      </c>
      <c r="BM11" s="12">
        <v>0</v>
      </c>
      <c r="BN11" s="12">
        <v>0</v>
      </c>
      <c r="BO11" s="22">
        <v>42839.074699999997</v>
      </c>
      <c r="BP11" s="22">
        <v>9712.7049999999999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47651.906999999999</v>
      </c>
      <c r="BZ11" s="22">
        <v>47485.317000000003</v>
      </c>
      <c r="CA11" s="22">
        <v>2664</v>
      </c>
      <c r="CB11" s="22">
        <v>2656.6680000000001</v>
      </c>
      <c r="CC11" s="22">
        <v>17344</v>
      </c>
      <c r="CD11" s="22">
        <v>11316.772999999999</v>
      </c>
      <c r="CE11" s="22">
        <v>0</v>
      </c>
      <c r="CF11" s="22">
        <v>0</v>
      </c>
      <c r="CG11" s="22">
        <v>0</v>
      </c>
      <c r="CH11" s="22">
        <v>0</v>
      </c>
      <c r="CI11" s="12">
        <v>0</v>
      </c>
      <c r="CJ11" s="12">
        <v>0</v>
      </c>
      <c r="CK11" s="22">
        <v>79343.255000000005</v>
      </c>
      <c r="CL11" s="22">
        <v>78515.243000000002</v>
      </c>
      <c r="CM11" s="22">
        <v>11993</v>
      </c>
      <c r="CN11" s="22">
        <v>2540.27</v>
      </c>
      <c r="CO11" s="22">
        <v>79001.255000000005</v>
      </c>
      <c r="CP11" s="22">
        <v>78173.255000000005</v>
      </c>
      <c r="CQ11" s="22">
        <v>7493</v>
      </c>
      <c r="CR11" s="22">
        <v>2540.27</v>
      </c>
      <c r="CS11" s="22">
        <v>22166</v>
      </c>
      <c r="CT11" s="22">
        <v>22166</v>
      </c>
      <c r="CU11" s="22">
        <v>4493</v>
      </c>
      <c r="CV11" s="22">
        <v>2540.27</v>
      </c>
      <c r="CW11" s="22">
        <v>293474.07500000001</v>
      </c>
      <c r="CX11" s="22">
        <v>293398.78899999999</v>
      </c>
      <c r="CY11" s="22">
        <v>16500</v>
      </c>
      <c r="CZ11" s="22">
        <v>3112.92</v>
      </c>
      <c r="DA11" s="22">
        <v>203766</v>
      </c>
      <c r="DB11" s="22">
        <v>203765.897</v>
      </c>
      <c r="DC11" s="22">
        <v>12000</v>
      </c>
      <c r="DD11" s="22">
        <v>3112.92</v>
      </c>
      <c r="DE11" s="22">
        <v>10440</v>
      </c>
      <c r="DF11" s="22">
        <v>7530</v>
      </c>
      <c r="DG11" s="22">
        <v>0</v>
      </c>
      <c r="DH11" s="22">
        <v>0</v>
      </c>
      <c r="DI11" s="22">
        <v>17003.07</v>
      </c>
      <c r="DJ11" s="22">
        <v>0</v>
      </c>
      <c r="DK11" s="22">
        <v>10544.07</v>
      </c>
      <c r="DL11" s="22">
        <v>0</v>
      </c>
      <c r="DM11" s="22">
        <v>6459</v>
      </c>
      <c r="DN11" s="22">
        <v>0</v>
      </c>
      <c r="DO11" s="22">
        <v>0</v>
      </c>
      <c r="DP11" s="22">
        <v>0</v>
      </c>
      <c r="DQ11" s="2" t="s">
        <v>0</v>
      </c>
    </row>
    <row r="12" spans="1:121" ht="23.1" customHeight="1">
      <c r="A12" s="55">
        <v>2</v>
      </c>
      <c r="B12" s="25" t="s">
        <v>70</v>
      </c>
      <c r="C12" s="50">
        <f t="shared" ref="C12:C19" si="2">E12+G12-DO12</f>
        <v>902509.92370000004</v>
      </c>
      <c r="D12" s="50">
        <f t="shared" ref="D12:D19" si="3">F12+H12-DP12</f>
        <v>816186.06900000002</v>
      </c>
      <c r="E12" s="50">
        <f t="shared" ref="E12:E19" si="4">I12+U12+Y12+AC12+AW12+BI12+CG12+CK12+CW12+DE12+DK12</f>
        <v>742001.56</v>
      </c>
      <c r="F12" s="50">
        <f t="shared" ref="F12:F19" si="5">J12+V12+Z12+AD12+AX12+BJ12+CH12+CL12+CX12+DF12+DL12</f>
        <v>691985.98600000003</v>
      </c>
      <c r="G12" s="50">
        <f t="shared" ref="G12:G19" si="6">K12+W12+AA12+AE12+AY12+BK12+CI12+CM12+CY12+DG12+DM12</f>
        <v>160508.36370000002</v>
      </c>
      <c r="H12" s="50">
        <f t="shared" ref="H12:H19" si="7">L12+X12+AB12+AF12+AZ12+BL12+CJ12+CN12+CZ12+DH12+DN12</f>
        <v>124200.083</v>
      </c>
      <c r="I12" s="22">
        <v>335068.761</v>
      </c>
      <c r="J12" s="22">
        <v>314853.196</v>
      </c>
      <c r="K12" s="22">
        <v>39115.290300000001</v>
      </c>
      <c r="L12" s="22">
        <v>35308.448700000001</v>
      </c>
      <c r="M12" s="22">
        <v>313750.64799999999</v>
      </c>
      <c r="N12" s="22">
        <v>295383.80300000001</v>
      </c>
      <c r="O12" s="22">
        <v>8666.0465999999997</v>
      </c>
      <c r="P12" s="22">
        <v>5741.6710000000003</v>
      </c>
      <c r="Q12" s="22">
        <v>15954.913</v>
      </c>
      <c r="R12" s="22">
        <v>14575.817999999999</v>
      </c>
      <c r="S12" s="22">
        <v>30449.243699999999</v>
      </c>
      <c r="T12" s="22">
        <v>29566.777699999999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29329.942999999999</v>
      </c>
      <c r="AD12" s="22">
        <v>26573.977999999999</v>
      </c>
      <c r="AE12" s="22">
        <v>95455.185400000002</v>
      </c>
      <c r="AF12" s="22">
        <v>72121.085999999996</v>
      </c>
      <c r="AG12" s="22">
        <v>18177.123</v>
      </c>
      <c r="AH12" s="22">
        <v>16580.758000000002</v>
      </c>
      <c r="AI12" s="22">
        <v>107501.64840000001</v>
      </c>
      <c r="AJ12" s="22">
        <v>106819.5</v>
      </c>
      <c r="AK12" s="22">
        <v>15</v>
      </c>
      <c r="AL12" s="22">
        <v>15</v>
      </c>
      <c r="AM12" s="22">
        <v>3440.6559999999999</v>
      </c>
      <c r="AN12" s="22">
        <v>3400.011</v>
      </c>
      <c r="AO12" s="22">
        <v>11137.82</v>
      </c>
      <c r="AP12" s="22">
        <v>9978.2199999999993</v>
      </c>
      <c r="AQ12" s="22">
        <v>8960</v>
      </c>
      <c r="AR12" s="22">
        <v>6660</v>
      </c>
      <c r="AS12" s="22">
        <v>0</v>
      </c>
      <c r="AT12" s="22">
        <v>0</v>
      </c>
      <c r="AU12" s="22">
        <v>-24447.118999999999</v>
      </c>
      <c r="AV12" s="22">
        <v>-44758.425000000003</v>
      </c>
      <c r="AW12" s="22">
        <v>59838</v>
      </c>
      <c r="AX12" s="22">
        <v>59286.527000000002</v>
      </c>
      <c r="AY12" s="22">
        <v>0</v>
      </c>
      <c r="AZ12" s="22">
        <v>0</v>
      </c>
      <c r="BA12" s="22">
        <v>59838</v>
      </c>
      <c r="BB12" s="22">
        <v>59286.527000000002</v>
      </c>
      <c r="BC12" s="22">
        <v>0</v>
      </c>
      <c r="BD12" s="22">
        <v>0</v>
      </c>
      <c r="BE12" s="22">
        <v>0</v>
      </c>
      <c r="BF12" s="22">
        <v>0</v>
      </c>
      <c r="BG12" s="22">
        <v>0</v>
      </c>
      <c r="BH12" s="22">
        <v>0</v>
      </c>
      <c r="BI12" s="22">
        <v>44157.294999999998</v>
      </c>
      <c r="BJ12" s="22">
        <v>42299.428999999996</v>
      </c>
      <c r="BK12" s="22">
        <v>24899.6315</v>
      </c>
      <c r="BL12" s="22">
        <v>16238.9483</v>
      </c>
      <c r="BM12" s="12">
        <v>0</v>
      </c>
      <c r="BN12" s="1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21453.394</v>
      </c>
      <c r="BV12" s="22">
        <v>21137.328000000001</v>
      </c>
      <c r="BW12" s="22">
        <v>18064.057499999999</v>
      </c>
      <c r="BX12" s="22">
        <v>9403.3742999999995</v>
      </c>
      <c r="BY12" s="22">
        <v>8835.9009999999998</v>
      </c>
      <c r="BZ12" s="22">
        <v>7541.5410000000002</v>
      </c>
      <c r="CA12" s="22">
        <v>6835.5739999999996</v>
      </c>
      <c r="CB12" s="22">
        <v>6835.5739999999996</v>
      </c>
      <c r="CC12" s="22">
        <v>13868</v>
      </c>
      <c r="CD12" s="22">
        <v>13620.56</v>
      </c>
      <c r="CE12" s="22">
        <v>0</v>
      </c>
      <c r="CF12" s="22">
        <v>0</v>
      </c>
      <c r="CG12" s="22">
        <v>0</v>
      </c>
      <c r="CH12" s="22">
        <v>0</v>
      </c>
      <c r="CI12" s="12">
        <v>0</v>
      </c>
      <c r="CJ12" s="12">
        <v>0</v>
      </c>
      <c r="CK12" s="22">
        <v>68159.61</v>
      </c>
      <c r="CL12" s="22">
        <v>60361.908000000003</v>
      </c>
      <c r="CM12" s="22">
        <v>568.6</v>
      </c>
      <c r="CN12" s="22">
        <v>531.6</v>
      </c>
      <c r="CO12" s="22">
        <v>58170.61</v>
      </c>
      <c r="CP12" s="22">
        <v>50876.36</v>
      </c>
      <c r="CQ12" s="22">
        <v>568.6</v>
      </c>
      <c r="CR12" s="22">
        <v>531.6</v>
      </c>
      <c r="CS12" s="22">
        <v>16326.814</v>
      </c>
      <c r="CT12" s="22">
        <v>15905.615</v>
      </c>
      <c r="CU12" s="22">
        <v>568.6</v>
      </c>
      <c r="CV12" s="22">
        <v>531.6</v>
      </c>
      <c r="CW12" s="22">
        <v>185415.72500000001</v>
      </c>
      <c r="CX12" s="22">
        <v>177825.448</v>
      </c>
      <c r="CY12" s="22">
        <v>0</v>
      </c>
      <c r="CZ12" s="22">
        <v>0</v>
      </c>
      <c r="DA12" s="22">
        <v>185415.72500000001</v>
      </c>
      <c r="DB12" s="22">
        <v>177825.448</v>
      </c>
      <c r="DC12" s="22">
        <v>0</v>
      </c>
      <c r="DD12" s="22">
        <v>0</v>
      </c>
      <c r="DE12" s="22">
        <v>13622.3</v>
      </c>
      <c r="DF12" s="22">
        <v>10478</v>
      </c>
      <c r="DG12" s="22">
        <v>0</v>
      </c>
      <c r="DH12" s="22">
        <v>0</v>
      </c>
      <c r="DI12" s="22">
        <v>6879.5825000000004</v>
      </c>
      <c r="DJ12" s="22">
        <v>307.5</v>
      </c>
      <c r="DK12" s="22">
        <v>6409.9260000000004</v>
      </c>
      <c r="DL12" s="22">
        <v>307.5</v>
      </c>
      <c r="DM12" s="22">
        <v>469.65649999999999</v>
      </c>
      <c r="DN12" s="22">
        <v>0</v>
      </c>
      <c r="DO12" s="22">
        <v>0</v>
      </c>
      <c r="DP12" s="22">
        <v>0</v>
      </c>
      <c r="DQ12" s="2" t="s">
        <v>0</v>
      </c>
    </row>
    <row r="13" spans="1:121" ht="23.1" customHeight="1">
      <c r="A13" s="54">
        <v>3</v>
      </c>
      <c r="B13" s="25" t="s">
        <v>71</v>
      </c>
      <c r="C13" s="50">
        <f t="shared" si="2"/>
        <v>488228.60550000001</v>
      </c>
      <c r="D13" s="50">
        <f t="shared" si="3"/>
        <v>411036.23699999996</v>
      </c>
      <c r="E13" s="50">
        <f t="shared" si="4"/>
        <v>423920.36200000002</v>
      </c>
      <c r="F13" s="50">
        <f t="shared" si="5"/>
        <v>388297.95699999999</v>
      </c>
      <c r="G13" s="50">
        <f t="shared" si="6"/>
        <v>64308.243500000004</v>
      </c>
      <c r="H13" s="50">
        <f t="shared" si="7"/>
        <v>22738.28</v>
      </c>
      <c r="I13" s="22">
        <v>157023</v>
      </c>
      <c r="J13" s="22">
        <v>148137.03400000001</v>
      </c>
      <c r="K13" s="22">
        <v>14705.366</v>
      </c>
      <c r="L13" s="22">
        <v>11567.776</v>
      </c>
      <c r="M13" s="22">
        <v>142995</v>
      </c>
      <c r="N13" s="22">
        <v>136536.766</v>
      </c>
      <c r="O13" s="22">
        <v>10955.366</v>
      </c>
      <c r="P13" s="22">
        <v>10019.776</v>
      </c>
      <c r="Q13" s="22">
        <v>8170</v>
      </c>
      <c r="R13" s="22">
        <v>5812.893</v>
      </c>
      <c r="S13" s="22">
        <v>3750</v>
      </c>
      <c r="T13" s="22">
        <v>1548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5620</v>
      </c>
      <c r="AD13" s="22">
        <v>4367.5</v>
      </c>
      <c r="AE13" s="22">
        <v>27000</v>
      </c>
      <c r="AF13" s="22">
        <v>-981.49599999999998</v>
      </c>
      <c r="AG13" s="22">
        <v>4620</v>
      </c>
      <c r="AH13" s="22">
        <v>4367.5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27000</v>
      </c>
      <c r="AR13" s="22">
        <v>2000</v>
      </c>
      <c r="AS13" s="22">
        <v>1000</v>
      </c>
      <c r="AT13" s="22">
        <v>0</v>
      </c>
      <c r="AU13" s="22">
        <v>0</v>
      </c>
      <c r="AV13" s="22">
        <v>-2981.4960000000001</v>
      </c>
      <c r="AW13" s="22">
        <v>46142.1</v>
      </c>
      <c r="AX13" s="22">
        <v>44928.964</v>
      </c>
      <c r="AY13" s="22">
        <v>3252.8775000000001</v>
      </c>
      <c r="AZ13" s="22">
        <v>2000</v>
      </c>
      <c r="BA13" s="22">
        <v>43480</v>
      </c>
      <c r="BB13" s="22">
        <v>42669.504000000001</v>
      </c>
      <c r="BC13" s="22">
        <v>2902.8775000000001</v>
      </c>
      <c r="BD13" s="22">
        <v>1650</v>
      </c>
      <c r="BE13" s="22">
        <v>2662.1</v>
      </c>
      <c r="BF13" s="22">
        <v>2259.46</v>
      </c>
      <c r="BG13" s="22">
        <v>350</v>
      </c>
      <c r="BH13" s="22">
        <v>350</v>
      </c>
      <c r="BI13" s="22">
        <v>17398.261999999999</v>
      </c>
      <c r="BJ13" s="22">
        <v>8372.24</v>
      </c>
      <c r="BK13" s="22">
        <v>16250</v>
      </c>
      <c r="BL13" s="22">
        <v>7100</v>
      </c>
      <c r="BM13" s="12">
        <v>0</v>
      </c>
      <c r="BN13" s="1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0</v>
      </c>
      <c r="BT13" s="22">
        <v>0</v>
      </c>
      <c r="BU13" s="22">
        <v>6538.2619999999997</v>
      </c>
      <c r="BV13" s="22">
        <v>506.4</v>
      </c>
      <c r="BW13" s="22">
        <v>0</v>
      </c>
      <c r="BX13" s="22">
        <v>0</v>
      </c>
      <c r="BY13" s="22">
        <v>10860</v>
      </c>
      <c r="BZ13" s="22">
        <v>7865.84</v>
      </c>
      <c r="CA13" s="22">
        <v>16250</v>
      </c>
      <c r="CB13" s="22">
        <v>7100</v>
      </c>
      <c r="CC13" s="22"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12">
        <v>0</v>
      </c>
      <c r="CJ13" s="12">
        <v>0</v>
      </c>
      <c r="CK13" s="22">
        <v>36878.1</v>
      </c>
      <c r="CL13" s="22">
        <v>34169.199000000001</v>
      </c>
      <c r="CM13" s="22">
        <v>3100</v>
      </c>
      <c r="CN13" s="22">
        <v>3052</v>
      </c>
      <c r="CO13" s="22">
        <v>36207.1</v>
      </c>
      <c r="CP13" s="22">
        <v>33998.199000000001</v>
      </c>
      <c r="CQ13" s="22">
        <v>1300</v>
      </c>
      <c r="CR13" s="22">
        <v>1300</v>
      </c>
      <c r="CS13" s="22">
        <v>31207.1</v>
      </c>
      <c r="CT13" s="22">
        <v>29628.438999999998</v>
      </c>
      <c r="CU13" s="22">
        <v>1300</v>
      </c>
      <c r="CV13" s="22">
        <v>1300</v>
      </c>
      <c r="CW13" s="22">
        <v>143209</v>
      </c>
      <c r="CX13" s="22">
        <v>135172.01999999999</v>
      </c>
      <c r="CY13" s="22">
        <v>0</v>
      </c>
      <c r="CZ13" s="22">
        <v>0</v>
      </c>
      <c r="DA13" s="22">
        <v>84190</v>
      </c>
      <c r="DB13" s="22">
        <v>79112.074999999997</v>
      </c>
      <c r="DC13" s="22">
        <v>0</v>
      </c>
      <c r="DD13" s="22">
        <v>0</v>
      </c>
      <c r="DE13" s="22">
        <v>16800</v>
      </c>
      <c r="DF13" s="22">
        <v>13151</v>
      </c>
      <c r="DG13" s="22">
        <v>0</v>
      </c>
      <c r="DH13" s="22">
        <v>0</v>
      </c>
      <c r="DI13" s="22">
        <v>849.9</v>
      </c>
      <c r="DJ13" s="22">
        <v>0</v>
      </c>
      <c r="DK13" s="22">
        <v>849.9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</row>
    <row r="14" spans="1:121" ht="23.1" customHeight="1">
      <c r="A14" s="55">
        <v>4</v>
      </c>
      <c r="B14" s="25" t="s">
        <v>72</v>
      </c>
      <c r="C14" s="50">
        <f t="shared" si="2"/>
        <v>244926.59460000001</v>
      </c>
      <c r="D14" s="50">
        <f t="shared" si="3"/>
        <v>183914.49800000002</v>
      </c>
      <c r="E14" s="50">
        <f t="shared" si="4"/>
        <v>216911.93400000001</v>
      </c>
      <c r="F14" s="50">
        <f t="shared" si="5"/>
        <v>178771.03100000002</v>
      </c>
      <c r="G14" s="50">
        <f t="shared" si="6"/>
        <v>28014.660600000003</v>
      </c>
      <c r="H14" s="50">
        <f t="shared" si="7"/>
        <v>5143.4669999999996</v>
      </c>
      <c r="I14" s="22">
        <v>112590.734</v>
      </c>
      <c r="J14" s="22">
        <v>90438.531000000003</v>
      </c>
      <c r="K14" s="22">
        <v>15705.060600000001</v>
      </c>
      <c r="L14" s="22">
        <v>2004.3</v>
      </c>
      <c r="M14" s="22">
        <v>106795.734</v>
      </c>
      <c r="N14" s="22">
        <v>87373.505999999994</v>
      </c>
      <c r="O14" s="22">
        <v>14005.060600000001</v>
      </c>
      <c r="P14" s="22">
        <v>2004.3</v>
      </c>
      <c r="Q14" s="22">
        <v>5117</v>
      </c>
      <c r="R14" s="22">
        <v>2700.2249999999999</v>
      </c>
      <c r="S14" s="22">
        <v>1700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288</v>
      </c>
      <c r="AD14" s="22">
        <v>218</v>
      </c>
      <c r="AE14" s="22">
        <v>8209.6</v>
      </c>
      <c r="AF14" s="22">
        <v>3139.1669999999999</v>
      </c>
      <c r="AG14" s="22">
        <v>288</v>
      </c>
      <c r="AH14" s="22">
        <v>218</v>
      </c>
      <c r="AI14" s="22">
        <v>1109.5999999999999</v>
      </c>
      <c r="AJ14" s="22">
        <v>990.64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9100</v>
      </c>
      <c r="AR14" s="22">
        <v>5950.5860000000002</v>
      </c>
      <c r="AS14" s="22">
        <v>0</v>
      </c>
      <c r="AT14" s="22">
        <v>0</v>
      </c>
      <c r="AU14" s="22">
        <v>-2000</v>
      </c>
      <c r="AV14" s="22">
        <v>-3802.0590000000002</v>
      </c>
      <c r="AW14" s="22">
        <v>10252.6</v>
      </c>
      <c r="AX14" s="22">
        <v>5763.4</v>
      </c>
      <c r="AY14" s="22">
        <v>0</v>
      </c>
      <c r="AZ14" s="22">
        <v>0</v>
      </c>
      <c r="BA14" s="22">
        <v>10252.6</v>
      </c>
      <c r="BB14" s="22">
        <v>5763.4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2300</v>
      </c>
      <c r="BL14" s="22">
        <v>0</v>
      </c>
      <c r="BM14" s="12">
        <v>0</v>
      </c>
      <c r="BN14" s="1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2300</v>
      </c>
      <c r="CB14" s="22">
        <v>0</v>
      </c>
      <c r="CC14" s="22"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12">
        <v>0</v>
      </c>
      <c r="CJ14" s="12">
        <v>0</v>
      </c>
      <c r="CK14" s="22">
        <v>8300</v>
      </c>
      <c r="CL14" s="22">
        <v>8289</v>
      </c>
      <c r="CM14" s="22">
        <v>0</v>
      </c>
      <c r="CN14" s="22">
        <v>0</v>
      </c>
      <c r="CO14" s="22">
        <v>8300</v>
      </c>
      <c r="CP14" s="22">
        <v>8289</v>
      </c>
      <c r="CQ14" s="22">
        <v>0</v>
      </c>
      <c r="CR14" s="22">
        <v>0</v>
      </c>
      <c r="CS14" s="22">
        <v>7300</v>
      </c>
      <c r="CT14" s="22">
        <v>7300</v>
      </c>
      <c r="CU14" s="22">
        <v>0</v>
      </c>
      <c r="CV14" s="22">
        <v>0</v>
      </c>
      <c r="CW14" s="22">
        <v>70009.100000000006</v>
      </c>
      <c r="CX14" s="22">
        <v>69372.100000000006</v>
      </c>
      <c r="CY14" s="22">
        <v>1800</v>
      </c>
      <c r="CZ14" s="22">
        <v>0</v>
      </c>
      <c r="DA14" s="22">
        <v>52666.1</v>
      </c>
      <c r="DB14" s="22">
        <v>52029.1</v>
      </c>
      <c r="DC14" s="22">
        <v>1800</v>
      </c>
      <c r="DD14" s="22">
        <v>0</v>
      </c>
      <c r="DE14" s="22">
        <v>6192</v>
      </c>
      <c r="DF14" s="22">
        <v>4690</v>
      </c>
      <c r="DG14" s="22">
        <v>0</v>
      </c>
      <c r="DH14" s="22">
        <v>0</v>
      </c>
      <c r="DI14" s="22">
        <v>9279.5</v>
      </c>
      <c r="DJ14" s="22">
        <v>0</v>
      </c>
      <c r="DK14" s="22">
        <v>9279.5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</row>
    <row r="15" spans="1:121" ht="23.1" customHeight="1">
      <c r="A15" s="54">
        <v>5</v>
      </c>
      <c r="B15" s="25" t="s">
        <v>73</v>
      </c>
      <c r="C15" s="50">
        <f t="shared" si="2"/>
        <v>150497.8707</v>
      </c>
      <c r="D15" s="50">
        <f t="shared" si="3"/>
        <v>138473.533</v>
      </c>
      <c r="E15" s="50">
        <f t="shared" si="4"/>
        <v>128463.3</v>
      </c>
      <c r="F15" s="50">
        <f t="shared" si="5"/>
        <v>127309.139</v>
      </c>
      <c r="G15" s="50">
        <f t="shared" si="6"/>
        <v>22034.5707</v>
      </c>
      <c r="H15" s="50">
        <f t="shared" si="7"/>
        <v>11164.394</v>
      </c>
      <c r="I15" s="22">
        <v>45900</v>
      </c>
      <c r="J15" s="22">
        <v>45114.095000000001</v>
      </c>
      <c r="K15" s="22">
        <v>13890</v>
      </c>
      <c r="L15" s="22">
        <v>12281.758</v>
      </c>
      <c r="M15" s="22">
        <v>41625</v>
      </c>
      <c r="N15" s="22">
        <v>41184.394999999997</v>
      </c>
      <c r="O15" s="22">
        <v>13390</v>
      </c>
      <c r="P15" s="22">
        <v>11825</v>
      </c>
      <c r="Q15" s="22">
        <v>3975</v>
      </c>
      <c r="R15" s="22">
        <v>3640.5</v>
      </c>
      <c r="S15" s="22">
        <v>500</v>
      </c>
      <c r="T15" s="22">
        <v>456.75799999999998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49</v>
      </c>
      <c r="AD15" s="22">
        <v>40</v>
      </c>
      <c r="AE15" s="22">
        <v>0</v>
      </c>
      <c r="AF15" s="22">
        <v>-1117.364</v>
      </c>
      <c r="AG15" s="22">
        <v>49</v>
      </c>
      <c r="AH15" s="22">
        <v>40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-1117.364</v>
      </c>
      <c r="AW15" s="22">
        <v>14240.8</v>
      </c>
      <c r="AX15" s="22">
        <v>14195.98</v>
      </c>
      <c r="AY15" s="22">
        <v>0</v>
      </c>
      <c r="AZ15" s="22">
        <v>0</v>
      </c>
      <c r="BA15" s="22">
        <v>14240.8</v>
      </c>
      <c r="BB15" s="22">
        <v>14195.98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1800</v>
      </c>
      <c r="BJ15" s="22">
        <v>1799.1189999999999</v>
      </c>
      <c r="BK15" s="22">
        <v>8000</v>
      </c>
      <c r="BL15" s="22">
        <v>0</v>
      </c>
      <c r="BM15" s="12">
        <v>0</v>
      </c>
      <c r="BN15" s="1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0</v>
      </c>
      <c r="BT15" s="22">
        <v>0</v>
      </c>
      <c r="BU15" s="22">
        <v>0</v>
      </c>
      <c r="BV15" s="22">
        <v>0</v>
      </c>
      <c r="BW15" s="22">
        <v>5000</v>
      </c>
      <c r="BX15" s="22">
        <v>0</v>
      </c>
      <c r="BY15" s="22">
        <v>1800</v>
      </c>
      <c r="BZ15" s="22">
        <v>1799.1189999999999</v>
      </c>
      <c r="CA15" s="22">
        <v>3000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12">
        <v>0</v>
      </c>
      <c r="CJ15" s="12">
        <v>0</v>
      </c>
      <c r="CK15" s="22">
        <v>15830</v>
      </c>
      <c r="CL15" s="22">
        <v>15681.981</v>
      </c>
      <c r="CM15" s="22">
        <v>0</v>
      </c>
      <c r="CN15" s="22">
        <v>0</v>
      </c>
      <c r="CO15" s="22">
        <v>15830</v>
      </c>
      <c r="CP15" s="22">
        <v>15681.981</v>
      </c>
      <c r="CQ15" s="22">
        <v>0</v>
      </c>
      <c r="CR15" s="22">
        <v>0</v>
      </c>
      <c r="CS15" s="22">
        <v>14600</v>
      </c>
      <c r="CT15" s="22">
        <v>14451.981</v>
      </c>
      <c r="CU15" s="22">
        <v>0</v>
      </c>
      <c r="CV15" s="22">
        <v>0</v>
      </c>
      <c r="CW15" s="22">
        <v>49087</v>
      </c>
      <c r="CX15" s="22">
        <v>49047.964</v>
      </c>
      <c r="CY15" s="22">
        <v>0</v>
      </c>
      <c r="CZ15" s="22">
        <v>0</v>
      </c>
      <c r="DA15" s="22">
        <v>32587</v>
      </c>
      <c r="DB15" s="22">
        <v>32568.357</v>
      </c>
      <c r="DC15" s="22">
        <v>0</v>
      </c>
      <c r="DD15" s="22">
        <v>0</v>
      </c>
      <c r="DE15" s="22">
        <v>1550</v>
      </c>
      <c r="DF15" s="22">
        <v>1430</v>
      </c>
      <c r="DG15" s="22">
        <v>0</v>
      </c>
      <c r="DH15" s="22">
        <v>0</v>
      </c>
      <c r="DI15" s="22">
        <v>151.07069999999999</v>
      </c>
      <c r="DJ15" s="22">
        <v>0</v>
      </c>
      <c r="DK15" s="22">
        <v>6.5</v>
      </c>
      <c r="DL15" s="22">
        <v>0</v>
      </c>
      <c r="DM15" s="22">
        <v>144.57069999999999</v>
      </c>
      <c r="DN15" s="22">
        <v>0</v>
      </c>
      <c r="DO15" s="22">
        <v>0</v>
      </c>
      <c r="DP15" s="22">
        <v>0</v>
      </c>
    </row>
    <row r="16" spans="1:121" ht="23.1" customHeight="1">
      <c r="A16" s="55">
        <v>6</v>
      </c>
      <c r="B16" s="25" t="s">
        <v>74</v>
      </c>
      <c r="C16" s="50">
        <f t="shared" si="2"/>
        <v>543667.34419999993</v>
      </c>
      <c r="D16" s="50">
        <f t="shared" si="3"/>
        <v>538119.37100000004</v>
      </c>
      <c r="E16" s="50">
        <f t="shared" si="4"/>
        <v>543386.46779999998</v>
      </c>
      <c r="F16" s="50">
        <f t="shared" si="5"/>
        <v>537905.08600000001</v>
      </c>
      <c r="G16" s="50">
        <f t="shared" si="6"/>
        <v>280.87639999999919</v>
      </c>
      <c r="H16" s="50">
        <f t="shared" si="7"/>
        <v>214.28500000000167</v>
      </c>
      <c r="I16" s="22">
        <v>116942.3</v>
      </c>
      <c r="J16" s="22">
        <v>113426.209</v>
      </c>
      <c r="K16" s="22">
        <v>6850.6</v>
      </c>
      <c r="L16" s="22">
        <v>6850.6</v>
      </c>
      <c r="M16" s="22">
        <v>107346.6</v>
      </c>
      <c r="N16" s="22">
        <v>103917.50900000001</v>
      </c>
      <c r="O16" s="22">
        <v>6850.6</v>
      </c>
      <c r="P16" s="22">
        <v>6850.6</v>
      </c>
      <c r="Q16" s="22">
        <v>9595.7000000000007</v>
      </c>
      <c r="R16" s="22">
        <v>9508.7000000000007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2037</v>
      </c>
      <c r="AD16" s="22">
        <v>2036.8</v>
      </c>
      <c r="AE16" s="22">
        <v>-22964.723600000001</v>
      </c>
      <c r="AF16" s="22">
        <v>-23031.314999999999</v>
      </c>
      <c r="AG16" s="22">
        <v>0</v>
      </c>
      <c r="AH16" s="22">
        <v>0</v>
      </c>
      <c r="AI16" s="22">
        <v>0</v>
      </c>
      <c r="AJ16" s="22">
        <v>0</v>
      </c>
      <c r="AK16" s="22">
        <v>0</v>
      </c>
      <c r="AL16" s="22">
        <v>0</v>
      </c>
      <c r="AM16" s="22">
        <v>0</v>
      </c>
      <c r="AN16" s="22">
        <v>0</v>
      </c>
      <c r="AO16" s="22">
        <v>2037</v>
      </c>
      <c r="AP16" s="22">
        <v>2036.8</v>
      </c>
      <c r="AQ16" s="22">
        <v>18235.276399999999</v>
      </c>
      <c r="AR16" s="22">
        <v>18175.607</v>
      </c>
      <c r="AS16" s="22">
        <v>0</v>
      </c>
      <c r="AT16" s="22">
        <v>0</v>
      </c>
      <c r="AU16" s="22">
        <v>-41200</v>
      </c>
      <c r="AV16" s="22">
        <v>-41206.921999999999</v>
      </c>
      <c r="AW16" s="22">
        <v>118553</v>
      </c>
      <c r="AX16" s="22">
        <v>118265.62</v>
      </c>
      <c r="AY16" s="22">
        <v>0</v>
      </c>
      <c r="AZ16" s="22">
        <v>0</v>
      </c>
      <c r="BA16" s="22">
        <v>118553</v>
      </c>
      <c r="BB16" s="22">
        <v>118265.62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31486.767800000001</v>
      </c>
      <c r="BJ16" s="22">
        <v>31469.932000000001</v>
      </c>
      <c r="BK16" s="22">
        <v>15000</v>
      </c>
      <c r="BL16" s="22">
        <v>15000</v>
      </c>
      <c r="BM16" s="12">
        <v>0</v>
      </c>
      <c r="BN16" s="1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0</v>
      </c>
      <c r="BT16" s="22">
        <v>0</v>
      </c>
      <c r="BU16" s="22">
        <v>2423</v>
      </c>
      <c r="BV16" s="22">
        <v>2422.165</v>
      </c>
      <c r="BW16" s="22">
        <v>0</v>
      </c>
      <c r="BX16" s="22">
        <v>0</v>
      </c>
      <c r="BY16" s="22">
        <v>19403.767800000001</v>
      </c>
      <c r="BZ16" s="22">
        <v>19403.767</v>
      </c>
      <c r="CA16" s="22">
        <v>0</v>
      </c>
      <c r="CB16" s="22">
        <v>0</v>
      </c>
      <c r="CC16" s="22">
        <v>9660</v>
      </c>
      <c r="CD16" s="22">
        <v>9644</v>
      </c>
      <c r="CE16" s="22">
        <v>15000</v>
      </c>
      <c r="CF16" s="22">
        <v>15000</v>
      </c>
      <c r="CG16" s="22">
        <v>0</v>
      </c>
      <c r="CH16" s="22">
        <v>0</v>
      </c>
      <c r="CI16" s="12">
        <v>0</v>
      </c>
      <c r="CJ16" s="12">
        <v>0</v>
      </c>
      <c r="CK16" s="22">
        <v>42842.400000000001</v>
      </c>
      <c r="CL16" s="22">
        <v>41894.254999999997</v>
      </c>
      <c r="CM16" s="22">
        <v>0</v>
      </c>
      <c r="CN16" s="22">
        <v>0</v>
      </c>
      <c r="CO16" s="22">
        <v>42842.400000000001</v>
      </c>
      <c r="CP16" s="22">
        <v>41894.254999999997</v>
      </c>
      <c r="CQ16" s="22">
        <v>0</v>
      </c>
      <c r="CR16" s="22">
        <v>0</v>
      </c>
      <c r="CS16" s="22">
        <v>12224</v>
      </c>
      <c r="CT16" s="22">
        <v>11392</v>
      </c>
      <c r="CU16" s="22">
        <v>0</v>
      </c>
      <c r="CV16" s="22">
        <v>0</v>
      </c>
      <c r="CW16" s="22">
        <v>223525</v>
      </c>
      <c r="CX16" s="22">
        <v>222812.27</v>
      </c>
      <c r="CY16" s="22">
        <v>1395</v>
      </c>
      <c r="CZ16" s="22">
        <v>1395</v>
      </c>
      <c r="DA16" s="22">
        <v>76229</v>
      </c>
      <c r="DB16" s="22">
        <v>75568.27</v>
      </c>
      <c r="DC16" s="22">
        <v>0</v>
      </c>
      <c r="DD16" s="22">
        <v>0</v>
      </c>
      <c r="DE16" s="22">
        <v>8000</v>
      </c>
      <c r="DF16" s="22">
        <v>8000</v>
      </c>
      <c r="DG16" s="22">
        <v>0</v>
      </c>
      <c r="DH16" s="22">
        <v>0</v>
      </c>
      <c r="DI16" s="22">
        <v>0</v>
      </c>
      <c r="DJ16" s="22">
        <v>0</v>
      </c>
      <c r="DK16" s="22">
        <v>0</v>
      </c>
      <c r="DL16" s="22">
        <v>0</v>
      </c>
      <c r="DM16" s="22">
        <v>0</v>
      </c>
      <c r="DN16" s="22">
        <v>0</v>
      </c>
      <c r="DO16" s="22">
        <v>0</v>
      </c>
      <c r="DP16" s="22">
        <v>0</v>
      </c>
      <c r="DQ16" s="2" t="s">
        <v>0</v>
      </c>
    </row>
    <row r="17" spans="1:120" ht="23.1" customHeight="1">
      <c r="A17" s="54">
        <v>7</v>
      </c>
      <c r="B17" s="25" t="s">
        <v>75</v>
      </c>
      <c r="C17" s="50">
        <f t="shared" si="2"/>
        <v>63364</v>
      </c>
      <c r="D17" s="50">
        <f t="shared" si="3"/>
        <v>63363.903999999995</v>
      </c>
      <c r="E17" s="50">
        <f t="shared" si="4"/>
        <v>63158</v>
      </c>
      <c r="F17" s="50">
        <f t="shared" si="5"/>
        <v>63157.903999999995</v>
      </c>
      <c r="G17" s="50">
        <f t="shared" si="6"/>
        <v>206</v>
      </c>
      <c r="H17" s="50">
        <f t="shared" si="7"/>
        <v>206</v>
      </c>
      <c r="I17" s="22">
        <v>19699.3</v>
      </c>
      <c r="J17" s="22">
        <v>19699.254000000001</v>
      </c>
      <c r="K17" s="22">
        <v>0</v>
      </c>
      <c r="L17" s="22">
        <v>0</v>
      </c>
      <c r="M17" s="22">
        <v>19433.3</v>
      </c>
      <c r="N17" s="22">
        <v>19433.254000000001</v>
      </c>
      <c r="O17" s="22">
        <v>0</v>
      </c>
      <c r="P17" s="22">
        <v>0</v>
      </c>
      <c r="Q17" s="22">
        <v>266</v>
      </c>
      <c r="R17" s="22">
        <v>266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14441</v>
      </c>
      <c r="AX17" s="22">
        <v>14441</v>
      </c>
      <c r="AY17" s="22">
        <v>0</v>
      </c>
      <c r="AZ17" s="22">
        <v>0</v>
      </c>
      <c r="BA17" s="22">
        <v>14441</v>
      </c>
      <c r="BB17" s="22">
        <v>14441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1370</v>
      </c>
      <c r="BJ17" s="22">
        <v>1370</v>
      </c>
      <c r="BK17" s="22">
        <v>0</v>
      </c>
      <c r="BL17" s="22">
        <v>0</v>
      </c>
      <c r="BM17" s="12">
        <v>0</v>
      </c>
      <c r="BN17" s="12">
        <v>0</v>
      </c>
      <c r="BO17" s="22">
        <v>0</v>
      </c>
      <c r="BP17" s="22">
        <v>0</v>
      </c>
      <c r="BQ17" s="22">
        <v>1370</v>
      </c>
      <c r="BR17" s="22">
        <v>1370</v>
      </c>
      <c r="BS17" s="22"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12">
        <v>0</v>
      </c>
      <c r="CJ17" s="12">
        <v>0</v>
      </c>
      <c r="CK17" s="22">
        <v>7194.9</v>
      </c>
      <c r="CL17" s="22">
        <v>7194.85</v>
      </c>
      <c r="CM17" s="22">
        <v>206</v>
      </c>
      <c r="CN17" s="22">
        <v>206</v>
      </c>
      <c r="CO17" s="22">
        <v>6594.9</v>
      </c>
      <c r="CP17" s="22">
        <v>6594.85</v>
      </c>
      <c r="CQ17" s="22">
        <v>206</v>
      </c>
      <c r="CR17" s="22">
        <v>206</v>
      </c>
      <c r="CS17" s="22">
        <v>6594.9</v>
      </c>
      <c r="CT17" s="22">
        <v>6594.85</v>
      </c>
      <c r="CU17" s="22">
        <v>206</v>
      </c>
      <c r="CV17" s="22">
        <v>206</v>
      </c>
      <c r="CW17" s="22">
        <v>14500.8</v>
      </c>
      <c r="CX17" s="22">
        <v>14500.8</v>
      </c>
      <c r="CY17" s="22">
        <v>0</v>
      </c>
      <c r="CZ17" s="22">
        <v>0</v>
      </c>
      <c r="DA17" s="22">
        <v>749.4</v>
      </c>
      <c r="DB17" s="22">
        <v>749.4</v>
      </c>
      <c r="DC17" s="22">
        <v>0</v>
      </c>
      <c r="DD17" s="22">
        <v>0</v>
      </c>
      <c r="DE17" s="22">
        <v>5940</v>
      </c>
      <c r="DF17" s="22">
        <v>5940</v>
      </c>
      <c r="DG17" s="22">
        <v>0</v>
      </c>
      <c r="DH17" s="22">
        <v>0</v>
      </c>
      <c r="DI17" s="22">
        <v>12</v>
      </c>
      <c r="DJ17" s="22">
        <v>12</v>
      </c>
      <c r="DK17" s="22">
        <v>12</v>
      </c>
      <c r="DL17" s="22">
        <v>12</v>
      </c>
      <c r="DM17" s="22">
        <v>0</v>
      </c>
      <c r="DN17" s="22">
        <v>0</v>
      </c>
      <c r="DO17" s="22">
        <v>0</v>
      </c>
      <c r="DP17" s="22">
        <v>0</v>
      </c>
    </row>
    <row r="18" spans="1:120" ht="23.1" customHeight="1">
      <c r="A18" s="55">
        <v>8</v>
      </c>
      <c r="B18" s="25" t="s">
        <v>76</v>
      </c>
      <c r="C18" s="50">
        <f t="shared" si="2"/>
        <v>11922.4584</v>
      </c>
      <c r="D18" s="50">
        <f t="shared" si="3"/>
        <v>10862.081</v>
      </c>
      <c r="E18" s="50">
        <f t="shared" si="4"/>
        <v>11458.681</v>
      </c>
      <c r="F18" s="50">
        <f t="shared" si="5"/>
        <v>11456.581</v>
      </c>
      <c r="G18" s="50">
        <f t="shared" si="6"/>
        <v>463.77739999999994</v>
      </c>
      <c r="H18" s="50">
        <f t="shared" si="7"/>
        <v>-594.5</v>
      </c>
      <c r="I18" s="22">
        <v>10901.981</v>
      </c>
      <c r="J18" s="22">
        <v>10901.581</v>
      </c>
      <c r="K18" s="22">
        <v>1237.5773999999999</v>
      </c>
      <c r="L18" s="22">
        <v>737.5</v>
      </c>
      <c r="M18" s="22">
        <v>10901.981</v>
      </c>
      <c r="N18" s="22">
        <v>10901.581</v>
      </c>
      <c r="O18" s="22">
        <v>1237.5773999999999</v>
      </c>
      <c r="P18" s="22">
        <v>737.5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-773.8</v>
      </c>
      <c r="AF18" s="22">
        <v>-1332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-773.8</v>
      </c>
      <c r="AV18" s="22">
        <v>-1332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12">
        <v>0</v>
      </c>
      <c r="BN18" s="1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12">
        <v>0</v>
      </c>
      <c r="CJ18" s="12">
        <v>0</v>
      </c>
      <c r="CK18" s="22">
        <v>0</v>
      </c>
      <c r="CL18" s="22">
        <v>0</v>
      </c>
      <c r="CM18" s="22">
        <v>0</v>
      </c>
      <c r="CN18" s="22">
        <v>0</v>
      </c>
      <c r="CO18" s="22">
        <v>0</v>
      </c>
      <c r="CP18" s="22">
        <v>0</v>
      </c>
      <c r="CQ18" s="22">
        <v>0</v>
      </c>
      <c r="CR18" s="22">
        <v>0</v>
      </c>
      <c r="CS18" s="22">
        <v>0</v>
      </c>
      <c r="CT18" s="22">
        <v>0</v>
      </c>
      <c r="CU18" s="22">
        <v>0</v>
      </c>
      <c r="CV18" s="22">
        <v>0</v>
      </c>
      <c r="CW18" s="22">
        <v>0</v>
      </c>
      <c r="CX18" s="22">
        <v>0</v>
      </c>
      <c r="CY18" s="22">
        <v>0</v>
      </c>
      <c r="CZ18" s="22">
        <v>0</v>
      </c>
      <c r="DA18" s="22">
        <v>0</v>
      </c>
      <c r="DB18" s="22">
        <v>0</v>
      </c>
      <c r="DC18" s="22">
        <v>0</v>
      </c>
      <c r="DD18" s="22">
        <v>0</v>
      </c>
      <c r="DE18" s="22">
        <v>0</v>
      </c>
      <c r="DF18" s="22">
        <v>0</v>
      </c>
      <c r="DG18" s="22">
        <v>0</v>
      </c>
      <c r="DH18" s="22">
        <v>0</v>
      </c>
      <c r="DI18" s="22">
        <v>556.70000000000005</v>
      </c>
      <c r="DJ18" s="22">
        <v>555</v>
      </c>
      <c r="DK18" s="22">
        <v>556.70000000000005</v>
      </c>
      <c r="DL18" s="22">
        <v>555</v>
      </c>
      <c r="DM18" s="22">
        <v>0</v>
      </c>
      <c r="DN18" s="22">
        <v>0</v>
      </c>
      <c r="DO18" s="22">
        <v>0</v>
      </c>
      <c r="DP18" s="22">
        <v>0</v>
      </c>
    </row>
    <row r="19" spans="1:120" ht="23.1" customHeight="1">
      <c r="A19" s="54">
        <v>9</v>
      </c>
      <c r="B19" s="25" t="s">
        <v>77</v>
      </c>
      <c r="C19" s="50">
        <f t="shared" si="2"/>
        <v>4412.3879999999999</v>
      </c>
      <c r="D19" s="50">
        <f t="shared" si="3"/>
        <v>4194.0529999999999</v>
      </c>
      <c r="E19" s="50">
        <f t="shared" si="4"/>
        <v>4395.1000000000004</v>
      </c>
      <c r="F19" s="50">
        <f t="shared" si="5"/>
        <v>4389.9309999999996</v>
      </c>
      <c r="G19" s="50">
        <f t="shared" si="6"/>
        <v>17.288</v>
      </c>
      <c r="H19" s="50">
        <f t="shared" si="7"/>
        <v>-195.87799999999999</v>
      </c>
      <c r="I19" s="22">
        <v>4395.1000000000004</v>
      </c>
      <c r="J19" s="22">
        <v>4389.9309999999996</v>
      </c>
      <c r="K19" s="22">
        <v>17.288</v>
      </c>
      <c r="L19" s="22">
        <v>0</v>
      </c>
      <c r="M19" s="22">
        <v>4395.1000000000004</v>
      </c>
      <c r="N19" s="22">
        <v>4389.9309999999996</v>
      </c>
      <c r="O19" s="22">
        <v>17.288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-195.87799999999999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-195.87799999999999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12">
        <v>0</v>
      </c>
      <c r="BN19" s="12">
        <v>0</v>
      </c>
      <c r="BO19" s="22">
        <v>0</v>
      </c>
      <c r="BP19" s="22">
        <v>0</v>
      </c>
      <c r="BQ19" s="22">
        <v>0</v>
      </c>
      <c r="BR19" s="22">
        <v>0</v>
      </c>
      <c r="BS19" s="22"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12">
        <v>0</v>
      </c>
      <c r="CJ19" s="12">
        <v>0</v>
      </c>
      <c r="CK19" s="22">
        <v>0</v>
      </c>
      <c r="CL19" s="22">
        <v>0</v>
      </c>
      <c r="CM19" s="22">
        <v>0</v>
      </c>
      <c r="CN19" s="22">
        <v>0</v>
      </c>
      <c r="CO19" s="22">
        <v>0</v>
      </c>
      <c r="CP19" s="22">
        <v>0</v>
      </c>
      <c r="CQ19" s="22">
        <v>0</v>
      </c>
      <c r="CR19" s="22">
        <v>0</v>
      </c>
      <c r="CS19" s="22">
        <v>0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0</v>
      </c>
      <c r="DB19" s="22">
        <v>0</v>
      </c>
      <c r="DC19" s="22">
        <v>0</v>
      </c>
      <c r="DD19" s="22">
        <v>0</v>
      </c>
      <c r="DE19" s="22">
        <v>0</v>
      </c>
      <c r="DF19" s="22">
        <v>0</v>
      </c>
      <c r="DG19" s="22">
        <v>0</v>
      </c>
      <c r="DH19" s="22">
        <v>0</v>
      </c>
      <c r="DI19" s="22">
        <v>0</v>
      </c>
      <c r="DJ19" s="22">
        <v>0</v>
      </c>
      <c r="DK19" s="22">
        <v>0</v>
      </c>
      <c r="DL19" s="22">
        <v>0</v>
      </c>
      <c r="DM19" s="22">
        <v>0</v>
      </c>
      <c r="DN19" s="22">
        <v>0</v>
      </c>
      <c r="DO19" s="22">
        <v>0</v>
      </c>
      <c r="DP19" s="22">
        <v>0</v>
      </c>
    </row>
    <row r="20" spans="1:120" ht="23.1" customHeight="1">
      <c r="A20" s="55">
        <v>10</v>
      </c>
      <c r="B20" s="25" t="s">
        <v>78</v>
      </c>
      <c r="C20" s="50">
        <f t="shared" ref="C20:C34" si="8">E20+G20-DO20</f>
        <v>99352.280899999998</v>
      </c>
      <c r="D20" s="50">
        <f t="shared" ref="D20:D34" si="9">F20+H20-DP20</f>
        <v>88324.366999999998</v>
      </c>
      <c r="E20" s="50">
        <f t="shared" ref="E20:E34" si="10">I20+U20+Y20+AC20+AW20+BI20+CG20+CK20+CW20+DE20+DK20</f>
        <v>85494.648000000001</v>
      </c>
      <c r="F20" s="50">
        <f t="shared" ref="F20:F34" si="11">J20+V20+Z20+AD20+AX20+BJ20+CH20+CL20+CX20+DF20+DL20</f>
        <v>81353.866999999998</v>
      </c>
      <c r="G20" s="50">
        <f t="shared" ref="G20:G34" si="12">K20+W20+AA20+AE20+AY20+BK20+CI20+CM20+CY20+DG20+DM20</f>
        <v>13857.632900000001</v>
      </c>
      <c r="H20" s="50">
        <f t="shared" ref="H20:H34" si="13">L20+X20+AB20+AF20+AZ20+BL20+CJ20+CN20+CZ20+DH20+DN20</f>
        <v>6970.5</v>
      </c>
      <c r="I20" s="22">
        <v>36444.847999999998</v>
      </c>
      <c r="J20" s="22">
        <v>35634.807000000001</v>
      </c>
      <c r="K20" s="22">
        <v>11000</v>
      </c>
      <c r="L20" s="22">
        <v>6730.5</v>
      </c>
      <c r="M20" s="22">
        <v>35754.847999999998</v>
      </c>
      <c r="N20" s="22">
        <v>34944.807000000001</v>
      </c>
      <c r="O20" s="22">
        <v>11000</v>
      </c>
      <c r="P20" s="22">
        <v>6730.5</v>
      </c>
      <c r="Q20" s="22">
        <v>690</v>
      </c>
      <c r="R20" s="22">
        <v>690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1300</v>
      </c>
      <c r="AD20" s="22">
        <v>299.95999999999998</v>
      </c>
      <c r="AE20" s="22">
        <v>-1000</v>
      </c>
      <c r="AF20" s="22">
        <v>-360</v>
      </c>
      <c r="AG20" s="22">
        <v>300</v>
      </c>
      <c r="AH20" s="22">
        <v>299.95999999999998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  <c r="AO20" s="22">
        <v>1000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-1000</v>
      </c>
      <c r="AV20" s="22">
        <v>-360</v>
      </c>
      <c r="AW20" s="22">
        <v>0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12">
        <v>0</v>
      </c>
      <c r="BN20" s="1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12">
        <v>0</v>
      </c>
      <c r="CJ20" s="12">
        <v>0</v>
      </c>
      <c r="CK20" s="22">
        <v>12540</v>
      </c>
      <c r="CL20" s="22">
        <v>12540</v>
      </c>
      <c r="CM20" s="22">
        <v>0</v>
      </c>
      <c r="CN20" s="22">
        <v>0</v>
      </c>
      <c r="CO20" s="22">
        <v>12540</v>
      </c>
      <c r="CP20" s="22">
        <v>12540</v>
      </c>
      <c r="CQ20" s="22">
        <v>0</v>
      </c>
      <c r="CR20" s="22">
        <v>0</v>
      </c>
      <c r="CS20" s="22">
        <v>11640</v>
      </c>
      <c r="CT20" s="22">
        <v>11640</v>
      </c>
      <c r="CU20" s="22">
        <v>0</v>
      </c>
      <c r="CV20" s="22">
        <v>0</v>
      </c>
      <c r="CW20" s="22">
        <v>24130</v>
      </c>
      <c r="CX20" s="22">
        <v>24124</v>
      </c>
      <c r="CY20" s="22">
        <v>0</v>
      </c>
      <c r="CZ20" s="22">
        <v>0</v>
      </c>
      <c r="DA20" s="22">
        <v>21630</v>
      </c>
      <c r="DB20" s="22">
        <v>21630</v>
      </c>
      <c r="DC20" s="22">
        <v>0</v>
      </c>
      <c r="DD20" s="22">
        <v>0</v>
      </c>
      <c r="DE20" s="22">
        <v>5300</v>
      </c>
      <c r="DF20" s="22">
        <v>5185</v>
      </c>
      <c r="DG20" s="22">
        <v>0</v>
      </c>
      <c r="DH20" s="22">
        <v>0</v>
      </c>
      <c r="DI20" s="22">
        <v>9637.4328999999998</v>
      </c>
      <c r="DJ20" s="22">
        <v>4170.1000000000004</v>
      </c>
      <c r="DK20" s="22">
        <v>5779.8</v>
      </c>
      <c r="DL20" s="22">
        <v>3570.1</v>
      </c>
      <c r="DM20" s="22">
        <v>3857.6329000000001</v>
      </c>
      <c r="DN20" s="22">
        <v>600</v>
      </c>
      <c r="DO20" s="22">
        <v>0</v>
      </c>
      <c r="DP20" s="22">
        <v>0</v>
      </c>
    </row>
    <row r="21" spans="1:120" ht="23.1" customHeight="1">
      <c r="A21" s="54">
        <v>11</v>
      </c>
      <c r="B21" s="25" t="s">
        <v>79</v>
      </c>
      <c r="C21" s="50">
        <f t="shared" si="8"/>
        <v>102712.50440000001</v>
      </c>
      <c r="D21" s="50">
        <f t="shared" si="9"/>
        <v>96632.934999999998</v>
      </c>
      <c r="E21" s="50">
        <f t="shared" si="10"/>
        <v>102711.183</v>
      </c>
      <c r="F21" s="50">
        <f t="shared" si="11"/>
        <v>96637.989999999991</v>
      </c>
      <c r="G21" s="50">
        <f t="shared" si="12"/>
        <v>1.3213999999998123</v>
      </c>
      <c r="H21" s="50">
        <f t="shared" si="13"/>
        <v>-5.055000000000291</v>
      </c>
      <c r="I21" s="22">
        <v>42009.582999999999</v>
      </c>
      <c r="J21" s="22">
        <v>41316.036999999997</v>
      </c>
      <c r="K21" s="22">
        <v>325</v>
      </c>
      <c r="L21" s="22">
        <v>260</v>
      </c>
      <c r="M21" s="22">
        <v>42009.582999999999</v>
      </c>
      <c r="N21" s="22">
        <v>41316.036999999997</v>
      </c>
      <c r="O21" s="22">
        <v>325</v>
      </c>
      <c r="P21" s="22">
        <v>260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-3000</v>
      </c>
      <c r="AF21" s="22">
        <v>-2556.2550000000001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-3000</v>
      </c>
      <c r="AV21" s="22">
        <v>-2556.2550000000001</v>
      </c>
      <c r="AW21" s="22">
        <v>8350</v>
      </c>
      <c r="AX21" s="22">
        <v>7743.74</v>
      </c>
      <c r="AY21" s="22">
        <v>0</v>
      </c>
      <c r="AZ21" s="22">
        <v>0</v>
      </c>
      <c r="BA21" s="22">
        <v>7550</v>
      </c>
      <c r="BB21" s="22">
        <v>6943.74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1000</v>
      </c>
      <c r="BJ21" s="22">
        <v>961.7</v>
      </c>
      <c r="BK21" s="22">
        <v>2676.3213999999998</v>
      </c>
      <c r="BL21" s="22">
        <v>2291.1999999999998</v>
      </c>
      <c r="BM21" s="12">
        <v>0</v>
      </c>
      <c r="BN21" s="12">
        <v>0</v>
      </c>
      <c r="BO21" s="22">
        <v>0</v>
      </c>
      <c r="BP21" s="22">
        <v>0</v>
      </c>
      <c r="BQ21" s="22">
        <v>400</v>
      </c>
      <c r="BR21" s="22">
        <v>361.7</v>
      </c>
      <c r="BS21" s="22">
        <v>1646.3214</v>
      </c>
      <c r="BT21" s="22">
        <v>1265</v>
      </c>
      <c r="BU21" s="22">
        <v>600</v>
      </c>
      <c r="BV21" s="22">
        <v>600</v>
      </c>
      <c r="BW21" s="22">
        <v>1030</v>
      </c>
      <c r="BX21" s="22">
        <v>1026.2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12">
        <v>0</v>
      </c>
      <c r="CJ21" s="12">
        <v>0</v>
      </c>
      <c r="CK21" s="22">
        <v>13200</v>
      </c>
      <c r="CL21" s="22">
        <v>13152.239</v>
      </c>
      <c r="CM21" s="22">
        <v>0</v>
      </c>
      <c r="CN21" s="22">
        <v>0</v>
      </c>
      <c r="CO21" s="22">
        <v>11200</v>
      </c>
      <c r="CP21" s="22">
        <v>11152.239</v>
      </c>
      <c r="CQ21" s="22">
        <v>0</v>
      </c>
      <c r="CR21" s="22">
        <v>0</v>
      </c>
      <c r="CS21" s="22">
        <v>11200</v>
      </c>
      <c r="CT21" s="22">
        <v>11152.239</v>
      </c>
      <c r="CU21" s="22">
        <v>0</v>
      </c>
      <c r="CV21" s="22">
        <v>0</v>
      </c>
      <c r="CW21" s="22">
        <v>34898</v>
      </c>
      <c r="CX21" s="22">
        <v>31472.973999999998</v>
      </c>
      <c r="CY21" s="22">
        <v>0</v>
      </c>
      <c r="CZ21" s="22">
        <v>0</v>
      </c>
      <c r="DA21" s="22">
        <v>22800</v>
      </c>
      <c r="DB21" s="22">
        <v>21389.329000000002</v>
      </c>
      <c r="DC21" s="22">
        <v>0</v>
      </c>
      <c r="DD21" s="22">
        <v>0</v>
      </c>
      <c r="DE21" s="22">
        <v>1500</v>
      </c>
      <c r="DF21" s="22">
        <v>520</v>
      </c>
      <c r="DG21" s="22">
        <v>0</v>
      </c>
      <c r="DH21" s="22">
        <v>0</v>
      </c>
      <c r="DI21" s="22">
        <v>1753.6</v>
      </c>
      <c r="DJ21" s="22">
        <v>1471.3</v>
      </c>
      <c r="DK21" s="22">
        <v>1753.6</v>
      </c>
      <c r="DL21" s="22">
        <v>1471.3</v>
      </c>
      <c r="DM21" s="22">
        <v>0</v>
      </c>
      <c r="DN21" s="22">
        <v>0</v>
      </c>
      <c r="DO21" s="22">
        <v>0</v>
      </c>
      <c r="DP21" s="22">
        <v>0</v>
      </c>
    </row>
    <row r="22" spans="1:120" ht="23.1" customHeight="1">
      <c r="A22" s="55">
        <v>12</v>
      </c>
      <c r="B22" s="25" t="s">
        <v>80</v>
      </c>
      <c r="C22" s="50">
        <f t="shared" si="8"/>
        <v>11832.652700000001</v>
      </c>
      <c r="D22" s="50">
        <f t="shared" si="9"/>
        <v>11636.232</v>
      </c>
      <c r="E22" s="50">
        <f t="shared" si="10"/>
        <v>11739</v>
      </c>
      <c r="F22" s="50">
        <f t="shared" si="11"/>
        <v>11636.232</v>
      </c>
      <c r="G22" s="50">
        <f t="shared" si="12"/>
        <v>93.652699999999996</v>
      </c>
      <c r="H22" s="50">
        <f t="shared" si="13"/>
        <v>0</v>
      </c>
      <c r="I22" s="22">
        <v>11221</v>
      </c>
      <c r="J22" s="22">
        <v>11118.232</v>
      </c>
      <c r="K22" s="22">
        <v>0</v>
      </c>
      <c r="L22" s="22">
        <v>0</v>
      </c>
      <c r="M22" s="22">
        <v>11221</v>
      </c>
      <c r="N22" s="22">
        <v>11118.232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318</v>
      </c>
      <c r="BJ22" s="22">
        <v>318</v>
      </c>
      <c r="BK22" s="22">
        <v>0</v>
      </c>
      <c r="BL22" s="22">
        <v>0</v>
      </c>
      <c r="BM22" s="12">
        <v>0</v>
      </c>
      <c r="BN22" s="1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318</v>
      </c>
      <c r="BV22" s="22">
        <v>318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12">
        <v>0</v>
      </c>
      <c r="CJ22" s="12">
        <v>0</v>
      </c>
      <c r="CK22" s="22">
        <v>0</v>
      </c>
      <c r="CL22" s="22">
        <v>0</v>
      </c>
      <c r="CM22" s="22">
        <v>0</v>
      </c>
      <c r="CN22" s="22">
        <v>0</v>
      </c>
      <c r="CO22" s="22">
        <v>0</v>
      </c>
      <c r="CP22" s="22">
        <v>0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200</v>
      </c>
      <c r="DF22" s="22">
        <v>200</v>
      </c>
      <c r="DG22" s="22">
        <v>0</v>
      </c>
      <c r="DH22" s="22">
        <v>0</v>
      </c>
      <c r="DI22" s="22">
        <v>93.652699999999996</v>
      </c>
      <c r="DJ22" s="22">
        <v>0</v>
      </c>
      <c r="DK22" s="22">
        <v>0</v>
      </c>
      <c r="DL22" s="22">
        <v>0</v>
      </c>
      <c r="DM22" s="22">
        <v>93.652699999999996</v>
      </c>
      <c r="DN22" s="22">
        <v>0</v>
      </c>
      <c r="DO22" s="22">
        <v>0</v>
      </c>
      <c r="DP22" s="22">
        <v>0</v>
      </c>
    </row>
    <row r="23" spans="1:120" ht="23.1" customHeight="1">
      <c r="A23" s="54">
        <v>13</v>
      </c>
      <c r="B23" s="25" t="s">
        <v>81</v>
      </c>
      <c r="C23" s="50">
        <f t="shared" si="8"/>
        <v>88259.121299999999</v>
      </c>
      <c r="D23" s="50">
        <f t="shared" si="9"/>
        <v>87354.434000000008</v>
      </c>
      <c r="E23" s="50">
        <f t="shared" si="10"/>
        <v>77633.7</v>
      </c>
      <c r="F23" s="50">
        <f t="shared" si="11"/>
        <v>77557.36</v>
      </c>
      <c r="G23" s="50">
        <f t="shared" si="12"/>
        <v>10625.4213</v>
      </c>
      <c r="H23" s="50">
        <f t="shared" si="13"/>
        <v>9797.0740000000005</v>
      </c>
      <c r="I23" s="22">
        <v>33695.699999999997</v>
      </c>
      <c r="J23" s="22">
        <v>33658.784</v>
      </c>
      <c r="K23" s="22">
        <v>10625.4213</v>
      </c>
      <c r="L23" s="22">
        <v>10596.424000000001</v>
      </c>
      <c r="M23" s="22">
        <v>33695.699999999997</v>
      </c>
      <c r="N23" s="22">
        <v>33658.784</v>
      </c>
      <c r="O23" s="22">
        <v>10625.4213</v>
      </c>
      <c r="P23" s="22">
        <v>10596.424000000001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-500</v>
      </c>
      <c r="AF23" s="22">
        <v>-799.35</v>
      </c>
      <c r="AG23" s="22">
        <v>0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-500</v>
      </c>
      <c r="AV23" s="22">
        <v>-799.35</v>
      </c>
      <c r="AW23" s="22">
        <v>1260</v>
      </c>
      <c r="AX23" s="22">
        <v>1260</v>
      </c>
      <c r="AY23" s="22">
        <v>0</v>
      </c>
      <c r="AZ23" s="22">
        <v>0</v>
      </c>
      <c r="BA23" s="22">
        <v>1260</v>
      </c>
      <c r="BB23" s="22">
        <v>1260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3250</v>
      </c>
      <c r="BJ23" s="22">
        <v>3250</v>
      </c>
      <c r="BK23" s="22">
        <v>0</v>
      </c>
      <c r="BL23" s="22">
        <v>0</v>
      </c>
      <c r="BM23" s="12">
        <v>0</v>
      </c>
      <c r="BN23" s="1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3250</v>
      </c>
      <c r="CD23" s="22">
        <v>3250</v>
      </c>
      <c r="CE23" s="22">
        <v>0</v>
      </c>
      <c r="CF23" s="22">
        <v>0</v>
      </c>
      <c r="CG23" s="22">
        <v>360</v>
      </c>
      <c r="CH23" s="22">
        <v>360</v>
      </c>
      <c r="CI23" s="12">
        <v>0</v>
      </c>
      <c r="CJ23" s="12">
        <v>0</v>
      </c>
      <c r="CK23" s="22">
        <v>10940</v>
      </c>
      <c r="CL23" s="22">
        <v>10939.846</v>
      </c>
      <c r="CM23" s="22">
        <v>0</v>
      </c>
      <c r="CN23" s="22">
        <v>0</v>
      </c>
      <c r="CO23" s="22">
        <v>10940</v>
      </c>
      <c r="CP23" s="22">
        <v>10939.846</v>
      </c>
      <c r="CQ23" s="22">
        <v>0</v>
      </c>
      <c r="CR23" s="22">
        <v>0</v>
      </c>
      <c r="CS23" s="22">
        <v>10940</v>
      </c>
      <c r="CT23" s="22">
        <v>10939.846</v>
      </c>
      <c r="CU23" s="22">
        <v>0</v>
      </c>
      <c r="CV23" s="22">
        <v>0</v>
      </c>
      <c r="CW23" s="22">
        <v>20894</v>
      </c>
      <c r="CX23" s="22">
        <v>20894</v>
      </c>
      <c r="CY23" s="22">
        <v>0</v>
      </c>
      <c r="CZ23" s="22">
        <v>0</v>
      </c>
      <c r="DA23" s="22">
        <v>20894</v>
      </c>
      <c r="DB23" s="22">
        <v>20894</v>
      </c>
      <c r="DC23" s="22">
        <v>0</v>
      </c>
      <c r="DD23" s="22">
        <v>0</v>
      </c>
      <c r="DE23" s="22">
        <v>4399</v>
      </c>
      <c r="DF23" s="22">
        <v>4360</v>
      </c>
      <c r="DG23" s="22">
        <v>0</v>
      </c>
      <c r="DH23" s="22">
        <v>0</v>
      </c>
      <c r="DI23" s="22">
        <v>3335</v>
      </c>
      <c r="DJ23" s="22">
        <v>2834.73</v>
      </c>
      <c r="DK23" s="22">
        <v>2835</v>
      </c>
      <c r="DL23" s="22">
        <v>2834.73</v>
      </c>
      <c r="DM23" s="22">
        <v>500</v>
      </c>
      <c r="DN23" s="22">
        <v>0</v>
      </c>
      <c r="DO23" s="22">
        <v>0</v>
      </c>
      <c r="DP23" s="22">
        <v>0</v>
      </c>
    </row>
    <row r="24" spans="1:120" ht="23.1" customHeight="1">
      <c r="A24" s="55">
        <v>14</v>
      </c>
      <c r="B24" s="25" t="s">
        <v>82</v>
      </c>
      <c r="C24" s="50">
        <f t="shared" si="8"/>
        <v>47531.9</v>
      </c>
      <c r="D24" s="50">
        <f t="shared" si="9"/>
        <v>45349.691999999995</v>
      </c>
      <c r="E24" s="50">
        <f t="shared" si="10"/>
        <v>47511.9</v>
      </c>
      <c r="F24" s="50">
        <f t="shared" si="11"/>
        <v>45329.691999999995</v>
      </c>
      <c r="G24" s="50">
        <f t="shared" si="12"/>
        <v>20</v>
      </c>
      <c r="H24" s="50">
        <f t="shared" si="13"/>
        <v>20</v>
      </c>
      <c r="I24" s="22">
        <v>24287.9</v>
      </c>
      <c r="J24" s="22">
        <v>22313.491999999998</v>
      </c>
      <c r="K24" s="22">
        <v>0</v>
      </c>
      <c r="L24" s="22">
        <v>0</v>
      </c>
      <c r="M24" s="22">
        <v>24287.9</v>
      </c>
      <c r="N24" s="22">
        <v>22313.491999999998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400</v>
      </c>
      <c r="AD24" s="22">
        <v>400</v>
      </c>
      <c r="AE24" s="22">
        <v>-2300</v>
      </c>
      <c r="AF24" s="22">
        <v>-2300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400</v>
      </c>
      <c r="AP24" s="22">
        <v>400</v>
      </c>
      <c r="AQ24" s="22">
        <v>2050</v>
      </c>
      <c r="AR24" s="22">
        <v>1979.646</v>
      </c>
      <c r="AS24" s="22">
        <v>0</v>
      </c>
      <c r="AT24" s="22">
        <v>0</v>
      </c>
      <c r="AU24" s="22">
        <v>-4350</v>
      </c>
      <c r="AV24" s="22">
        <v>-4279.6459999999997</v>
      </c>
      <c r="AW24" s="22">
        <v>800</v>
      </c>
      <c r="AX24" s="22">
        <v>800</v>
      </c>
      <c r="AY24" s="22">
        <v>0</v>
      </c>
      <c r="AZ24" s="22">
        <v>0</v>
      </c>
      <c r="BA24" s="22">
        <v>400</v>
      </c>
      <c r="BB24" s="22">
        <v>400</v>
      </c>
      <c r="BC24" s="22">
        <v>0</v>
      </c>
      <c r="BD24" s="22">
        <v>0</v>
      </c>
      <c r="BE24" s="22">
        <v>0</v>
      </c>
      <c r="BF24" s="22">
        <v>0</v>
      </c>
      <c r="BG24" s="22">
        <v>0</v>
      </c>
      <c r="BH24" s="22">
        <v>0</v>
      </c>
      <c r="BI24" s="22">
        <v>400</v>
      </c>
      <c r="BJ24" s="22">
        <v>400</v>
      </c>
      <c r="BK24" s="22">
        <v>2320</v>
      </c>
      <c r="BL24" s="22">
        <v>2320</v>
      </c>
      <c r="BM24" s="12">
        <v>0</v>
      </c>
      <c r="BN24" s="1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400</v>
      </c>
      <c r="BV24" s="22">
        <v>400</v>
      </c>
      <c r="BW24" s="22">
        <v>1300</v>
      </c>
      <c r="BX24" s="22">
        <v>1300</v>
      </c>
      <c r="BY24" s="22">
        <v>0</v>
      </c>
      <c r="BZ24" s="22">
        <v>0</v>
      </c>
      <c r="CA24" s="22">
        <v>1020</v>
      </c>
      <c r="CB24" s="22">
        <v>1020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12">
        <v>0</v>
      </c>
      <c r="CJ24" s="12">
        <v>0</v>
      </c>
      <c r="CK24" s="22">
        <v>4550</v>
      </c>
      <c r="CL24" s="22">
        <v>4453</v>
      </c>
      <c r="CM24" s="22">
        <v>0</v>
      </c>
      <c r="CN24" s="22">
        <v>0</v>
      </c>
      <c r="CO24" s="22">
        <v>4300</v>
      </c>
      <c r="CP24" s="22">
        <v>4203</v>
      </c>
      <c r="CQ24" s="22">
        <v>0</v>
      </c>
      <c r="CR24" s="22">
        <v>0</v>
      </c>
      <c r="CS24" s="22">
        <v>4300</v>
      </c>
      <c r="CT24" s="22">
        <v>4203</v>
      </c>
      <c r="CU24" s="22">
        <v>0</v>
      </c>
      <c r="CV24" s="22">
        <v>0</v>
      </c>
      <c r="CW24" s="22">
        <v>14984</v>
      </c>
      <c r="CX24" s="22">
        <v>14903.2</v>
      </c>
      <c r="CY24" s="22">
        <v>0</v>
      </c>
      <c r="CZ24" s="22">
        <v>0</v>
      </c>
      <c r="DA24" s="22">
        <v>14184</v>
      </c>
      <c r="DB24" s="22">
        <v>14184</v>
      </c>
      <c r="DC24" s="22">
        <v>0</v>
      </c>
      <c r="DD24" s="22">
        <v>0</v>
      </c>
      <c r="DE24" s="22">
        <v>2090</v>
      </c>
      <c r="DF24" s="22">
        <v>2060</v>
      </c>
      <c r="DG24" s="22">
        <v>0</v>
      </c>
      <c r="DH24" s="22">
        <v>0</v>
      </c>
      <c r="DI24" s="22">
        <v>0</v>
      </c>
      <c r="DJ24" s="22">
        <v>0</v>
      </c>
      <c r="DK24" s="22">
        <v>0</v>
      </c>
      <c r="DL24" s="22">
        <v>0</v>
      </c>
      <c r="DM24" s="22">
        <v>0</v>
      </c>
      <c r="DN24" s="22">
        <v>0</v>
      </c>
      <c r="DO24" s="22">
        <v>0</v>
      </c>
      <c r="DP24" s="22">
        <v>0</v>
      </c>
    </row>
    <row r="25" spans="1:120" ht="23.1" customHeight="1">
      <c r="A25" s="54">
        <v>15</v>
      </c>
      <c r="B25" s="25" t="s">
        <v>83</v>
      </c>
      <c r="C25" s="50">
        <f t="shared" si="8"/>
        <v>18069.596100000002</v>
      </c>
      <c r="D25" s="50">
        <f t="shared" si="9"/>
        <v>16883.945</v>
      </c>
      <c r="E25" s="50">
        <f t="shared" si="10"/>
        <v>18026.100000000002</v>
      </c>
      <c r="F25" s="50">
        <f t="shared" si="11"/>
        <v>18025.998</v>
      </c>
      <c r="G25" s="50">
        <f t="shared" si="12"/>
        <v>43.496099999999956</v>
      </c>
      <c r="H25" s="50">
        <f t="shared" si="13"/>
        <v>-1142.0529999999999</v>
      </c>
      <c r="I25" s="22">
        <v>7001.2</v>
      </c>
      <c r="J25" s="22">
        <v>7001.098</v>
      </c>
      <c r="K25" s="22">
        <v>974.53</v>
      </c>
      <c r="L25" s="22">
        <v>965.47299999999996</v>
      </c>
      <c r="M25" s="22">
        <v>7001.2</v>
      </c>
      <c r="N25" s="22">
        <v>7001.098</v>
      </c>
      <c r="O25" s="22">
        <v>750</v>
      </c>
      <c r="P25" s="22">
        <v>740.94299999999998</v>
      </c>
      <c r="Q25" s="22">
        <v>0</v>
      </c>
      <c r="R25" s="22">
        <v>0</v>
      </c>
      <c r="S25" s="22">
        <v>224.53</v>
      </c>
      <c r="T25" s="22">
        <v>224.53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10245</v>
      </c>
      <c r="AD25" s="22">
        <v>10245</v>
      </c>
      <c r="AE25" s="22">
        <v>-931.03390000000002</v>
      </c>
      <c r="AF25" s="22">
        <v>-2107.5259999999998</v>
      </c>
      <c r="AG25" s="22">
        <v>10245</v>
      </c>
      <c r="AH25" s="22">
        <v>10245</v>
      </c>
      <c r="AI25" s="22">
        <v>2697.4920999999999</v>
      </c>
      <c r="AJ25" s="22">
        <v>1521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-3628.5259999999998</v>
      </c>
      <c r="AV25" s="22">
        <v>-3628.5259999999998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12">
        <v>0</v>
      </c>
      <c r="BN25" s="1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12">
        <v>0</v>
      </c>
      <c r="CJ25" s="12">
        <v>0</v>
      </c>
      <c r="CK25" s="22">
        <v>0</v>
      </c>
      <c r="CL25" s="22">
        <v>0</v>
      </c>
      <c r="CM25" s="22">
        <v>0</v>
      </c>
      <c r="CN25" s="22">
        <v>0</v>
      </c>
      <c r="CO25" s="22">
        <v>0</v>
      </c>
      <c r="CP25" s="22">
        <v>0</v>
      </c>
      <c r="CQ25" s="22">
        <v>0</v>
      </c>
      <c r="CR25" s="22">
        <v>0</v>
      </c>
      <c r="CS25" s="22">
        <v>0</v>
      </c>
      <c r="CT25" s="22">
        <v>0</v>
      </c>
      <c r="CU25" s="22">
        <v>0</v>
      </c>
      <c r="CV25" s="22">
        <v>0</v>
      </c>
      <c r="CW25" s="22">
        <v>0</v>
      </c>
      <c r="CX25" s="22">
        <v>0</v>
      </c>
      <c r="CY25" s="22">
        <v>0</v>
      </c>
      <c r="CZ25" s="22">
        <v>0</v>
      </c>
      <c r="DA25" s="22">
        <v>0</v>
      </c>
      <c r="DB25" s="22">
        <v>0</v>
      </c>
      <c r="DC25" s="22">
        <v>0</v>
      </c>
      <c r="DD25" s="22">
        <v>0</v>
      </c>
      <c r="DE25" s="22">
        <v>720</v>
      </c>
      <c r="DF25" s="22">
        <v>720</v>
      </c>
      <c r="DG25" s="22">
        <v>0</v>
      </c>
      <c r="DH25" s="22">
        <v>0</v>
      </c>
      <c r="DI25" s="22">
        <v>59.9</v>
      </c>
      <c r="DJ25" s="22">
        <v>59.9</v>
      </c>
      <c r="DK25" s="22">
        <v>59.9</v>
      </c>
      <c r="DL25" s="22">
        <v>59.9</v>
      </c>
      <c r="DM25" s="22">
        <v>0</v>
      </c>
      <c r="DN25" s="22">
        <v>0</v>
      </c>
      <c r="DO25" s="22">
        <v>0</v>
      </c>
      <c r="DP25" s="22">
        <v>0</v>
      </c>
    </row>
    <row r="26" spans="1:120" ht="23.1" customHeight="1">
      <c r="A26" s="55">
        <v>16</v>
      </c>
      <c r="B26" s="25" t="s">
        <v>84</v>
      </c>
      <c r="C26" s="50">
        <f t="shared" si="8"/>
        <v>28845.699999999997</v>
      </c>
      <c r="D26" s="50">
        <f t="shared" si="9"/>
        <v>11511.246000000001</v>
      </c>
      <c r="E26" s="50">
        <f t="shared" si="10"/>
        <v>13241.4</v>
      </c>
      <c r="F26" s="50">
        <f t="shared" si="11"/>
        <v>12811.746000000001</v>
      </c>
      <c r="G26" s="50">
        <f t="shared" si="12"/>
        <v>15604.3</v>
      </c>
      <c r="H26" s="50">
        <f t="shared" si="13"/>
        <v>-1300.5</v>
      </c>
      <c r="I26" s="22">
        <v>10325.4</v>
      </c>
      <c r="J26" s="22">
        <v>10225.146000000001</v>
      </c>
      <c r="K26" s="22">
        <v>15604.3</v>
      </c>
      <c r="L26" s="22">
        <v>250</v>
      </c>
      <c r="M26" s="22">
        <v>10325.4</v>
      </c>
      <c r="N26" s="22">
        <v>10225.146000000001</v>
      </c>
      <c r="O26" s="22">
        <v>604.29999999999995</v>
      </c>
      <c r="P26" s="22">
        <v>250</v>
      </c>
      <c r="Q26" s="22">
        <v>0</v>
      </c>
      <c r="R26" s="22">
        <v>0</v>
      </c>
      <c r="S26" s="22">
        <v>15000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-1550.5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-1550.5</v>
      </c>
      <c r="AW26" s="22">
        <v>781.6</v>
      </c>
      <c r="AX26" s="22">
        <v>711.2</v>
      </c>
      <c r="AY26" s="22">
        <v>0</v>
      </c>
      <c r="AZ26" s="22">
        <v>0</v>
      </c>
      <c r="BA26" s="22">
        <v>781.6</v>
      </c>
      <c r="BB26" s="22">
        <v>711.2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12">
        <v>0</v>
      </c>
      <c r="BN26" s="1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12">
        <v>0</v>
      </c>
      <c r="CJ26" s="12">
        <v>0</v>
      </c>
      <c r="CK26" s="22">
        <v>0</v>
      </c>
      <c r="CL26" s="22">
        <v>0</v>
      </c>
      <c r="CM26" s="22">
        <v>0</v>
      </c>
      <c r="CN26" s="22">
        <v>0</v>
      </c>
      <c r="CO26" s="22"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0</v>
      </c>
      <c r="CU26" s="22">
        <v>0</v>
      </c>
      <c r="CV26" s="22">
        <v>0</v>
      </c>
      <c r="CW26" s="22">
        <v>545.4</v>
      </c>
      <c r="CX26" s="22">
        <v>545.4</v>
      </c>
      <c r="CY26" s="22">
        <v>0</v>
      </c>
      <c r="CZ26" s="22">
        <v>0</v>
      </c>
      <c r="DA26" s="22">
        <v>545.4</v>
      </c>
      <c r="DB26" s="22">
        <v>545.4</v>
      </c>
      <c r="DC26" s="22">
        <v>0</v>
      </c>
      <c r="DD26" s="22">
        <v>0</v>
      </c>
      <c r="DE26" s="22">
        <v>1330</v>
      </c>
      <c r="DF26" s="22">
        <v>1330</v>
      </c>
      <c r="DG26" s="22">
        <v>0</v>
      </c>
      <c r="DH26" s="22">
        <v>0</v>
      </c>
      <c r="DI26" s="22">
        <v>259</v>
      </c>
      <c r="DJ26" s="22">
        <v>0</v>
      </c>
      <c r="DK26" s="22">
        <v>259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</row>
    <row r="27" spans="1:120" ht="23.1" customHeight="1">
      <c r="A27" s="54">
        <v>17</v>
      </c>
      <c r="B27" s="25" t="s">
        <v>85</v>
      </c>
      <c r="C27" s="50">
        <f t="shared" si="8"/>
        <v>8430.0789999999997</v>
      </c>
      <c r="D27" s="50">
        <f t="shared" si="9"/>
        <v>5841.51</v>
      </c>
      <c r="E27" s="50">
        <f t="shared" si="10"/>
        <v>7019.3</v>
      </c>
      <c r="F27" s="50">
        <f t="shared" si="11"/>
        <v>6952.51</v>
      </c>
      <c r="G27" s="50">
        <f t="shared" si="12"/>
        <v>1410.779</v>
      </c>
      <c r="H27" s="50">
        <f t="shared" si="13"/>
        <v>-1111</v>
      </c>
      <c r="I27" s="22">
        <v>6538.3</v>
      </c>
      <c r="J27" s="22">
        <v>6471.51</v>
      </c>
      <c r="K27" s="22">
        <v>1410.779</v>
      </c>
      <c r="L27" s="22">
        <v>891</v>
      </c>
      <c r="M27" s="22">
        <v>6538.3</v>
      </c>
      <c r="N27" s="22">
        <v>6471.51</v>
      </c>
      <c r="O27" s="22">
        <v>1410.779</v>
      </c>
      <c r="P27" s="22">
        <v>891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-2002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-2002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12">
        <v>0</v>
      </c>
      <c r="BN27" s="1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12">
        <v>0</v>
      </c>
      <c r="CJ27" s="12">
        <v>0</v>
      </c>
      <c r="CK27" s="22">
        <v>0</v>
      </c>
      <c r="CL27" s="22">
        <v>0</v>
      </c>
      <c r="CM27" s="22">
        <v>0</v>
      </c>
      <c r="CN27" s="22">
        <v>0</v>
      </c>
      <c r="CO27" s="22">
        <v>0</v>
      </c>
      <c r="CP27" s="22">
        <v>0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130</v>
      </c>
      <c r="DF27" s="22">
        <v>130</v>
      </c>
      <c r="DG27" s="22">
        <v>0</v>
      </c>
      <c r="DH27" s="22">
        <v>0</v>
      </c>
      <c r="DI27" s="22">
        <v>351</v>
      </c>
      <c r="DJ27" s="22">
        <v>351</v>
      </c>
      <c r="DK27" s="22">
        <v>351</v>
      </c>
      <c r="DL27" s="22">
        <v>351</v>
      </c>
      <c r="DM27" s="22">
        <v>0</v>
      </c>
      <c r="DN27" s="22">
        <v>0</v>
      </c>
      <c r="DO27" s="22">
        <v>0</v>
      </c>
      <c r="DP27" s="22">
        <v>0</v>
      </c>
    </row>
    <row r="28" spans="1:120" ht="23.1" customHeight="1">
      <c r="A28" s="55">
        <v>18</v>
      </c>
      <c r="B28" s="25" t="s">
        <v>86</v>
      </c>
      <c r="C28" s="50">
        <f t="shared" si="8"/>
        <v>17677.163499999999</v>
      </c>
      <c r="D28" s="50">
        <f t="shared" si="9"/>
        <v>8011.4230000000007</v>
      </c>
      <c r="E28" s="50">
        <f t="shared" si="10"/>
        <v>15913.9</v>
      </c>
      <c r="F28" s="50">
        <f t="shared" si="11"/>
        <v>15612.522000000001</v>
      </c>
      <c r="G28" s="50">
        <f t="shared" si="12"/>
        <v>1763.2635</v>
      </c>
      <c r="H28" s="50">
        <f t="shared" si="13"/>
        <v>-7601.0990000000002</v>
      </c>
      <c r="I28" s="22">
        <v>14753.9</v>
      </c>
      <c r="J28" s="22">
        <v>14452.522000000001</v>
      </c>
      <c r="K28" s="22">
        <v>4763.2635</v>
      </c>
      <c r="L28" s="22">
        <v>120</v>
      </c>
      <c r="M28" s="22">
        <v>14753.9</v>
      </c>
      <c r="N28" s="22">
        <v>14452.522000000001</v>
      </c>
      <c r="O28" s="22">
        <v>4763.2635</v>
      </c>
      <c r="P28" s="22">
        <v>120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-3000</v>
      </c>
      <c r="AF28" s="22">
        <v>-7721.0990000000002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-3000</v>
      </c>
      <c r="AV28" s="22">
        <v>-7721.0990000000002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12">
        <v>0</v>
      </c>
      <c r="BN28" s="1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12">
        <v>0</v>
      </c>
      <c r="CJ28" s="12">
        <v>0</v>
      </c>
      <c r="CK28" s="22">
        <v>0</v>
      </c>
      <c r="CL28" s="22">
        <v>0</v>
      </c>
      <c r="CM28" s="22">
        <v>0</v>
      </c>
      <c r="CN28" s="22">
        <v>0</v>
      </c>
      <c r="CO28" s="22">
        <v>0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0</v>
      </c>
      <c r="CV28" s="22">
        <v>0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1160</v>
      </c>
      <c r="DF28" s="22">
        <v>1160</v>
      </c>
      <c r="DG28" s="22">
        <v>0</v>
      </c>
      <c r="DH28" s="22">
        <v>0</v>
      </c>
      <c r="DI28" s="22">
        <v>0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</row>
    <row r="29" spans="1:120" ht="23.1" customHeight="1">
      <c r="A29" s="54">
        <v>19</v>
      </c>
      <c r="B29" s="25" t="s">
        <v>87</v>
      </c>
      <c r="C29" s="50">
        <f t="shared" si="8"/>
        <v>40378.542799999996</v>
      </c>
      <c r="D29" s="50">
        <f t="shared" si="9"/>
        <v>39228.449800000002</v>
      </c>
      <c r="E29" s="50">
        <f t="shared" si="10"/>
        <v>39744.699999999997</v>
      </c>
      <c r="F29" s="50">
        <f t="shared" si="11"/>
        <v>38708.654999999999</v>
      </c>
      <c r="G29" s="50">
        <f t="shared" si="12"/>
        <v>633.84280000000001</v>
      </c>
      <c r="H29" s="50">
        <f t="shared" si="13"/>
        <v>519.7947999999999</v>
      </c>
      <c r="I29" s="22">
        <v>28294.2</v>
      </c>
      <c r="J29" s="22">
        <v>27258.154999999999</v>
      </c>
      <c r="K29" s="22">
        <v>633.84280000000001</v>
      </c>
      <c r="L29" s="22">
        <v>633.79999999999995</v>
      </c>
      <c r="M29" s="22">
        <v>28294.2</v>
      </c>
      <c r="N29" s="22">
        <v>27258.154999999999</v>
      </c>
      <c r="O29" s="22">
        <v>633.84280000000001</v>
      </c>
      <c r="P29" s="22">
        <v>633.79999999999995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-114.0052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-114.0052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12">
        <v>0</v>
      </c>
      <c r="BN29" s="1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12">
        <v>0</v>
      </c>
      <c r="CJ29" s="12">
        <v>0</v>
      </c>
      <c r="CK29" s="22">
        <v>0</v>
      </c>
      <c r="CL29" s="22">
        <v>0</v>
      </c>
      <c r="CM29" s="22">
        <v>0</v>
      </c>
      <c r="CN29" s="22">
        <v>0</v>
      </c>
      <c r="CO29" s="22">
        <v>0</v>
      </c>
      <c r="CP29" s="22">
        <v>0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9450.5</v>
      </c>
      <c r="CX29" s="22">
        <v>9450.5</v>
      </c>
      <c r="CY29" s="22">
        <v>0</v>
      </c>
      <c r="CZ29" s="22">
        <v>0</v>
      </c>
      <c r="DA29" s="22">
        <v>9450.5</v>
      </c>
      <c r="DB29" s="22">
        <v>9450.5</v>
      </c>
      <c r="DC29" s="22">
        <v>0</v>
      </c>
      <c r="DD29" s="22">
        <v>0</v>
      </c>
      <c r="DE29" s="22">
        <v>2000</v>
      </c>
      <c r="DF29" s="22">
        <v>2000</v>
      </c>
      <c r="DG29" s="22">
        <v>0</v>
      </c>
      <c r="DH29" s="22">
        <v>0</v>
      </c>
      <c r="DI29" s="22">
        <v>0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</row>
    <row r="30" spans="1:120" ht="23.1" customHeight="1">
      <c r="A30" s="55">
        <v>20</v>
      </c>
      <c r="B30" s="25" t="s">
        <v>88</v>
      </c>
      <c r="C30" s="50">
        <f t="shared" si="8"/>
        <v>12583.452499999999</v>
      </c>
      <c r="D30" s="50">
        <f t="shared" si="9"/>
        <v>11494.696</v>
      </c>
      <c r="E30" s="50">
        <f t="shared" si="10"/>
        <v>11345.4</v>
      </c>
      <c r="F30" s="50">
        <f t="shared" si="11"/>
        <v>11337.896000000001</v>
      </c>
      <c r="G30" s="50">
        <f t="shared" si="12"/>
        <v>1238.0525</v>
      </c>
      <c r="H30" s="50">
        <f t="shared" si="13"/>
        <v>156.79999999999995</v>
      </c>
      <c r="I30" s="22">
        <v>10845.4</v>
      </c>
      <c r="J30" s="22">
        <v>10837.896000000001</v>
      </c>
      <c r="K30" s="22">
        <v>0</v>
      </c>
      <c r="L30" s="22">
        <v>0</v>
      </c>
      <c r="M30" s="22">
        <v>10845.4</v>
      </c>
      <c r="N30" s="22">
        <v>10837.896000000001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-523.20000000000005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-523.20000000000005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1238.0525</v>
      </c>
      <c r="BL30" s="22">
        <v>680</v>
      </c>
      <c r="BM30" s="12">
        <v>0</v>
      </c>
      <c r="BN30" s="1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1238.0525</v>
      </c>
      <c r="BT30" s="22">
        <v>680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12">
        <v>0</v>
      </c>
      <c r="CJ30" s="12">
        <v>0</v>
      </c>
      <c r="CK30" s="22">
        <v>0</v>
      </c>
      <c r="CL30" s="22">
        <v>0</v>
      </c>
      <c r="CM30" s="22">
        <v>0</v>
      </c>
      <c r="CN30" s="22">
        <v>0</v>
      </c>
      <c r="CO30" s="22">
        <v>0</v>
      </c>
      <c r="CP30" s="22">
        <v>0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400</v>
      </c>
      <c r="DF30" s="22">
        <v>400</v>
      </c>
      <c r="DG30" s="22">
        <v>0</v>
      </c>
      <c r="DH30" s="22">
        <v>0</v>
      </c>
      <c r="DI30" s="22">
        <v>100</v>
      </c>
      <c r="DJ30" s="22">
        <v>100</v>
      </c>
      <c r="DK30" s="22">
        <v>100</v>
      </c>
      <c r="DL30" s="22">
        <v>100</v>
      </c>
      <c r="DM30" s="22">
        <v>0</v>
      </c>
      <c r="DN30" s="22">
        <v>0</v>
      </c>
      <c r="DO30" s="22">
        <v>0</v>
      </c>
      <c r="DP30" s="22">
        <v>0</v>
      </c>
    </row>
    <row r="31" spans="1:120" ht="23.1" customHeight="1">
      <c r="A31" s="54">
        <v>21</v>
      </c>
      <c r="B31" s="25" t="s">
        <v>89</v>
      </c>
      <c r="C31" s="50">
        <f t="shared" si="8"/>
        <v>11090.871999999999</v>
      </c>
      <c r="D31" s="50">
        <f t="shared" si="9"/>
        <v>7920.92</v>
      </c>
      <c r="E31" s="50">
        <f t="shared" si="10"/>
        <v>7922.92</v>
      </c>
      <c r="F31" s="50">
        <f t="shared" si="11"/>
        <v>7922.92</v>
      </c>
      <c r="G31" s="50">
        <f t="shared" si="12"/>
        <v>3167.9520000000002</v>
      </c>
      <c r="H31" s="50">
        <f t="shared" si="13"/>
        <v>-2</v>
      </c>
      <c r="I31" s="22">
        <v>7922.92</v>
      </c>
      <c r="J31" s="22">
        <v>7922.92</v>
      </c>
      <c r="K31" s="22">
        <v>3167.9520000000002</v>
      </c>
      <c r="L31" s="22">
        <v>0</v>
      </c>
      <c r="M31" s="22">
        <v>7922.92</v>
      </c>
      <c r="N31" s="22">
        <v>7922.92</v>
      </c>
      <c r="O31" s="22">
        <v>3167.9520000000002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-2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-2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12">
        <v>0</v>
      </c>
      <c r="BN31" s="1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12">
        <v>0</v>
      </c>
      <c r="CJ31" s="12">
        <v>0</v>
      </c>
      <c r="CK31" s="22">
        <v>0</v>
      </c>
      <c r="CL31" s="22">
        <v>0</v>
      </c>
      <c r="CM31" s="22">
        <v>0</v>
      </c>
      <c r="CN31" s="22">
        <v>0</v>
      </c>
      <c r="CO31" s="22">
        <v>0</v>
      </c>
      <c r="CP31" s="22">
        <v>0</v>
      </c>
      <c r="CQ31" s="22">
        <v>0</v>
      </c>
      <c r="CR31" s="22">
        <v>0</v>
      </c>
      <c r="CS31" s="22">
        <v>0</v>
      </c>
      <c r="CT31" s="22">
        <v>0</v>
      </c>
      <c r="CU31" s="22">
        <v>0</v>
      </c>
      <c r="CV31" s="22">
        <v>0</v>
      </c>
      <c r="CW31" s="22">
        <v>0</v>
      </c>
      <c r="CX31" s="22"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v>0</v>
      </c>
      <c r="DE31" s="22">
        <v>0</v>
      </c>
      <c r="DF31" s="22">
        <v>0</v>
      </c>
      <c r="DG31" s="22">
        <v>0</v>
      </c>
      <c r="DH31" s="22">
        <v>0</v>
      </c>
      <c r="DI31" s="22">
        <v>0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</row>
    <row r="32" spans="1:120" ht="23.1" customHeight="1">
      <c r="A32" s="55">
        <v>22</v>
      </c>
      <c r="B32" s="25" t="s">
        <v>90</v>
      </c>
      <c r="C32" s="50">
        <f t="shared" si="8"/>
        <v>32143.0268</v>
      </c>
      <c r="D32" s="50">
        <f t="shared" si="9"/>
        <v>32608.913400000001</v>
      </c>
      <c r="E32" s="50">
        <f t="shared" si="10"/>
        <v>31642</v>
      </c>
      <c r="F32" s="50">
        <f t="shared" si="11"/>
        <v>31493.248</v>
      </c>
      <c r="G32" s="50">
        <f t="shared" si="12"/>
        <v>501.02680000000009</v>
      </c>
      <c r="H32" s="50">
        <f t="shared" si="13"/>
        <v>1115.6654000000001</v>
      </c>
      <c r="I32" s="22">
        <v>14055.592000000001</v>
      </c>
      <c r="J32" s="22">
        <v>14010.731</v>
      </c>
      <c r="K32" s="22">
        <v>1017.0268</v>
      </c>
      <c r="L32" s="22">
        <v>150</v>
      </c>
      <c r="M32" s="22">
        <v>14055.592000000001</v>
      </c>
      <c r="N32" s="22">
        <v>14010.731</v>
      </c>
      <c r="O32" s="22">
        <v>1017.0268</v>
      </c>
      <c r="P32" s="22">
        <v>150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-2948.5920000000001</v>
      </c>
      <c r="AF32" s="22">
        <v>-1369.3345999999999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-2948.5920000000001</v>
      </c>
      <c r="AV32" s="22">
        <v>-1369.3345999999999</v>
      </c>
      <c r="AW32" s="22">
        <v>6759</v>
      </c>
      <c r="AX32" s="22">
        <v>6759</v>
      </c>
      <c r="AY32" s="22">
        <v>0</v>
      </c>
      <c r="AZ32" s="22">
        <v>0</v>
      </c>
      <c r="BA32" s="22">
        <v>6759</v>
      </c>
      <c r="BB32" s="22">
        <v>6759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915.40800000000002</v>
      </c>
      <c r="BJ32" s="22">
        <v>862.94200000000001</v>
      </c>
      <c r="BK32" s="22">
        <v>2432.5920000000001</v>
      </c>
      <c r="BL32" s="22">
        <v>2335</v>
      </c>
      <c r="BM32" s="12">
        <v>0</v>
      </c>
      <c r="BN32" s="12">
        <v>0</v>
      </c>
      <c r="BO32" s="22">
        <v>0</v>
      </c>
      <c r="BP32" s="22">
        <v>0</v>
      </c>
      <c r="BQ32" s="22">
        <v>915.40800000000002</v>
      </c>
      <c r="BR32" s="22">
        <v>862.94200000000001</v>
      </c>
      <c r="BS32" s="22">
        <v>2432.5920000000001</v>
      </c>
      <c r="BT32" s="22">
        <v>2335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12">
        <v>0</v>
      </c>
      <c r="CJ32" s="12">
        <v>0</v>
      </c>
      <c r="CK32" s="22">
        <v>0</v>
      </c>
      <c r="CL32" s="22">
        <v>0</v>
      </c>
      <c r="CM32" s="22">
        <v>0</v>
      </c>
      <c r="CN32" s="22">
        <v>0</v>
      </c>
      <c r="CO32" s="22">
        <v>0</v>
      </c>
      <c r="CP32" s="22">
        <v>0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8176</v>
      </c>
      <c r="CX32" s="22">
        <v>8175.5749999999998</v>
      </c>
      <c r="CY32" s="22">
        <v>0</v>
      </c>
      <c r="CZ32" s="22">
        <v>0</v>
      </c>
      <c r="DA32" s="22">
        <v>8176</v>
      </c>
      <c r="DB32" s="22">
        <v>8175.5749999999998</v>
      </c>
      <c r="DC32" s="22">
        <v>0</v>
      </c>
      <c r="DD32" s="22">
        <v>0</v>
      </c>
      <c r="DE32" s="22">
        <v>1586</v>
      </c>
      <c r="DF32" s="22">
        <v>1535</v>
      </c>
      <c r="DG32" s="22">
        <v>0</v>
      </c>
      <c r="DH32" s="22">
        <v>0</v>
      </c>
      <c r="DI32" s="22">
        <v>150</v>
      </c>
      <c r="DJ32" s="22">
        <v>150</v>
      </c>
      <c r="DK32" s="22">
        <v>150</v>
      </c>
      <c r="DL32" s="22">
        <v>150</v>
      </c>
      <c r="DM32" s="22">
        <v>0</v>
      </c>
      <c r="DN32" s="22">
        <v>0</v>
      </c>
      <c r="DO32" s="22">
        <v>0</v>
      </c>
      <c r="DP32" s="22">
        <v>0</v>
      </c>
    </row>
    <row r="33" spans="1:120" ht="23.1" customHeight="1">
      <c r="A33" s="54">
        <v>23</v>
      </c>
      <c r="B33" s="25" t="s">
        <v>91</v>
      </c>
      <c r="C33" s="50">
        <f t="shared" si="8"/>
        <v>74679.641799999998</v>
      </c>
      <c r="D33" s="50">
        <f t="shared" si="9"/>
        <v>49988.633999999998</v>
      </c>
      <c r="E33" s="50">
        <f t="shared" si="10"/>
        <v>48568.820899999999</v>
      </c>
      <c r="F33" s="50">
        <f t="shared" si="11"/>
        <v>38975.74</v>
      </c>
      <c r="G33" s="50">
        <f t="shared" si="12"/>
        <v>26110.820899999999</v>
      </c>
      <c r="H33" s="50">
        <f t="shared" si="13"/>
        <v>11012.894</v>
      </c>
      <c r="I33" s="22">
        <v>28258</v>
      </c>
      <c r="J33" s="22">
        <v>24233.284</v>
      </c>
      <c r="K33" s="22">
        <v>14110.820900000001</v>
      </c>
      <c r="L33" s="22">
        <v>8842.5</v>
      </c>
      <c r="M33" s="22">
        <v>27458</v>
      </c>
      <c r="N33" s="22">
        <v>23515.083999999999</v>
      </c>
      <c r="O33" s="22">
        <v>14110.820900000001</v>
      </c>
      <c r="P33" s="22">
        <v>8842.5</v>
      </c>
      <c r="Q33" s="22">
        <v>800</v>
      </c>
      <c r="R33" s="22">
        <v>718.2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1000</v>
      </c>
      <c r="AD33" s="22">
        <v>0</v>
      </c>
      <c r="AE33" s="22">
        <v>0</v>
      </c>
      <c r="AF33" s="22">
        <v>-324.5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1000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-324.5</v>
      </c>
      <c r="AW33" s="22">
        <v>500</v>
      </c>
      <c r="AX33" s="22">
        <v>500</v>
      </c>
      <c r="AY33" s="22">
        <v>0</v>
      </c>
      <c r="AZ33" s="22">
        <v>0</v>
      </c>
      <c r="BA33" s="22">
        <v>500</v>
      </c>
      <c r="BB33" s="22">
        <v>500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1500</v>
      </c>
      <c r="BJ33" s="22">
        <v>277.5</v>
      </c>
      <c r="BK33" s="22">
        <v>12000</v>
      </c>
      <c r="BL33" s="22">
        <v>2494.8939999999998</v>
      </c>
      <c r="BM33" s="12">
        <v>0</v>
      </c>
      <c r="BN33" s="1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1000</v>
      </c>
      <c r="BV33" s="22">
        <v>277.5</v>
      </c>
      <c r="BW33" s="22">
        <v>12000</v>
      </c>
      <c r="BX33" s="22">
        <v>2494.8939999999998</v>
      </c>
      <c r="BY33" s="22">
        <v>500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12">
        <v>0</v>
      </c>
      <c r="CJ33" s="1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13457.5</v>
      </c>
      <c r="CX33" s="22">
        <v>13184.956</v>
      </c>
      <c r="CY33" s="22">
        <v>0</v>
      </c>
      <c r="CZ33" s="22">
        <v>0</v>
      </c>
      <c r="DA33" s="22">
        <v>13457.5</v>
      </c>
      <c r="DB33" s="22">
        <v>13184.956</v>
      </c>
      <c r="DC33" s="22">
        <v>0</v>
      </c>
      <c r="DD33" s="22">
        <v>0</v>
      </c>
      <c r="DE33" s="22">
        <v>1950</v>
      </c>
      <c r="DF33" s="22">
        <v>780</v>
      </c>
      <c r="DG33" s="22">
        <v>0</v>
      </c>
      <c r="DH33" s="22">
        <v>0</v>
      </c>
      <c r="DI33" s="22">
        <v>1903.3208999999999</v>
      </c>
      <c r="DJ33" s="22">
        <v>0</v>
      </c>
      <c r="DK33" s="22">
        <v>1903.3208999999999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</row>
    <row r="34" spans="1:120" ht="23.1" customHeight="1">
      <c r="A34" s="55">
        <v>24</v>
      </c>
      <c r="B34" s="25" t="s">
        <v>92</v>
      </c>
      <c r="C34" s="50">
        <f t="shared" si="8"/>
        <v>20035.156499999997</v>
      </c>
      <c r="D34" s="50">
        <f t="shared" si="9"/>
        <v>19993.616000000002</v>
      </c>
      <c r="E34" s="50">
        <f t="shared" si="10"/>
        <v>19497.611999999997</v>
      </c>
      <c r="F34" s="50">
        <f t="shared" si="11"/>
        <v>19467.616000000002</v>
      </c>
      <c r="G34" s="50">
        <f t="shared" si="12"/>
        <v>537.54449999999997</v>
      </c>
      <c r="H34" s="50">
        <f t="shared" si="13"/>
        <v>526</v>
      </c>
      <c r="I34" s="22">
        <v>18489.511999999999</v>
      </c>
      <c r="J34" s="22">
        <v>18459.616000000002</v>
      </c>
      <c r="K34" s="22">
        <v>537.54449999999997</v>
      </c>
      <c r="L34" s="22">
        <v>526</v>
      </c>
      <c r="M34" s="22">
        <v>18489.511999999999</v>
      </c>
      <c r="N34" s="22">
        <v>18459.616000000002</v>
      </c>
      <c r="O34" s="22">
        <v>537.54449999999997</v>
      </c>
      <c r="P34" s="22">
        <v>526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12">
        <v>0</v>
      </c>
      <c r="BN34" s="1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12">
        <v>0</v>
      </c>
      <c r="CJ34" s="12">
        <v>0</v>
      </c>
      <c r="CK34" s="22">
        <v>0</v>
      </c>
      <c r="CL34" s="22">
        <v>0</v>
      </c>
      <c r="CM34" s="22">
        <v>0</v>
      </c>
      <c r="CN34" s="22">
        <v>0</v>
      </c>
      <c r="CO34" s="22">
        <v>0</v>
      </c>
      <c r="CP34" s="22">
        <v>0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0</v>
      </c>
      <c r="CX34" s="22"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v>0</v>
      </c>
      <c r="DE34" s="22">
        <v>1008.1</v>
      </c>
      <c r="DF34" s="22">
        <v>1008</v>
      </c>
      <c r="DG34" s="22">
        <v>0</v>
      </c>
      <c r="DH34" s="22">
        <v>0</v>
      </c>
      <c r="DI34" s="22">
        <v>0</v>
      </c>
      <c r="DJ34" s="22">
        <v>0</v>
      </c>
      <c r="DK34" s="22">
        <v>0</v>
      </c>
      <c r="DL34" s="22">
        <v>0</v>
      </c>
      <c r="DM34" s="22">
        <v>0</v>
      </c>
      <c r="DN34" s="22">
        <v>0</v>
      </c>
      <c r="DO34" s="22">
        <v>0</v>
      </c>
      <c r="DP34" s="22">
        <v>0</v>
      </c>
    </row>
    <row r="35" spans="1:120" ht="33" customHeight="1">
      <c r="A35" s="61" t="s">
        <v>93</v>
      </c>
      <c r="B35" s="62"/>
      <c r="C35" s="22">
        <f>SUM(C11:C34)</f>
        <v>3759066.0500999996</v>
      </c>
      <c r="D35" s="22">
        <f t="shared" ref="D35:BO35" si="14">SUM(D11:D34)</f>
        <v>3393490.1661999989</v>
      </c>
      <c r="E35" s="22">
        <f t="shared" si="14"/>
        <v>3397084.0887000002</v>
      </c>
      <c r="F35" s="22">
        <f t="shared" si="14"/>
        <v>3208296.7059999988</v>
      </c>
      <c r="G35" s="22">
        <f t="shared" si="14"/>
        <v>361981.96139999997</v>
      </c>
      <c r="H35" s="22">
        <f t="shared" si="14"/>
        <v>185193.46020000003</v>
      </c>
      <c r="I35" s="22">
        <f t="shared" si="14"/>
        <v>1281489.4239999996</v>
      </c>
      <c r="J35" s="22">
        <f t="shared" si="14"/>
        <v>1204277.0219999996</v>
      </c>
      <c r="K35" s="22">
        <f t="shared" si="14"/>
        <v>161691.66309999998</v>
      </c>
      <c r="L35" s="22">
        <f t="shared" si="14"/>
        <v>101707.72970000001</v>
      </c>
      <c r="M35" s="22">
        <f t="shared" si="14"/>
        <v>1217230.3109999995</v>
      </c>
      <c r="N35" s="22">
        <f t="shared" si="14"/>
        <v>1148410.4709999994</v>
      </c>
      <c r="O35" s="22">
        <f t="shared" si="14"/>
        <v>110067.88940000001</v>
      </c>
      <c r="P35" s="22">
        <f t="shared" si="14"/>
        <v>69911.664000000004</v>
      </c>
      <c r="Q35" s="22">
        <f t="shared" si="14"/>
        <v>47889.612999999998</v>
      </c>
      <c r="R35" s="22">
        <f t="shared" si="14"/>
        <v>40361.300999999992</v>
      </c>
      <c r="S35" s="22">
        <f t="shared" si="14"/>
        <v>51623.773699999998</v>
      </c>
      <c r="T35" s="22">
        <f t="shared" si="14"/>
        <v>31796.065699999999</v>
      </c>
      <c r="U35" s="22">
        <f t="shared" si="14"/>
        <v>240</v>
      </c>
      <c r="V35" s="22">
        <f t="shared" si="14"/>
        <v>240</v>
      </c>
      <c r="W35" s="22">
        <f t="shared" si="14"/>
        <v>0</v>
      </c>
      <c r="X35" s="22">
        <f t="shared" si="14"/>
        <v>0</v>
      </c>
      <c r="Y35" s="22">
        <f t="shared" si="14"/>
        <v>0</v>
      </c>
      <c r="Z35" s="22">
        <f t="shared" si="14"/>
        <v>0</v>
      </c>
      <c r="AA35" s="22">
        <f t="shared" si="14"/>
        <v>0</v>
      </c>
      <c r="AB35" s="22">
        <f t="shared" si="14"/>
        <v>0</v>
      </c>
      <c r="AC35" s="22">
        <f t="shared" si="14"/>
        <v>54553.942999999999</v>
      </c>
      <c r="AD35" s="22">
        <f t="shared" si="14"/>
        <v>47308.74</v>
      </c>
      <c r="AE35" s="22">
        <f t="shared" si="14"/>
        <v>13330.635900000001</v>
      </c>
      <c r="AF35" s="22">
        <f t="shared" si="14"/>
        <v>7258.5251999999964</v>
      </c>
      <c r="AG35" s="22">
        <f t="shared" si="14"/>
        <v>33895.123</v>
      </c>
      <c r="AH35" s="22">
        <f t="shared" si="14"/>
        <v>31859.218000000001</v>
      </c>
      <c r="AI35" s="22">
        <f t="shared" si="14"/>
        <v>111308.74050000001</v>
      </c>
      <c r="AJ35" s="22">
        <f t="shared" si="14"/>
        <v>109331.14</v>
      </c>
      <c r="AK35" s="22">
        <f t="shared" si="14"/>
        <v>15</v>
      </c>
      <c r="AL35" s="22">
        <f t="shared" si="14"/>
        <v>15</v>
      </c>
      <c r="AM35" s="22">
        <f t="shared" si="14"/>
        <v>3440.6559999999999</v>
      </c>
      <c r="AN35" s="22">
        <f t="shared" si="14"/>
        <v>3400.011</v>
      </c>
      <c r="AO35" s="22">
        <f t="shared" si="14"/>
        <v>16643.82</v>
      </c>
      <c r="AP35" s="22">
        <f t="shared" si="14"/>
        <v>13484.019999999999</v>
      </c>
      <c r="AQ35" s="22">
        <f t="shared" si="14"/>
        <v>148895.2764</v>
      </c>
      <c r="AR35" s="22">
        <f t="shared" si="14"/>
        <v>80665.111999999994</v>
      </c>
      <c r="AS35" s="22">
        <f t="shared" si="14"/>
        <v>1000</v>
      </c>
      <c r="AT35" s="22">
        <f t="shared" si="14"/>
        <v>0</v>
      </c>
      <c r="AU35" s="22">
        <f t="shared" si="14"/>
        <v>-250314.03700000001</v>
      </c>
      <c r="AV35" s="22">
        <f t="shared" si="14"/>
        <v>-186137.73780000003</v>
      </c>
      <c r="AW35" s="22">
        <f t="shared" si="14"/>
        <v>359147.1</v>
      </c>
      <c r="AX35" s="22">
        <f t="shared" si="14"/>
        <v>351837.94500000001</v>
      </c>
      <c r="AY35" s="22">
        <f t="shared" si="14"/>
        <v>7252.8775000000005</v>
      </c>
      <c r="AZ35" s="22">
        <f t="shared" si="14"/>
        <v>3960</v>
      </c>
      <c r="BA35" s="22">
        <f t="shared" si="14"/>
        <v>355285</v>
      </c>
      <c r="BB35" s="22">
        <f t="shared" si="14"/>
        <v>348378.48499999999</v>
      </c>
      <c r="BC35" s="22">
        <f t="shared" si="14"/>
        <v>6902.8775000000005</v>
      </c>
      <c r="BD35" s="22">
        <f t="shared" si="14"/>
        <v>3610</v>
      </c>
      <c r="BE35" s="22">
        <f t="shared" si="14"/>
        <v>2662.1</v>
      </c>
      <c r="BF35" s="22">
        <f t="shared" si="14"/>
        <v>2259.46</v>
      </c>
      <c r="BG35" s="22">
        <f t="shared" si="14"/>
        <v>350</v>
      </c>
      <c r="BH35" s="22">
        <f t="shared" si="14"/>
        <v>350</v>
      </c>
      <c r="BI35" s="22">
        <f t="shared" si="14"/>
        <v>168591.6398</v>
      </c>
      <c r="BJ35" s="22">
        <f t="shared" si="14"/>
        <v>150182.95200000002</v>
      </c>
      <c r="BK35" s="22">
        <f t="shared" si="14"/>
        <v>132619.67210000003</v>
      </c>
      <c r="BL35" s="22">
        <f t="shared" si="14"/>
        <v>60829.415299999993</v>
      </c>
      <c r="BM35" s="22">
        <f t="shared" si="14"/>
        <v>0</v>
      </c>
      <c r="BN35" s="22">
        <f t="shared" si="14"/>
        <v>0</v>
      </c>
      <c r="BO35" s="22">
        <f t="shared" si="14"/>
        <v>42839.074699999997</v>
      </c>
      <c r="BP35" s="22">
        <f t="shared" ref="BP35:DP35" si="15">SUM(BP11:BP34)</f>
        <v>9712.7049999999999</v>
      </c>
      <c r="BQ35" s="22">
        <f t="shared" si="15"/>
        <v>2685.4079999999999</v>
      </c>
      <c r="BR35" s="22">
        <f t="shared" si="15"/>
        <v>2594.6419999999998</v>
      </c>
      <c r="BS35" s="22">
        <f t="shared" si="15"/>
        <v>5316.9659000000001</v>
      </c>
      <c r="BT35" s="22">
        <f t="shared" si="15"/>
        <v>4280</v>
      </c>
      <c r="BU35" s="22">
        <f t="shared" si="15"/>
        <v>32732.655999999999</v>
      </c>
      <c r="BV35" s="22">
        <f t="shared" si="15"/>
        <v>25661.393000000004</v>
      </c>
      <c r="BW35" s="22">
        <f t="shared" si="15"/>
        <v>37394.057499999995</v>
      </c>
      <c r="BX35" s="22">
        <f t="shared" si="15"/>
        <v>14224.4683</v>
      </c>
      <c r="BY35" s="22">
        <f t="shared" si="15"/>
        <v>89051.575799999991</v>
      </c>
      <c r="BZ35" s="22">
        <f t="shared" si="15"/>
        <v>84095.584000000003</v>
      </c>
      <c r="CA35" s="22">
        <f t="shared" si="15"/>
        <v>32069.574000000001</v>
      </c>
      <c r="CB35" s="22">
        <f t="shared" si="15"/>
        <v>17612.241999999998</v>
      </c>
      <c r="CC35" s="22">
        <f t="shared" si="15"/>
        <v>44122</v>
      </c>
      <c r="CD35" s="22">
        <f t="shared" si="15"/>
        <v>37831.332999999999</v>
      </c>
      <c r="CE35" s="22">
        <f t="shared" si="15"/>
        <v>15000</v>
      </c>
      <c r="CF35" s="22">
        <f t="shared" si="15"/>
        <v>15000</v>
      </c>
      <c r="CG35" s="22">
        <f t="shared" si="15"/>
        <v>360</v>
      </c>
      <c r="CH35" s="22">
        <f t="shared" si="15"/>
        <v>360</v>
      </c>
      <c r="CI35" s="22">
        <f t="shared" si="15"/>
        <v>0</v>
      </c>
      <c r="CJ35" s="22">
        <f t="shared" si="15"/>
        <v>0</v>
      </c>
      <c r="CK35" s="22">
        <f t="shared" si="15"/>
        <v>299778.26500000001</v>
      </c>
      <c r="CL35" s="22">
        <f t="shared" si="15"/>
        <v>287191.52100000001</v>
      </c>
      <c r="CM35" s="22">
        <f t="shared" si="15"/>
        <v>15867.6</v>
      </c>
      <c r="CN35" s="22">
        <f t="shared" si="15"/>
        <v>6329.87</v>
      </c>
      <c r="CO35" s="22">
        <f t="shared" si="15"/>
        <v>285926.26500000001</v>
      </c>
      <c r="CP35" s="22">
        <f t="shared" si="15"/>
        <v>274342.98500000004</v>
      </c>
      <c r="CQ35" s="22">
        <f t="shared" si="15"/>
        <v>9567.6</v>
      </c>
      <c r="CR35" s="22">
        <f t="shared" si="15"/>
        <v>4577.87</v>
      </c>
      <c r="CS35" s="22">
        <f t="shared" si="15"/>
        <v>148498.81399999998</v>
      </c>
      <c r="CT35" s="22">
        <f t="shared" si="15"/>
        <v>145373.97</v>
      </c>
      <c r="CU35" s="22">
        <f t="shared" si="15"/>
        <v>6567.6</v>
      </c>
      <c r="CV35" s="22">
        <f t="shared" si="15"/>
        <v>4577.87</v>
      </c>
      <c r="CW35" s="22">
        <f t="shared" si="15"/>
        <v>1105756.1000000001</v>
      </c>
      <c r="CX35" s="22">
        <f t="shared" si="15"/>
        <v>1084879.996</v>
      </c>
      <c r="CY35" s="22">
        <f t="shared" si="15"/>
        <v>19695</v>
      </c>
      <c r="CZ35" s="22">
        <f t="shared" si="15"/>
        <v>4507.92</v>
      </c>
      <c r="DA35" s="22">
        <f t="shared" si="15"/>
        <v>746740.625</v>
      </c>
      <c r="DB35" s="22">
        <f t="shared" si="15"/>
        <v>731072.30700000003</v>
      </c>
      <c r="DC35" s="22">
        <f t="shared" si="15"/>
        <v>13800</v>
      </c>
      <c r="DD35" s="22">
        <f t="shared" si="15"/>
        <v>3112.92</v>
      </c>
      <c r="DE35" s="22">
        <f t="shared" si="15"/>
        <v>86317.400000000009</v>
      </c>
      <c r="DF35" s="22">
        <f t="shared" si="15"/>
        <v>72607</v>
      </c>
      <c r="DG35" s="22">
        <f t="shared" si="15"/>
        <v>0</v>
      </c>
      <c r="DH35" s="22">
        <f t="shared" si="15"/>
        <v>0</v>
      </c>
      <c r="DI35" s="22">
        <f t="shared" si="15"/>
        <v>52374.729699999996</v>
      </c>
      <c r="DJ35" s="22">
        <f t="shared" si="15"/>
        <v>10011.530000000001</v>
      </c>
      <c r="DK35" s="22">
        <f t="shared" si="15"/>
        <v>40850.216899999999</v>
      </c>
      <c r="DL35" s="22">
        <f t="shared" si="15"/>
        <v>9411.5300000000007</v>
      </c>
      <c r="DM35" s="22">
        <f t="shared" si="15"/>
        <v>11524.5128</v>
      </c>
      <c r="DN35" s="22">
        <f t="shared" si="15"/>
        <v>600</v>
      </c>
      <c r="DO35" s="22">
        <f t="shared" si="15"/>
        <v>0</v>
      </c>
      <c r="DP35" s="22">
        <f t="shared" si="15"/>
        <v>0</v>
      </c>
    </row>
    <row r="36" spans="1:120" ht="3" customHeight="1"/>
  </sheetData>
  <mergeCells count="98">
    <mergeCell ref="O2:P2"/>
    <mergeCell ref="D1:K1"/>
    <mergeCell ref="DO8:DP8"/>
    <mergeCell ref="CS8:CT8"/>
    <mergeCell ref="CU8:CV8"/>
    <mergeCell ref="CW8:CX8"/>
    <mergeCell ref="CY8:CZ8"/>
    <mergeCell ref="DA8:DB8"/>
    <mergeCell ref="DC8:DD8"/>
    <mergeCell ref="DE8:DF8"/>
    <mergeCell ref="DG8:DH8"/>
    <mergeCell ref="DI8:DJ8"/>
    <mergeCell ref="DK8:DL8"/>
    <mergeCell ref="DM8:DN8"/>
    <mergeCell ref="CQ8:CR8"/>
    <mergeCell ref="BU8:BV8"/>
    <mergeCell ref="BW8:BX8"/>
    <mergeCell ref="CK8:CL8"/>
    <mergeCell ref="CM8:CN8"/>
    <mergeCell ref="CO8:CP8"/>
    <mergeCell ref="BI8:BJ8"/>
    <mergeCell ref="BK8:BL8"/>
    <mergeCell ref="BM8:BN8"/>
    <mergeCell ref="BO8:BP8"/>
    <mergeCell ref="BQ8:BR8"/>
    <mergeCell ref="BY8:BZ8"/>
    <mergeCell ref="CA8:CB8"/>
    <mergeCell ref="CC8:CD8"/>
    <mergeCell ref="CE8:CF8"/>
    <mergeCell ref="CG8:CH8"/>
    <mergeCell ref="CO7:CR7"/>
    <mergeCell ref="CS7:CV7"/>
    <mergeCell ref="M8:N8"/>
    <mergeCell ref="O8:P8"/>
    <mergeCell ref="Q8:R8"/>
    <mergeCell ref="S8:T8"/>
    <mergeCell ref="U8:V8"/>
    <mergeCell ref="AU8:AV8"/>
    <mergeCell ref="Y8:Z8"/>
    <mergeCell ref="AA8:AB8"/>
    <mergeCell ref="AC8:AD8"/>
    <mergeCell ref="AE8:AF8"/>
    <mergeCell ref="AG8:AH8"/>
    <mergeCell ref="AI8:AJ8"/>
    <mergeCell ref="AK8:AL8"/>
    <mergeCell ref="CI8:CJ8"/>
    <mergeCell ref="AQ8:AR8"/>
    <mergeCell ref="AS8:AT8"/>
    <mergeCell ref="BS8:BT8"/>
    <mergeCell ref="AW8:AX8"/>
    <mergeCell ref="AY8:AZ8"/>
    <mergeCell ref="BA8:BB8"/>
    <mergeCell ref="BC8:BD8"/>
    <mergeCell ref="BE8:BF8"/>
    <mergeCell ref="BG8:BH8"/>
    <mergeCell ref="CK6:CN7"/>
    <mergeCell ref="CW6:CZ7"/>
    <mergeCell ref="DA7:DD7"/>
    <mergeCell ref="BE7:BH7"/>
    <mergeCell ref="C8:D8"/>
    <mergeCell ref="E8:F8"/>
    <mergeCell ref="G8:H8"/>
    <mergeCell ref="I8:J8"/>
    <mergeCell ref="K8:L8"/>
    <mergeCell ref="BM7:BP7"/>
    <mergeCell ref="BQ7:BT7"/>
    <mergeCell ref="BU7:BX7"/>
    <mergeCell ref="W8:X8"/>
    <mergeCell ref="BY7:CB7"/>
    <mergeCell ref="AM8:AN8"/>
    <mergeCell ref="AO8:AP8"/>
    <mergeCell ref="BA7:BD7"/>
    <mergeCell ref="AW6:AZ7"/>
    <mergeCell ref="BI6:BL7"/>
    <mergeCell ref="CA6:CF6"/>
    <mergeCell ref="CG6:CJ7"/>
    <mergeCell ref="CC7:CF7"/>
    <mergeCell ref="Q7:T7"/>
    <mergeCell ref="AG7:AJ7"/>
    <mergeCell ref="AK7:AN7"/>
    <mergeCell ref="AO7:AR7"/>
    <mergeCell ref="AS7:AV7"/>
    <mergeCell ref="A35:B35"/>
    <mergeCell ref="B3:Q3"/>
    <mergeCell ref="A5:A9"/>
    <mergeCell ref="B5:B9"/>
    <mergeCell ref="C5:H7"/>
    <mergeCell ref="I5:DP5"/>
    <mergeCell ref="I6:L7"/>
    <mergeCell ref="M6:T6"/>
    <mergeCell ref="U6:X7"/>
    <mergeCell ref="Y6:AB7"/>
    <mergeCell ref="AC6:AF7"/>
    <mergeCell ref="AG6:AH6"/>
    <mergeCell ref="DE6:DH7"/>
    <mergeCell ref="DI6:DN7"/>
    <mergeCell ref="DO6:DP7"/>
    <mergeCell ref="M7:P7"/>
  </mergeCells>
  <pageMargins left="0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35"/>
  <sheetViews>
    <sheetView tabSelected="1" showOutlineSymbols="0" workbookViewId="0">
      <pane xSplit="2" ySplit="9" topLeftCell="C31" activePane="bottomRight" state="frozen"/>
      <selection pane="topRight" activeCell="C1" sqref="C1"/>
      <selection pane="bottomLeft" activeCell="A11" sqref="A11"/>
      <selection pane="bottomRight" activeCell="C34" sqref="C34"/>
    </sheetView>
  </sheetViews>
  <sheetFormatPr defaultRowHeight="12.75" customHeight="1"/>
  <cols>
    <col min="1" max="1" width="4" style="23" customWidth="1"/>
    <col min="2" max="2" width="13.7109375" style="23" customWidth="1"/>
    <col min="3" max="6" width="11.42578125" style="23" customWidth="1"/>
    <col min="7" max="7" width="9.85546875" style="23" customWidth="1"/>
    <col min="8" max="8" width="9.42578125" style="23" customWidth="1"/>
    <col min="9" max="9" width="11.42578125" style="23" customWidth="1"/>
    <col min="10" max="10" width="11" style="23" customWidth="1"/>
    <col min="11" max="12" width="11.42578125" style="23" hidden="1" customWidth="1"/>
    <col min="13" max="13" width="11.42578125" style="23" customWidth="1"/>
    <col min="14" max="14" width="10.5703125" style="23" customWidth="1"/>
    <col min="15" max="15" width="9.7109375" style="23" customWidth="1"/>
    <col min="16" max="16" width="10" style="23" customWidth="1"/>
    <col min="17" max="17" width="8.85546875" style="23" customWidth="1"/>
    <col min="18" max="18" width="8.7109375" style="23" customWidth="1"/>
    <col min="19" max="19" width="9.140625" style="23" customWidth="1"/>
    <col min="20" max="20" width="9.7109375" style="23" customWidth="1"/>
    <col min="21" max="21" width="9.28515625" style="23" customWidth="1"/>
    <col min="22" max="22" width="8" style="23" customWidth="1"/>
    <col min="23" max="23" width="9.42578125" style="23" customWidth="1"/>
    <col min="24" max="25" width="9.85546875" style="23" customWidth="1"/>
    <col min="26" max="26" width="8.5703125" style="23" customWidth="1"/>
    <col min="27" max="27" width="8.140625" style="23" customWidth="1"/>
    <col min="28" max="28" width="9.42578125" style="23" customWidth="1"/>
    <col min="29" max="29" width="9.85546875" style="23" customWidth="1"/>
    <col min="30" max="30" width="9.5703125" style="23" customWidth="1"/>
    <col min="31" max="32" width="11.42578125" style="23" hidden="1" customWidth="1"/>
    <col min="33" max="33" width="10.7109375" style="23" customWidth="1"/>
    <col min="34" max="34" width="13.5703125" style="23" customWidth="1"/>
    <col min="35" max="35" width="13.140625" style="23" customWidth="1"/>
    <col min="36" max="36" width="13.7109375" style="23" customWidth="1"/>
    <col min="37" max="37" width="9.5703125" style="23" customWidth="1"/>
    <col min="38" max="38" width="10" style="23" customWidth="1"/>
    <col min="39" max="39" width="10.42578125" style="23" customWidth="1"/>
    <col min="40" max="40" width="11.85546875" style="23" customWidth="1"/>
    <col min="41" max="41" width="11.7109375" style="23" customWidth="1"/>
    <col min="42" max="42" width="14.5703125" style="23" customWidth="1"/>
    <col min="43" max="43" width="14.42578125" style="23" customWidth="1"/>
    <col min="44" max="44" width="12.7109375" style="23" customWidth="1"/>
    <col min="45" max="45" width="12.42578125" style="23" customWidth="1"/>
    <col min="46" max="46" width="11.85546875" style="23" customWidth="1"/>
    <col min="47" max="47" width="10.42578125" style="23" customWidth="1"/>
    <col min="48" max="48" width="11.42578125" style="23" customWidth="1"/>
    <col min="49" max="49" width="13.140625" style="23" customWidth="1"/>
    <col min="50" max="50" width="10.5703125" style="23" customWidth="1"/>
    <col min="51" max="51" width="11.28515625" style="23" customWidth="1"/>
    <col min="52" max="52" width="8.85546875" style="23" customWidth="1"/>
    <col min="53" max="53" width="11.42578125" style="23" hidden="1" customWidth="1"/>
    <col min="54" max="54" width="1.7109375" style="23" hidden="1" customWidth="1"/>
    <col min="55" max="55" width="11.28515625" style="23" customWidth="1"/>
    <col min="56" max="56" width="14.42578125" style="23" customWidth="1"/>
    <col min="57" max="57" width="14" style="23" customWidth="1"/>
    <col min="58" max="58" width="14.42578125" style="23" customWidth="1"/>
    <col min="59" max="59" width="9.140625" style="23" hidden="1" customWidth="1"/>
    <col min="60" max="60" width="8.85546875" style="23" hidden="1" customWidth="1"/>
    <col min="61" max="61" width="12.28515625" style="23" customWidth="1"/>
    <col min="62" max="62" width="10.140625" style="23" customWidth="1"/>
    <col min="63" max="63" width="9.85546875" style="23" customWidth="1"/>
    <col min="64" max="64" width="10.28515625" style="23" customWidth="1"/>
    <col min="65" max="65" width="12.28515625" style="23" customWidth="1"/>
    <col min="66" max="66" width="11.85546875" style="23" customWidth="1"/>
    <col min="67" max="16384" width="9.140625" style="26"/>
  </cols>
  <sheetData>
    <row r="1" spans="1:66" s="38" customFormat="1" ht="0.75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27"/>
      <c r="R1" s="27"/>
      <c r="S1" s="27"/>
      <c r="T1" s="35"/>
      <c r="U1" s="35"/>
      <c r="V1" s="35"/>
      <c r="W1" s="35"/>
      <c r="X1" s="35"/>
      <c r="Y1" s="35"/>
      <c r="Z1" s="35"/>
      <c r="AA1" s="35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7"/>
      <c r="BG1" s="37"/>
      <c r="BH1" s="36"/>
      <c r="BI1" s="36"/>
      <c r="BJ1" s="36"/>
      <c r="BK1" s="36"/>
      <c r="BL1" s="36"/>
      <c r="BM1" s="37"/>
      <c r="BN1" s="37"/>
    </row>
    <row r="2" spans="1:66" s="38" customFormat="1" ht="34.5" customHeight="1">
      <c r="A2" s="56"/>
      <c r="B2" s="56"/>
      <c r="C2" s="92" t="s">
        <v>104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39"/>
      <c r="V2" s="39"/>
      <c r="W2" s="39"/>
      <c r="X2" s="39"/>
      <c r="Y2" s="39"/>
      <c r="Z2" s="39"/>
      <c r="AA2" s="39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1"/>
      <c r="BG2" s="41"/>
      <c r="BH2" s="40"/>
      <c r="BI2" s="40"/>
      <c r="BJ2" s="40"/>
      <c r="BK2" s="40"/>
      <c r="BL2" s="40"/>
      <c r="BM2" s="41"/>
      <c r="BN2" s="41"/>
    </row>
    <row r="3" spans="1:66" ht="18" customHeight="1">
      <c r="A3" s="23" t="s">
        <v>0</v>
      </c>
      <c r="B3" s="146" t="s">
        <v>0</v>
      </c>
      <c r="C3" s="146"/>
      <c r="D3" s="146"/>
      <c r="E3" s="146"/>
      <c r="F3" s="146"/>
      <c r="G3" s="146"/>
      <c r="H3" s="146"/>
      <c r="I3" s="146"/>
      <c r="J3" s="146"/>
      <c r="S3" s="23" t="s">
        <v>68</v>
      </c>
    </row>
    <row r="4" spans="1:66" s="9" customFormat="1" ht="8.25" customHeight="1">
      <c r="A4" s="96" t="s">
        <v>1</v>
      </c>
      <c r="B4" s="83" t="s">
        <v>2</v>
      </c>
      <c r="C4" s="97" t="s">
        <v>3</v>
      </c>
      <c r="D4" s="98"/>
      <c r="E4" s="98"/>
      <c r="F4" s="98"/>
      <c r="G4" s="98"/>
      <c r="H4" s="99"/>
      <c r="I4" s="103" t="s">
        <v>4</v>
      </c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5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</row>
    <row r="5" spans="1:66" s="9" customFormat="1" ht="22.5" customHeight="1">
      <c r="A5" s="96"/>
      <c r="B5" s="83"/>
      <c r="C5" s="100"/>
      <c r="D5" s="101"/>
      <c r="E5" s="101"/>
      <c r="F5" s="101"/>
      <c r="G5" s="101"/>
      <c r="H5" s="102"/>
      <c r="I5" s="123" t="s">
        <v>5</v>
      </c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5"/>
      <c r="BC5" s="126" t="s">
        <v>6</v>
      </c>
      <c r="BD5" s="127"/>
      <c r="BE5" s="127"/>
      <c r="BF5" s="127"/>
      <c r="BG5" s="127"/>
      <c r="BH5" s="127"/>
      <c r="BI5" s="128" t="s">
        <v>7</v>
      </c>
      <c r="BJ5" s="128"/>
      <c r="BK5" s="128"/>
      <c r="BL5" s="128"/>
      <c r="BM5" s="128"/>
      <c r="BN5" s="128"/>
    </row>
    <row r="6" spans="1:66" s="9" customFormat="1" ht="14.25" customHeight="1">
      <c r="A6" s="96"/>
      <c r="B6" s="83"/>
      <c r="C6" s="100"/>
      <c r="D6" s="101"/>
      <c r="E6" s="101"/>
      <c r="F6" s="101"/>
      <c r="G6" s="101"/>
      <c r="H6" s="102"/>
      <c r="I6" s="129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1"/>
      <c r="BC6" s="129"/>
      <c r="BD6" s="130"/>
      <c r="BE6" s="130"/>
      <c r="BF6" s="130"/>
      <c r="BG6" s="128" t="s">
        <v>8</v>
      </c>
      <c r="BH6" s="128"/>
      <c r="BI6" s="128" t="s">
        <v>9</v>
      </c>
      <c r="BJ6" s="128"/>
      <c r="BK6" s="128" t="s">
        <v>10</v>
      </c>
      <c r="BL6" s="128"/>
      <c r="BM6" s="128"/>
      <c r="BN6" s="128"/>
    </row>
    <row r="7" spans="1:66" s="9" customFormat="1" ht="27.75" customHeight="1">
      <c r="A7" s="96"/>
      <c r="B7" s="83"/>
      <c r="C7" s="100"/>
      <c r="D7" s="101"/>
      <c r="E7" s="101"/>
      <c r="F7" s="101"/>
      <c r="G7" s="101"/>
      <c r="H7" s="102"/>
      <c r="I7" s="134" t="s">
        <v>11</v>
      </c>
      <c r="J7" s="147"/>
      <c r="K7" s="57"/>
      <c r="L7" s="58"/>
      <c r="M7" s="106" t="s">
        <v>95</v>
      </c>
      <c r="N7" s="107"/>
      <c r="O7" s="110" t="s">
        <v>12</v>
      </c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2"/>
      <c r="AE7" s="113" t="s">
        <v>13</v>
      </c>
      <c r="AF7" s="114"/>
      <c r="AG7" s="113" t="s">
        <v>14</v>
      </c>
      <c r="AH7" s="114"/>
      <c r="AI7" s="117" t="s">
        <v>15</v>
      </c>
      <c r="AJ7" s="118"/>
      <c r="AK7" s="132" t="s">
        <v>16</v>
      </c>
      <c r="AL7" s="83"/>
      <c r="AM7" s="117" t="s">
        <v>15</v>
      </c>
      <c r="AN7" s="118"/>
      <c r="AO7" s="119" t="s">
        <v>17</v>
      </c>
      <c r="AP7" s="119"/>
      <c r="AQ7" s="89" t="s">
        <v>103</v>
      </c>
      <c r="AR7" s="120"/>
      <c r="AS7" s="120"/>
      <c r="AT7" s="120"/>
      <c r="AU7" s="120"/>
      <c r="AV7" s="121"/>
      <c r="AW7" s="117" t="s">
        <v>18</v>
      </c>
      <c r="AX7" s="133"/>
      <c r="AY7" s="133"/>
      <c r="AZ7" s="133"/>
      <c r="BA7" s="133"/>
      <c r="BB7" s="118"/>
      <c r="BC7" s="134" t="s">
        <v>19</v>
      </c>
      <c r="BD7" s="135"/>
      <c r="BE7" s="134" t="s">
        <v>20</v>
      </c>
      <c r="BF7" s="135"/>
      <c r="BG7" s="128"/>
      <c r="BH7" s="128"/>
      <c r="BI7" s="128"/>
      <c r="BJ7" s="128"/>
      <c r="BK7" s="128"/>
      <c r="BL7" s="128"/>
      <c r="BM7" s="128"/>
      <c r="BN7" s="128"/>
    </row>
    <row r="8" spans="1:66" s="9" customFormat="1" ht="114" customHeight="1">
      <c r="A8" s="96"/>
      <c r="B8" s="83"/>
      <c r="C8" s="138" t="s">
        <v>21</v>
      </c>
      <c r="D8" s="138"/>
      <c r="E8" s="139" t="s">
        <v>22</v>
      </c>
      <c r="F8" s="139"/>
      <c r="G8" s="140" t="s">
        <v>23</v>
      </c>
      <c r="H8" s="140"/>
      <c r="I8" s="136"/>
      <c r="J8" s="148"/>
      <c r="K8" s="59" t="s">
        <v>24</v>
      </c>
      <c r="L8" s="60"/>
      <c r="M8" s="108"/>
      <c r="N8" s="109"/>
      <c r="O8" s="117" t="s">
        <v>25</v>
      </c>
      <c r="P8" s="118"/>
      <c r="Q8" s="89" t="s">
        <v>26</v>
      </c>
      <c r="R8" s="121"/>
      <c r="S8" s="117" t="s">
        <v>27</v>
      </c>
      <c r="T8" s="118"/>
      <c r="U8" s="117" t="s">
        <v>97</v>
      </c>
      <c r="V8" s="118"/>
      <c r="W8" s="117" t="s">
        <v>96</v>
      </c>
      <c r="X8" s="118"/>
      <c r="Y8" s="144" t="s">
        <v>28</v>
      </c>
      <c r="Z8" s="145"/>
      <c r="AA8" s="117" t="s">
        <v>98</v>
      </c>
      <c r="AB8" s="118"/>
      <c r="AC8" s="117" t="s">
        <v>99</v>
      </c>
      <c r="AD8" s="118"/>
      <c r="AE8" s="115"/>
      <c r="AF8" s="116"/>
      <c r="AG8" s="115"/>
      <c r="AH8" s="116"/>
      <c r="AI8" s="89" t="s">
        <v>100</v>
      </c>
      <c r="AJ8" s="121"/>
      <c r="AK8" s="83"/>
      <c r="AL8" s="83"/>
      <c r="AM8" s="94" t="s">
        <v>101</v>
      </c>
      <c r="AN8" s="90"/>
      <c r="AO8" s="119"/>
      <c r="AP8" s="119"/>
      <c r="AQ8" s="138" t="s">
        <v>21</v>
      </c>
      <c r="AR8" s="138"/>
      <c r="AS8" s="138" t="s">
        <v>22</v>
      </c>
      <c r="AT8" s="138"/>
      <c r="AU8" s="138" t="s">
        <v>23</v>
      </c>
      <c r="AV8" s="138"/>
      <c r="AW8" s="138" t="s">
        <v>29</v>
      </c>
      <c r="AX8" s="138"/>
      <c r="AY8" s="141" t="s">
        <v>30</v>
      </c>
      <c r="AZ8" s="142"/>
      <c r="BA8" s="143" t="s">
        <v>31</v>
      </c>
      <c r="BB8" s="143"/>
      <c r="BC8" s="136"/>
      <c r="BD8" s="137"/>
      <c r="BE8" s="136"/>
      <c r="BF8" s="137"/>
      <c r="BG8" s="128"/>
      <c r="BH8" s="128"/>
      <c r="BI8" s="128"/>
      <c r="BJ8" s="128"/>
      <c r="BK8" s="128" t="s">
        <v>32</v>
      </c>
      <c r="BL8" s="128"/>
      <c r="BM8" s="128" t="s">
        <v>33</v>
      </c>
      <c r="BN8" s="128"/>
    </row>
    <row r="9" spans="1:66" s="49" customFormat="1" ht="36" customHeight="1">
      <c r="A9" s="96"/>
      <c r="B9" s="83"/>
      <c r="C9" s="47" t="s">
        <v>34</v>
      </c>
      <c r="D9" s="48" t="s">
        <v>35</v>
      </c>
      <c r="E9" s="47" t="s">
        <v>34</v>
      </c>
      <c r="F9" s="48" t="s">
        <v>35</v>
      </c>
      <c r="G9" s="47" t="s">
        <v>34</v>
      </c>
      <c r="H9" s="48" t="s">
        <v>35</v>
      </c>
      <c r="I9" s="47" t="s">
        <v>34</v>
      </c>
      <c r="J9" s="48" t="s">
        <v>35</v>
      </c>
      <c r="K9" s="47" t="s">
        <v>34</v>
      </c>
      <c r="L9" s="48" t="s">
        <v>35</v>
      </c>
      <c r="M9" s="47" t="s">
        <v>34</v>
      </c>
      <c r="N9" s="48" t="s">
        <v>35</v>
      </c>
      <c r="O9" s="47" t="s">
        <v>34</v>
      </c>
      <c r="P9" s="48" t="s">
        <v>35</v>
      </c>
      <c r="Q9" s="47" t="s">
        <v>34</v>
      </c>
      <c r="R9" s="48" t="s">
        <v>35</v>
      </c>
      <c r="S9" s="47" t="s">
        <v>34</v>
      </c>
      <c r="T9" s="48" t="s">
        <v>35</v>
      </c>
      <c r="U9" s="47" t="s">
        <v>34</v>
      </c>
      <c r="V9" s="48" t="s">
        <v>35</v>
      </c>
      <c r="W9" s="47" t="s">
        <v>34</v>
      </c>
      <c r="X9" s="48" t="s">
        <v>35</v>
      </c>
      <c r="Y9" s="47" t="s">
        <v>34</v>
      </c>
      <c r="Z9" s="48" t="s">
        <v>35</v>
      </c>
      <c r="AA9" s="47" t="s">
        <v>34</v>
      </c>
      <c r="AB9" s="48" t="s">
        <v>35</v>
      </c>
      <c r="AC9" s="47" t="s">
        <v>34</v>
      </c>
      <c r="AD9" s="48" t="s">
        <v>35</v>
      </c>
      <c r="AE9" s="47" t="s">
        <v>34</v>
      </c>
      <c r="AF9" s="48" t="s">
        <v>35</v>
      </c>
      <c r="AG9" s="47" t="s">
        <v>34</v>
      </c>
      <c r="AH9" s="48" t="s">
        <v>35</v>
      </c>
      <c r="AI9" s="47" t="s">
        <v>34</v>
      </c>
      <c r="AJ9" s="48" t="s">
        <v>35</v>
      </c>
      <c r="AK9" s="47" t="s">
        <v>34</v>
      </c>
      <c r="AL9" s="48" t="s">
        <v>35</v>
      </c>
      <c r="AM9" s="47" t="s">
        <v>34</v>
      </c>
      <c r="AN9" s="48" t="s">
        <v>35</v>
      </c>
      <c r="AO9" s="47" t="s">
        <v>34</v>
      </c>
      <c r="AP9" s="48" t="s">
        <v>35</v>
      </c>
      <c r="AQ9" s="47" t="s">
        <v>34</v>
      </c>
      <c r="AR9" s="48" t="s">
        <v>35</v>
      </c>
      <c r="AS9" s="47" t="s">
        <v>34</v>
      </c>
      <c r="AT9" s="48" t="s">
        <v>35</v>
      </c>
      <c r="AU9" s="47" t="s">
        <v>34</v>
      </c>
      <c r="AV9" s="48" t="s">
        <v>35</v>
      </c>
      <c r="AW9" s="47" t="s">
        <v>34</v>
      </c>
      <c r="AX9" s="48" t="s">
        <v>35</v>
      </c>
      <c r="AY9" s="47" t="s">
        <v>34</v>
      </c>
      <c r="AZ9" s="48" t="s">
        <v>35</v>
      </c>
      <c r="BA9" s="47" t="s">
        <v>34</v>
      </c>
      <c r="BB9" s="48" t="s">
        <v>35</v>
      </c>
      <c r="BC9" s="47" t="s">
        <v>34</v>
      </c>
      <c r="BD9" s="48" t="s">
        <v>35</v>
      </c>
      <c r="BE9" s="47" t="s">
        <v>34</v>
      </c>
      <c r="BF9" s="48" t="s">
        <v>35</v>
      </c>
      <c r="BG9" s="47" t="s">
        <v>34</v>
      </c>
      <c r="BH9" s="48" t="s">
        <v>35</v>
      </c>
      <c r="BI9" s="47" t="s">
        <v>34</v>
      </c>
      <c r="BJ9" s="48" t="s">
        <v>35</v>
      </c>
      <c r="BK9" s="47" t="s">
        <v>34</v>
      </c>
      <c r="BL9" s="48" t="s">
        <v>35</v>
      </c>
      <c r="BM9" s="47" t="s">
        <v>34</v>
      </c>
      <c r="BN9" s="48" t="s">
        <v>35</v>
      </c>
    </row>
    <row r="10" spans="1:66" ht="21" customHeight="1">
      <c r="A10" s="54">
        <v>1</v>
      </c>
      <c r="B10" s="25" t="s">
        <v>69</v>
      </c>
      <c r="C10" s="51">
        <f t="shared" ref="C10:D10" si="0">E10+G10-BA10</f>
        <v>735915.17470000009</v>
      </c>
      <c r="D10" s="51">
        <f t="shared" si="0"/>
        <v>694559.40700000001</v>
      </c>
      <c r="E10" s="51">
        <f t="shared" ref="E10:F10" si="1">I10+K10+M10+AE10+AG10+AK10+AO10+AS10</f>
        <v>725376.10000000009</v>
      </c>
      <c r="F10" s="51">
        <f t="shared" si="1"/>
        <v>691199.09900000005</v>
      </c>
      <c r="G10" s="51">
        <f t="shared" ref="G10:H10" si="2">AY10+BC10+BE10+BG10+BI10+BK10+BM10</f>
        <v>10539.074699999997</v>
      </c>
      <c r="H10" s="51">
        <f t="shared" si="2"/>
        <v>3360.3080000000045</v>
      </c>
      <c r="I10" s="7">
        <v>141775.70000000001</v>
      </c>
      <c r="J10" s="7">
        <v>133167.57199999999</v>
      </c>
      <c r="K10" s="7">
        <v>0</v>
      </c>
      <c r="L10" s="7">
        <v>0</v>
      </c>
      <c r="M10" s="7">
        <v>109038</v>
      </c>
      <c r="N10" s="7">
        <v>103831.731</v>
      </c>
      <c r="O10" s="7">
        <v>55842.76</v>
      </c>
      <c r="P10" s="7">
        <v>55159.663999999997</v>
      </c>
      <c r="Q10" s="7">
        <v>3164.04</v>
      </c>
      <c r="R10" s="7">
        <v>3158.8710000000001</v>
      </c>
      <c r="S10" s="7">
        <v>4727.6000000000004</v>
      </c>
      <c r="T10" s="7">
        <v>4550.0659999999998</v>
      </c>
      <c r="U10" s="7">
        <v>279</v>
      </c>
      <c r="V10" s="7">
        <v>167</v>
      </c>
      <c r="W10" s="7">
        <v>10311.6</v>
      </c>
      <c r="X10" s="7">
        <v>7419.79</v>
      </c>
      <c r="Y10" s="7">
        <v>0</v>
      </c>
      <c r="Z10" s="7">
        <v>0</v>
      </c>
      <c r="AA10" s="7">
        <v>528</v>
      </c>
      <c r="AB10" s="7">
        <v>509</v>
      </c>
      <c r="AC10" s="7">
        <v>30886</v>
      </c>
      <c r="AD10" s="7">
        <v>30160.04</v>
      </c>
      <c r="AE10" s="7">
        <v>0</v>
      </c>
      <c r="AF10" s="7">
        <v>0</v>
      </c>
      <c r="AG10" s="7">
        <v>447588.4</v>
      </c>
      <c r="AH10" s="7">
        <v>441486.201</v>
      </c>
      <c r="AI10" s="7">
        <v>447588.4</v>
      </c>
      <c r="AJ10" s="7">
        <v>441486.201</v>
      </c>
      <c r="AK10" s="7">
        <v>3482.93</v>
      </c>
      <c r="AL10" s="7">
        <v>3136.93</v>
      </c>
      <c r="AM10" s="7">
        <v>0</v>
      </c>
      <c r="AN10" s="7">
        <v>0</v>
      </c>
      <c r="AO10" s="7">
        <v>11747</v>
      </c>
      <c r="AP10" s="7">
        <v>8433</v>
      </c>
      <c r="AQ10" s="7">
        <v>18203.07</v>
      </c>
      <c r="AR10" s="7">
        <v>1143.665</v>
      </c>
      <c r="AS10" s="7">
        <v>11744.07</v>
      </c>
      <c r="AT10" s="7">
        <v>1143.665</v>
      </c>
      <c r="AU10" s="7">
        <v>6459</v>
      </c>
      <c r="AV10" s="7">
        <v>0</v>
      </c>
      <c r="AW10" s="7">
        <v>10544.07</v>
      </c>
      <c r="AX10" s="7">
        <v>0</v>
      </c>
      <c r="AY10" s="7">
        <v>6459</v>
      </c>
      <c r="AZ10" s="7">
        <v>0</v>
      </c>
      <c r="BA10" s="7">
        <v>0</v>
      </c>
      <c r="BB10" s="7">
        <v>0</v>
      </c>
      <c r="BC10" s="7">
        <v>143446.0747</v>
      </c>
      <c r="BD10" s="7">
        <v>62939.985999999997</v>
      </c>
      <c r="BE10" s="7">
        <v>24100</v>
      </c>
      <c r="BF10" s="7">
        <v>5933.5</v>
      </c>
      <c r="BG10" s="7">
        <v>0</v>
      </c>
      <c r="BH10" s="7">
        <v>0</v>
      </c>
      <c r="BI10" s="7">
        <v>-8466</v>
      </c>
      <c r="BJ10" s="7">
        <v>-4675.8500000000004</v>
      </c>
      <c r="BK10" s="7">
        <v>-155000</v>
      </c>
      <c r="BL10" s="7">
        <v>-60837.328000000001</v>
      </c>
      <c r="BM10" s="8">
        <v>0</v>
      </c>
      <c r="BN10" s="8">
        <v>0</v>
      </c>
    </row>
    <row r="11" spans="1:66" ht="21" customHeight="1">
      <c r="A11" s="55">
        <v>2</v>
      </c>
      <c r="B11" s="25" t="s">
        <v>70</v>
      </c>
      <c r="C11" s="51">
        <f t="shared" ref="C11:C33" si="3">E11+G11-BA11</f>
        <v>902509.92370000004</v>
      </c>
      <c r="D11" s="51">
        <f t="shared" ref="D11:D33" si="4">F11+H11-BB11</f>
        <v>816186.06900000002</v>
      </c>
      <c r="E11" s="51">
        <f t="shared" ref="E11:E33" si="5">I11+K11+M11+AE11+AG11+AK11+AO11+AS11</f>
        <v>742001.56</v>
      </c>
      <c r="F11" s="51">
        <f t="shared" ref="F11:F33" si="6">J11+L11+N11+AF11+AH11+AL11+AP11+AT11</f>
        <v>691985.98600000003</v>
      </c>
      <c r="G11" s="51">
        <f t="shared" ref="G11:G33" si="7">AY11+BC11+BE11+BG11+BI11+BK11+BM11</f>
        <v>160508.36369999999</v>
      </c>
      <c r="H11" s="51">
        <f t="shared" ref="H11:H33" si="8">AZ11+BD11+BF11+BH11+BJ11+BL11+BN11</f>
        <v>124200.08300000001</v>
      </c>
      <c r="I11" s="7">
        <v>298084.32</v>
      </c>
      <c r="J11" s="7">
        <v>286204.80099999998</v>
      </c>
      <c r="K11" s="7">
        <v>100</v>
      </c>
      <c r="L11" s="7">
        <v>80</v>
      </c>
      <c r="M11" s="7">
        <v>123896.81600000001</v>
      </c>
      <c r="N11" s="7">
        <v>103763.341</v>
      </c>
      <c r="O11" s="7">
        <v>27286.217000000001</v>
      </c>
      <c r="P11" s="7">
        <v>24142.61</v>
      </c>
      <c r="Q11" s="7">
        <v>687</v>
      </c>
      <c r="R11" s="7">
        <v>647.54</v>
      </c>
      <c r="S11" s="7">
        <v>4404.8999999999996</v>
      </c>
      <c r="T11" s="7">
        <v>3339.9929999999999</v>
      </c>
      <c r="U11" s="7">
        <v>4354.78</v>
      </c>
      <c r="V11" s="7">
        <v>3240.18</v>
      </c>
      <c r="W11" s="7">
        <v>19021.863000000001</v>
      </c>
      <c r="X11" s="7">
        <v>16862.419000000002</v>
      </c>
      <c r="Y11" s="7">
        <v>14239.263000000001</v>
      </c>
      <c r="Z11" s="7">
        <v>13014.558999999999</v>
      </c>
      <c r="AA11" s="7">
        <v>12511.5</v>
      </c>
      <c r="AB11" s="7">
        <v>10224.225</v>
      </c>
      <c r="AC11" s="7">
        <v>50437.555999999997</v>
      </c>
      <c r="AD11" s="7">
        <v>41140.786</v>
      </c>
      <c r="AE11" s="7">
        <v>0</v>
      </c>
      <c r="AF11" s="7">
        <v>0</v>
      </c>
      <c r="AG11" s="7">
        <v>288244.005</v>
      </c>
      <c r="AH11" s="7">
        <v>280006.40100000001</v>
      </c>
      <c r="AI11" s="7">
        <v>288244.005</v>
      </c>
      <c r="AJ11" s="7">
        <v>280006.40100000001</v>
      </c>
      <c r="AK11" s="7">
        <v>6312.7929999999997</v>
      </c>
      <c r="AL11" s="7">
        <v>6312.7929999999997</v>
      </c>
      <c r="AM11" s="7">
        <v>0</v>
      </c>
      <c r="AN11" s="7">
        <v>0</v>
      </c>
      <c r="AO11" s="7">
        <v>13622.3</v>
      </c>
      <c r="AP11" s="7">
        <v>10478</v>
      </c>
      <c r="AQ11" s="7">
        <v>12210.9825</v>
      </c>
      <c r="AR11" s="7">
        <v>5140.6499999999996</v>
      </c>
      <c r="AS11" s="7">
        <v>11741.325999999999</v>
      </c>
      <c r="AT11" s="7">
        <v>5140.6499999999996</v>
      </c>
      <c r="AU11" s="7">
        <v>469.65649999999999</v>
      </c>
      <c r="AV11" s="7">
        <v>0</v>
      </c>
      <c r="AW11" s="7">
        <v>6409.9260000000004</v>
      </c>
      <c r="AX11" s="7">
        <v>307.5</v>
      </c>
      <c r="AY11" s="7">
        <v>469.65649999999999</v>
      </c>
      <c r="AZ11" s="7">
        <v>0</v>
      </c>
      <c r="BA11" s="7">
        <v>0</v>
      </c>
      <c r="BB11" s="7">
        <v>0</v>
      </c>
      <c r="BC11" s="7">
        <v>66773.2065</v>
      </c>
      <c r="BD11" s="7">
        <v>54964.953300000001</v>
      </c>
      <c r="BE11" s="7">
        <v>117712.6197</v>
      </c>
      <c r="BF11" s="7">
        <v>113993.55469999999</v>
      </c>
      <c r="BG11" s="7">
        <v>0</v>
      </c>
      <c r="BH11" s="7">
        <v>0</v>
      </c>
      <c r="BI11" s="7">
        <v>-7928.2740000000003</v>
      </c>
      <c r="BJ11" s="7">
        <v>-23796.041000000001</v>
      </c>
      <c r="BK11" s="7">
        <v>-16518.845000000001</v>
      </c>
      <c r="BL11" s="7">
        <v>-20962.383999999998</v>
      </c>
      <c r="BM11" s="8">
        <v>0</v>
      </c>
      <c r="BN11" s="8">
        <v>0</v>
      </c>
    </row>
    <row r="12" spans="1:66" ht="21" customHeight="1">
      <c r="A12" s="54">
        <v>3</v>
      </c>
      <c r="B12" s="25" t="s">
        <v>71</v>
      </c>
      <c r="C12" s="51">
        <f t="shared" si="3"/>
        <v>488228.60550000001</v>
      </c>
      <c r="D12" s="51">
        <f t="shared" si="4"/>
        <v>411036.23699999996</v>
      </c>
      <c r="E12" s="51">
        <f t="shared" si="5"/>
        <v>423920.36200000002</v>
      </c>
      <c r="F12" s="51">
        <f t="shared" si="6"/>
        <v>388297.95699999999</v>
      </c>
      <c r="G12" s="51">
        <f t="shared" si="7"/>
        <v>64308.243499999997</v>
      </c>
      <c r="H12" s="51">
        <f t="shared" si="8"/>
        <v>22738.28</v>
      </c>
      <c r="I12" s="7">
        <v>169261.52299999999</v>
      </c>
      <c r="J12" s="7">
        <v>164730.261</v>
      </c>
      <c r="K12" s="7">
        <v>0</v>
      </c>
      <c r="L12" s="7">
        <v>0</v>
      </c>
      <c r="M12" s="7">
        <v>67598.077000000005</v>
      </c>
      <c r="N12" s="7">
        <v>58162.067999999999</v>
      </c>
      <c r="O12" s="7">
        <v>14655.877</v>
      </c>
      <c r="P12" s="7">
        <v>12308.125</v>
      </c>
      <c r="Q12" s="7">
        <v>820</v>
      </c>
      <c r="R12" s="7">
        <v>538.67999999999995</v>
      </c>
      <c r="S12" s="7">
        <v>2928</v>
      </c>
      <c r="T12" s="7">
        <v>2780.058</v>
      </c>
      <c r="U12" s="7">
        <v>2141</v>
      </c>
      <c r="V12" s="7">
        <v>2083.5</v>
      </c>
      <c r="W12" s="7">
        <v>6121.1</v>
      </c>
      <c r="X12" s="7">
        <v>4473.5649999999996</v>
      </c>
      <c r="Y12" s="7">
        <v>2761.1</v>
      </c>
      <c r="Z12" s="7">
        <v>2239.1</v>
      </c>
      <c r="AA12" s="7">
        <v>7250</v>
      </c>
      <c r="AB12" s="7">
        <v>5971.83</v>
      </c>
      <c r="AC12" s="7">
        <v>28728.1</v>
      </c>
      <c r="AD12" s="7">
        <v>26090.518</v>
      </c>
      <c r="AE12" s="7">
        <v>0</v>
      </c>
      <c r="AF12" s="7">
        <v>0</v>
      </c>
      <c r="AG12" s="7">
        <v>150209</v>
      </c>
      <c r="AH12" s="7">
        <v>140740.75899999999</v>
      </c>
      <c r="AI12" s="7">
        <v>150209</v>
      </c>
      <c r="AJ12" s="7">
        <v>140740.75899999999</v>
      </c>
      <c r="AK12" s="7">
        <v>14851.861999999999</v>
      </c>
      <c r="AL12" s="7">
        <v>9020</v>
      </c>
      <c r="AM12" s="7">
        <v>720</v>
      </c>
      <c r="AN12" s="7">
        <v>720</v>
      </c>
      <c r="AO12" s="7">
        <v>16500</v>
      </c>
      <c r="AP12" s="7">
        <v>12851</v>
      </c>
      <c r="AQ12" s="7">
        <v>5499.9</v>
      </c>
      <c r="AR12" s="7">
        <v>2793.8690000000001</v>
      </c>
      <c r="AS12" s="7">
        <v>5499.9</v>
      </c>
      <c r="AT12" s="7">
        <v>2793.8690000000001</v>
      </c>
      <c r="AU12" s="7">
        <v>0</v>
      </c>
      <c r="AV12" s="7">
        <v>0</v>
      </c>
      <c r="AW12" s="7">
        <v>849.9</v>
      </c>
      <c r="AX12" s="7">
        <v>0</v>
      </c>
      <c r="AY12" s="7">
        <v>0</v>
      </c>
      <c r="AZ12" s="7">
        <v>0</v>
      </c>
      <c r="BA12" s="7">
        <v>0</v>
      </c>
      <c r="BB12" s="7">
        <v>0</v>
      </c>
      <c r="BC12" s="7">
        <v>52328.243499999997</v>
      </c>
      <c r="BD12" s="7">
        <v>17727.776000000002</v>
      </c>
      <c r="BE12" s="7">
        <v>11980</v>
      </c>
      <c r="BF12" s="7">
        <v>7992</v>
      </c>
      <c r="BG12" s="7">
        <v>0</v>
      </c>
      <c r="BH12" s="7">
        <v>0</v>
      </c>
      <c r="BI12" s="7">
        <v>0</v>
      </c>
      <c r="BJ12" s="7">
        <v>-159.15</v>
      </c>
      <c r="BK12" s="7">
        <v>0</v>
      </c>
      <c r="BL12" s="7">
        <v>-2822.346</v>
      </c>
      <c r="BM12" s="8">
        <v>0</v>
      </c>
      <c r="BN12" s="8">
        <v>0</v>
      </c>
    </row>
    <row r="13" spans="1:66" ht="21" customHeight="1">
      <c r="A13" s="55">
        <v>4</v>
      </c>
      <c r="B13" s="25" t="s">
        <v>72</v>
      </c>
      <c r="C13" s="51">
        <f t="shared" si="3"/>
        <v>244926.59460000001</v>
      </c>
      <c r="D13" s="51">
        <f t="shared" si="4"/>
        <v>183914.49800000002</v>
      </c>
      <c r="E13" s="51">
        <f t="shared" si="5"/>
        <v>216911.93400000001</v>
      </c>
      <c r="F13" s="51">
        <f t="shared" si="6"/>
        <v>178771.03100000002</v>
      </c>
      <c r="G13" s="51">
        <f t="shared" si="7"/>
        <v>28014.660600000003</v>
      </c>
      <c r="H13" s="51">
        <f t="shared" si="8"/>
        <v>5143.4669999999996</v>
      </c>
      <c r="I13" s="7">
        <v>90000.034</v>
      </c>
      <c r="J13" s="7">
        <v>77811.202000000005</v>
      </c>
      <c r="K13" s="7">
        <v>0</v>
      </c>
      <c r="L13" s="7">
        <v>0</v>
      </c>
      <c r="M13" s="7">
        <v>33159.300000000003</v>
      </c>
      <c r="N13" s="7">
        <v>19116.107</v>
      </c>
      <c r="O13" s="7">
        <v>6636.5</v>
      </c>
      <c r="P13" s="7">
        <v>3459.15</v>
      </c>
      <c r="Q13" s="7">
        <v>10252.6</v>
      </c>
      <c r="R13" s="7">
        <v>5754.16</v>
      </c>
      <c r="S13" s="7">
        <v>1280</v>
      </c>
      <c r="T13" s="7">
        <v>864.39200000000005</v>
      </c>
      <c r="U13" s="7">
        <v>1825.2</v>
      </c>
      <c r="V13" s="7">
        <v>1439</v>
      </c>
      <c r="W13" s="7">
        <v>2186</v>
      </c>
      <c r="X13" s="7">
        <v>1059.3399999999999</v>
      </c>
      <c r="Y13" s="7">
        <v>0</v>
      </c>
      <c r="Z13" s="7">
        <v>0</v>
      </c>
      <c r="AA13" s="7">
        <v>0</v>
      </c>
      <c r="AB13" s="7">
        <v>0</v>
      </c>
      <c r="AC13" s="7">
        <v>8300</v>
      </c>
      <c r="AD13" s="7">
        <v>5220.34</v>
      </c>
      <c r="AE13" s="7">
        <v>0</v>
      </c>
      <c r="AF13" s="7">
        <v>0</v>
      </c>
      <c r="AG13" s="7">
        <v>77309.100000000006</v>
      </c>
      <c r="AH13" s="7">
        <v>76672.100000000006</v>
      </c>
      <c r="AI13" s="7">
        <v>77309.100000000006</v>
      </c>
      <c r="AJ13" s="7">
        <v>76672.100000000006</v>
      </c>
      <c r="AK13" s="7">
        <v>0</v>
      </c>
      <c r="AL13" s="7">
        <v>0</v>
      </c>
      <c r="AM13" s="7">
        <v>0</v>
      </c>
      <c r="AN13" s="7">
        <v>0</v>
      </c>
      <c r="AO13" s="7">
        <v>6192</v>
      </c>
      <c r="AP13" s="7">
        <v>4690</v>
      </c>
      <c r="AQ13" s="7">
        <v>10251.5</v>
      </c>
      <c r="AR13" s="7">
        <v>481.62200000000001</v>
      </c>
      <c r="AS13" s="7">
        <v>10251.5</v>
      </c>
      <c r="AT13" s="7">
        <v>481.62200000000001</v>
      </c>
      <c r="AU13" s="7">
        <v>0</v>
      </c>
      <c r="AV13" s="7">
        <v>0</v>
      </c>
      <c r="AW13" s="7">
        <v>9279.5</v>
      </c>
      <c r="AX13" s="7">
        <v>0</v>
      </c>
      <c r="AY13" s="7">
        <v>0</v>
      </c>
      <c r="AZ13" s="7">
        <v>0</v>
      </c>
      <c r="BA13" s="7">
        <v>0</v>
      </c>
      <c r="BB13" s="7">
        <v>0</v>
      </c>
      <c r="BC13" s="7">
        <v>13609.6</v>
      </c>
      <c r="BD13" s="7">
        <v>6941.2259999999997</v>
      </c>
      <c r="BE13" s="7">
        <v>16405.060600000001</v>
      </c>
      <c r="BF13" s="7">
        <v>2004.3</v>
      </c>
      <c r="BG13" s="7">
        <v>0</v>
      </c>
      <c r="BH13" s="7">
        <v>0</v>
      </c>
      <c r="BI13" s="7">
        <v>-1000</v>
      </c>
      <c r="BJ13" s="7">
        <v>-2078.7190000000001</v>
      </c>
      <c r="BK13" s="7">
        <v>-1000</v>
      </c>
      <c r="BL13" s="7">
        <v>-1723.34</v>
      </c>
      <c r="BM13" s="8">
        <v>0</v>
      </c>
      <c r="BN13" s="8">
        <v>0</v>
      </c>
    </row>
    <row r="14" spans="1:66" ht="21" customHeight="1">
      <c r="A14" s="54">
        <v>5</v>
      </c>
      <c r="B14" s="25" t="s">
        <v>73</v>
      </c>
      <c r="C14" s="51">
        <f t="shared" si="3"/>
        <v>150497.8707</v>
      </c>
      <c r="D14" s="51">
        <f t="shared" si="4"/>
        <v>138473.533</v>
      </c>
      <c r="E14" s="51">
        <f t="shared" si="5"/>
        <v>128463.3</v>
      </c>
      <c r="F14" s="51">
        <f t="shared" si="6"/>
        <v>127309.13900000001</v>
      </c>
      <c r="G14" s="51">
        <f t="shared" si="7"/>
        <v>22034.5707</v>
      </c>
      <c r="H14" s="51">
        <f t="shared" si="8"/>
        <v>11164.394</v>
      </c>
      <c r="I14" s="7">
        <v>35355</v>
      </c>
      <c r="J14" s="7">
        <v>35350.65</v>
      </c>
      <c r="K14" s="7">
        <v>0</v>
      </c>
      <c r="L14" s="7">
        <v>0</v>
      </c>
      <c r="M14" s="7">
        <v>12514</v>
      </c>
      <c r="N14" s="7">
        <v>11993.064</v>
      </c>
      <c r="O14" s="7">
        <v>2900</v>
      </c>
      <c r="P14" s="7">
        <v>2749.7930000000001</v>
      </c>
      <c r="Q14" s="7">
        <v>0</v>
      </c>
      <c r="R14" s="7">
        <v>0</v>
      </c>
      <c r="S14" s="7">
        <v>765</v>
      </c>
      <c r="T14" s="7">
        <v>702.91700000000003</v>
      </c>
      <c r="U14" s="7">
        <v>420</v>
      </c>
      <c r="V14" s="7">
        <v>420</v>
      </c>
      <c r="W14" s="7">
        <v>2614</v>
      </c>
      <c r="X14" s="7">
        <v>2590.1999999999998</v>
      </c>
      <c r="Y14" s="7">
        <v>1465</v>
      </c>
      <c r="Z14" s="7">
        <v>1465</v>
      </c>
      <c r="AA14" s="7">
        <v>420</v>
      </c>
      <c r="AB14" s="7">
        <v>327</v>
      </c>
      <c r="AC14" s="7">
        <v>4630</v>
      </c>
      <c r="AD14" s="7">
        <v>4504.8500000000004</v>
      </c>
      <c r="AE14" s="7">
        <v>0</v>
      </c>
      <c r="AF14" s="7">
        <v>0</v>
      </c>
      <c r="AG14" s="7">
        <v>77796.800000000003</v>
      </c>
      <c r="AH14" s="7">
        <v>77594.945000000007</v>
      </c>
      <c r="AI14" s="7">
        <v>77796.800000000003</v>
      </c>
      <c r="AJ14" s="7">
        <v>77594.945000000007</v>
      </c>
      <c r="AK14" s="7">
        <v>1111</v>
      </c>
      <c r="AL14" s="7">
        <v>850.98</v>
      </c>
      <c r="AM14" s="7">
        <v>0</v>
      </c>
      <c r="AN14" s="7">
        <v>0</v>
      </c>
      <c r="AO14" s="7">
        <v>1550</v>
      </c>
      <c r="AP14" s="7">
        <v>1430</v>
      </c>
      <c r="AQ14" s="7">
        <v>281.07069999999999</v>
      </c>
      <c r="AR14" s="7">
        <v>89.5</v>
      </c>
      <c r="AS14" s="7">
        <v>136.5</v>
      </c>
      <c r="AT14" s="7">
        <v>89.5</v>
      </c>
      <c r="AU14" s="7">
        <v>144.57069999999999</v>
      </c>
      <c r="AV14" s="7">
        <v>0</v>
      </c>
      <c r="AW14" s="7">
        <v>6.5</v>
      </c>
      <c r="AX14" s="7">
        <v>0</v>
      </c>
      <c r="AY14" s="7">
        <v>144.57069999999999</v>
      </c>
      <c r="AZ14" s="7">
        <v>0</v>
      </c>
      <c r="BA14" s="7">
        <v>0</v>
      </c>
      <c r="BB14" s="7">
        <v>0</v>
      </c>
      <c r="BC14" s="7">
        <v>8500</v>
      </c>
      <c r="BD14" s="7">
        <v>456.75799999999998</v>
      </c>
      <c r="BE14" s="7">
        <v>13390</v>
      </c>
      <c r="BF14" s="7">
        <v>11825</v>
      </c>
      <c r="BG14" s="7">
        <v>0</v>
      </c>
      <c r="BH14" s="7">
        <v>0</v>
      </c>
      <c r="BI14" s="7">
        <v>0</v>
      </c>
      <c r="BJ14" s="7">
        <v>-526.49800000000005</v>
      </c>
      <c r="BK14" s="7">
        <v>0</v>
      </c>
      <c r="BL14" s="7">
        <v>-590.86599999999999</v>
      </c>
      <c r="BM14" s="8">
        <v>0</v>
      </c>
      <c r="BN14" s="8">
        <v>0</v>
      </c>
    </row>
    <row r="15" spans="1:66" ht="21" customHeight="1">
      <c r="A15" s="55">
        <v>6</v>
      </c>
      <c r="B15" s="25" t="s">
        <v>74</v>
      </c>
      <c r="C15" s="51">
        <f t="shared" si="3"/>
        <v>543667.34419999993</v>
      </c>
      <c r="D15" s="51">
        <f t="shared" si="4"/>
        <v>538119.37099999993</v>
      </c>
      <c r="E15" s="51">
        <f t="shared" si="5"/>
        <v>543386.46779999998</v>
      </c>
      <c r="F15" s="51">
        <f t="shared" si="6"/>
        <v>537905.08599999989</v>
      </c>
      <c r="G15" s="51">
        <f t="shared" si="7"/>
        <v>280.87640000000101</v>
      </c>
      <c r="H15" s="51">
        <f t="shared" si="8"/>
        <v>214.28500000000349</v>
      </c>
      <c r="I15" s="7">
        <v>173688.83799999999</v>
      </c>
      <c r="J15" s="7">
        <v>173649.125</v>
      </c>
      <c r="K15" s="7">
        <v>0</v>
      </c>
      <c r="L15" s="7">
        <v>0</v>
      </c>
      <c r="M15" s="7">
        <v>104036.6298</v>
      </c>
      <c r="N15" s="7">
        <v>100752.621</v>
      </c>
      <c r="O15" s="7">
        <v>21558.767800000001</v>
      </c>
      <c r="P15" s="7">
        <v>21558.767</v>
      </c>
      <c r="Q15" s="7">
        <v>2423</v>
      </c>
      <c r="R15" s="7">
        <v>2422.165</v>
      </c>
      <c r="S15" s="7">
        <v>1618</v>
      </c>
      <c r="T15" s="7">
        <v>1618</v>
      </c>
      <c r="U15" s="7">
        <v>706</v>
      </c>
      <c r="V15" s="7">
        <v>705</v>
      </c>
      <c r="W15" s="7">
        <v>15457.4</v>
      </c>
      <c r="X15" s="7">
        <v>15324.655000000001</v>
      </c>
      <c r="Y15" s="7">
        <v>11145.4</v>
      </c>
      <c r="Z15" s="7">
        <v>11081.254999999999</v>
      </c>
      <c r="AA15" s="7">
        <v>12977</v>
      </c>
      <c r="AB15" s="7">
        <v>12860.8</v>
      </c>
      <c r="AC15" s="7">
        <v>46617.661999999997</v>
      </c>
      <c r="AD15" s="7">
        <v>43609.434000000001</v>
      </c>
      <c r="AE15" s="7">
        <v>0</v>
      </c>
      <c r="AF15" s="7">
        <v>0</v>
      </c>
      <c r="AG15" s="7">
        <v>242956</v>
      </c>
      <c r="AH15" s="7">
        <v>241411.27</v>
      </c>
      <c r="AI15" s="7">
        <v>242956</v>
      </c>
      <c r="AJ15" s="7">
        <v>241411.27</v>
      </c>
      <c r="AK15" s="7">
        <v>12266</v>
      </c>
      <c r="AL15" s="7">
        <v>12214</v>
      </c>
      <c r="AM15" s="7">
        <v>0</v>
      </c>
      <c r="AN15" s="7">
        <v>0</v>
      </c>
      <c r="AO15" s="7">
        <v>8000</v>
      </c>
      <c r="AP15" s="7">
        <v>8000</v>
      </c>
      <c r="AQ15" s="7">
        <v>2439</v>
      </c>
      <c r="AR15" s="7">
        <v>1878.07</v>
      </c>
      <c r="AS15" s="7">
        <v>2439</v>
      </c>
      <c r="AT15" s="7">
        <v>1878.07</v>
      </c>
      <c r="AU15" s="7">
        <v>0</v>
      </c>
      <c r="AV15" s="7">
        <v>0</v>
      </c>
      <c r="AW15" s="7">
        <v>0</v>
      </c>
      <c r="AX15" s="7">
        <v>0</v>
      </c>
      <c r="AY15" s="7">
        <v>0</v>
      </c>
      <c r="AZ15" s="7">
        <v>0</v>
      </c>
      <c r="BA15" s="7">
        <v>0</v>
      </c>
      <c r="BB15" s="7">
        <v>0</v>
      </c>
      <c r="BC15" s="7">
        <v>31135.276399999999</v>
      </c>
      <c r="BD15" s="7">
        <v>31075.607</v>
      </c>
      <c r="BE15" s="7">
        <v>10345.6</v>
      </c>
      <c r="BF15" s="7">
        <v>10345.6</v>
      </c>
      <c r="BG15" s="7">
        <v>0</v>
      </c>
      <c r="BH15" s="7">
        <v>0</v>
      </c>
      <c r="BI15" s="7">
        <v>0</v>
      </c>
      <c r="BJ15" s="7">
        <v>-10403.838</v>
      </c>
      <c r="BK15" s="7">
        <v>-41200</v>
      </c>
      <c r="BL15" s="7">
        <v>-30803.083999999999</v>
      </c>
      <c r="BM15" s="8">
        <v>0</v>
      </c>
      <c r="BN15" s="8">
        <v>0</v>
      </c>
    </row>
    <row r="16" spans="1:66" ht="21" customHeight="1">
      <c r="A16" s="54">
        <v>7</v>
      </c>
      <c r="B16" s="25" t="s">
        <v>75</v>
      </c>
      <c r="C16" s="51">
        <f t="shared" si="3"/>
        <v>63364</v>
      </c>
      <c r="D16" s="51">
        <f t="shared" si="4"/>
        <v>63363.904000000002</v>
      </c>
      <c r="E16" s="51">
        <f t="shared" si="5"/>
        <v>63158</v>
      </c>
      <c r="F16" s="51">
        <f t="shared" si="6"/>
        <v>63157.904000000002</v>
      </c>
      <c r="G16" s="51">
        <f t="shared" si="7"/>
        <v>206</v>
      </c>
      <c r="H16" s="51">
        <f t="shared" si="8"/>
        <v>206</v>
      </c>
      <c r="I16" s="7">
        <v>16604.099999999999</v>
      </c>
      <c r="J16" s="7">
        <v>16604.084999999999</v>
      </c>
      <c r="K16" s="7">
        <v>0</v>
      </c>
      <c r="L16" s="7">
        <v>0</v>
      </c>
      <c r="M16" s="7">
        <v>4923.3999999999996</v>
      </c>
      <c r="N16" s="7">
        <v>4923.4189999999999</v>
      </c>
      <c r="O16" s="7">
        <v>497.8</v>
      </c>
      <c r="P16" s="7">
        <v>497.83300000000003</v>
      </c>
      <c r="Q16" s="7">
        <v>0</v>
      </c>
      <c r="R16" s="7">
        <v>0</v>
      </c>
      <c r="S16" s="7">
        <v>142.4</v>
      </c>
      <c r="T16" s="7">
        <v>142.39599999999999</v>
      </c>
      <c r="U16" s="7">
        <v>0</v>
      </c>
      <c r="V16" s="7">
        <v>445.2</v>
      </c>
      <c r="W16" s="7">
        <v>269.39999999999998</v>
      </c>
      <c r="X16" s="7">
        <v>269.39999999999998</v>
      </c>
      <c r="Y16" s="7">
        <v>9.4</v>
      </c>
      <c r="Z16" s="7">
        <v>9.4</v>
      </c>
      <c r="AA16" s="7">
        <v>50</v>
      </c>
      <c r="AB16" s="7">
        <v>50</v>
      </c>
      <c r="AC16" s="7">
        <v>3446.6</v>
      </c>
      <c r="AD16" s="7">
        <v>3446.59</v>
      </c>
      <c r="AE16" s="7">
        <v>0</v>
      </c>
      <c r="AF16" s="7">
        <v>0</v>
      </c>
      <c r="AG16" s="7">
        <v>35527.300000000003</v>
      </c>
      <c r="AH16" s="7">
        <v>35527.25</v>
      </c>
      <c r="AI16" s="7">
        <v>35527.300000000003</v>
      </c>
      <c r="AJ16" s="7">
        <v>35527.25</v>
      </c>
      <c r="AK16" s="7">
        <v>0</v>
      </c>
      <c r="AL16" s="7">
        <v>0</v>
      </c>
      <c r="AM16" s="7">
        <v>0</v>
      </c>
      <c r="AN16" s="7">
        <v>0</v>
      </c>
      <c r="AO16" s="7">
        <v>5940</v>
      </c>
      <c r="AP16" s="7">
        <v>5940</v>
      </c>
      <c r="AQ16" s="7">
        <v>163.19999999999999</v>
      </c>
      <c r="AR16" s="7">
        <v>163.15</v>
      </c>
      <c r="AS16" s="7">
        <v>163.19999999999999</v>
      </c>
      <c r="AT16" s="7">
        <v>163.15</v>
      </c>
      <c r="AU16" s="7">
        <v>0</v>
      </c>
      <c r="AV16" s="7">
        <v>0</v>
      </c>
      <c r="AW16" s="7">
        <v>12</v>
      </c>
      <c r="AX16" s="7">
        <v>12</v>
      </c>
      <c r="AY16" s="7">
        <v>0</v>
      </c>
      <c r="AZ16" s="7">
        <v>0</v>
      </c>
      <c r="BA16" s="7">
        <v>0</v>
      </c>
      <c r="BB16" s="7">
        <v>0</v>
      </c>
      <c r="BC16" s="7">
        <v>171</v>
      </c>
      <c r="BD16" s="7">
        <v>171</v>
      </c>
      <c r="BE16" s="7">
        <v>35</v>
      </c>
      <c r="BF16" s="7">
        <v>35</v>
      </c>
      <c r="BG16" s="7">
        <v>0</v>
      </c>
      <c r="BH16" s="7">
        <v>0</v>
      </c>
      <c r="BI16" s="7">
        <v>0</v>
      </c>
      <c r="BJ16" s="7">
        <v>0</v>
      </c>
      <c r="BK16" s="7">
        <v>0</v>
      </c>
      <c r="BL16" s="7">
        <v>0</v>
      </c>
      <c r="BM16" s="8">
        <v>0</v>
      </c>
      <c r="BN16" s="8">
        <v>0</v>
      </c>
    </row>
    <row r="17" spans="1:66" ht="21" customHeight="1">
      <c r="A17" s="55">
        <v>8</v>
      </c>
      <c r="B17" s="25" t="s">
        <v>76</v>
      </c>
      <c r="C17" s="51">
        <f t="shared" si="3"/>
        <v>11922.4584</v>
      </c>
      <c r="D17" s="51">
        <f t="shared" si="4"/>
        <v>10862.080999999998</v>
      </c>
      <c r="E17" s="51">
        <f t="shared" si="5"/>
        <v>11458.681</v>
      </c>
      <c r="F17" s="51">
        <f t="shared" si="6"/>
        <v>11456.580999999998</v>
      </c>
      <c r="G17" s="51">
        <f t="shared" si="7"/>
        <v>463.77739999999994</v>
      </c>
      <c r="H17" s="51">
        <f t="shared" si="8"/>
        <v>-594.5</v>
      </c>
      <c r="I17" s="7">
        <v>9680.7099999999991</v>
      </c>
      <c r="J17" s="7">
        <v>9680.7099999999991</v>
      </c>
      <c r="K17" s="7">
        <v>0</v>
      </c>
      <c r="L17" s="7">
        <v>0</v>
      </c>
      <c r="M17" s="7">
        <v>1103.271</v>
      </c>
      <c r="N17" s="7">
        <v>1102.8710000000001</v>
      </c>
      <c r="O17" s="7">
        <v>630</v>
      </c>
      <c r="P17" s="7">
        <v>630</v>
      </c>
      <c r="Q17" s="7">
        <v>0</v>
      </c>
      <c r="R17" s="7">
        <v>0</v>
      </c>
      <c r="S17" s="7">
        <v>44.871000000000002</v>
      </c>
      <c r="T17" s="7">
        <v>44.871000000000002</v>
      </c>
      <c r="U17" s="7">
        <v>0</v>
      </c>
      <c r="V17" s="7">
        <v>0</v>
      </c>
      <c r="W17" s="7">
        <v>383.4</v>
      </c>
      <c r="X17" s="7">
        <v>383</v>
      </c>
      <c r="Y17" s="7">
        <v>370.4</v>
      </c>
      <c r="Z17" s="7">
        <v>370</v>
      </c>
      <c r="AA17" s="7">
        <v>15</v>
      </c>
      <c r="AB17" s="7">
        <v>15</v>
      </c>
      <c r="AC17" s="7">
        <v>30</v>
      </c>
      <c r="AD17" s="7">
        <v>30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674.7</v>
      </c>
      <c r="AR17" s="7">
        <v>673</v>
      </c>
      <c r="AS17" s="7">
        <v>674.7</v>
      </c>
      <c r="AT17" s="7">
        <v>673</v>
      </c>
      <c r="AU17" s="7">
        <v>0</v>
      </c>
      <c r="AV17" s="7">
        <v>0</v>
      </c>
      <c r="AW17" s="7">
        <v>556.70000000000005</v>
      </c>
      <c r="AX17" s="7">
        <v>555</v>
      </c>
      <c r="AY17" s="7">
        <v>0</v>
      </c>
      <c r="AZ17" s="7">
        <v>0</v>
      </c>
      <c r="BA17" s="7">
        <v>0</v>
      </c>
      <c r="BB17" s="7">
        <v>0</v>
      </c>
      <c r="BC17" s="7">
        <v>773.8</v>
      </c>
      <c r="BD17" s="7">
        <v>737.5</v>
      </c>
      <c r="BE17" s="7">
        <v>463.7774</v>
      </c>
      <c r="BF17" s="7">
        <v>0</v>
      </c>
      <c r="BG17" s="7">
        <v>0</v>
      </c>
      <c r="BH17" s="7">
        <v>0</v>
      </c>
      <c r="BI17" s="7">
        <v>0</v>
      </c>
      <c r="BJ17" s="7">
        <v>0</v>
      </c>
      <c r="BK17" s="7">
        <v>-773.8</v>
      </c>
      <c r="BL17" s="7">
        <v>-1332</v>
      </c>
      <c r="BM17" s="8">
        <v>0</v>
      </c>
      <c r="BN17" s="8">
        <v>0</v>
      </c>
    </row>
    <row r="18" spans="1:66" ht="21" customHeight="1">
      <c r="A18" s="54">
        <v>9</v>
      </c>
      <c r="B18" s="25" t="s">
        <v>77</v>
      </c>
      <c r="C18" s="51">
        <f t="shared" si="3"/>
        <v>4412.387999999999</v>
      </c>
      <c r="D18" s="51">
        <f t="shared" si="4"/>
        <v>4194.0529999999999</v>
      </c>
      <c r="E18" s="51">
        <f t="shared" si="5"/>
        <v>4395.0999999999995</v>
      </c>
      <c r="F18" s="51">
        <f t="shared" si="6"/>
        <v>4389.9309999999996</v>
      </c>
      <c r="G18" s="51">
        <f t="shared" si="7"/>
        <v>17.288</v>
      </c>
      <c r="H18" s="51">
        <f t="shared" si="8"/>
        <v>-195.87799999999999</v>
      </c>
      <c r="I18" s="7">
        <v>4266.5</v>
      </c>
      <c r="J18" s="7">
        <v>4263.6109999999999</v>
      </c>
      <c r="K18" s="7">
        <v>0</v>
      </c>
      <c r="L18" s="7">
        <v>0</v>
      </c>
      <c r="M18" s="7">
        <v>72.900000000000006</v>
      </c>
      <c r="N18" s="7">
        <v>72.900000000000006</v>
      </c>
      <c r="O18" s="7">
        <v>29.3</v>
      </c>
      <c r="P18" s="7">
        <v>29.3</v>
      </c>
      <c r="Q18" s="7">
        <v>0</v>
      </c>
      <c r="R18" s="7">
        <v>0</v>
      </c>
      <c r="S18" s="7">
        <v>0</v>
      </c>
      <c r="T18" s="7">
        <v>0</v>
      </c>
      <c r="U18" s="7">
        <v>21.6</v>
      </c>
      <c r="V18" s="7">
        <v>21.6</v>
      </c>
      <c r="W18" s="7">
        <v>6</v>
      </c>
      <c r="X18" s="7">
        <v>6</v>
      </c>
      <c r="Y18" s="7">
        <v>0</v>
      </c>
      <c r="Z18" s="7">
        <v>0</v>
      </c>
      <c r="AA18" s="7">
        <v>0</v>
      </c>
      <c r="AB18" s="7">
        <v>0</v>
      </c>
      <c r="AC18" s="7">
        <v>16</v>
      </c>
      <c r="AD18" s="7">
        <v>16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55.7</v>
      </c>
      <c r="AR18" s="7">
        <v>53.42</v>
      </c>
      <c r="AS18" s="7">
        <v>55.7</v>
      </c>
      <c r="AT18" s="7">
        <v>53.42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</v>
      </c>
      <c r="BB18" s="7">
        <v>0</v>
      </c>
      <c r="BC18" s="7">
        <v>0</v>
      </c>
      <c r="BD18" s="7">
        <v>0</v>
      </c>
      <c r="BE18" s="7">
        <v>17.288</v>
      </c>
      <c r="BF18" s="7">
        <v>0</v>
      </c>
      <c r="BG18" s="7">
        <v>0</v>
      </c>
      <c r="BH18" s="7">
        <v>0</v>
      </c>
      <c r="BI18" s="7">
        <v>0</v>
      </c>
      <c r="BJ18" s="7">
        <v>0</v>
      </c>
      <c r="BK18" s="7">
        <v>0</v>
      </c>
      <c r="BL18" s="7">
        <v>-195.87799999999999</v>
      </c>
      <c r="BM18" s="8">
        <v>0</v>
      </c>
      <c r="BN18" s="8">
        <v>0</v>
      </c>
    </row>
    <row r="19" spans="1:66" ht="21" customHeight="1">
      <c r="A19" s="55">
        <v>10</v>
      </c>
      <c r="B19" s="25" t="s">
        <v>78</v>
      </c>
      <c r="C19" s="51">
        <f t="shared" si="3"/>
        <v>99352.280899999998</v>
      </c>
      <c r="D19" s="51">
        <f t="shared" si="4"/>
        <v>88324.366999999998</v>
      </c>
      <c r="E19" s="51">
        <f t="shared" si="5"/>
        <v>85494.648000000001</v>
      </c>
      <c r="F19" s="51">
        <f t="shared" si="6"/>
        <v>81353.866999999998</v>
      </c>
      <c r="G19" s="51">
        <f t="shared" si="7"/>
        <v>13857.632900000001</v>
      </c>
      <c r="H19" s="51">
        <f t="shared" si="8"/>
        <v>6970.5</v>
      </c>
      <c r="I19" s="7">
        <v>30734.848000000002</v>
      </c>
      <c r="J19" s="7">
        <v>30694.613000000001</v>
      </c>
      <c r="K19" s="7">
        <v>0</v>
      </c>
      <c r="L19" s="7">
        <v>0</v>
      </c>
      <c r="M19" s="7">
        <v>7120</v>
      </c>
      <c r="N19" s="7">
        <v>5359.1540000000005</v>
      </c>
      <c r="O19" s="7">
        <v>1200</v>
      </c>
      <c r="P19" s="7">
        <v>1043.672</v>
      </c>
      <c r="Q19" s="7">
        <v>0</v>
      </c>
      <c r="R19" s="7">
        <v>0</v>
      </c>
      <c r="S19" s="7">
        <v>450</v>
      </c>
      <c r="T19" s="7">
        <v>321.642</v>
      </c>
      <c r="U19" s="7">
        <v>300</v>
      </c>
      <c r="V19" s="7">
        <v>292.2</v>
      </c>
      <c r="W19" s="7">
        <v>1270</v>
      </c>
      <c r="X19" s="7">
        <v>1168</v>
      </c>
      <c r="Y19" s="7">
        <v>1020</v>
      </c>
      <c r="Z19" s="7">
        <v>1020</v>
      </c>
      <c r="AA19" s="7">
        <v>1000</v>
      </c>
      <c r="AB19" s="7">
        <v>0</v>
      </c>
      <c r="AC19" s="7">
        <v>2000</v>
      </c>
      <c r="AD19" s="7">
        <v>1653.64</v>
      </c>
      <c r="AE19" s="7">
        <v>0</v>
      </c>
      <c r="AF19" s="7">
        <v>0</v>
      </c>
      <c r="AG19" s="7">
        <v>33270</v>
      </c>
      <c r="AH19" s="7">
        <v>33270</v>
      </c>
      <c r="AI19" s="7">
        <v>33270</v>
      </c>
      <c r="AJ19" s="7">
        <v>33270</v>
      </c>
      <c r="AK19" s="7">
        <v>0</v>
      </c>
      <c r="AL19" s="7">
        <v>0</v>
      </c>
      <c r="AM19" s="7">
        <v>0</v>
      </c>
      <c r="AN19" s="7">
        <v>0</v>
      </c>
      <c r="AO19" s="7">
        <v>7800</v>
      </c>
      <c r="AP19" s="7">
        <v>7679</v>
      </c>
      <c r="AQ19" s="7">
        <v>10427.4329</v>
      </c>
      <c r="AR19" s="7">
        <v>4951.1000000000004</v>
      </c>
      <c r="AS19" s="7">
        <v>6569.8</v>
      </c>
      <c r="AT19" s="7">
        <v>4351.1000000000004</v>
      </c>
      <c r="AU19" s="7">
        <v>3857.6329000000001</v>
      </c>
      <c r="AV19" s="7">
        <v>600</v>
      </c>
      <c r="AW19" s="7">
        <v>5779.8</v>
      </c>
      <c r="AX19" s="7">
        <v>3570.1</v>
      </c>
      <c r="AY19" s="7">
        <v>3857.6329000000001</v>
      </c>
      <c r="AZ19" s="7">
        <v>600</v>
      </c>
      <c r="BA19" s="7">
        <v>0</v>
      </c>
      <c r="BB19" s="7">
        <v>0</v>
      </c>
      <c r="BC19" s="7">
        <v>0</v>
      </c>
      <c r="BD19" s="7">
        <v>0</v>
      </c>
      <c r="BE19" s="7">
        <v>11000</v>
      </c>
      <c r="BF19" s="7">
        <v>6730.5</v>
      </c>
      <c r="BG19" s="7">
        <v>0</v>
      </c>
      <c r="BH19" s="7">
        <v>0</v>
      </c>
      <c r="BI19" s="7">
        <v>0</v>
      </c>
      <c r="BJ19" s="7">
        <v>0</v>
      </c>
      <c r="BK19" s="7">
        <v>-1000</v>
      </c>
      <c r="BL19" s="7">
        <v>-360</v>
      </c>
      <c r="BM19" s="8">
        <v>0</v>
      </c>
      <c r="BN19" s="8">
        <v>0</v>
      </c>
    </row>
    <row r="20" spans="1:66" ht="21" customHeight="1">
      <c r="A20" s="54">
        <v>11</v>
      </c>
      <c r="B20" s="25" t="s">
        <v>79</v>
      </c>
      <c r="C20" s="51">
        <f t="shared" si="3"/>
        <v>102712.50440000001</v>
      </c>
      <c r="D20" s="51">
        <f t="shared" si="4"/>
        <v>96632.934999999998</v>
      </c>
      <c r="E20" s="51">
        <f t="shared" si="5"/>
        <v>102711.183</v>
      </c>
      <c r="F20" s="51">
        <f t="shared" si="6"/>
        <v>96637.99</v>
      </c>
      <c r="G20" s="51">
        <f t="shared" si="7"/>
        <v>1.3213999999998123</v>
      </c>
      <c r="H20" s="51">
        <f t="shared" si="8"/>
        <v>-5.055000000000291</v>
      </c>
      <c r="I20" s="7">
        <v>32991.582999999999</v>
      </c>
      <c r="J20" s="7">
        <v>32876.146999999997</v>
      </c>
      <c r="K20" s="7">
        <v>0</v>
      </c>
      <c r="L20" s="7">
        <v>0</v>
      </c>
      <c r="M20" s="7">
        <v>19888</v>
      </c>
      <c r="N20" s="7">
        <v>18731.330000000002</v>
      </c>
      <c r="O20" s="7">
        <v>1454</v>
      </c>
      <c r="P20" s="7">
        <v>1453.748</v>
      </c>
      <c r="Q20" s="7">
        <v>8350</v>
      </c>
      <c r="R20" s="7">
        <v>7743.74</v>
      </c>
      <c r="S20" s="7">
        <v>420</v>
      </c>
      <c r="T20" s="7">
        <v>414</v>
      </c>
      <c r="U20" s="7">
        <v>850</v>
      </c>
      <c r="V20" s="7">
        <v>772</v>
      </c>
      <c r="W20" s="7">
        <v>3634</v>
      </c>
      <c r="X20" s="7">
        <v>3578.08</v>
      </c>
      <c r="Y20" s="7">
        <v>2774</v>
      </c>
      <c r="Z20" s="7">
        <v>2773</v>
      </c>
      <c r="AA20" s="7">
        <v>1108</v>
      </c>
      <c r="AB20" s="7">
        <v>1062.5</v>
      </c>
      <c r="AC20" s="7">
        <v>3464</v>
      </c>
      <c r="AD20" s="7">
        <v>3207.462</v>
      </c>
      <c r="AE20" s="7">
        <v>0</v>
      </c>
      <c r="AF20" s="7">
        <v>0</v>
      </c>
      <c r="AG20" s="7">
        <v>46098</v>
      </c>
      <c r="AH20" s="7">
        <v>42625.213000000003</v>
      </c>
      <c r="AI20" s="7">
        <v>46098</v>
      </c>
      <c r="AJ20" s="7">
        <v>42625.213000000003</v>
      </c>
      <c r="AK20" s="7">
        <v>0</v>
      </c>
      <c r="AL20" s="7">
        <v>0</v>
      </c>
      <c r="AM20" s="7">
        <v>0</v>
      </c>
      <c r="AN20" s="7">
        <v>0</v>
      </c>
      <c r="AO20" s="7">
        <v>1500</v>
      </c>
      <c r="AP20" s="7">
        <v>520</v>
      </c>
      <c r="AQ20" s="7">
        <v>2233.6</v>
      </c>
      <c r="AR20" s="7">
        <v>1885.3</v>
      </c>
      <c r="AS20" s="7">
        <v>2233.6</v>
      </c>
      <c r="AT20" s="7">
        <v>1885.3</v>
      </c>
      <c r="AU20" s="7">
        <v>0</v>
      </c>
      <c r="AV20" s="7">
        <v>0</v>
      </c>
      <c r="AW20" s="7">
        <v>1753.6</v>
      </c>
      <c r="AX20" s="7">
        <v>1471.3</v>
      </c>
      <c r="AY20" s="7">
        <v>0</v>
      </c>
      <c r="AZ20" s="7">
        <v>0</v>
      </c>
      <c r="BA20" s="7">
        <v>0</v>
      </c>
      <c r="BB20" s="7">
        <v>0</v>
      </c>
      <c r="BC20" s="7">
        <v>2676.3213999999998</v>
      </c>
      <c r="BD20" s="7">
        <v>2291.1999999999998</v>
      </c>
      <c r="BE20" s="7">
        <v>325</v>
      </c>
      <c r="BF20" s="7">
        <v>260</v>
      </c>
      <c r="BG20" s="7">
        <v>0</v>
      </c>
      <c r="BH20" s="7">
        <v>0</v>
      </c>
      <c r="BI20" s="7">
        <v>0</v>
      </c>
      <c r="BJ20" s="7">
        <v>-103.5</v>
      </c>
      <c r="BK20" s="7">
        <v>-3000</v>
      </c>
      <c r="BL20" s="7">
        <v>-2452.7550000000001</v>
      </c>
      <c r="BM20" s="8">
        <v>0</v>
      </c>
      <c r="BN20" s="8">
        <v>0</v>
      </c>
    </row>
    <row r="21" spans="1:66" ht="21" customHeight="1">
      <c r="A21" s="55">
        <v>12</v>
      </c>
      <c r="B21" s="25" t="s">
        <v>80</v>
      </c>
      <c r="C21" s="51">
        <f t="shared" si="3"/>
        <v>11832.652700000001</v>
      </c>
      <c r="D21" s="51">
        <f t="shared" si="4"/>
        <v>11636.232</v>
      </c>
      <c r="E21" s="51">
        <f t="shared" si="5"/>
        <v>11739</v>
      </c>
      <c r="F21" s="51">
        <f t="shared" si="6"/>
        <v>11636.232</v>
      </c>
      <c r="G21" s="51">
        <f t="shared" si="7"/>
        <v>93.652699999999996</v>
      </c>
      <c r="H21" s="51">
        <f t="shared" si="8"/>
        <v>0</v>
      </c>
      <c r="I21" s="7">
        <v>9992.7999999999993</v>
      </c>
      <c r="J21" s="7">
        <v>9916.0319999999992</v>
      </c>
      <c r="K21" s="7">
        <v>0</v>
      </c>
      <c r="L21" s="7">
        <v>0</v>
      </c>
      <c r="M21" s="7">
        <v>1398.6</v>
      </c>
      <c r="N21" s="7">
        <v>1378.6</v>
      </c>
      <c r="O21" s="7">
        <v>400</v>
      </c>
      <c r="P21" s="7">
        <v>400</v>
      </c>
      <c r="Q21" s="7">
        <v>0</v>
      </c>
      <c r="R21" s="7">
        <v>0</v>
      </c>
      <c r="S21" s="7">
        <v>182</v>
      </c>
      <c r="T21" s="7">
        <v>174</v>
      </c>
      <c r="U21" s="7">
        <v>120</v>
      </c>
      <c r="V21" s="7">
        <v>120</v>
      </c>
      <c r="W21" s="7">
        <v>25</v>
      </c>
      <c r="X21" s="7">
        <v>13</v>
      </c>
      <c r="Y21" s="7">
        <v>0</v>
      </c>
      <c r="Z21" s="7">
        <v>0</v>
      </c>
      <c r="AA21" s="7">
        <v>318</v>
      </c>
      <c r="AB21" s="7">
        <v>318</v>
      </c>
      <c r="AC21" s="7">
        <v>353.6</v>
      </c>
      <c r="AD21" s="7">
        <v>353.6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200</v>
      </c>
      <c r="AP21" s="7">
        <v>200</v>
      </c>
      <c r="AQ21" s="7">
        <v>241.2527</v>
      </c>
      <c r="AR21" s="7">
        <v>141.6</v>
      </c>
      <c r="AS21" s="7">
        <v>147.6</v>
      </c>
      <c r="AT21" s="7">
        <v>141.6</v>
      </c>
      <c r="AU21" s="7">
        <v>93.652699999999996</v>
      </c>
      <c r="AV21" s="7">
        <v>0</v>
      </c>
      <c r="AW21" s="7">
        <v>0</v>
      </c>
      <c r="AX21" s="7">
        <v>0</v>
      </c>
      <c r="AY21" s="7">
        <v>93.652699999999996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</v>
      </c>
      <c r="BJ21" s="7">
        <v>0</v>
      </c>
      <c r="BK21" s="7">
        <v>0</v>
      </c>
      <c r="BL21" s="7">
        <v>0</v>
      </c>
      <c r="BM21" s="8">
        <v>0</v>
      </c>
      <c r="BN21" s="8">
        <v>0</v>
      </c>
    </row>
    <row r="22" spans="1:66" ht="21" customHeight="1">
      <c r="A22" s="54">
        <v>13</v>
      </c>
      <c r="B22" s="25" t="s">
        <v>81</v>
      </c>
      <c r="C22" s="51">
        <f t="shared" si="3"/>
        <v>88259.121299999999</v>
      </c>
      <c r="D22" s="51">
        <f t="shared" si="4"/>
        <v>87354.434000000008</v>
      </c>
      <c r="E22" s="51">
        <f t="shared" si="5"/>
        <v>77633.7</v>
      </c>
      <c r="F22" s="51">
        <f t="shared" si="6"/>
        <v>77557.36</v>
      </c>
      <c r="G22" s="51">
        <f t="shared" si="7"/>
        <v>10625.4213</v>
      </c>
      <c r="H22" s="51">
        <f t="shared" si="8"/>
        <v>9797.0740000000005</v>
      </c>
      <c r="I22" s="7">
        <v>28172</v>
      </c>
      <c r="J22" s="7">
        <v>28170.074000000001</v>
      </c>
      <c r="K22" s="7">
        <v>0</v>
      </c>
      <c r="L22" s="7">
        <v>0</v>
      </c>
      <c r="M22" s="7">
        <v>9657.7000000000007</v>
      </c>
      <c r="N22" s="7">
        <v>9623.36</v>
      </c>
      <c r="O22" s="7">
        <v>1102</v>
      </c>
      <c r="P22" s="7">
        <v>1100.8399999999999</v>
      </c>
      <c r="Q22" s="7">
        <v>15</v>
      </c>
      <c r="R22" s="7">
        <v>7.38</v>
      </c>
      <c r="S22" s="7">
        <v>324</v>
      </c>
      <c r="T22" s="7">
        <v>323.5</v>
      </c>
      <c r="U22" s="7">
        <v>366</v>
      </c>
      <c r="V22" s="7">
        <v>366</v>
      </c>
      <c r="W22" s="7">
        <v>3029.7</v>
      </c>
      <c r="X22" s="7">
        <v>3027.24</v>
      </c>
      <c r="Y22" s="7">
        <v>2887.7</v>
      </c>
      <c r="Z22" s="7">
        <v>2885.44</v>
      </c>
      <c r="AA22" s="7">
        <v>514</v>
      </c>
      <c r="AB22" s="7">
        <v>499</v>
      </c>
      <c r="AC22" s="7">
        <v>4225</v>
      </c>
      <c r="AD22" s="7">
        <v>4225</v>
      </c>
      <c r="AE22" s="7">
        <v>0</v>
      </c>
      <c r="AF22" s="7">
        <v>0</v>
      </c>
      <c r="AG22" s="7">
        <v>31834</v>
      </c>
      <c r="AH22" s="7">
        <v>31833.846000000001</v>
      </c>
      <c r="AI22" s="7">
        <v>31834</v>
      </c>
      <c r="AJ22" s="7">
        <v>31833.846000000001</v>
      </c>
      <c r="AK22" s="7">
        <v>630</v>
      </c>
      <c r="AL22" s="7">
        <v>630</v>
      </c>
      <c r="AM22" s="7">
        <v>630</v>
      </c>
      <c r="AN22" s="7">
        <v>630</v>
      </c>
      <c r="AO22" s="7">
        <v>4399</v>
      </c>
      <c r="AP22" s="7">
        <v>4360</v>
      </c>
      <c r="AQ22" s="7">
        <v>3441</v>
      </c>
      <c r="AR22" s="7">
        <v>2940.08</v>
      </c>
      <c r="AS22" s="7">
        <v>2941</v>
      </c>
      <c r="AT22" s="7">
        <v>2940.08</v>
      </c>
      <c r="AU22" s="7">
        <v>500</v>
      </c>
      <c r="AV22" s="7">
        <v>0</v>
      </c>
      <c r="AW22" s="7">
        <v>2835</v>
      </c>
      <c r="AX22" s="7">
        <v>2834.73</v>
      </c>
      <c r="AY22" s="7">
        <v>500</v>
      </c>
      <c r="AZ22" s="7">
        <v>0</v>
      </c>
      <c r="BA22" s="7">
        <v>0</v>
      </c>
      <c r="BB22" s="7">
        <v>0</v>
      </c>
      <c r="BC22" s="7">
        <v>9525.4213</v>
      </c>
      <c r="BD22" s="7">
        <v>9496.4240000000009</v>
      </c>
      <c r="BE22" s="7">
        <v>1100</v>
      </c>
      <c r="BF22" s="7">
        <v>1100</v>
      </c>
      <c r="BG22" s="7">
        <v>0</v>
      </c>
      <c r="BH22" s="7">
        <v>0</v>
      </c>
      <c r="BI22" s="7">
        <v>0</v>
      </c>
      <c r="BJ22" s="7">
        <v>0</v>
      </c>
      <c r="BK22" s="7">
        <v>-500</v>
      </c>
      <c r="BL22" s="7">
        <v>-799.35</v>
      </c>
      <c r="BM22" s="8">
        <v>0</v>
      </c>
      <c r="BN22" s="8">
        <v>0</v>
      </c>
    </row>
    <row r="23" spans="1:66" ht="21" customHeight="1">
      <c r="A23" s="55">
        <v>14</v>
      </c>
      <c r="B23" s="25" t="s">
        <v>82</v>
      </c>
      <c r="C23" s="51">
        <f t="shared" si="3"/>
        <v>47531.9</v>
      </c>
      <c r="D23" s="51">
        <f t="shared" si="4"/>
        <v>45349.691999999995</v>
      </c>
      <c r="E23" s="51">
        <f t="shared" si="5"/>
        <v>47511.9</v>
      </c>
      <c r="F23" s="51">
        <f t="shared" si="6"/>
        <v>45329.691999999995</v>
      </c>
      <c r="G23" s="51">
        <f t="shared" si="7"/>
        <v>20</v>
      </c>
      <c r="H23" s="51">
        <f t="shared" si="8"/>
        <v>20</v>
      </c>
      <c r="I23" s="7">
        <v>17993</v>
      </c>
      <c r="J23" s="7">
        <v>17278.912</v>
      </c>
      <c r="K23" s="7">
        <v>0</v>
      </c>
      <c r="L23" s="7">
        <v>0</v>
      </c>
      <c r="M23" s="7">
        <v>7084.9</v>
      </c>
      <c r="N23" s="7">
        <v>5837.15</v>
      </c>
      <c r="O23" s="7">
        <v>2024</v>
      </c>
      <c r="P23" s="7">
        <v>2023.5</v>
      </c>
      <c r="Q23" s="7">
        <v>1600</v>
      </c>
      <c r="R23" s="7">
        <v>1600</v>
      </c>
      <c r="S23" s="7">
        <v>200.9</v>
      </c>
      <c r="T23" s="7">
        <v>163.86</v>
      </c>
      <c r="U23" s="7">
        <v>30</v>
      </c>
      <c r="V23" s="7">
        <v>0</v>
      </c>
      <c r="W23" s="7">
        <v>1105</v>
      </c>
      <c r="X23" s="7">
        <v>622.5</v>
      </c>
      <c r="Y23" s="7">
        <v>900</v>
      </c>
      <c r="Z23" s="7">
        <v>513</v>
      </c>
      <c r="AA23" s="7">
        <v>100</v>
      </c>
      <c r="AB23" s="7">
        <v>0</v>
      </c>
      <c r="AC23" s="7">
        <v>1983</v>
      </c>
      <c r="AD23" s="7">
        <v>1394.29</v>
      </c>
      <c r="AE23" s="7">
        <v>0</v>
      </c>
      <c r="AF23" s="7">
        <v>0</v>
      </c>
      <c r="AG23" s="7">
        <v>18484</v>
      </c>
      <c r="AH23" s="7">
        <v>18387</v>
      </c>
      <c r="AI23" s="7">
        <v>18484</v>
      </c>
      <c r="AJ23" s="7">
        <v>18387</v>
      </c>
      <c r="AK23" s="7">
        <v>0</v>
      </c>
      <c r="AL23" s="7">
        <v>0</v>
      </c>
      <c r="AM23" s="7">
        <v>0</v>
      </c>
      <c r="AN23" s="7">
        <v>0</v>
      </c>
      <c r="AO23" s="7">
        <v>3140</v>
      </c>
      <c r="AP23" s="7">
        <v>3029.2</v>
      </c>
      <c r="AQ23" s="7">
        <v>810</v>
      </c>
      <c r="AR23" s="7">
        <v>797.43</v>
      </c>
      <c r="AS23" s="7">
        <v>810</v>
      </c>
      <c r="AT23" s="7">
        <v>797.43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4370</v>
      </c>
      <c r="BD23" s="7">
        <v>4299.6459999999997</v>
      </c>
      <c r="BE23" s="7">
        <v>0</v>
      </c>
      <c r="BF23" s="7">
        <v>0</v>
      </c>
      <c r="BG23" s="7">
        <v>0</v>
      </c>
      <c r="BH23" s="7">
        <v>0</v>
      </c>
      <c r="BI23" s="7">
        <v>-2650</v>
      </c>
      <c r="BJ23" s="7">
        <v>-2714.2109999999998</v>
      </c>
      <c r="BK23" s="7">
        <v>-1700</v>
      </c>
      <c r="BL23" s="7">
        <v>-1565.4349999999999</v>
      </c>
      <c r="BM23" s="8">
        <v>0</v>
      </c>
      <c r="BN23" s="8">
        <v>0</v>
      </c>
    </row>
    <row r="24" spans="1:66" ht="21" customHeight="1">
      <c r="A24" s="54">
        <v>15</v>
      </c>
      <c r="B24" s="25" t="s">
        <v>83</v>
      </c>
      <c r="C24" s="51">
        <f t="shared" si="3"/>
        <v>18069.596100000002</v>
      </c>
      <c r="D24" s="51">
        <f t="shared" si="4"/>
        <v>16883.945</v>
      </c>
      <c r="E24" s="51">
        <f t="shared" si="5"/>
        <v>18026.100000000002</v>
      </c>
      <c r="F24" s="51">
        <f t="shared" si="6"/>
        <v>18025.998</v>
      </c>
      <c r="G24" s="51">
        <f t="shared" si="7"/>
        <v>43.496100000000297</v>
      </c>
      <c r="H24" s="51">
        <f t="shared" si="8"/>
        <v>-1142.0529999999999</v>
      </c>
      <c r="I24" s="7">
        <v>5447.1</v>
      </c>
      <c r="J24" s="7">
        <v>5447.0460000000003</v>
      </c>
      <c r="K24" s="7">
        <v>0</v>
      </c>
      <c r="L24" s="7">
        <v>0</v>
      </c>
      <c r="M24" s="7">
        <v>1460.1</v>
      </c>
      <c r="N24" s="7">
        <v>1460.0519999999999</v>
      </c>
      <c r="O24" s="7">
        <v>289.89999999999998</v>
      </c>
      <c r="P24" s="7">
        <v>289.88799999999998</v>
      </c>
      <c r="Q24" s="7">
        <v>0</v>
      </c>
      <c r="R24" s="7">
        <v>0</v>
      </c>
      <c r="S24" s="7">
        <v>88.5</v>
      </c>
      <c r="T24" s="7">
        <v>88.463999999999999</v>
      </c>
      <c r="U24" s="7">
        <v>4.4000000000000004</v>
      </c>
      <c r="V24" s="7">
        <v>4.4000000000000004</v>
      </c>
      <c r="W24" s="7">
        <v>155.30000000000001</v>
      </c>
      <c r="X24" s="7">
        <v>155.30000000000001</v>
      </c>
      <c r="Y24" s="7">
        <v>0</v>
      </c>
      <c r="Z24" s="7">
        <v>0</v>
      </c>
      <c r="AA24" s="7">
        <v>17</v>
      </c>
      <c r="AB24" s="7">
        <v>17</v>
      </c>
      <c r="AC24" s="7">
        <v>585</v>
      </c>
      <c r="AD24" s="7">
        <v>585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10245</v>
      </c>
      <c r="AL24" s="7">
        <v>10245</v>
      </c>
      <c r="AM24" s="7">
        <v>0</v>
      </c>
      <c r="AN24" s="7">
        <v>0</v>
      </c>
      <c r="AO24" s="7">
        <v>720</v>
      </c>
      <c r="AP24" s="7">
        <v>720</v>
      </c>
      <c r="AQ24" s="7">
        <v>153.9</v>
      </c>
      <c r="AR24" s="7">
        <v>153.9</v>
      </c>
      <c r="AS24" s="7">
        <v>153.9</v>
      </c>
      <c r="AT24" s="7">
        <v>153.9</v>
      </c>
      <c r="AU24" s="7">
        <v>0</v>
      </c>
      <c r="AV24" s="7">
        <v>0</v>
      </c>
      <c r="AW24" s="7">
        <v>59.9</v>
      </c>
      <c r="AX24" s="7">
        <v>59.9</v>
      </c>
      <c r="AY24" s="7">
        <v>0</v>
      </c>
      <c r="AZ24" s="7">
        <v>0</v>
      </c>
      <c r="BA24" s="7">
        <v>0</v>
      </c>
      <c r="BB24" s="7">
        <v>0</v>
      </c>
      <c r="BC24" s="7">
        <v>1674.53</v>
      </c>
      <c r="BD24" s="7">
        <v>667.47299999999996</v>
      </c>
      <c r="BE24" s="7">
        <v>1997.4920999999999</v>
      </c>
      <c r="BF24" s="7">
        <v>1819</v>
      </c>
      <c r="BG24" s="7">
        <v>0</v>
      </c>
      <c r="BH24" s="7">
        <v>0</v>
      </c>
      <c r="BI24" s="7">
        <v>0</v>
      </c>
      <c r="BJ24" s="7">
        <v>0</v>
      </c>
      <c r="BK24" s="7">
        <v>-3628.5259999999998</v>
      </c>
      <c r="BL24" s="7">
        <v>-3628.5259999999998</v>
      </c>
      <c r="BM24" s="8">
        <v>0</v>
      </c>
      <c r="BN24" s="8">
        <v>0</v>
      </c>
    </row>
    <row r="25" spans="1:66" ht="21" customHeight="1">
      <c r="A25" s="55">
        <v>16</v>
      </c>
      <c r="B25" s="25" t="s">
        <v>84</v>
      </c>
      <c r="C25" s="51">
        <f t="shared" si="3"/>
        <v>28845.699999999997</v>
      </c>
      <c r="D25" s="51">
        <f t="shared" si="4"/>
        <v>11511.245999999999</v>
      </c>
      <c r="E25" s="51">
        <f t="shared" si="5"/>
        <v>13241.4</v>
      </c>
      <c r="F25" s="51">
        <f t="shared" si="6"/>
        <v>12811.745999999999</v>
      </c>
      <c r="G25" s="51">
        <f t="shared" si="7"/>
        <v>15604.3</v>
      </c>
      <c r="H25" s="51">
        <f t="shared" si="8"/>
        <v>-1300.5</v>
      </c>
      <c r="I25" s="7">
        <v>9554.6</v>
      </c>
      <c r="J25" s="7">
        <v>9554.4590000000007</v>
      </c>
      <c r="K25" s="7">
        <v>0</v>
      </c>
      <c r="L25" s="7">
        <v>0</v>
      </c>
      <c r="M25" s="7">
        <v>1412.4</v>
      </c>
      <c r="N25" s="7">
        <v>1245.087</v>
      </c>
      <c r="O25" s="7">
        <v>250</v>
      </c>
      <c r="P25" s="7">
        <v>173.887</v>
      </c>
      <c r="Q25" s="7">
        <v>781.6</v>
      </c>
      <c r="R25" s="7">
        <v>711.2</v>
      </c>
      <c r="S25" s="7">
        <v>0</v>
      </c>
      <c r="T25" s="7">
        <v>0</v>
      </c>
      <c r="U25" s="7">
        <v>0</v>
      </c>
      <c r="V25" s="7">
        <v>0</v>
      </c>
      <c r="W25" s="7">
        <v>20.8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360</v>
      </c>
      <c r="AD25" s="7">
        <v>360</v>
      </c>
      <c r="AE25" s="7">
        <v>0</v>
      </c>
      <c r="AF25" s="7">
        <v>0</v>
      </c>
      <c r="AG25" s="7">
        <v>545.4</v>
      </c>
      <c r="AH25" s="7">
        <v>545.4</v>
      </c>
      <c r="AI25" s="7">
        <v>545.4</v>
      </c>
      <c r="AJ25" s="7">
        <v>545.4</v>
      </c>
      <c r="AK25" s="7">
        <v>0</v>
      </c>
      <c r="AL25" s="7">
        <v>0</v>
      </c>
      <c r="AM25" s="7">
        <v>0</v>
      </c>
      <c r="AN25" s="7">
        <v>0</v>
      </c>
      <c r="AO25" s="7">
        <v>1330</v>
      </c>
      <c r="AP25" s="7">
        <v>1330</v>
      </c>
      <c r="AQ25" s="7">
        <v>399</v>
      </c>
      <c r="AR25" s="7">
        <v>136.80000000000001</v>
      </c>
      <c r="AS25" s="7">
        <v>399</v>
      </c>
      <c r="AT25" s="7">
        <v>136.80000000000001</v>
      </c>
      <c r="AU25" s="7">
        <v>0</v>
      </c>
      <c r="AV25" s="7">
        <v>0</v>
      </c>
      <c r="AW25" s="7">
        <v>259</v>
      </c>
      <c r="AX25" s="7">
        <v>0</v>
      </c>
      <c r="AY25" s="7">
        <v>0</v>
      </c>
      <c r="AZ25" s="7">
        <v>0</v>
      </c>
      <c r="BA25" s="7">
        <v>0</v>
      </c>
      <c r="BB25" s="7">
        <v>0</v>
      </c>
      <c r="BC25" s="7">
        <v>0</v>
      </c>
      <c r="BD25" s="7">
        <v>0</v>
      </c>
      <c r="BE25" s="7">
        <v>15604.3</v>
      </c>
      <c r="BF25" s="7">
        <v>250</v>
      </c>
      <c r="BG25" s="7">
        <v>0</v>
      </c>
      <c r="BH25" s="7">
        <v>0</v>
      </c>
      <c r="BI25" s="7">
        <v>0</v>
      </c>
      <c r="BJ25" s="7">
        <v>-191.8</v>
      </c>
      <c r="BK25" s="7">
        <v>0</v>
      </c>
      <c r="BL25" s="7">
        <v>-1358.7</v>
      </c>
      <c r="BM25" s="8">
        <v>0</v>
      </c>
      <c r="BN25" s="8">
        <v>0</v>
      </c>
    </row>
    <row r="26" spans="1:66" ht="21" customHeight="1">
      <c r="A26" s="54">
        <v>17</v>
      </c>
      <c r="B26" s="25" t="s">
        <v>85</v>
      </c>
      <c r="C26" s="51">
        <f t="shared" si="3"/>
        <v>8430.0789999999997</v>
      </c>
      <c r="D26" s="51">
        <f t="shared" si="4"/>
        <v>5841.51</v>
      </c>
      <c r="E26" s="51">
        <f t="shared" si="5"/>
        <v>7019.3</v>
      </c>
      <c r="F26" s="51">
        <f t="shared" si="6"/>
        <v>6952.51</v>
      </c>
      <c r="G26" s="51">
        <f t="shared" si="7"/>
        <v>1410.779</v>
      </c>
      <c r="H26" s="51">
        <f t="shared" si="8"/>
        <v>-1111</v>
      </c>
      <c r="I26" s="7">
        <v>6285</v>
      </c>
      <c r="J26" s="7">
        <v>6285</v>
      </c>
      <c r="K26" s="7">
        <v>0</v>
      </c>
      <c r="L26" s="7">
        <v>0</v>
      </c>
      <c r="M26" s="7">
        <v>168.5</v>
      </c>
      <c r="N26" s="7">
        <v>124</v>
      </c>
      <c r="O26" s="7">
        <v>50.5</v>
      </c>
      <c r="P26" s="7">
        <v>50</v>
      </c>
      <c r="Q26" s="7">
        <v>0</v>
      </c>
      <c r="R26" s="7">
        <v>0</v>
      </c>
      <c r="S26" s="7">
        <v>90</v>
      </c>
      <c r="T26" s="7">
        <v>60</v>
      </c>
      <c r="U26" s="7">
        <v>0</v>
      </c>
      <c r="V26" s="7">
        <v>0</v>
      </c>
      <c r="W26" s="7">
        <v>28</v>
      </c>
      <c r="X26" s="7">
        <v>14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130</v>
      </c>
      <c r="AP26" s="7">
        <v>130</v>
      </c>
      <c r="AQ26" s="7">
        <v>435.8</v>
      </c>
      <c r="AR26" s="7">
        <v>413.51</v>
      </c>
      <c r="AS26" s="7">
        <v>435.8</v>
      </c>
      <c r="AT26" s="7">
        <v>413.51</v>
      </c>
      <c r="AU26" s="7">
        <v>0</v>
      </c>
      <c r="AV26" s="7">
        <v>0</v>
      </c>
      <c r="AW26" s="7">
        <v>351</v>
      </c>
      <c r="AX26" s="7">
        <v>351</v>
      </c>
      <c r="AY26" s="7">
        <v>0</v>
      </c>
      <c r="AZ26" s="7">
        <v>0</v>
      </c>
      <c r="BA26" s="7">
        <v>0</v>
      </c>
      <c r="BB26" s="7">
        <v>0</v>
      </c>
      <c r="BC26" s="7">
        <v>900</v>
      </c>
      <c r="BD26" s="7">
        <v>891</v>
      </c>
      <c r="BE26" s="7">
        <v>510.779</v>
      </c>
      <c r="BF26" s="7">
        <v>0</v>
      </c>
      <c r="BG26" s="7">
        <v>0</v>
      </c>
      <c r="BH26" s="7">
        <v>0</v>
      </c>
      <c r="BI26" s="7">
        <v>0</v>
      </c>
      <c r="BJ26" s="7">
        <v>0</v>
      </c>
      <c r="BK26" s="7">
        <v>0</v>
      </c>
      <c r="BL26" s="7">
        <v>-2002</v>
      </c>
      <c r="BM26" s="8">
        <v>0</v>
      </c>
      <c r="BN26" s="8">
        <v>0</v>
      </c>
    </row>
    <row r="27" spans="1:66" ht="21" customHeight="1">
      <c r="A27" s="55">
        <v>18</v>
      </c>
      <c r="B27" s="25" t="s">
        <v>86</v>
      </c>
      <c r="C27" s="51">
        <f t="shared" si="3"/>
        <v>17677.163499999999</v>
      </c>
      <c r="D27" s="51">
        <f t="shared" si="4"/>
        <v>8011.4230000000007</v>
      </c>
      <c r="E27" s="51">
        <f t="shared" si="5"/>
        <v>15913.9</v>
      </c>
      <c r="F27" s="51">
        <f t="shared" si="6"/>
        <v>15612.522000000001</v>
      </c>
      <c r="G27" s="51">
        <f t="shared" si="7"/>
        <v>1763.2635</v>
      </c>
      <c r="H27" s="51">
        <f t="shared" si="8"/>
        <v>-7601.0990000000002</v>
      </c>
      <c r="I27" s="7">
        <v>13524.9</v>
      </c>
      <c r="J27" s="7">
        <v>13484.6</v>
      </c>
      <c r="K27" s="7">
        <v>0</v>
      </c>
      <c r="L27" s="7">
        <v>0</v>
      </c>
      <c r="M27" s="7">
        <v>1089</v>
      </c>
      <c r="N27" s="7">
        <v>831.92200000000003</v>
      </c>
      <c r="O27" s="7">
        <v>150</v>
      </c>
      <c r="P27" s="7">
        <v>144.1</v>
      </c>
      <c r="Q27" s="7">
        <v>0</v>
      </c>
      <c r="R27" s="7">
        <v>0</v>
      </c>
      <c r="S27" s="7">
        <v>90</v>
      </c>
      <c r="T27" s="7">
        <v>86.031999999999996</v>
      </c>
      <c r="U27" s="7">
        <v>44</v>
      </c>
      <c r="V27" s="7">
        <v>42.9</v>
      </c>
      <c r="W27" s="7">
        <v>265</v>
      </c>
      <c r="X27" s="7">
        <v>115</v>
      </c>
      <c r="Y27" s="7">
        <v>200</v>
      </c>
      <c r="Z27" s="7">
        <v>100</v>
      </c>
      <c r="AA27" s="7">
        <v>20</v>
      </c>
      <c r="AB27" s="7">
        <v>20</v>
      </c>
      <c r="AC27" s="7">
        <v>430</v>
      </c>
      <c r="AD27" s="7">
        <v>405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1160</v>
      </c>
      <c r="AP27" s="7">
        <v>1160</v>
      </c>
      <c r="AQ27" s="7">
        <v>140</v>
      </c>
      <c r="AR27" s="7">
        <v>136</v>
      </c>
      <c r="AS27" s="7">
        <v>140</v>
      </c>
      <c r="AT27" s="7">
        <v>136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0</v>
      </c>
      <c r="BB27" s="7">
        <v>0</v>
      </c>
      <c r="BC27" s="7">
        <v>4063.2635</v>
      </c>
      <c r="BD27" s="7">
        <v>0</v>
      </c>
      <c r="BE27" s="7">
        <v>700</v>
      </c>
      <c r="BF27" s="7">
        <v>120</v>
      </c>
      <c r="BG27" s="7">
        <v>0</v>
      </c>
      <c r="BH27" s="7">
        <v>0</v>
      </c>
      <c r="BI27" s="7">
        <v>-500</v>
      </c>
      <c r="BJ27" s="7">
        <v>-753.63</v>
      </c>
      <c r="BK27" s="7">
        <v>-2500</v>
      </c>
      <c r="BL27" s="7">
        <v>-6967.4690000000001</v>
      </c>
      <c r="BM27" s="8">
        <v>0</v>
      </c>
      <c r="BN27" s="8">
        <v>0</v>
      </c>
    </row>
    <row r="28" spans="1:66" ht="21" customHeight="1">
      <c r="A28" s="54">
        <v>19</v>
      </c>
      <c r="B28" s="25" t="s">
        <v>87</v>
      </c>
      <c r="C28" s="51">
        <f t="shared" si="3"/>
        <v>40378.542799999996</v>
      </c>
      <c r="D28" s="51">
        <f t="shared" si="4"/>
        <v>39228.449800000002</v>
      </c>
      <c r="E28" s="51">
        <f t="shared" si="5"/>
        <v>39744.699999999997</v>
      </c>
      <c r="F28" s="51">
        <f t="shared" si="6"/>
        <v>38708.654999999999</v>
      </c>
      <c r="G28" s="51">
        <f t="shared" si="7"/>
        <v>633.84280000000001</v>
      </c>
      <c r="H28" s="51">
        <f t="shared" si="8"/>
        <v>519.7947999999999</v>
      </c>
      <c r="I28" s="7">
        <v>21058.7</v>
      </c>
      <c r="J28" s="7">
        <v>20514.834999999999</v>
      </c>
      <c r="K28" s="7">
        <v>0</v>
      </c>
      <c r="L28" s="7">
        <v>0</v>
      </c>
      <c r="M28" s="7">
        <v>6708.5</v>
      </c>
      <c r="N28" s="7">
        <v>6221.32</v>
      </c>
      <c r="O28" s="7">
        <v>640</v>
      </c>
      <c r="P28" s="7">
        <v>640</v>
      </c>
      <c r="Q28" s="7">
        <v>250</v>
      </c>
      <c r="R28" s="7">
        <v>0</v>
      </c>
      <c r="S28" s="7">
        <v>560</v>
      </c>
      <c r="T28" s="7">
        <v>356.36500000000001</v>
      </c>
      <c r="U28" s="7">
        <v>75</v>
      </c>
      <c r="V28" s="7">
        <v>75</v>
      </c>
      <c r="W28" s="7">
        <v>2100.5</v>
      </c>
      <c r="X28" s="7">
        <v>2074</v>
      </c>
      <c r="Y28" s="7">
        <v>1906.5</v>
      </c>
      <c r="Z28" s="7">
        <v>1880</v>
      </c>
      <c r="AA28" s="7">
        <v>1000</v>
      </c>
      <c r="AB28" s="7">
        <v>999.75</v>
      </c>
      <c r="AC28" s="7">
        <v>2033</v>
      </c>
      <c r="AD28" s="7">
        <v>2032.2049999999999</v>
      </c>
      <c r="AE28" s="7">
        <v>0</v>
      </c>
      <c r="AF28" s="7">
        <v>0</v>
      </c>
      <c r="AG28" s="7">
        <v>9450.5</v>
      </c>
      <c r="AH28" s="7">
        <v>9450.5</v>
      </c>
      <c r="AI28" s="7">
        <v>9450.5</v>
      </c>
      <c r="AJ28" s="7">
        <v>9450.5</v>
      </c>
      <c r="AK28" s="7">
        <v>0</v>
      </c>
      <c r="AL28" s="7">
        <v>0</v>
      </c>
      <c r="AM28" s="7">
        <v>0</v>
      </c>
      <c r="AN28" s="7">
        <v>0</v>
      </c>
      <c r="AO28" s="7">
        <v>2000</v>
      </c>
      <c r="AP28" s="7">
        <v>2000</v>
      </c>
      <c r="AQ28" s="7">
        <v>527</v>
      </c>
      <c r="AR28" s="7">
        <v>522</v>
      </c>
      <c r="AS28" s="7">
        <v>527</v>
      </c>
      <c r="AT28" s="7">
        <v>522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633.84280000000001</v>
      </c>
      <c r="BF28" s="7">
        <v>633.79999999999995</v>
      </c>
      <c r="BG28" s="7">
        <v>0</v>
      </c>
      <c r="BH28" s="7">
        <v>0</v>
      </c>
      <c r="BI28" s="7">
        <v>0</v>
      </c>
      <c r="BJ28" s="7">
        <v>0</v>
      </c>
      <c r="BK28" s="7">
        <v>0</v>
      </c>
      <c r="BL28" s="7">
        <v>-114.0052</v>
      </c>
      <c r="BM28" s="8">
        <v>0</v>
      </c>
      <c r="BN28" s="8">
        <v>0</v>
      </c>
    </row>
    <row r="29" spans="1:66" ht="21" customHeight="1">
      <c r="A29" s="55">
        <v>20</v>
      </c>
      <c r="B29" s="25" t="s">
        <v>88</v>
      </c>
      <c r="C29" s="51">
        <f t="shared" si="3"/>
        <v>12583.452499999999</v>
      </c>
      <c r="D29" s="51">
        <f t="shared" si="4"/>
        <v>11494.696</v>
      </c>
      <c r="E29" s="51">
        <f t="shared" si="5"/>
        <v>11345.4</v>
      </c>
      <c r="F29" s="51">
        <f t="shared" si="6"/>
        <v>11337.896000000001</v>
      </c>
      <c r="G29" s="51">
        <f t="shared" si="7"/>
        <v>1238.0525</v>
      </c>
      <c r="H29" s="51">
        <f t="shared" si="8"/>
        <v>156.79999999999995</v>
      </c>
      <c r="I29" s="7">
        <v>8854.4</v>
      </c>
      <c r="J29" s="7">
        <v>8854.4</v>
      </c>
      <c r="K29" s="7">
        <v>0</v>
      </c>
      <c r="L29" s="7">
        <v>0</v>
      </c>
      <c r="M29" s="7">
        <v>1769</v>
      </c>
      <c r="N29" s="7">
        <v>1762.046</v>
      </c>
      <c r="O29" s="7">
        <v>160</v>
      </c>
      <c r="P29" s="7">
        <v>153.04599999999999</v>
      </c>
      <c r="Q29" s="7">
        <v>0</v>
      </c>
      <c r="R29" s="7">
        <v>0</v>
      </c>
      <c r="S29" s="7">
        <v>264</v>
      </c>
      <c r="T29" s="7">
        <v>264</v>
      </c>
      <c r="U29" s="7">
        <v>6</v>
      </c>
      <c r="V29" s="7">
        <v>6</v>
      </c>
      <c r="W29" s="7">
        <v>453</v>
      </c>
      <c r="X29" s="7">
        <v>453</v>
      </c>
      <c r="Y29" s="7">
        <v>280</v>
      </c>
      <c r="Z29" s="7">
        <v>280</v>
      </c>
      <c r="AA29" s="7">
        <v>466</v>
      </c>
      <c r="AB29" s="7">
        <v>466</v>
      </c>
      <c r="AC29" s="7">
        <v>390</v>
      </c>
      <c r="AD29" s="7">
        <v>390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400</v>
      </c>
      <c r="AP29" s="7">
        <v>400</v>
      </c>
      <c r="AQ29" s="7">
        <v>322</v>
      </c>
      <c r="AR29" s="7">
        <v>321.45</v>
      </c>
      <c r="AS29" s="7">
        <v>322</v>
      </c>
      <c r="AT29" s="7">
        <v>321.45</v>
      </c>
      <c r="AU29" s="7">
        <v>0</v>
      </c>
      <c r="AV29" s="7">
        <v>0</v>
      </c>
      <c r="AW29" s="7">
        <v>100</v>
      </c>
      <c r="AX29" s="7">
        <v>100</v>
      </c>
      <c r="AY29" s="7">
        <v>0</v>
      </c>
      <c r="AZ29" s="7">
        <v>0</v>
      </c>
      <c r="BA29" s="7">
        <v>0</v>
      </c>
      <c r="BB29" s="7">
        <v>0</v>
      </c>
      <c r="BC29" s="7">
        <v>1238.0525</v>
      </c>
      <c r="BD29" s="7">
        <v>680</v>
      </c>
      <c r="BE29" s="7">
        <v>0</v>
      </c>
      <c r="BF29" s="7">
        <v>0</v>
      </c>
      <c r="BG29" s="7">
        <v>0</v>
      </c>
      <c r="BH29" s="7">
        <v>0</v>
      </c>
      <c r="BI29" s="7">
        <v>0</v>
      </c>
      <c r="BJ29" s="7">
        <v>0</v>
      </c>
      <c r="BK29" s="7">
        <v>0</v>
      </c>
      <c r="BL29" s="7">
        <v>-523.20000000000005</v>
      </c>
      <c r="BM29" s="8">
        <v>0</v>
      </c>
      <c r="BN29" s="8">
        <v>0</v>
      </c>
    </row>
    <row r="30" spans="1:66" ht="21" customHeight="1">
      <c r="A30" s="54">
        <v>21</v>
      </c>
      <c r="B30" s="25" t="s">
        <v>89</v>
      </c>
      <c r="C30" s="51">
        <f t="shared" si="3"/>
        <v>11090.871999999999</v>
      </c>
      <c r="D30" s="51">
        <f t="shared" si="4"/>
        <v>7920.92</v>
      </c>
      <c r="E30" s="51">
        <f t="shared" si="5"/>
        <v>7922.92</v>
      </c>
      <c r="F30" s="51">
        <f t="shared" si="6"/>
        <v>7922.92</v>
      </c>
      <c r="G30" s="51">
        <f t="shared" si="7"/>
        <v>3167.9520000000002</v>
      </c>
      <c r="H30" s="51">
        <f t="shared" si="8"/>
        <v>-2</v>
      </c>
      <c r="I30" s="7">
        <v>6874.3860000000004</v>
      </c>
      <c r="J30" s="7">
        <v>6874.3860000000004</v>
      </c>
      <c r="K30" s="7">
        <v>0</v>
      </c>
      <c r="L30" s="7">
        <v>0</v>
      </c>
      <c r="M30" s="7">
        <v>990.53399999999999</v>
      </c>
      <c r="N30" s="7">
        <v>990.53399999999999</v>
      </c>
      <c r="O30" s="7">
        <v>285</v>
      </c>
      <c r="P30" s="7">
        <v>285</v>
      </c>
      <c r="Q30" s="7">
        <v>0</v>
      </c>
      <c r="R30" s="7">
        <v>0</v>
      </c>
      <c r="S30" s="7">
        <v>125.834</v>
      </c>
      <c r="T30" s="7">
        <v>125.834</v>
      </c>
      <c r="U30" s="7">
        <v>3.2</v>
      </c>
      <c r="V30" s="7">
        <v>3.2</v>
      </c>
      <c r="W30" s="7">
        <v>171.5</v>
      </c>
      <c r="X30" s="7">
        <v>171.5</v>
      </c>
      <c r="Y30" s="7">
        <v>130</v>
      </c>
      <c r="Z30" s="7">
        <v>130</v>
      </c>
      <c r="AA30" s="7">
        <v>0</v>
      </c>
      <c r="AB30" s="7">
        <v>0</v>
      </c>
      <c r="AC30" s="7">
        <v>80</v>
      </c>
      <c r="AD30" s="7">
        <v>80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58</v>
      </c>
      <c r="AR30" s="7">
        <v>58</v>
      </c>
      <c r="AS30" s="7">
        <v>58</v>
      </c>
      <c r="AT30" s="7">
        <v>58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3167.9520000000002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-2</v>
      </c>
      <c r="BK30" s="7">
        <v>0</v>
      </c>
      <c r="BL30" s="7">
        <v>0</v>
      </c>
      <c r="BM30" s="8">
        <v>0</v>
      </c>
      <c r="BN30" s="8">
        <v>0</v>
      </c>
    </row>
    <row r="31" spans="1:66" ht="21" customHeight="1">
      <c r="A31" s="55">
        <v>22</v>
      </c>
      <c r="B31" s="25" t="s">
        <v>90</v>
      </c>
      <c r="C31" s="51">
        <f t="shared" si="3"/>
        <v>32143.0268</v>
      </c>
      <c r="D31" s="51">
        <f t="shared" si="4"/>
        <v>32608.913399999998</v>
      </c>
      <c r="E31" s="51">
        <f t="shared" si="5"/>
        <v>31642</v>
      </c>
      <c r="F31" s="51">
        <f t="shared" si="6"/>
        <v>31493.248</v>
      </c>
      <c r="G31" s="51">
        <f t="shared" si="7"/>
        <v>501.02680000000009</v>
      </c>
      <c r="H31" s="51">
        <f t="shared" si="8"/>
        <v>1115.6653999999999</v>
      </c>
      <c r="I31" s="7">
        <v>9817.0920000000006</v>
      </c>
      <c r="J31" s="7">
        <v>9814.1630000000005</v>
      </c>
      <c r="K31" s="7">
        <v>0</v>
      </c>
      <c r="L31" s="7">
        <v>0</v>
      </c>
      <c r="M31" s="7">
        <v>4768.9080000000004</v>
      </c>
      <c r="N31" s="7">
        <v>4674.51</v>
      </c>
      <c r="O31" s="7">
        <v>724</v>
      </c>
      <c r="P31" s="7">
        <v>721.06799999999998</v>
      </c>
      <c r="Q31" s="7">
        <v>0</v>
      </c>
      <c r="R31" s="7">
        <v>0</v>
      </c>
      <c r="S31" s="7">
        <v>102</v>
      </c>
      <c r="T31" s="7">
        <v>102</v>
      </c>
      <c r="U31" s="7">
        <v>0</v>
      </c>
      <c r="V31" s="7">
        <v>0</v>
      </c>
      <c r="W31" s="7">
        <v>1882.9079999999999</v>
      </c>
      <c r="X31" s="7">
        <v>1793.442</v>
      </c>
      <c r="Y31" s="7">
        <v>1855.4079999999999</v>
      </c>
      <c r="Z31" s="7">
        <v>1765.942</v>
      </c>
      <c r="AA31" s="7">
        <v>0</v>
      </c>
      <c r="AB31" s="7">
        <v>0</v>
      </c>
      <c r="AC31" s="7">
        <v>1400</v>
      </c>
      <c r="AD31" s="7">
        <v>1400</v>
      </c>
      <c r="AE31" s="7">
        <v>0</v>
      </c>
      <c r="AF31" s="7">
        <v>0</v>
      </c>
      <c r="AG31" s="7">
        <v>14935</v>
      </c>
      <c r="AH31" s="7">
        <v>14934.575000000001</v>
      </c>
      <c r="AI31" s="7">
        <v>14935</v>
      </c>
      <c r="AJ31" s="7">
        <v>14934.575000000001</v>
      </c>
      <c r="AK31" s="7">
        <v>0</v>
      </c>
      <c r="AL31" s="7">
        <v>0</v>
      </c>
      <c r="AM31" s="7">
        <v>0</v>
      </c>
      <c r="AN31" s="7">
        <v>0</v>
      </c>
      <c r="AO31" s="7">
        <v>1586</v>
      </c>
      <c r="AP31" s="7">
        <v>1535</v>
      </c>
      <c r="AQ31" s="7">
        <v>535</v>
      </c>
      <c r="AR31" s="7">
        <v>535</v>
      </c>
      <c r="AS31" s="7">
        <v>535</v>
      </c>
      <c r="AT31" s="7">
        <v>535</v>
      </c>
      <c r="AU31" s="7">
        <v>0</v>
      </c>
      <c r="AV31" s="7">
        <v>0</v>
      </c>
      <c r="AW31" s="7">
        <v>150</v>
      </c>
      <c r="AX31" s="7">
        <v>150</v>
      </c>
      <c r="AY31" s="7">
        <v>0</v>
      </c>
      <c r="AZ31" s="7">
        <v>0</v>
      </c>
      <c r="BA31" s="7">
        <v>0</v>
      </c>
      <c r="BB31" s="7">
        <v>0</v>
      </c>
      <c r="BC31" s="7">
        <v>3449.6188000000002</v>
      </c>
      <c r="BD31" s="7">
        <v>2485</v>
      </c>
      <c r="BE31" s="7">
        <v>0</v>
      </c>
      <c r="BF31" s="7">
        <v>0</v>
      </c>
      <c r="BG31" s="7">
        <v>0</v>
      </c>
      <c r="BH31" s="7">
        <v>0</v>
      </c>
      <c r="BI31" s="7">
        <v>-1348.5920000000001</v>
      </c>
      <c r="BJ31" s="7">
        <v>-1125.9346</v>
      </c>
      <c r="BK31" s="7">
        <v>-1600</v>
      </c>
      <c r="BL31" s="7">
        <v>-243.4</v>
      </c>
      <c r="BM31" s="8">
        <v>0</v>
      </c>
      <c r="BN31" s="8">
        <v>0</v>
      </c>
    </row>
    <row r="32" spans="1:66" ht="21" customHeight="1">
      <c r="A32" s="54">
        <v>23</v>
      </c>
      <c r="B32" s="25" t="s">
        <v>91</v>
      </c>
      <c r="C32" s="51">
        <f t="shared" si="3"/>
        <v>74679.641799999998</v>
      </c>
      <c r="D32" s="51">
        <f t="shared" si="4"/>
        <v>49988.633999999998</v>
      </c>
      <c r="E32" s="51">
        <f t="shared" si="5"/>
        <v>48568.820899999999</v>
      </c>
      <c r="F32" s="51">
        <f t="shared" si="6"/>
        <v>38975.74</v>
      </c>
      <c r="G32" s="51">
        <f t="shared" si="7"/>
        <v>26110.820899999999</v>
      </c>
      <c r="H32" s="51">
        <f t="shared" si="8"/>
        <v>11012.894</v>
      </c>
      <c r="I32" s="7">
        <v>18400</v>
      </c>
      <c r="J32" s="7">
        <v>17389.2</v>
      </c>
      <c r="K32" s="7">
        <v>0</v>
      </c>
      <c r="L32" s="7">
        <v>0</v>
      </c>
      <c r="M32" s="7">
        <v>12158</v>
      </c>
      <c r="N32" s="7">
        <v>7074.5839999999998</v>
      </c>
      <c r="O32" s="7">
        <v>2033</v>
      </c>
      <c r="P32" s="7">
        <v>1314.403</v>
      </c>
      <c r="Q32" s="7">
        <v>500</v>
      </c>
      <c r="R32" s="7">
        <v>500</v>
      </c>
      <c r="S32" s="7">
        <v>350</v>
      </c>
      <c r="T32" s="7">
        <v>200.92099999999999</v>
      </c>
      <c r="U32" s="7">
        <v>150</v>
      </c>
      <c r="V32" s="7">
        <v>13</v>
      </c>
      <c r="W32" s="7">
        <v>2525</v>
      </c>
      <c r="X32" s="7">
        <v>1113.2</v>
      </c>
      <c r="Y32" s="7">
        <v>800</v>
      </c>
      <c r="Z32" s="7">
        <v>718.2</v>
      </c>
      <c r="AA32" s="7">
        <v>3500</v>
      </c>
      <c r="AB32" s="7">
        <v>1676.5</v>
      </c>
      <c r="AC32" s="7">
        <v>2750</v>
      </c>
      <c r="AD32" s="7">
        <v>2082.5500000000002</v>
      </c>
      <c r="AE32" s="7">
        <v>0</v>
      </c>
      <c r="AF32" s="7">
        <v>0</v>
      </c>
      <c r="AG32" s="7">
        <v>13457.5</v>
      </c>
      <c r="AH32" s="7">
        <v>13184.956</v>
      </c>
      <c r="AI32" s="7">
        <v>13457.5</v>
      </c>
      <c r="AJ32" s="7">
        <v>13184.956</v>
      </c>
      <c r="AK32" s="7">
        <v>0</v>
      </c>
      <c r="AL32" s="7">
        <v>0</v>
      </c>
      <c r="AM32" s="7">
        <v>0</v>
      </c>
      <c r="AN32" s="7">
        <v>0</v>
      </c>
      <c r="AO32" s="7">
        <v>1950</v>
      </c>
      <c r="AP32" s="7">
        <v>780</v>
      </c>
      <c r="AQ32" s="7">
        <v>2603.3209000000002</v>
      </c>
      <c r="AR32" s="7">
        <v>547</v>
      </c>
      <c r="AS32" s="7">
        <v>2603.3209000000002</v>
      </c>
      <c r="AT32" s="7">
        <v>547</v>
      </c>
      <c r="AU32" s="7">
        <v>0</v>
      </c>
      <c r="AV32" s="7">
        <v>0</v>
      </c>
      <c r="AW32" s="7">
        <v>1903.3208999999999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12000</v>
      </c>
      <c r="BD32" s="7">
        <v>2494.8939999999998</v>
      </c>
      <c r="BE32" s="7">
        <v>14110.820900000001</v>
      </c>
      <c r="BF32" s="7">
        <v>8842.5</v>
      </c>
      <c r="BG32" s="7">
        <v>0</v>
      </c>
      <c r="BH32" s="7">
        <v>0</v>
      </c>
      <c r="BI32" s="7">
        <v>0</v>
      </c>
      <c r="BJ32" s="7">
        <v>0</v>
      </c>
      <c r="BK32" s="7">
        <v>0</v>
      </c>
      <c r="BL32" s="7">
        <v>-324.5</v>
      </c>
      <c r="BM32" s="8">
        <v>0</v>
      </c>
      <c r="BN32" s="8">
        <v>0</v>
      </c>
    </row>
    <row r="33" spans="1:66" ht="21" customHeight="1">
      <c r="A33" s="55">
        <v>24</v>
      </c>
      <c r="B33" s="25" t="s">
        <v>92</v>
      </c>
      <c r="C33" s="51">
        <f t="shared" si="3"/>
        <v>20035.156499999997</v>
      </c>
      <c r="D33" s="51">
        <f t="shared" si="4"/>
        <v>19993.616000000002</v>
      </c>
      <c r="E33" s="51">
        <f t="shared" si="5"/>
        <v>19497.611999999997</v>
      </c>
      <c r="F33" s="51">
        <f t="shared" si="6"/>
        <v>19467.616000000002</v>
      </c>
      <c r="G33" s="51">
        <f t="shared" si="7"/>
        <v>537.54449999999997</v>
      </c>
      <c r="H33" s="51">
        <f t="shared" si="8"/>
        <v>526</v>
      </c>
      <c r="I33" s="7">
        <v>13677</v>
      </c>
      <c r="J33" s="7">
        <v>13676.696</v>
      </c>
      <c r="K33" s="7">
        <v>0</v>
      </c>
      <c r="L33" s="7">
        <v>0</v>
      </c>
      <c r="M33" s="7">
        <v>4617.5119999999997</v>
      </c>
      <c r="N33" s="7">
        <v>4593.17</v>
      </c>
      <c r="O33" s="7">
        <v>365.64</v>
      </c>
      <c r="P33" s="7">
        <v>365.64</v>
      </c>
      <c r="Q33" s="7">
        <v>0</v>
      </c>
      <c r="R33" s="7">
        <v>0</v>
      </c>
      <c r="S33" s="7">
        <v>316.43</v>
      </c>
      <c r="T33" s="7">
        <v>316.43</v>
      </c>
      <c r="U33" s="7">
        <v>140</v>
      </c>
      <c r="V33" s="7">
        <v>139.9</v>
      </c>
      <c r="W33" s="7">
        <v>219.18199999999999</v>
      </c>
      <c r="X33" s="7">
        <v>219</v>
      </c>
      <c r="Y33" s="7">
        <v>195.18199999999999</v>
      </c>
      <c r="Z33" s="7">
        <v>195</v>
      </c>
      <c r="AA33" s="7">
        <v>720</v>
      </c>
      <c r="AB33" s="7">
        <v>720</v>
      </c>
      <c r="AC33" s="7">
        <v>2823.26</v>
      </c>
      <c r="AD33" s="7">
        <v>2801.2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1008.1</v>
      </c>
      <c r="AP33" s="7">
        <v>1008</v>
      </c>
      <c r="AQ33" s="7">
        <v>195</v>
      </c>
      <c r="AR33" s="7">
        <v>189.75</v>
      </c>
      <c r="AS33" s="7">
        <v>195</v>
      </c>
      <c r="AT33" s="7">
        <v>189.75</v>
      </c>
      <c r="AU33" s="7">
        <v>0</v>
      </c>
      <c r="AV33" s="7">
        <v>0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537.54449999999997</v>
      </c>
      <c r="BF33" s="7">
        <v>526</v>
      </c>
      <c r="BG33" s="7">
        <v>0</v>
      </c>
      <c r="BH33" s="7">
        <v>0</v>
      </c>
      <c r="BI33" s="7">
        <v>0</v>
      </c>
      <c r="BJ33" s="7">
        <v>0</v>
      </c>
      <c r="BK33" s="7">
        <v>0</v>
      </c>
      <c r="BL33" s="7">
        <v>0</v>
      </c>
      <c r="BM33" s="8">
        <v>0</v>
      </c>
      <c r="BN33" s="8">
        <v>0</v>
      </c>
    </row>
    <row r="34" spans="1:66" ht="36" customHeight="1">
      <c r="A34" s="61" t="s">
        <v>105</v>
      </c>
      <c r="B34" s="62"/>
      <c r="C34" s="7">
        <f>SUM(C10:C33)</f>
        <v>3759066.0500999996</v>
      </c>
      <c r="D34" s="7">
        <f t="shared" ref="D34:BN34" si="9">SUM(D10:D33)</f>
        <v>3393490.1661999985</v>
      </c>
      <c r="E34" s="7">
        <f t="shared" si="9"/>
        <v>3397084.0887000002</v>
      </c>
      <c r="F34" s="7">
        <f t="shared" si="9"/>
        <v>3208296.7059999988</v>
      </c>
      <c r="G34" s="7">
        <f t="shared" si="9"/>
        <v>361981.96139999991</v>
      </c>
      <c r="H34" s="7">
        <f t="shared" si="9"/>
        <v>185193.46020000003</v>
      </c>
      <c r="I34" s="7">
        <f t="shared" si="9"/>
        <v>1172094.1339999998</v>
      </c>
      <c r="J34" s="7">
        <f t="shared" si="9"/>
        <v>1132292.5799999998</v>
      </c>
      <c r="K34" s="7">
        <f t="shared" si="9"/>
        <v>100</v>
      </c>
      <c r="L34" s="7">
        <f t="shared" si="9"/>
        <v>80</v>
      </c>
      <c r="M34" s="7">
        <f t="shared" si="9"/>
        <v>536634.04779999994</v>
      </c>
      <c r="N34" s="7">
        <f t="shared" si="9"/>
        <v>473624.94099999999</v>
      </c>
      <c r="O34" s="7">
        <f t="shared" si="9"/>
        <v>141165.26180000001</v>
      </c>
      <c r="P34" s="7">
        <f t="shared" si="9"/>
        <v>130694.03400000003</v>
      </c>
      <c r="Q34" s="7">
        <f t="shared" si="9"/>
        <v>28843.239999999998</v>
      </c>
      <c r="R34" s="7">
        <f t="shared" si="9"/>
        <v>23083.736000000004</v>
      </c>
      <c r="S34" s="7">
        <f t="shared" si="9"/>
        <v>19474.435000000001</v>
      </c>
      <c r="T34" s="7">
        <f t="shared" si="9"/>
        <v>17039.740999999995</v>
      </c>
      <c r="U34" s="7">
        <f t="shared" si="9"/>
        <v>11836.18</v>
      </c>
      <c r="V34" s="7">
        <f t="shared" si="9"/>
        <v>10356.080000000002</v>
      </c>
      <c r="W34" s="7">
        <f t="shared" si="9"/>
        <v>73255.653000000006</v>
      </c>
      <c r="X34" s="7">
        <f t="shared" si="9"/>
        <v>62905.631000000008</v>
      </c>
      <c r="Y34" s="7">
        <f t="shared" si="9"/>
        <v>42939.353000000003</v>
      </c>
      <c r="Z34" s="7">
        <f t="shared" si="9"/>
        <v>40439.896000000001</v>
      </c>
      <c r="AA34" s="7">
        <f t="shared" si="9"/>
        <v>42514.5</v>
      </c>
      <c r="AB34" s="7">
        <f t="shared" si="9"/>
        <v>35736.604999999996</v>
      </c>
      <c r="AC34" s="7">
        <f t="shared" si="9"/>
        <v>195968.77799999999</v>
      </c>
      <c r="AD34" s="7">
        <f t="shared" si="9"/>
        <v>175188.505</v>
      </c>
      <c r="AE34" s="7">
        <f t="shared" si="9"/>
        <v>0</v>
      </c>
      <c r="AF34" s="7">
        <f t="shared" si="9"/>
        <v>0</v>
      </c>
      <c r="AG34" s="7">
        <f t="shared" si="9"/>
        <v>1487705.0050000001</v>
      </c>
      <c r="AH34" s="7">
        <f t="shared" si="9"/>
        <v>1457670.4159999997</v>
      </c>
      <c r="AI34" s="7">
        <f t="shared" si="9"/>
        <v>1487705.0050000001</v>
      </c>
      <c r="AJ34" s="7">
        <f t="shared" si="9"/>
        <v>1457670.4159999997</v>
      </c>
      <c r="AK34" s="7">
        <f t="shared" si="9"/>
        <v>48899.584999999999</v>
      </c>
      <c r="AL34" s="7">
        <f t="shared" si="9"/>
        <v>42409.702999999994</v>
      </c>
      <c r="AM34" s="7">
        <f t="shared" si="9"/>
        <v>1350</v>
      </c>
      <c r="AN34" s="7">
        <f t="shared" si="9"/>
        <v>1350</v>
      </c>
      <c r="AO34" s="7">
        <f t="shared" si="9"/>
        <v>90874.400000000009</v>
      </c>
      <c r="AP34" s="7">
        <f t="shared" si="9"/>
        <v>76673.2</v>
      </c>
      <c r="AQ34" s="7">
        <f t="shared" si="9"/>
        <v>72301.429699999979</v>
      </c>
      <c r="AR34" s="7">
        <f t="shared" si="9"/>
        <v>26145.865999999998</v>
      </c>
      <c r="AS34" s="7">
        <f t="shared" si="9"/>
        <v>60776.916899999997</v>
      </c>
      <c r="AT34" s="7">
        <f t="shared" si="9"/>
        <v>25545.865999999998</v>
      </c>
      <c r="AU34" s="7">
        <f t="shared" si="9"/>
        <v>11524.5128</v>
      </c>
      <c r="AV34" s="7">
        <f t="shared" si="9"/>
        <v>600</v>
      </c>
      <c r="AW34" s="7">
        <f t="shared" si="9"/>
        <v>40850.216899999999</v>
      </c>
      <c r="AX34" s="7">
        <f t="shared" si="9"/>
        <v>9411.5300000000007</v>
      </c>
      <c r="AY34" s="7">
        <f t="shared" si="9"/>
        <v>11524.5128</v>
      </c>
      <c r="AZ34" s="7">
        <f t="shared" si="9"/>
        <v>600</v>
      </c>
      <c r="BA34" s="7">
        <f t="shared" si="9"/>
        <v>0</v>
      </c>
      <c r="BB34" s="7">
        <f t="shared" si="9"/>
        <v>0</v>
      </c>
      <c r="BC34" s="7">
        <f t="shared" si="9"/>
        <v>359802.36059999996</v>
      </c>
      <c r="BD34" s="7">
        <f t="shared" si="9"/>
        <v>198320.44330000001</v>
      </c>
      <c r="BE34" s="7">
        <f t="shared" si="9"/>
        <v>240969.12499999997</v>
      </c>
      <c r="BF34" s="7">
        <f t="shared" si="9"/>
        <v>172410.75469999999</v>
      </c>
      <c r="BG34" s="7">
        <f t="shared" si="9"/>
        <v>0</v>
      </c>
      <c r="BH34" s="7">
        <f t="shared" si="9"/>
        <v>0</v>
      </c>
      <c r="BI34" s="7">
        <f t="shared" si="9"/>
        <v>-21892.866000000002</v>
      </c>
      <c r="BJ34" s="7">
        <f t="shared" si="9"/>
        <v>-46531.171600000009</v>
      </c>
      <c r="BK34" s="7">
        <f t="shared" si="9"/>
        <v>-228421.171</v>
      </c>
      <c r="BL34" s="7">
        <f t="shared" si="9"/>
        <v>-139606.56620000003</v>
      </c>
      <c r="BM34" s="7">
        <f t="shared" si="9"/>
        <v>0</v>
      </c>
      <c r="BN34" s="7">
        <f t="shared" si="9"/>
        <v>0</v>
      </c>
    </row>
    <row r="35" spans="1:66" ht="3" customHeight="1"/>
  </sheetData>
  <mergeCells count="51">
    <mergeCell ref="C2:T2"/>
    <mergeCell ref="B3:J3"/>
    <mergeCell ref="I7:J8"/>
    <mergeCell ref="BK8:BL8"/>
    <mergeCell ref="BM8:BN8"/>
    <mergeCell ref="AC8:AD8"/>
    <mergeCell ref="AI8:AJ8"/>
    <mergeCell ref="AM8:AN8"/>
    <mergeCell ref="AQ8:AR8"/>
    <mergeCell ref="AS8:AT8"/>
    <mergeCell ref="AU8:AV8"/>
    <mergeCell ref="BE7:BF8"/>
    <mergeCell ref="BG6:BH8"/>
    <mergeCell ref="BI6:BJ8"/>
    <mergeCell ref="BK6:BN7"/>
    <mergeCell ref="AI7:AJ7"/>
    <mergeCell ref="BC7:BD8"/>
    <mergeCell ref="C8:D8"/>
    <mergeCell ref="E8:F8"/>
    <mergeCell ref="G8:H8"/>
    <mergeCell ref="AW8:AX8"/>
    <mergeCell ref="AY8:AZ8"/>
    <mergeCell ref="BA8:BB8"/>
    <mergeCell ref="AA8:AB8"/>
    <mergeCell ref="O8:P8"/>
    <mergeCell ref="Q8:R8"/>
    <mergeCell ref="S8:T8"/>
    <mergeCell ref="U8:V8"/>
    <mergeCell ref="W8:X8"/>
    <mergeCell ref="Y8:Z8"/>
    <mergeCell ref="BC4:BN4"/>
    <mergeCell ref="I5:BB5"/>
    <mergeCell ref="BC5:BH5"/>
    <mergeCell ref="BI5:BN5"/>
    <mergeCell ref="I6:BB6"/>
    <mergeCell ref="BC6:BF6"/>
    <mergeCell ref="A34:B34"/>
    <mergeCell ref="A1:P1"/>
    <mergeCell ref="A4:A9"/>
    <mergeCell ref="B4:B9"/>
    <mergeCell ref="C4:H7"/>
    <mergeCell ref="I4:BB4"/>
    <mergeCell ref="M7:N8"/>
    <mergeCell ref="O7:AD7"/>
    <mergeCell ref="AE7:AF8"/>
    <mergeCell ref="AG7:AH8"/>
    <mergeCell ref="AM7:AN7"/>
    <mergeCell ref="AO7:AP8"/>
    <mergeCell ref="AQ7:AV7"/>
    <mergeCell ref="AK7:AL8"/>
    <mergeCell ref="AW7:BB7"/>
  </mergeCells>
  <pageMargins left="0" right="0" top="0" bottom="0" header="0" footer="0"/>
  <pageSetup paperSize="9" scale="80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gorc</vt:lpstr>
      <vt:lpstr>tnt</vt:lpstr>
      <vt:lpstr>gorc!Print_Titles</vt:lpstr>
      <vt:lpstr>tnt!Print_Titles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2018-01-24T06:37:14Z</cp:lastPrinted>
  <dcterms:created xsi:type="dcterms:W3CDTF">2018-01-08T06:52:13Z</dcterms:created>
  <dcterms:modified xsi:type="dcterms:W3CDTF">2018-01-24T06:37:34Z</dcterms:modified>
</cp:coreProperties>
</file>