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vush_gorc_9_18" sheetId="1" r:id="rId1"/>
    <sheet name="Tavush_tnt_9_amis_18" sheetId="2" r:id="rId2"/>
  </sheets>
  <definedNames>
    <definedName name="_xlnm.Print_Titles" localSheetId="0">Tavush_gorc_9_18!$A:$B,Tavush_gorc_9_18!$3:$8</definedName>
    <definedName name="_xlnm.Print_Titles" localSheetId="1">Tavush_tnt_9_amis_18!$A:$B,Tavush_tnt_9_amis_18!$3:$9</definedName>
  </definedNames>
  <calcPr calcId="124519"/>
</workbook>
</file>

<file path=xl/calcChain.xml><?xml version="1.0" encoding="utf-8"?>
<calcChain xmlns="http://schemas.openxmlformats.org/spreadsheetml/2006/main">
  <c r="E11" i="2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E33"/>
  <c r="F33"/>
  <c r="G33"/>
  <c r="H33"/>
  <c r="H10"/>
  <c r="G10"/>
  <c r="F10"/>
  <c r="E10"/>
  <c r="D10"/>
  <c r="C10"/>
  <c r="E10" i="1"/>
  <c r="F10"/>
  <c r="G10"/>
  <c r="H10"/>
  <c r="E11"/>
  <c r="F11"/>
  <c r="G11"/>
  <c r="H11"/>
  <c r="E12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E22"/>
  <c r="F22"/>
  <c r="G22"/>
  <c r="H22"/>
  <c r="E23"/>
  <c r="F23"/>
  <c r="G23"/>
  <c r="H23"/>
  <c r="E24"/>
  <c r="F24"/>
  <c r="G24"/>
  <c r="H24"/>
  <c r="E25"/>
  <c r="F25"/>
  <c r="G25"/>
  <c r="H25"/>
  <c r="E26"/>
  <c r="F26"/>
  <c r="G26"/>
  <c r="H26"/>
  <c r="E27"/>
  <c r="F27"/>
  <c r="G27"/>
  <c r="H27"/>
  <c r="E28"/>
  <c r="F28"/>
  <c r="G28"/>
  <c r="H28"/>
  <c r="E29"/>
  <c r="F29"/>
  <c r="G29"/>
  <c r="H29"/>
  <c r="E30"/>
  <c r="F30"/>
  <c r="G30"/>
  <c r="H30"/>
  <c r="E31"/>
  <c r="F31"/>
  <c r="G31"/>
  <c r="H31"/>
  <c r="E32"/>
  <c r="F32"/>
  <c r="G32"/>
  <c r="H32"/>
  <c r="H9"/>
  <c r="G9"/>
  <c r="F9"/>
  <c r="E9"/>
  <c r="D9"/>
  <c r="C9"/>
  <c r="C33" i="2" l="1"/>
  <c r="C32"/>
  <c r="C31"/>
  <c r="C30"/>
  <c r="C29"/>
  <c r="C28"/>
  <c r="C27"/>
  <c r="C26"/>
  <c r="C25"/>
  <c r="C24"/>
  <c r="C23"/>
  <c r="C22"/>
  <c r="C21"/>
  <c r="C20"/>
  <c r="C19"/>
  <c r="C18"/>
  <c r="C17"/>
  <c r="C15"/>
  <c r="C14"/>
  <c r="C13"/>
  <c r="C12"/>
  <c r="C11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C32" i="1"/>
  <c r="C31"/>
  <c r="C30"/>
  <c r="C29"/>
  <c r="C28"/>
  <c r="C27"/>
  <c r="C26"/>
  <c r="C25"/>
  <c r="C24"/>
  <c r="C23"/>
  <c r="C22"/>
  <c r="C21"/>
  <c r="C20"/>
  <c r="C19"/>
  <c r="C18"/>
  <c r="C17"/>
  <c r="C16"/>
  <c r="C14"/>
  <c r="C13"/>
  <c r="C12"/>
  <c r="C11"/>
  <c r="C10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C16" i="2"/>
  <c r="C15" i="1"/>
  <c r="BN34" i="2" l="1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DP33" i="1"/>
  <c r="DO33"/>
  <c r="DN33"/>
  <c r="DM33"/>
  <c r="DL33"/>
  <c r="DK33"/>
  <c r="DJ33"/>
  <c r="DI33"/>
  <c r="DH33"/>
  <c r="DG33"/>
  <c r="DF33"/>
  <c r="DE33"/>
  <c r="DD33"/>
  <c r="DC33"/>
  <c r="DB33"/>
  <c r="DA33"/>
  <c r="CZ33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</calcChain>
</file>

<file path=xl/sharedStrings.xml><?xml version="1.0" encoding="utf-8"?>
<sst xmlns="http://schemas.openxmlformats.org/spreadsheetml/2006/main" count="859" uniqueCount="106">
  <si>
    <t/>
  </si>
  <si>
    <t>հազար դրամ</t>
  </si>
  <si>
    <t>Հ/Հ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</si>
  <si>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</si>
  <si>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</si>
  <si>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</si>
  <si>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</si>
  <si>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</si>
  <si>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</si>
  <si>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</si>
  <si>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</si>
  <si>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</si>
  <si>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</si>
  <si>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</si>
  <si>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</si>
  <si>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</si>
  <si>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</si>
  <si>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</si>
  <si>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</si>
  <si>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</si>
  <si>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</si>
  <si>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</si>
  <si>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</si>
  <si>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</si>
  <si>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</si>
  <si>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>Տրանսպորտ
տող 2450</t>
  </si>
  <si>
    <r>
      <t xml:space="preserve">Տնտեսական հարաբերություններ 
(այլ դասերին չպատկանող) 
 </t>
    </r>
    <r>
      <rPr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</si>
  <si>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</si>
  <si>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</si>
  <si>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</si>
  <si>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</si>
  <si>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</si>
  <si>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</si>
  <si>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</si>
  <si>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</si>
  <si>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</si>
  <si>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</si>
  <si>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ԸՆԴԱՄԵՆԸ ԾԱԽՍԵՐ                 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</si>
  <si>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</si>
  <si>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</si>
  <si>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</si>
  <si>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</si>
  <si>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</si>
  <si>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</si>
  <si>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</si>
  <si>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</si>
  <si>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</si>
  <si>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</si>
  <si>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</si>
  <si>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</si>
  <si>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</si>
  <si>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</si>
  <si>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</si>
  <si>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</si>
  <si>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</si>
  <si>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</si>
  <si>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</si>
  <si>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</si>
  <si>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</si>
  <si>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</si>
  <si>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</si>
  <si>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</si>
  <si>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</si>
  <si>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</si>
  <si>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</si>
  <si>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</si>
  <si>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</si>
  <si>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</si>
  <si>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 xml:space="preserve"> 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</si>
  <si>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</si>
  <si>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</si>
  <si>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</si>
  <si>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</si>
  <si>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</si>
  <si>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</si>
  <si>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</si>
  <si>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</si>
  <si>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         որից` </t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</si>
  <si>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</si>
  <si>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</si>
  <si>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</si>
  <si>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</si>
  <si>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</si>
  <si>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ՄԻՋՈՑՆԵՐ  (տող 5131+տող 5132+տող 5133+ տող5134)</t>
    </r>
  </si>
  <si>
    <t xml:space="preserve"> ԸՆԴԱՄԵՆԸ </t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</si>
  <si>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</si>
  <si>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</si>
  <si>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</si>
  <si>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տող4214
Կապի ծառայություններ</t>
  </si>
  <si>
    <t>տող 4220
 ԳՈՐԾՈՒՂՈՒՄՆԵՐԻ ԵՎ ՇՐՋԱԳԱՅՈՒԹՅՈՒՆՆԵՐԻ ԾԱԽՍԵՐ</t>
  </si>
  <si>
    <t xml:space="preserve">տող 4230
ՊԱՅՄԱՆԱԳՐԱՅԻՆ ԱՅԼ ԾԱՌԱՅՈՒԹՅՈՒՆՆԵՐԻ ՁԵՌՔ ԲԵՐՈՒՄ 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</si>
  <si>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</si>
  <si>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</si>
  <si>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</si>
  <si>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</t>
    </r>
    <r>
      <rPr>
        <sz val="8"/>
        <rFont val="GHEA Grapalat"/>
        <family val="3"/>
      </rPr>
      <t xml:space="preserve">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</si>
  <si>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</si>
  <si>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</si>
  <si>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</si>
  <si>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</si>
  <si>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</si>
  <si>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</si>
  <si>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rPr>
        <sz val="11"/>
        <rFont val="GHEA Grapalat"/>
        <family val="3"/>
      </rPr>
      <t>բյուջետ. տող 4500</t>
    </r>
    <r>
      <rPr>
        <sz val="10"/>
        <rFont val="GHEA Grapalat"/>
        <family val="3"/>
      </rPr>
      <t xml:space="preserve">
1.5. ԴՐԱՄԱՇՆՈՐՀՆԵՐ (տող4510+տող4520+տող4530+տող4540)</t>
    </r>
  </si>
  <si>
    <t>բյուջ տող 4200
1.2 ԾԱՌԱՅՈՒԹՅՈՒՆՆԵՐԻ ԵՎ ԱՊՐԱՆՔՆԵՐԻ ՁԵՌՔ ԲԵՐՈՒՄ</t>
  </si>
  <si>
    <r>
      <rPr>
        <b/>
        <sz val="9"/>
        <rFont val="GHEA Grapalat"/>
        <family val="3"/>
      </rPr>
      <t xml:space="preserve">(տող 4110+ տող4120) </t>
    </r>
    <r>
      <rPr>
        <sz val="9"/>
        <rFont val="GHEA Grapalat"/>
        <family val="3"/>
      </rPr>
      <t xml:space="preserve">ԴՐԱՄՈՎ ՎՃԱՐՎՈՂ ԱՇԽԱՏԱՎԱՐՁԵՐ ԵՎ ՀԱՎԵԼԱՎՃԱՐՆԵՐ </t>
    </r>
  </si>
  <si>
    <t>ՀՀ ՏԱՎՈՒՇԻ  ՄԱՐԶԻ   ՀԱՄԱՅՆՔՆԵՐԻ   ԲՅՈՒՋԵՆԵՐԻ  ծԱԽՍԵՐԻ  ՎԵՐԱԲԵՐՅԱԼ 
(Բյուջետային  ծախսերը ըստ գործառական դասակարգման) 2018թ. 9 ամիս (հազար դրամ)</t>
  </si>
  <si>
    <t>ՀՀ ՏԱՎՈՒՇԻ  ՄԱՐԶԻ   ՀԱՄԱՅՆՔՆԵՐԻ   ԲՅՈՒՋԵՆԵՐԻ  ծԱԽՍԵՐԻ  ՎԵՐԱԲԵՐՅԱԼ 
(Բյուջետային  ծախսերը ըստ տնտեսագիտական դասակարգման) 2018թ. 9 ամիս (հազար դրամ)</t>
  </si>
</sst>
</file>

<file path=xl/styles.xml><?xml version="1.0" encoding="utf-8"?>
<styleSheet xmlns="http://schemas.openxmlformats.org/spreadsheetml/2006/main">
  <numFmts count="2">
    <numFmt numFmtId="164" formatCode="&quot; &quot;#,##0_);\(&quot; &quot;#,##0\)"/>
    <numFmt numFmtId="165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u/>
      <sz val="10"/>
      <name val="GHEA Grapalat"/>
      <family val="3"/>
    </font>
    <font>
      <b/>
      <u/>
      <sz val="10"/>
      <name val="Arial Armenian"/>
      <family val="2"/>
    </font>
    <font>
      <sz val="8"/>
      <name val="GHEA Grapalat"/>
      <family val="3"/>
    </font>
    <font>
      <sz val="10"/>
      <color theme="1"/>
      <name val="GHEA Grapalat"/>
      <family val="3"/>
    </font>
    <font>
      <b/>
      <sz val="12"/>
      <name val="GHEA Grapalat"/>
      <family val="3"/>
    </font>
    <font>
      <sz val="6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b/>
      <sz val="9"/>
      <name val="GHEA Grapalat"/>
      <family val="3"/>
    </font>
    <font>
      <sz val="11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sz val="10"/>
      <name val="Times Armeni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7">
    <xf numFmtId="0" fontId="0" fillId="0" borderId="0" xfId="0"/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/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Protection="1"/>
    <xf numFmtId="0" fontId="2" fillId="4" borderId="7" xfId="0" applyFont="1" applyFill="1" applyBorder="1" applyAlignment="1" applyProtection="1">
      <alignment vertical="center" wrapText="1"/>
    </xf>
    <xf numFmtId="0" fontId="2" fillId="4" borderId="8" xfId="0" applyFont="1" applyFill="1" applyBorder="1" applyAlignment="1" applyProtection="1">
      <alignment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" fontId="6" fillId="6" borderId="2" xfId="0" applyNumberFormat="1" applyFont="1" applyFill="1" applyBorder="1" applyAlignment="1" applyProtection="1">
      <alignment horizontal="center" vertical="center" wrapText="1"/>
    </xf>
    <xf numFmtId="0" fontId="6" fillId="7" borderId="2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164" fontId="2" fillId="0" borderId="14" xfId="0" applyNumberFormat="1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10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 wrapText="1"/>
      <protection locked="0"/>
    </xf>
    <xf numFmtId="0" fontId="2" fillId="0" borderId="0" xfId="0" applyFont="1" applyFill="1"/>
    <xf numFmtId="0" fontId="6" fillId="0" borderId="0" xfId="0" applyFont="1" applyFill="1" applyProtection="1"/>
    <xf numFmtId="0" fontId="16" fillId="0" borderId="0" xfId="0" applyFont="1" applyFill="1" applyProtection="1"/>
    <xf numFmtId="0" fontId="16" fillId="0" borderId="0" xfId="0" applyFont="1" applyProtection="1"/>
    <xf numFmtId="0" fontId="2" fillId="0" borderId="18" xfId="0" applyFont="1" applyBorder="1" applyAlignment="1" applyProtection="1">
      <alignment horizontal="center" vertical="center"/>
      <protection locked="0"/>
    </xf>
    <xf numFmtId="3" fontId="2" fillId="0" borderId="2" xfId="0" applyNumberFormat="1" applyFont="1" applyBorder="1" applyAlignment="1" applyProtection="1">
      <alignment horizontal="center" vertical="center"/>
      <protection locked="0"/>
    </xf>
    <xf numFmtId="0" fontId="6" fillId="0" borderId="0" xfId="0" applyFont="1"/>
    <xf numFmtId="0" fontId="6" fillId="0" borderId="0" xfId="0" applyFont="1" applyFill="1"/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165" fontId="2" fillId="0" borderId="2" xfId="2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4" fontId="6" fillId="8" borderId="6" xfId="0" applyNumberFormat="1" applyFont="1" applyFill="1" applyBorder="1" applyAlignment="1" applyProtection="1">
      <alignment horizontal="center" vertical="center" wrapText="1"/>
    </xf>
    <xf numFmtId="4" fontId="6" fillId="8" borderId="7" xfId="0" applyNumberFormat="1" applyFont="1" applyFill="1" applyBorder="1" applyAlignment="1" applyProtection="1">
      <alignment horizontal="center" vertical="center" wrapText="1"/>
    </xf>
    <xf numFmtId="4" fontId="6" fillId="8" borderId="8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left" vertical="center" wrapText="1"/>
    </xf>
    <xf numFmtId="0" fontId="12" fillId="0" borderId="7" xfId="0" applyFont="1" applyBorder="1" applyAlignment="1" applyProtection="1">
      <alignment horizontal="left" vertical="center" wrapText="1"/>
    </xf>
    <xf numFmtId="0" fontId="12" fillId="0" borderId="8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4" fontId="6" fillId="4" borderId="2" xfId="0" applyNumberFormat="1" applyFont="1" applyFill="1" applyBorder="1" applyAlignment="1" applyProtection="1">
      <alignment horizontal="center" vertical="center" wrapText="1"/>
    </xf>
    <xf numFmtId="4" fontId="12" fillId="8" borderId="6" xfId="0" applyNumberFormat="1" applyFont="1" applyFill="1" applyBorder="1" applyAlignment="1" applyProtection="1">
      <alignment horizontal="center" vertical="center" wrapText="1"/>
    </xf>
    <xf numFmtId="4" fontId="12" fillId="8" borderId="7" xfId="0" applyNumberFormat="1" applyFont="1" applyFill="1" applyBorder="1" applyAlignment="1" applyProtection="1">
      <alignment horizontal="center" vertical="center" wrapText="1"/>
    </xf>
    <xf numFmtId="4" fontId="12" fillId="8" borderId="8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Border="1" applyAlignment="1" applyProtection="1">
      <alignment horizontal="center" vertical="center" wrapText="1"/>
    </xf>
    <xf numFmtId="4" fontId="12" fillId="0" borderId="6" xfId="0" applyNumberFormat="1" applyFont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horizontal="center" vertical="center" wrapText="1"/>
    </xf>
    <xf numFmtId="4" fontId="12" fillId="0" borderId="8" xfId="0" applyNumberFormat="1" applyFont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8" borderId="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8" borderId="6" xfId="0" applyFont="1" applyFill="1" applyBorder="1" applyAlignment="1" applyProtection="1">
      <alignment horizontal="center" vertical="center" wrapText="1"/>
    </xf>
    <xf numFmtId="0" fontId="12" fillId="8" borderId="8" xfId="0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8" xfId="0" applyNumberFormat="1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165" fontId="2" fillId="0" borderId="2" xfId="0" applyNumberFormat="1" applyFont="1" applyBorder="1" applyAlignment="1" applyProtection="1">
      <alignment horizontal="center" vertical="center" wrapText="1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165" fontId="2" fillId="0" borderId="2" xfId="0" applyNumberFormat="1" applyFont="1" applyBorder="1" applyAlignment="1" applyProtection="1">
      <alignment horizontal="center"/>
      <protection locked="0"/>
    </xf>
    <xf numFmtId="0" fontId="8" fillId="0" borderId="0" xfId="0" applyFont="1" applyFill="1" applyAlignment="1" applyProtection="1">
      <alignment vertical="center" wrapText="1"/>
      <protection locked="0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13" xfId="0" applyFont="1" applyFill="1" applyBorder="1" applyAlignment="1" applyProtection="1">
      <alignment horizontal="center" vertical="center"/>
      <protection locked="0"/>
    </xf>
    <xf numFmtId="0" fontId="2" fillId="9" borderId="2" xfId="0" applyFont="1" applyFill="1" applyBorder="1" applyAlignment="1">
      <alignment horizontal="center" vertical="center"/>
    </xf>
    <xf numFmtId="4" fontId="12" fillId="6" borderId="2" xfId="0" applyNumberFormat="1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center" vertical="center" wrapText="1"/>
    </xf>
    <xf numFmtId="4" fontId="12" fillId="0" borderId="7" xfId="0" applyNumberFormat="1" applyFont="1" applyBorder="1" applyAlignment="1" applyProtection="1">
      <alignment vertical="center" wrapText="1"/>
    </xf>
    <xf numFmtId="4" fontId="12" fillId="0" borderId="8" xfId="0" applyNumberFormat="1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</xf>
    <xf numFmtId="4" fontId="12" fillId="10" borderId="2" xfId="0" applyNumberFormat="1" applyFont="1" applyFill="1" applyBorder="1" applyAlignment="1" applyProtection="1">
      <alignment horizontal="center" vertical="center" wrapText="1"/>
    </xf>
    <xf numFmtId="0" fontId="2" fillId="10" borderId="6" xfId="0" applyFont="1" applyFill="1" applyBorder="1" applyAlignment="1" applyProtection="1">
      <alignment horizontal="left" vertical="center" wrapText="1"/>
    </xf>
    <xf numFmtId="0" fontId="2" fillId="10" borderId="7" xfId="0" applyFont="1" applyFill="1" applyBorder="1" applyAlignment="1" applyProtection="1">
      <alignment horizontal="left" vertical="center" wrapText="1"/>
    </xf>
    <xf numFmtId="0" fontId="2" fillId="10" borderId="8" xfId="0" applyFont="1" applyFill="1" applyBorder="1" applyAlignment="1" applyProtection="1">
      <alignment horizontal="left" vertical="center" wrapText="1"/>
    </xf>
    <xf numFmtId="0" fontId="6" fillId="10" borderId="6" xfId="0" applyFont="1" applyFill="1" applyBorder="1" applyAlignment="1" applyProtection="1">
      <alignment vertical="center"/>
    </xf>
    <xf numFmtId="0" fontId="2" fillId="10" borderId="6" xfId="0" applyFont="1" applyFill="1" applyBorder="1" applyAlignment="1" applyProtection="1">
      <alignment vertical="center"/>
    </xf>
    <xf numFmtId="165" fontId="2" fillId="10" borderId="17" xfId="0" applyNumberFormat="1" applyFont="1" applyFill="1" applyBorder="1" applyAlignment="1" applyProtection="1">
      <alignment horizontal="right" vertical="center"/>
      <protection locked="0"/>
    </xf>
    <xf numFmtId="0" fontId="2" fillId="11" borderId="6" xfId="0" applyFont="1" applyFill="1" applyBorder="1" applyAlignment="1">
      <alignment vertical="center"/>
    </xf>
    <xf numFmtId="165" fontId="2" fillId="11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</cellXfs>
  <cellStyles count="3">
    <cellStyle name="Normal" xfId="0" builtinId="0"/>
    <cellStyle name="Normal 4" xfId="1"/>
    <cellStyle name="Normal_Sheet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I36"/>
  <sheetViews>
    <sheetView tabSelected="1" workbookViewId="0">
      <pane xSplit="2" ySplit="8" topLeftCell="C27" activePane="bottomRight" state="frozen"/>
      <selection pane="topRight" activeCell="C1" sqref="C1"/>
      <selection pane="bottomLeft" activeCell="A11" sqref="A11"/>
      <selection pane="bottomRight" activeCell="D34" sqref="D34"/>
    </sheetView>
  </sheetViews>
  <sheetFormatPr defaultRowHeight="12.75" customHeight="1"/>
  <cols>
    <col min="1" max="1" width="4.28515625" style="7" customWidth="1"/>
    <col min="2" max="2" width="16" style="8" customWidth="1"/>
    <col min="3" max="3" width="13.5703125" style="8" customWidth="1"/>
    <col min="4" max="4" width="13.85546875" style="8" customWidth="1"/>
    <col min="5" max="5" width="13.42578125" style="8" customWidth="1"/>
    <col min="6" max="6" width="12.42578125" style="8" customWidth="1"/>
    <col min="7" max="7" width="13.140625" style="8" customWidth="1"/>
    <col min="8" max="8" width="10.7109375" style="8" customWidth="1"/>
    <col min="9" max="9" width="13.28515625" style="8" customWidth="1"/>
    <col min="10" max="10" width="11.7109375" style="8" customWidth="1"/>
    <col min="11" max="11" width="11.28515625" style="8" customWidth="1"/>
    <col min="12" max="12" width="10" style="8" customWidth="1"/>
    <col min="13" max="13" width="13.85546875" style="8" customWidth="1"/>
    <col min="14" max="15" width="13.140625" style="8" customWidth="1"/>
    <col min="16" max="16" width="10" style="8" customWidth="1"/>
    <col min="17" max="17" width="10.5703125" style="8" customWidth="1"/>
    <col min="18" max="18" width="9.5703125" style="8" customWidth="1"/>
    <col min="19" max="19" width="10.140625" style="8" customWidth="1"/>
    <col min="20" max="20" width="9.5703125" style="8" customWidth="1"/>
    <col min="21" max="21" width="9.28515625" style="8" customWidth="1"/>
    <col min="22" max="23" width="7.28515625" style="8" customWidth="1"/>
    <col min="24" max="24" width="7.7109375" style="8" customWidth="1"/>
    <col min="25" max="28" width="13.42578125" style="8" hidden="1" customWidth="1"/>
    <col min="29" max="29" width="9.7109375" style="8" customWidth="1"/>
    <col min="30" max="30" width="12.85546875" style="8" customWidth="1"/>
    <col min="31" max="31" width="12.7109375" style="8" customWidth="1"/>
    <col min="32" max="32" width="13.5703125" style="8" customWidth="1"/>
    <col min="33" max="33" width="12.28515625" style="8" customWidth="1"/>
    <col min="34" max="34" width="11.42578125" style="8" customWidth="1"/>
    <col min="35" max="35" width="11.85546875" style="8" customWidth="1"/>
    <col min="36" max="36" width="12.85546875" style="8" customWidth="1"/>
    <col min="37" max="40" width="13.42578125" style="8" hidden="1" customWidth="1"/>
    <col min="41" max="41" width="14.140625" style="8" customWidth="1"/>
    <col min="42" max="42" width="10" style="8" customWidth="1"/>
    <col min="43" max="43" width="11.140625" style="8" customWidth="1"/>
    <col min="44" max="44" width="11.42578125" style="8" customWidth="1"/>
    <col min="45" max="45" width="8.5703125" style="8" customWidth="1"/>
    <col min="46" max="46" width="7" style="8" customWidth="1"/>
    <col min="47" max="47" width="13.5703125" style="8" customWidth="1"/>
    <col min="48" max="48" width="12.5703125" style="8" customWidth="1"/>
    <col min="49" max="49" width="15.5703125" style="8" customWidth="1"/>
    <col min="50" max="50" width="12.140625" style="8" customWidth="1"/>
    <col min="51" max="51" width="10.140625" style="8" customWidth="1"/>
    <col min="52" max="52" width="11" style="8" customWidth="1"/>
    <col min="53" max="53" width="12.42578125" style="8" customWidth="1"/>
    <col min="54" max="54" width="12.28515625" style="8" customWidth="1"/>
    <col min="55" max="55" width="9.28515625" style="8" customWidth="1"/>
    <col min="56" max="56" width="9.7109375" style="8" customWidth="1"/>
    <col min="57" max="57" width="8.85546875" style="8" customWidth="1"/>
    <col min="58" max="60" width="6.42578125" style="8" customWidth="1"/>
    <col min="61" max="61" width="11.140625" style="8" customWidth="1"/>
    <col min="62" max="62" width="12.140625" style="8" customWidth="1"/>
    <col min="63" max="63" width="12.7109375" style="8" customWidth="1"/>
    <col min="64" max="64" width="12.85546875" style="8" customWidth="1"/>
    <col min="65" max="66" width="8.140625" style="8" customWidth="1"/>
    <col min="67" max="67" width="11" style="8" customWidth="1"/>
    <col min="68" max="68" width="10.28515625" style="8" customWidth="1"/>
    <col min="69" max="69" width="9.42578125" style="8" customWidth="1"/>
    <col min="70" max="70" width="10.42578125" style="8" customWidth="1"/>
    <col min="71" max="71" width="10.28515625" style="8" customWidth="1"/>
    <col min="72" max="72" width="11" style="8" customWidth="1"/>
    <col min="73" max="75" width="9.140625" style="8" customWidth="1"/>
    <col min="76" max="76" width="10.85546875" style="8" customWidth="1"/>
    <col min="77" max="77" width="10.28515625" style="8" customWidth="1"/>
    <col min="78" max="78" width="9.7109375" style="8" customWidth="1"/>
    <col min="79" max="79" width="9.5703125" style="8" customWidth="1"/>
    <col min="80" max="80" width="9.85546875" style="8" customWidth="1"/>
    <col min="81" max="81" width="10.28515625" style="8" customWidth="1"/>
    <col min="82" max="83" width="10.85546875" style="8" customWidth="1"/>
    <col min="84" max="84" width="11.5703125" style="8" customWidth="1"/>
    <col min="85" max="85" width="8.140625" style="8" customWidth="1"/>
    <col min="86" max="86" width="10.28515625" style="8" customWidth="1"/>
    <col min="87" max="88" width="7.28515625" style="8" customWidth="1"/>
    <col min="89" max="89" width="12.85546875" style="8" customWidth="1"/>
    <col min="90" max="90" width="11.85546875" style="8" customWidth="1"/>
    <col min="91" max="91" width="11" style="8" customWidth="1"/>
    <col min="92" max="92" width="8.28515625" style="8" customWidth="1"/>
    <col min="93" max="93" width="10.5703125" style="8" customWidth="1"/>
    <col min="94" max="94" width="11.5703125" style="8" customWidth="1"/>
    <col min="95" max="95" width="9.5703125" style="8" customWidth="1"/>
    <col min="96" max="96" width="9.7109375" style="8" customWidth="1"/>
    <col min="97" max="97" width="10.85546875" style="8" customWidth="1"/>
    <col min="98" max="98" width="11" style="8" customWidth="1"/>
    <col min="99" max="99" width="9.5703125" style="8" customWidth="1"/>
    <col min="100" max="100" width="7.140625" style="8" customWidth="1"/>
    <col min="101" max="101" width="12.28515625" style="8" customWidth="1"/>
    <col min="102" max="102" width="12" style="8" customWidth="1"/>
    <col min="103" max="103" width="10.42578125" style="8" customWidth="1"/>
    <col min="104" max="104" width="9" style="8" customWidth="1"/>
    <col min="105" max="105" width="12.140625" style="8" customWidth="1"/>
    <col min="106" max="106" width="10.140625" style="8" customWidth="1"/>
    <col min="107" max="107" width="9.28515625" style="8" customWidth="1"/>
    <col min="108" max="108" width="10.28515625" style="8" customWidth="1"/>
    <col min="109" max="109" width="11.42578125" style="8" customWidth="1"/>
    <col min="110" max="110" width="10.140625" style="8" customWidth="1"/>
    <col min="111" max="111" width="8.28515625" style="8" customWidth="1"/>
    <col min="112" max="112" width="7.5703125" style="8" customWidth="1"/>
    <col min="113" max="113" width="10" style="8" customWidth="1"/>
    <col min="114" max="114" width="9.5703125" style="8" customWidth="1"/>
    <col min="115" max="115" width="10" style="8" customWidth="1"/>
    <col min="116" max="116" width="8.5703125" style="8" customWidth="1"/>
    <col min="117" max="117" width="7.42578125" style="8" customWidth="1"/>
    <col min="118" max="118" width="4.42578125" style="8" customWidth="1"/>
    <col min="119" max="119" width="9.28515625" style="8" customWidth="1"/>
    <col min="120" max="120" width="8.85546875" style="8" customWidth="1"/>
    <col min="121" max="121" width="0.7109375" style="8" customWidth="1"/>
    <col min="122" max="217" width="13.42578125" style="8" customWidth="1"/>
    <col min="218" max="256" width="13.42578125" style="9" customWidth="1"/>
    <col min="257" max="16384" width="9.140625" style="9"/>
  </cols>
  <sheetData>
    <row r="1" spans="1:217" s="2" customFormat="1" ht="40.5" customHeight="1">
      <c r="A1" s="1"/>
      <c r="B1" s="3"/>
      <c r="C1" s="136" t="s">
        <v>104</v>
      </c>
      <c r="D1" s="136"/>
      <c r="E1" s="136"/>
      <c r="F1" s="136"/>
      <c r="G1" s="136"/>
      <c r="H1" s="136"/>
      <c r="I1" s="136"/>
      <c r="J1" s="136"/>
      <c r="K1" s="136"/>
      <c r="L1" s="136"/>
      <c r="M1" s="3"/>
      <c r="N1" s="3"/>
      <c r="O1" s="3"/>
      <c r="P1" s="3"/>
      <c r="Q1" s="3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6"/>
      <c r="DF1" s="6"/>
      <c r="DG1" s="6"/>
      <c r="DH1" s="6"/>
      <c r="DI1" s="6"/>
      <c r="DJ1" s="6"/>
      <c r="DK1" s="6"/>
      <c r="DL1" s="6"/>
      <c r="DM1" s="6"/>
      <c r="DN1" s="6"/>
    </row>
    <row r="2" spans="1:217" ht="21" customHeight="1">
      <c r="A2" s="7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  <c r="J2" s="8" t="s">
        <v>0</v>
      </c>
      <c r="K2" s="9"/>
      <c r="L2" s="9"/>
      <c r="M2" s="8" t="s">
        <v>0</v>
      </c>
      <c r="N2" s="47" t="s">
        <v>1</v>
      </c>
      <c r="O2" s="47"/>
      <c r="P2" s="10"/>
      <c r="Q2" s="8" t="s">
        <v>0</v>
      </c>
      <c r="R2" s="8" t="s">
        <v>0</v>
      </c>
      <c r="S2" s="8" t="s">
        <v>0</v>
      </c>
      <c r="T2" s="8" t="s">
        <v>0</v>
      </c>
      <c r="U2" s="8" t="s">
        <v>0</v>
      </c>
      <c r="V2" s="8" t="s">
        <v>0</v>
      </c>
      <c r="W2" s="8" t="s">
        <v>0</v>
      </c>
      <c r="X2" s="8" t="s">
        <v>0</v>
      </c>
      <c r="Y2" s="8" t="s">
        <v>0</v>
      </c>
      <c r="Z2" s="8" t="s">
        <v>0</v>
      </c>
      <c r="AA2" s="8" t="s">
        <v>0</v>
      </c>
      <c r="AB2" s="8" t="s">
        <v>0</v>
      </c>
      <c r="AC2" s="8" t="s">
        <v>0</v>
      </c>
      <c r="AD2" s="8" t="s">
        <v>0</v>
      </c>
      <c r="AE2" s="8" t="s">
        <v>0</v>
      </c>
      <c r="AF2" s="8" t="s">
        <v>0</v>
      </c>
      <c r="AG2" s="8" t="s">
        <v>0</v>
      </c>
      <c r="AH2" s="8" t="s">
        <v>0</v>
      </c>
      <c r="AI2" s="8" t="s">
        <v>0</v>
      </c>
      <c r="AJ2" s="8" t="s">
        <v>0</v>
      </c>
      <c r="AK2" s="8" t="s">
        <v>0</v>
      </c>
      <c r="AL2" s="8" t="s">
        <v>0</v>
      </c>
      <c r="AM2" s="8" t="s">
        <v>0</v>
      </c>
      <c r="AN2" s="8" t="s">
        <v>0</v>
      </c>
      <c r="AO2" s="8" t="s">
        <v>0</v>
      </c>
      <c r="AP2" s="8" t="s">
        <v>0</v>
      </c>
      <c r="AQ2" s="8" t="s">
        <v>0</v>
      </c>
      <c r="AR2" s="8" t="s">
        <v>0</v>
      </c>
      <c r="AS2" s="8" t="s">
        <v>0</v>
      </c>
      <c r="AT2" s="8" t="s">
        <v>0</v>
      </c>
      <c r="AU2" s="8" t="s">
        <v>0</v>
      </c>
      <c r="AV2" s="8" t="s">
        <v>0</v>
      </c>
      <c r="AW2" s="8" t="s">
        <v>0</v>
      </c>
      <c r="AX2" s="8" t="s">
        <v>0</v>
      </c>
      <c r="AY2" s="8" t="s">
        <v>0</v>
      </c>
      <c r="AZ2" s="8" t="s">
        <v>0</v>
      </c>
      <c r="BA2" s="8" t="s">
        <v>0</v>
      </c>
      <c r="BB2" s="8" t="s">
        <v>0</v>
      </c>
      <c r="BC2" s="8" t="s">
        <v>0</v>
      </c>
      <c r="BD2" s="8" t="s">
        <v>0</v>
      </c>
      <c r="BE2" s="8" t="s">
        <v>0</v>
      </c>
      <c r="BF2" s="8" t="s">
        <v>0</v>
      </c>
      <c r="BG2" s="8" t="s">
        <v>0</v>
      </c>
      <c r="BH2" s="8" t="s">
        <v>0</v>
      </c>
      <c r="BI2" s="8" t="s">
        <v>0</v>
      </c>
      <c r="BJ2" s="8" t="s">
        <v>0</v>
      </c>
      <c r="BK2" s="8" t="s">
        <v>0</v>
      </c>
      <c r="BL2" s="8" t="s">
        <v>0</v>
      </c>
      <c r="BM2" s="8" t="s">
        <v>0</v>
      </c>
      <c r="BN2" s="8" t="s">
        <v>0</v>
      </c>
      <c r="BO2" s="8" t="s">
        <v>0</v>
      </c>
      <c r="BP2" s="8" t="s">
        <v>0</v>
      </c>
      <c r="BQ2" s="8" t="s">
        <v>0</v>
      </c>
      <c r="BR2" s="8" t="s">
        <v>0</v>
      </c>
      <c r="BS2" s="8" t="s">
        <v>0</v>
      </c>
      <c r="BT2" s="8" t="s">
        <v>0</v>
      </c>
      <c r="BU2" s="8" t="s">
        <v>0</v>
      </c>
      <c r="BV2" s="8" t="s">
        <v>0</v>
      </c>
      <c r="BW2" s="8" t="s">
        <v>0</v>
      </c>
      <c r="BX2" s="8" t="s">
        <v>0</v>
      </c>
      <c r="BY2" s="8" t="s">
        <v>0</v>
      </c>
      <c r="BZ2" s="8" t="s">
        <v>0</v>
      </c>
      <c r="CA2" s="8" t="s">
        <v>0</v>
      </c>
      <c r="CB2" s="8" t="s">
        <v>0</v>
      </c>
      <c r="CC2" s="8" t="s">
        <v>0</v>
      </c>
      <c r="CD2" s="8" t="s">
        <v>0</v>
      </c>
      <c r="CE2" s="8" t="s">
        <v>0</v>
      </c>
      <c r="CF2" s="8" t="s">
        <v>0</v>
      </c>
      <c r="CG2" s="8" t="s">
        <v>0</v>
      </c>
      <c r="CH2" s="8" t="s">
        <v>0</v>
      </c>
      <c r="CI2" s="8" t="s">
        <v>0</v>
      </c>
      <c r="CJ2" s="8" t="s">
        <v>0</v>
      </c>
      <c r="CK2" s="8" t="s">
        <v>0</v>
      </c>
      <c r="CL2" s="8" t="s">
        <v>0</v>
      </c>
      <c r="CM2" s="8" t="s">
        <v>0</v>
      </c>
      <c r="CN2" s="8" t="s">
        <v>0</v>
      </c>
      <c r="CO2" s="8" t="s">
        <v>0</v>
      </c>
      <c r="CP2" s="8" t="s">
        <v>0</v>
      </c>
      <c r="CQ2" s="8" t="s">
        <v>0</v>
      </c>
      <c r="CR2" s="8" t="s">
        <v>0</v>
      </c>
      <c r="CS2" s="8" t="s">
        <v>0</v>
      </c>
      <c r="CT2" s="8" t="s">
        <v>0</v>
      </c>
      <c r="CU2" s="8" t="s">
        <v>0</v>
      </c>
      <c r="CV2" s="8" t="s">
        <v>0</v>
      </c>
      <c r="CW2" s="8" t="s">
        <v>0</v>
      </c>
      <c r="CX2" s="8" t="s">
        <v>0</v>
      </c>
      <c r="CY2" s="8" t="s">
        <v>0</v>
      </c>
      <c r="CZ2" s="8" t="s">
        <v>0</v>
      </c>
      <c r="DA2" s="8" t="s">
        <v>0</v>
      </c>
      <c r="DB2" s="8" t="s">
        <v>0</v>
      </c>
      <c r="DC2" s="8" t="s">
        <v>0</v>
      </c>
      <c r="DD2" s="8" t="s">
        <v>0</v>
      </c>
      <c r="DE2" s="8" t="s">
        <v>0</v>
      </c>
      <c r="DF2" s="8" t="s">
        <v>0</v>
      </c>
      <c r="DG2" s="8" t="s">
        <v>0</v>
      </c>
      <c r="DH2" s="8" t="s">
        <v>0</v>
      </c>
      <c r="DI2" s="8" t="s">
        <v>0</v>
      </c>
      <c r="DJ2" s="8" t="s">
        <v>0</v>
      </c>
      <c r="DK2" s="8" t="s">
        <v>0</v>
      </c>
      <c r="DL2" s="8" t="s">
        <v>0</v>
      </c>
      <c r="DM2" s="8" t="s">
        <v>0</v>
      </c>
      <c r="DN2" s="8" t="s">
        <v>0</v>
      </c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</row>
    <row r="3" spans="1:217" s="11" customFormat="1" ht="19.5" customHeight="1">
      <c r="A3" s="48" t="s">
        <v>2</v>
      </c>
      <c r="B3" s="49" t="s">
        <v>3</v>
      </c>
      <c r="C3" s="50" t="s">
        <v>4</v>
      </c>
      <c r="D3" s="51"/>
      <c r="E3" s="51"/>
      <c r="F3" s="51"/>
      <c r="G3" s="51"/>
      <c r="H3" s="52"/>
      <c r="I3" s="128" t="s">
        <v>5</v>
      </c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30"/>
    </row>
    <row r="4" spans="1:217" s="11" customFormat="1" ht="13.5">
      <c r="A4" s="48"/>
      <c r="B4" s="49"/>
      <c r="C4" s="53"/>
      <c r="D4" s="54"/>
      <c r="E4" s="54"/>
      <c r="F4" s="54"/>
      <c r="G4" s="54"/>
      <c r="H4" s="55"/>
      <c r="I4" s="50" t="s">
        <v>6</v>
      </c>
      <c r="J4" s="51"/>
      <c r="K4" s="51"/>
      <c r="L4" s="51"/>
      <c r="M4" s="59" t="s">
        <v>7</v>
      </c>
      <c r="N4" s="60"/>
      <c r="O4" s="60"/>
      <c r="P4" s="60"/>
      <c r="Q4" s="60"/>
      <c r="R4" s="60"/>
      <c r="S4" s="60"/>
      <c r="T4" s="61"/>
      <c r="U4" s="50" t="s">
        <v>8</v>
      </c>
      <c r="V4" s="51"/>
      <c r="W4" s="51"/>
      <c r="X4" s="52"/>
      <c r="Y4" s="50" t="s">
        <v>9</v>
      </c>
      <c r="Z4" s="51"/>
      <c r="AA4" s="51"/>
      <c r="AB4" s="52"/>
      <c r="AC4" s="50" t="s">
        <v>10</v>
      </c>
      <c r="AD4" s="51"/>
      <c r="AE4" s="51"/>
      <c r="AF4" s="52"/>
      <c r="AG4" s="62" t="s">
        <v>5</v>
      </c>
      <c r="AH4" s="63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3"/>
      <c r="AW4" s="50" t="s">
        <v>11</v>
      </c>
      <c r="AX4" s="51"/>
      <c r="AY4" s="51"/>
      <c r="AZ4" s="52"/>
      <c r="BA4" s="14" t="s">
        <v>12</v>
      </c>
      <c r="BB4" s="14"/>
      <c r="BC4" s="14"/>
      <c r="BD4" s="14"/>
      <c r="BE4" s="14"/>
      <c r="BF4" s="14"/>
      <c r="BG4" s="14"/>
      <c r="BH4" s="14"/>
      <c r="BI4" s="50" t="s">
        <v>13</v>
      </c>
      <c r="BJ4" s="51"/>
      <c r="BK4" s="51"/>
      <c r="BL4" s="52"/>
      <c r="BM4" s="15" t="s">
        <v>14</v>
      </c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63"/>
      <c r="CB4" s="63"/>
      <c r="CC4" s="63"/>
      <c r="CD4" s="63"/>
      <c r="CE4" s="63"/>
      <c r="CF4" s="68"/>
      <c r="CG4" s="50" t="s">
        <v>15</v>
      </c>
      <c r="CH4" s="51"/>
      <c r="CI4" s="51"/>
      <c r="CJ4" s="52"/>
      <c r="CK4" s="50" t="s">
        <v>16</v>
      </c>
      <c r="CL4" s="51"/>
      <c r="CM4" s="51"/>
      <c r="CN4" s="52"/>
      <c r="CO4" s="16" t="s">
        <v>14</v>
      </c>
      <c r="CP4" s="16"/>
      <c r="CQ4" s="16"/>
      <c r="CR4" s="16"/>
      <c r="CS4" s="16"/>
      <c r="CT4" s="16"/>
      <c r="CU4" s="16"/>
      <c r="CV4" s="16"/>
      <c r="CW4" s="50" t="s">
        <v>17</v>
      </c>
      <c r="CX4" s="51"/>
      <c r="CY4" s="51"/>
      <c r="CZ4" s="52"/>
      <c r="DA4" s="17" t="s">
        <v>14</v>
      </c>
      <c r="DB4" s="17"/>
      <c r="DC4" s="17"/>
      <c r="DD4" s="17"/>
      <c r="DE4" s="50" t="s">
        <v>18</v>
      </c>
      <c r="DF4" s="51"/>
      <c r="DG4" s="51"/>
      <c r="DH4" s="52"/>
      <c r="DI4" s="50" t="s">
        <v>19</v>
      </c>
      <c r="DJ4" s="51"/>
      <c r="DK4" s="51"/>
      <c r="DL4" s="51"/>
      <c r="DM4" s="51"/>
      <c r="DN4" s="52"/>
      <c r="DO4" s="49" t="s">
        <v>20</v>
      </c>
      <c r="DP4" s="49"/>
    </row>
    <row r="5" spans="1:217" s="11" customFormat="1" ht="54.75" customHeight="1">
      <c r="A5" s="48"/>
      <c r="B5" s="49"/>
      <c r="C5" s="56"/>
      <c r="D5" s="57"/>
      <c r="E5" s="57"/>
      <c r="F5" s="57"/>
      <c r="G5" s="57"/>
      <c r="H5" s="58"/>
      <c r="I5" s="53"/>
      <c r="J5" s="54"/>
      <c r="K5" s="54"/>
      <c r="L5" s="54"/>
      <c r="M5" s="50" t="s">
        <v>21</v>
      </c>
      <c r="N5" s="51"/>
      <c r="O5" s="51"/>
      <c r="P5" s="51"/>
      <c r="Q5" s="50" t="s">
        <v>22</v>
      </c>
      <c r="R5" s="51"/>
      <c r="S5" s="51"/>
      <c r="T5" s="51"/>
      <c r="U5" s="56"/>
      <c r="V5" s="57"/>
      <c r="W5" s="57"/>
      <c r="X5" s="58"/>
      <c r="Y5" s="56"/>
      <c r="Z5" s="57"/>
      <c r="AA5" s="57"/>
      <c r="AB5" s="58"/>
      <c r="AC5" s="56"/>
      <c r="AD5" s="57"/>
      <c r="AE5" s="57"/>
      <c r="AF5" s="58"/>
      <c r="AG5" s="50" t="s">
        <v>23</v>
      </c>
      <c r="AH5" s="51"/>
      <c r="AI5" s="51"/>
      <c r="AJ5" s="51"/>
      <c r="AK5" s="50" t="s">
        <v>24</v>
      </c>
      <c r="AL5" s="51"/>
      <c r="AM5" s="51"/>
      <c r="AN5" s="51"/>
      <c r="AO5" s="50" t="s">
        <v>25</v>
      </c>
      <c r="AP5" s="51"/>
      <c r="AQ5" s="51"/>
      <c r="AR5" s="51"/>
      <c r="AS5" s="50" t="s">
        <v>26</v>
      </c>
      <c r="AT5" s="51"/>
      <c r="AU5" s="51"/>
      <c r="AV5" s="51"/>
      <c r="AW5" s="56"/>
      <c r="AX5" s="57"/>
      <c r="AY5" s="57"/>
      <c r="AZ5" s="58"/>
      <c r="BA5" s="64" t="s">
        <v>27</v>
      </c>
      <c r="BB5" s="64"/>
      <c r="BC5" s="64"/>
      <c r="BD5" s="64"/>
      <c r="BE5" s="65" t="s">
        <v>28</v>
      </c>
      <c r="BF5" s="66"/>
      <c r="BG5" s="66"/>
      <c r="BH5" s="67"/>
      <c r="BI5" s="56"/>
      <c r="BJ5" s="57"/>
      <c r="BK5" s="57"/>
      <c r="BL5" s="58"/>
      <c r="BM5" s="50" t="s">
        <v>29</v>
      </c>
      <c r="BN5" s="51"/>
      <c r="BO5" s="51"/>
      <c r="BP5" s="51"/>
      <c r="BQ5" s="50" t="s">
        <v>30</v>
      </c>
      <c r="BR5" s="51"/>
      <c r="BS5" s="51"/>
      <c r="BT5" s="51"/>
      <c r="BU5" s="64" t="s">
        <v>31</v>
      </c>
      <c r="BV5" s="64"/>
      <c r="BW5" s="64"/>
      <c r="BX5" s="64"/>
      <c r="BY5" s="50" t="s">
        <v>32</v>
      </c>
      <c r="BZ5" s="51"/>
      <c r="CA5" s="51"/>
      <c r="CB5" s="51"/>
      <c r="CC5" s="50" t="s">
        <v>33</v>
      </c>
      <c r="CD5" s="51"/>
      <c r="CE5" s="51"/>
      <c r="CF5" s="51"/>
      <c r="CG5" s="56"/>
      <c r="CH5" s="57"/>
      <c r="CI5" s="57"/>
      <c r="CJ5" s="58"/>
      <c r="CK5" s="56"/>
      <c r="CL5" s="57"/>
      <c r="CM5" s="57"/>
      <c r="CN5" s="58"/>
      <c r="CO5" s="64" t="s">
        <v>34</v>
      </c>
      <c r="CP5" s="64"/>
      <c r="CQ5" s="64"/>
      <c r="CR5" s="64"/>
      <c r="CS5" s="64" t="s">
        <v>35</v>
      </c>
      <c r="CT5" s="64"/>
      <c r="CU5" s="64"/>
      <c r="CV5" s="64"/>
      <c r="CW5" s="56"/>
      <c r="CX5" s="57"/>
      <c r="CY5" s="57"/>
      <c r="CZ5" s="58"/>
      <c r="DA5" s="50" t="s">
        <v>36</v>
      </c>
      <c r="DB5" s="51"/>
      <c r="DC5" s="51"/>
      <c r="DD5" s="52"/>
      <c r="DE5" s="56"/>
      <c r="DF5" s="57"/>
      <c r="DG5" s="57"/>
      <c r="DH5" s="58"/>
      <c r="DI5" s="56"/>
      <c r="DJ5" s="57"/>
      <c r="DK5" s="57"/>
      <c r="DL5" s="57"/>
      <c r="DM5" s="57"/>
      <c r="DN5" s="58"/>
      <c r="DO5" s="49"/>
      <c r="DP5" s="49"/>
    </row>
    <row r="6" spans="1:217" s="20" customFormat="1" ht="19.5" customHeight="1">
      <c r="A6" s="48"/>
      <c r="B6" s="49"/>
      <c r="C6" s="70" t="s">
        <v>37</v>
      </c>
      <c r="D6" s="71"/>
      <c r="E6" s="69" t="s">
        <v>38</v>
      </c>
      <c r="F6" s="69"/>
      <c r="G6" s="69" t="s">
        <v>39</v>
      </c>
      <c r="H6" s="69"/>
      <c r="I6" s="69" t="s">
        <v>38</v>
      </c>
      <c r="J6" s="69"/>
      <c r="K6" s="69" t="s">
        <v>39</v>
      </c>
      <c r="L6" s="69"/>
      <c r="M6" s="69" t="s">
        <v>38</v>
      </c>
      <c r="N6" s="69"/>
      <c r="O6" s="69" t="s">
        <v>39</v>
      </c>
      <c r="P6" s="69"/>
      <c r="Q6" s="69" t="s">
        <v>38</v>
      </c>
      <c r="R6" s="69"/>
      <c r="S6" s="69" t="s">
        <v>39</v>
      </c>
      <c r="T6" s="69"/>
      <c r="U6" s="69" t="s">
        <v>38</v>
      </c>
      <c r="V6" s="69"/>
      <c r="W6" s="69" t="s">
        <v>39</v>
      </c>
      <c r="X6" s="69"/>
      <c r="Y6" s="69" t="s">
        <v>38</v>
      </c>
      <c r="Z6" s="69"/>
      <c r="AA6" s="69" t="s">
        <v>39</v>
      </c>
      <c r="AB6" s="69"/>
      <c r="AC6" s="69" t="s">
        <v>38</v>
      </c>
      <c r="AD6" s="69"/>
      <c r="AE6" s="69" t="s">
        <v>39</v>
      </c>
      <c r="AF6" s="69"/>
      <c r="AG6" s="69" t="s">
        <v>38</v>
      </c>
      <c r="AH6" s="69"/>
      <c r="AI6" s="69" t="s">
        <v>39</v>
      </c>
      <c r="AJ6" s="69"/>
      <c r="AK6" s="69" t="s">
        <v>38</v>
      </c>
      <c r="AL6" s="69"/>
      <c r="AM6" s="69" t="s">
        <v>39</v>
      </c>
      <c r="AN6" s="69"/>
      <c r="AO6" s="69" t="s">
        <v>38</v>
      </c>
      <c r="AP6" s="69"/>
      <c r="AQ6" s="69" t="s">
        <v>39</v>
      </c>
      <c r="AR6" s="69"/>
      <c r="AS6" s="69" t="s">
        <v>38</v>
      </c>
      <c r="AT6" s="69"/>
      <c r="AU6" s="69" t="s">
        <v>39</v>
      </c>
      <c r="AV6" s="69"/>
      <c r="AW6" s="69" t="s">
        <v>38</v>
      </c>
      <c r="AX6" s="69"/>
      <c r="AY6" s="69" t="s">
        <v>39</v>
      </c>
      <c r="AZ6" s="69"/>
      <c r="BA6" s="69" t="s">
        <v>38</v>
      </c>
      <c r="BB6" s="69"/>
      <c r="BC6" s="69" t="s">
        <v>39</v>
      </c>
      <c r="BD6" s="69"/>
      <c r="BE6" s="69" t="s">
        <v>38</v>
      </c>
      <c r="BF6" s="69"/>
      <c r="BG6" s="69" t="s">
        <v>39</v>
      </c>
      <c r="BH6" s="69"/>
      <c r="BI6" s="69" t="s">
        <v>38</v>
      </c>
      <c r="BJ6" s="69"/>
      <c r="BK6" s="69" t="s">
        <v>39</v>
      </c>
      <c r="BL6" s="69"/>
      <c r="BM6" s="69" t="s">
        <v>38</v>
      </c>
      <c r="BN6" s="69"/>
      <c r="BO6" s="69" t="s">
        <v>39</v>
      </c>
      <c r="BP6" s="69"/>
      <c r="BQ6" s="69" t="s">
        <v>38</v>
      </c>
      <c r="BR6" s="69"/>
      <c r="BS6" s="69" t="s">
        <v>39</v>
      </c>
      <c r="BT6" s="69"/>
      <c r="BU6" s="69" t="s">
        <v>38</v>
      </c>
      <c r="BV6" s="69"/>
      <c r="BW6" s="69" t="s">
        <v>39</v>
      </c>
      <c r="BX6" s="69"/>
      <c r="BY6" s="69" t="s">
        <v>38</v>
      </c>
      <c r="BZ6" s="69"/>
      <c r="CA6" s="69" t="s">
        <v>39</v>
      </c>
      <c r="CB6" s="69"/>
      <c r="CC6" s="69" t="s">
        <v>38</v>
      </c>
      <c r="CD6" s="69"/>
      <c r="CE6" s="69" t="s">
        <v>39</v>
      </c>
      <c r="CF6" s="69"/>
      <c r="CG6" s="69" t="s">
        <v>38</v>
      </c>
      <c r="CH6" s="69"/>
      <c r="CI6" s="69" t="s">
        <v>39</v>
      </c>
      <c r="CJ6" s="69"/>
      <c r="CK6" s="69" t="s">
        <v>38</v>
      </c>
      <c r="CL6" s="69"/>
      <c r="CM6" s="69" t="s">
        <v>39</v>
      </c>
      <c r="CN6" s="69"/>
      <c r="CO6" s="69" t="s">
        <v>38</v>
      </c>
      <c r="CP6" s="69"/>
      <c r="CQ6" s="69" t="s">
        <v>39</v>
      </c>
      <c r="CR6" s="69"/>
      <c r="CS6" s="69" t="s">
        <v>38</v>
      </c>
      <c r="CT6" s="69"/>
      <c r="CU6" s="69" t="s">
        <v>39</v>
      </c>
      <c r="CV6" s="69"/>
      <c r="CW6" s="69" t="s">
        <v>38</v>
      </c>
      <c r="CX6" s="69"/>
      <c r="CY6" s="69" t="s">
        <v>39</v>
      </c>
      <c r="CZ6" s="69"/>
      <c r="DA6" s="69" t="s">
        <v>38</v>
      </c>
      <c r="DB6" s="69"/>
      <c r="DC6" s="69" t="s">
        <v>39</v>
      </c>
      <c r="DD6" s="69"/>
      <c r="DE6" s="69" t="s">
        <v>38</v>
      </c>
      <c r="DF6" s="69"/>
      <c r="DG6" s="69" t="s">
        <v>39</v>
      </c>
      <c r="DH6" s="69"/>
      <c r="DI6" s="70" t="s">
        <v>40</v>
      </c>
      <c r="DJ6" s="71"/>
      <c r="DK6" s="69" t="s">
        <v>38</v>
      </c>
      <c r="DL6" s="69"/>
      <c r="DM6" s="69" t="s">
        <v>39</v>
      </c>
      <c r="DN6" s="69"/>
      <c r="DO6" s="70" t="s">
        <v>39</v>
      </c>
      <c r="DP6" s="71"/>
    </row>
    <row r="7" spans="1:217" s="20" customFormat="1" ht="37.5" customHeight="1">
      <c r="A7" s="48"/>
      <c r="B7" s="49"/>
      <c r="C7" s="18" t="s">
        <v>41</v>
      </c>
      <c r="D7" s="19" t="s">
        <v>42</v>
      </c>
      <c r="E7" s="18" t="s">
        <v>41</v>
      </c>
      <c r="F7" s="19" t="s">
        <v>42</v>
      </c>
      <c r="G7" s="18" t="s">
        <v>41</v>
      </c>
      <c r="H7" s="19" t="s">
        <v>42</v>
      </c>
      <c r="I7" s="18" t="s">
        <v>41</v>
      </c>
      <c r="J7" s="19" t="s">
        <v>42</v>
      </c>
      <c r="K7" s="18" t="s">
        <v>41</v>
      </c>
      <c r="L7" s="19" t="s">
        <v>42</v>
      </c>
      <c r="M7" s="18" t="s">
        <v>41</v>
      </c>
      <c r="N7" s="19" t="s">
        <v>42</v>
      </c>
      <c r="O7" s="18" t="s">
        <v>41</v>
      </c>
      <c r="P7" s="19" t="s">
        <v>42</v>
      </c>
      <c r="Q7" s="18" t="s">
        <v>41</v>
      </c>
      <c r="R7" s="19" t="s">
        <v>42</v>
      </c>
      <c r="S7" s="18" t="s">
        <v>41</v>
      </c>
      <c r="T7" s="19" t="s">
        <v>42</v>
      </c>
      <c r="U7" s="18" t="s">
        <v>41</v>
      </c>
      <c r="V7" s="19" t="s">
        <v>42</v>
      </c>
      <c r="W7" s="18" t="s">
        <v>41</v>
      </c>
      <c r="X7" s="19" t="s">
        <v>42</v>
      </c>
      <c r="Y7" s="18" t="s">
        <v>41</v>
      </c>
      <c r="Z7" s="19" t="s">
        <v>42</v>
      </c>
      <c r="AA7" s="18" t="s">
        <v>41</v>
      </c>
      <c r="AB7" s="19" t="s">
        <v>42</v>
      </c>
      <c r="AC7" s="18" t="s">
        <v>41</v>
      </c>
      <c r="AD7" s="19" t="s">
        <v>42</v>
      </c>
      <c r="AE7" s="18" t="s">
        <v>41</v>
      </c>
      <c r="AF7" s="19" t="s">
        <v>42</v>
      </c>
      <c r="AG7" s="18" t="s">
        <v>41</v>
      </c>
      <c r="AH7" s="19" t="s">
        <v>42</v>
      </c>
      <c r="AI7" s="18" t="s">
        <v>41</v>
      </c>
      <c r="AJ7" s="19" t="s">
        <v>42</v>
      </c>
      <c r="AK7" s="18" t="s">
        <v>41</v>
      </c>
      <c r="AL7" s="19" t="s">
        <v>42</v>
      </c>
      <c r="AM7" s="18" t="s">
        <v>41</v>
      </c>
      <c r="AN7" s="19" t="s">
        <v>42</v>
      </c>
      <c r="AO7" s="18" t="s">
        <v>41</v>
      </c>
      <c r="AP7" s="19" t="s">
        <v>42</v>
      </c>
      <c r="AQ7" s="18" t="s">
        <v>41</v>
      </c>
      <c r="AR7" s="19" t="s">
        <v>42</v>
      </c>
      <c r="AS7" s="18" t="s">
        <v>41</v>
      </c>
      <c r="AT7" s="19" t="s">
        <v>42</v>
      </c>
      <c r="AU7" s="18" t="s">
        <v>41</v>
      </c>
      <c r="AV7" s="19" t="s">
        <v>42</v>
      </c>
      <c r="AW7" s="18" t="s">
        <v>41</v>
      </c>
      <c r="AX7" s="19" t="s">
        <v>42</v>
      </c>
      <c r="AY7" s="18" t="s">
        <v>41</v>
      </c>
      <c r="AZ7" s="19" t="s">
        <v>42</v>
      </c>
      <c r="BA7" s="18" t="s">
        <v>41</v>
      </c>
      <c r="BB7" s="19" t="s">
        <v>42</v>
      </c>
      <c r="BC7" s="18" t="s">
        <v>41</v>
      </c>
      <c r="BD7" s="19" t="s">
        <v>42</v>
      </c>
      <c r="BE7" s="18" t="s">
        <v>41</v>
      </c>
      <c r="BF7" s="19" t="s">
        <v>42</v>
      </c>
      <c r="BG7" s="18" t="s">
        <v>41</v>
      </c>
      <c r="BH7" s="19" t="s">
        <v>42</v>
      </c>
      <c r="BI7" s="18" t="s">
        <v>41</v>
      </c>
      <c r="BJ7" s="19" t="s">
        <v>42</v>
      </c>
      <c r="BK7" s="18" t="s">
        <v>41</v>
      </c>
      <c r="BL7" s="19" t="s">
        <v>42</v>
      </c>
      <c r="BM7" s="18" t="s">
        <v>41</v>
      </c>
      <c r="BN7" s="19" t="s">
        <v>42</v>
      </c>
      <c r="BO7" s="18" t="s">
        <v>41</v>
      </c>
      <c r="BP7" s="19" t="s">
        <v>42</v>
      </c>
      <c r="BQ7" s="18" t="s">
        <v>41</v>
      </c>
      <c r="BR7" s="19" t="s">
        <v>42</v>
      </c>
      <c r="BS7" s="18" t="s">
        <v>41</v>
      </c>
      <c r="BT7" s="19" t="s">
        <v>42</v>
      </c>
      <c r="BU7" s="18" t="s">
        <v>41</v>
      </c>
      <c r="BV7" s="19" t="s">
        <v>42</v>
      </c>
      <c r="BW7" s="18" t="s">
        <v>41</v>
      </c>
      <c r="BX7" s="19" t="s">
        <v>42</v>
      </c>
      <c r="BY7" s="18" t="s">
        <v>41</v>
      </c>
      <c r="BZ7" s="19" t="s">
        <v>42</v>
      </c>
      <c r="CA7" s="18" t="s">
        <v>41</v>
      </c>
      <c r="CB7" s="19" t="s">
        <v>42</v>
      </c>
      <c r="CC7" s="18" t="s">
        <v>41</v>
      </c>
      <c r="CD7" s="19" t="s">
        <v>42</v>
      </c>
      <c r="CE7" s="18" t="s">
        <v>41</v>
      </c>
      <c r="CF7" s="19" t="s">
        <v>42</v>
      </c>
      <c r="CG7" s="18" t="s">
        <v>41</v>
      </c>
      <c r="CH7" s="19" t="s">
        <v>42</v>
      </c>
      <c r="CI7" s="18" t="s">
        <v>41</v>
      </c>
      <c r="CJ7" s="19" t="s">
        <v>42</v>
      </c>
      <c r="CK7" s="18" t="s">
        <v>41</v>
      </c>
      <c r="CL7" s="19" t="s">
        <v>42</v>
      </c>
      <c r="CM7" s="18" t="s">
        <v>41</v>
      </c>
      <c r="CN7" s="19" t="s">
        <v>42</v>
      </c>
      <c r="CO7" s="18" t="s">
        <v>41</v>
      </c>
      <c r="CP7" s="19" t="s">
        <v>42</v>
      </c>
      <c r="CQ7" s="18" t="s">
        <v>41</v>
      </c>
      <c r="CR7" s="19" t="s">
        <v>42</v>
      </c>
      <c r="CS7" s="18" t="s">
        <v>41</v>
      </c>
      <c r="CT7" s="19" t="s">
        <v>42</v>
      </c>
      <c r="CU7" s="18" t="s">
        <v>41</v>
      </c>
      <c r="CV7" s="19" t="s">
        <v>42</v>
      </c>
      <c r="CW7" s="18" t="s">
        <v>41</v>
      </c>
      <c r="CX7" s="19" t="s">
        <v>42</v>
      </c>
      <c r="CY7" s="18" t="s">
        <v>41</v>
      </c>
      <c r="CZ7" s="19" t="s">
        <v>42</v>
      </c>
      <c r="DA7" s="18" t="s">
        <v>41</v>
      </c>
      <c r="DB7" s="19" t="s">
        <v>42</v>
      </c>
      <c r="DC7" s="18" t="s">
        <v>41</v>
      </c>
      <c r="DD7" s="19" t="s">
        <v>42</v>
      </c>
      <c r="DE7" s="18" t="s">
        <v>41</v>
      </c>
      <c r="DF7" s="19" t="s">
        <v>42</v>
      </c>
      <c r="DG7" s="18" t="s">
        <v>41</v>
      </c>
      <c r="DH7" s="19" t="s">
        <v>42</v>
      </c>
      <c r="DI7" s="18" t="s">
        <v>41</v>
      </c>
      <c r="DJ7" s="19" t="s">
        <v>42</v>
      </c>
      <c r="DK7" s="18" t="s">
        <v>41</v>
      </c>
      <c r="DL7" s="19" t="s">
        <v>42</v>
      </c>
      <c r="DM7" s="18" t="s">
        <v>41</v>
      </c>
      <c r="DN7" s="19" t="s">
        <v>42</v>
      </c>
      <c r="DO7" s="18" t="s">
        <v>41</v>
      </c>
      <c r="DP7" s="19" t="s">
        <v>42</v>
      </c>
    </row>
    <row r="8" spans="1:217" s="25" customFormat="1" ht="13.5">
      <c r="A8" s="21" t="s">
        <v>0</v>
      </c>
      <c r="B8" s="21">
        <v>1</v>
      </c>
      <c r="C8" s="22">
        <v>2</v>
      </c>
      <c r="D8" s="22">
        <v>3</v>
      </c>
      <c r="E8" s="22">
        <v>4</v>
      </c>
      <c r="F8" s="22">
        <v>5</v>
      </c>
      <c r="G8" s="22">
        <v>6</v>
      </c>
      <c r="H8" s="22">
        <v>7</v>
      </c>
      <c r="I8" s="23">
        <v>8</v>
      </c>
      <c r="J8" s="22">
        <v>9</v>
      </c>
      <c r="K8" s="22">
        <v>10</v>
      </c>
      <c r="L8" s="22">
        <v>11</v>
      </c>
      <c r="M8" s="22">
        <v>12</v>
      </c>
      <c r="N8" s="22">
        <v>13</v>
      </c>
      <c r="O8" s="22">
        <v>14</v>
      </c>
      <c r="P8" s="22">
        <v>15</v>
      </c>
      <c r="Q8" s="22">
        <v>16</v>
      </c>
      <c r="R8" s="22">
        <v>17</v>
      </c>
      <c r="S8" s="22">
        <v>18</v>
      </c>
      <c r="T8" s="22">
        <v>19</v>
      </c>
      <c r="U8" s="22">
        <v>20</v>
      </c>
      <c r="V8" s="22">
        <v>21</v>
      </c>
      <c r="W8" s="22">
        <v>22</v>
      </c>
      <c r="X8" s="22">
        <v>23</v>
      </c>
      <c r="Y8" s="22">
        <v>24</v>
      </c>
      <c r="Z8" s="22">
        <v>25</v>
      </c>
      <c r="AA8" s="22">
        <v>26</v>
      </c>
      <c r="AB8" s="22">
        <v>27</v>
      </c>
      <c r="AC8" s="22">
        <v>28</v>
      </c>
      <c r="AD8" s="22">
        <v>29</v>
      </c>
      <c r="AE8" s="22">
        <v>30</v>
      </c>
      <c r="AF8" s="22">
        <v>31</v>
      </c>
      <c r="AG8" s="22">
        <v>32</v>
      </c>
      <c r="AH8" s="22">
        <v>33</v>
      </c>
      <c r="AI8" s="22">
        <v>34</v>
      </c>
      <c r="AJ8" s="22">
        <v>35</v>
      </c>
      <c r="AK8" s="22">
        <v>36</v>
      </c>
      <c r="AL8" s="22">
        <v>37</v>
      </c>
      <c r="AM8" s="22">
        <v>38</v>
      </c>
      <c r="AN8" s="22">
        <v>39</v>
      </c>
      <c r="AO8" s="22">
        <v>40</v>
      </c>
      <c r="AP8" s="22">
        <v>41</v>
      </c>
      <c r="AQ8" s="22">
        <v>42</v>
      </c>
      <c r="AR8" s="22">
        <v>43</v>
      </c>
      <c r="AS8" s="22">
        <v>44</v>
      </c>
      <c r="AT8" s="22">
        <v>45</v>
      </c>
      <c r="AU8" s="22">
        <v>46</v>
      </c>
      <c r="AV8" s="22">
        <v>47</v>
      </c>
      <c r="AW8" s="22">
        <v>48</v>
      </c>
      <c r="AX8" s="22">
        <v>49</v>
      </c>
      <c r="AY8" s="22">
        <v>50</v>
      </c>
      <c r="AZ8" s="22">
        <v>51</v>
      </c>
      <c r="BA8" s="22">
        <v>52</v>
      </c>
      <c r="BB8" s="22">
        <v>53</v>
      </c>
      <c r="BC8" s="22">
        <v>54</v>
      </c>
      <c r="BD8" s="22">
        <v>55</v>
      </c>
      <c r="BE8" s="22">
        <v>56</v>
      </c>
      <c r="BF8" s="22">
        <v>57</v>
      </c>
      <c r="BG8" s="22">
        <v>58</v>
      </c>
      <c r="BH8" s="22">
        <v>59</v>
      </c>
      <c r="BI8" s="22">
        <v>60</v>
      </c>
      <c r="BJ8" s="22">
        <v>61</v>
      </c>
      <c r="BK8" s="22">
        <v>62</v>
      </c>
      <c r="BL8" s="22">
        <v>63</v>
      </c>
      <c r="BM8" s="22">
        <v>64</v>
      </c>
      <c r="BN8" s="22">
        <v>65</v>
      </c>
      <c r="BO8" s="24">
        <v>66</v>
      </c>
      <c r="BP8" s="24">
        <v>67</v>
      </c>
      <c r="BQ8" s="24">
        <v>68</v>
      </c>
      <c r="BR8" s="24">
        <v>69</v>
      </c>
      <c r="BS8" s="24">
        <v>70</v>
      </c>
      <c r="BT8" s="24">
        <v>71</v>
      </c>
      <c r="BU8" s="24">
        <v>72</v>
      </c>
      <c r="BV8" s="24">
        <v>73</v>
      </c>
      <c r="BW8" s="24">
        <v>74</v>
      </c>
      <c r="BX8" s="24">
        <v>75</v>
      </c>
      <c r="BY8" s="24">
        <v>76</v>
      </c>
      <c r="BZ8" s="24">
        <v>77</v>
      </c>
      <c r="CA8" s="24">
        <v>78</v>
      </c>
      <c r="CB8" s="24">
        <v>79</v>
      </c>
      <c r="CC8" s="24">
        <v>80</v>
      </c>
      <c r="CD8" s="24">
        <v>81</v>
      </c>
      <c r="CE8" s="24">
        <v>82</v>
      </c>
      <c r="CF8" s="24">
        <v>83</v>
      </c>
      <c r="CG8" s="24">
        <v>84</v>
      </c>
      <c r="CH8" s="24">
        <v>85</v>
      </c>
      <c r="CI8" s="24">
        <v>86</v>
      </c>
      <c r="CJ8" s="24">
        <v>87</v>
      </c>
      <c r="CK8" s="22">
        <v>88</v>
      </c>
      <c r="CL8" s="22">
        <v>89</v>
      </c>
      <c r="CM8" s="22">
        <v>90</v>
      </c>
      <c r="CN8" s="22">
        <v>91</v>
      </c>
      <c r="CO8" s="22">
        <v>92</v>
      </c>
      <c r="CP8" s="22">
        <v>93</v>
      </c>
      <c r="CQ8" s="22">
        <v>94</v>
      </c>
      <c r="CR8" s="22">
        <v>95</v>
      </c>
      <c r="CS8" s="22">
        <v>96</v>
      </c>
      <c r="CT8" s="22">
        <v>97</v>
      </c>
      <c r="CU8" s="22">
        <v>98</v>
      </c>
      <c r="CV8" s="22">
        <v>99</v>
      </c>
      <c r="CW8" s="22">
        <v>100</v>
      </c>
      <c r="CX8" s="22">
        <v>101</v>
      </c>
      <c r="CY8" s="22">
        <v>102</v>
      </c>
      <c r="CZ8" s="22">
        <v>103</v>
      </c>
      <c r="DA8" s="22">
        <v>104</v>
      </c>
      <c r="DB8" s="22">
        <v>105</v>
      </c>
      <c r="DC8" s="22">
        <v>106</v>
      </c>
      <c r="DD8" s="22">
        <v>107</v>
      </c>
      <c r="DE8" s="22">
        <v>108</v>
      </c>
      <c r="DF8" s="22">
        <v>109</v>
      </c>
      <c r="DG8" s="22">
        <v>110</v>
      </c>
      <c r="DH8" s="22">
        <v>111</v>
      </c>
      <c r="DI8" s="22">
        <v>112</v>
      </c>
      <c r="DJ8" s="22">
        <v>113</v>
      </c>
      <c r="DK8" s="22">
        <v>114</v>
      </c>
      <c r="DL8" s="22">
        <v>115</v>
      </c>
      <c r="DM8" s="22">
        <v>116</v>
      </c>
      <c r="DN8" s="22">
        <v>117</v>
      </c>
      <c r="DO8" s="22">
        <v>118</v>
      </c>
      <c r="DP8" s="22">
        <v>119</v>
      </c>
    </row>
    <row r="9" spans="1:217" s="40" customFormat="1" ht="20.100000000000001" customHeight="1">
      <c r="A9" s="42">
        <v>1</v>
      </c>
      <c r="B9" s="27" t="s">
        <v>43</v>
      </c>
      <c r="C9" s="45">
        <f t="shared" ref="C9:D9" si="0">E9+G9-DO9</f>
        <v>766567.8861</v>
      </c>
      <c r="D9" s="45">
        <f t="shared" si="0"/>
        <v>447169.8483999999</v>
      </c>
      <c r="E9" s="45">
        <f t="shared" ref="E9:H9" si="1">I9+U9+Y9+AC9+AW9+BI9+CG9+CK9+CW9+DE9+DK9</f>
        <v>759130.3</v>
      </c>
      <c r="F9" s="45">
        <f t="shared" si="1"/>
        <v>482889.89339999994</v>
      </c>
      <c r="G9" s="45">
        <f t="shared" si="1"/>
        <v>7437.5860999999968</v>
      </c>
      <c r="H9" s="45">
        <f t="shared" si="1"/>
        <v>-35720.045000000013</v>
      </c>
      <c r="I9" s="46">
        <v>196077.837</v>
      </c>
      <c r="J9" s="46">
        <v>126923.1385</v>
      </c>
      <c r="K9" s="46">
        <v>19960</v>
      </c>
      <c r="L9" s="46">
        <v>18304.378000000001</v>
      </c>
      <c r="M9" s="46">
        <v>183118.03700000001</v>
      </c>
      <c r="N9" s="46">
        <v>118860.1535</v>
      </c>
      <c r="O9" s="46">
        <v>19960</v>
      </c>
      <c r="P9" s="46">
        <v>18304.378000000001</v>
      </c>
      <c r="Q9" s="46">
        <v>8791</v>
      </c>
      <c r="R9" s="46">
        <v>5466.4409999999998</v>
      </c>
      <c r="S9" s="46">
        <v>0</v>
      </c>
      <c r="T9" s="46">
        <v>0</v>
      </c>
      <c r="U9" s="46">
        <v>240</v>
      </c>
      <c r="V9" s="46">
        <v>234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6">
        <v>6641.7209999999995</v>
      </c>
      <c r="AD9" s="46">
        <v>2979.9</v>
      </c>
      <c r="AE9" s="46">
        <v>-110939.7179</v>
      </c>
      <c r="AF9" s="46">
        <v>-73000.422000000006</v>
      </c>
      <c r="AG9" s="46">
        <v>0</v>
      </c>
      <c r="AH9" s="46">
        <v>0</v>
      </c>
      <c r="AI9" s="46">
        <v>0</v>
      </c>
      <c r="AJ9" s="46">
        <v>0</v>
      </c>
      <c r="AK9" s="46">
        <v>0</v>
      </c>
      <c r="AL9" s="46">
        <v>0</v>
      </c>
      <c r="AM9" s="46">
        <v>0</v>
      </c>
      <c r="AN9" s="46">
        <v>0</v>
      </c>
      <c r="AO9" s="46">
        <v>3641.721</v>
      </c>
      <c r="AP9" s="46">
        <v>2857.5</v>
      </c>
      <c r="AQ9" s="46">
        <v>29060.2821</v>
      </c>
      <c r="AR9" s="46">
        <v>13107.022999999999</v>
      </c>
      <c r="AS9" s="46">
        <v>0</v>
      </c>
      <c r="AT9" s="46">
        <v>0</v>
      </c>
      <c r="AU9" s="46">
        <v>-140000</v>
      </c>
      <c r="AV9" s="46">
        <v>-86107.445000000007</v>
      </c>
      <c r="AW9" s="46">
        <v>91197</v>
      </c>
      <c r="AX9" s="46">
        <v>55009.243999999999</v>
      </c>
      <c r="AY9" s="46">
        <v>1600</v>
      </c>
      <c r="AZ9" s="46">
        <v>1541.9760000000001</v>
      </c>
      <c r="BA9" s="46">
        <v>91197</v>
      </c>
      <c r="BB9" s="46">
        <v>55009.243999999999</v>
      </c>
      <c r="BC9" s="46">
        <v>1600</v>
      </c>
      <c r="BD9" s="46">
        <v>1541.9760000000001</v>
      </c>
      <c r="BE9" s="46">
        <v>0</v>
      </c>
      <c r="BF9" s="46">
        <v>0</v>
      </c>
      <c r="BG9" s="46">
        <v>0</v>
      </c>
      <c r="BH9" s="46">
        <v>0</v>
      </c>
      <c r="BI9" s="46">
        <v>69413.2</v>
      </c>
      <c r="BJ9" s="46">
        <v>46823.445299999999</v>
      </c>
      <c r="BK9" s="46">
        <v>68867</v>
      </c>
      <c r="BL9" s="46">
        <v>14656.251</v>
      </c>
      <c r="BM9" s="46">
        <v>0</v>
      </c>
      <c r="BN9" s="46">
        <v>0</v>
      </c>
      <c r="BO9" s="46">
        <v>66203</v>
      </c>
      <c r="BP9" s="46">
        <v>13327.916999999999</v>
      </c>
      <c r="BQ9" s="46">
        <v>0</v>
      </c>
      <c r="BR9" s="46">
        <v>0</v>
      </c>
      <c r="BS9" s="46">
        <v>0</v>
      </c>
      <c r="BT9" s="46">
        <v>0</v>
      </c>
      <c r="BU9" s="46">
        <v>5487.2790000000005</v>
      </c>
      <c r="BV9" s="46">
        <v>1749.1</v>
      </c>
      <c r="BW9" s="46">
        <v>0</v>
      </c>
      <c r="BX9" s="46">
        <v>0</v>
      </c>
      <c r="BY9" s="46">
        <v>50433.921000000002</v>
      </c>
      <c r="BZ9" s="46">
        <v>37238.364300000001</v>
      </c>
      <c r="CA9" s="46">
        <v>2664</v>
      </c>
      <c r="CB9" s="46">
        <v>1328.3340000000001</v>
      </c>
      <c r="CC9" s="46">
        <v>13492</v>
      </c>
      <c r="CD9" s="46">
        <v>7835.9809999999998</v>
      </c>
      <c r="CE9" s="46">
        <v>0</v>
      </c>
      <c r="CF9" s="46">
        <v>0</v>
      </c>
      <c r="CG9" s="46">
        <v>0</v>
      </c>
      <c r="CH9" s="46">
        <v>0</v>
      </c>
      <c r="CI9" s="46">
        <v>0</v>
      </c>
      <c r="CJ9" s="46">
        <v>0</v>
      </c>
      <c r="CK9" s="46">
        <v>76135.157999999996</v>
      </c>
      <c r="CL9" s="46">
        <v>49868.282599999999</v>
      </c>
      <c r="CM9" s="46">
        <v>13080.304</v>
      </c>
      <c r="CN9" s="46">
        <v>80.304000000000002</v>
      </c>
      <c r="CO9" s="46">
        <v>75793.157999999996</v>
      </c>
      <c r="CP9" s="46">
        <v>49640.290999999997</v>
      </c>
      <c r="CQ9" s="46">
        <v>13080.304</v>
      </c>
      <c r="CR9" s="46">
        <v>80.304000000000002</v>
      </c>
      <c r="CS9" s="46">
        <v>21849.101999999999</v>
      </c>
      <c r="CT9" s="46">
        <v>14137.563</v>
      </c>
      <c r="CU9" s="46">
        <v>10080.304</v>
      </c>
      <c r="CV9" s="46">
        <v>80.304000000000002</v>
      </c>
      <c r="CW9" s="46">
        <v>308545.38400000002</v>
      </c>
      <c r="CX9" s="46">
        <v>193912.883</v>
      </c>
      <c r="CY9" s="46">
        <v>14870</v>
      </c>
      <c r="CZ9" s="46">
        <v>2697.4679999999998</v>
      </c>
      <c r="DA9" s="46">
        <v>216567.53400000001</v>
      </c>
      <c r="DB9" s="46">
        <v>134694.79</v>
      </c>
      <c r="DC9" s="46">
        <v>10445</v>
      </c>
      <c r="DD9" s="46">
        <v>2317.4679999999998</v>
      </c>
      <c r="DE9" s="46">
        <v>10880</v>
      </c>
      <c r="DF9" s="46">
        <v>7139</v>
      </c>
      <c r="DG9" s="46">
        <v>0</v>
      </c>
      <c r="DH9" s="46">
        <v>0</v>
      </c>
      <c r="DI9" s="46">
        <v>0</v>
      </c>
      <c r="DJ9" s="46">
        <v>0</v>
      </c>
      <c r="DK9" s="46">
        <v>0</v>
      </c>
      <c r="DL9" s="46">
        <v>0</v>
      </c>
      <c r="DM9" s="46">
        <v>0</v>
      </c>
      <c r="DN9" s="46">
        <v>0</v>
      </c>
      <c r="DO9" s="46">
        <v>0</v>
      </c>
      <c r="DP9" s="46">
        <v>0</v>
      </c>
      <c r="DQ9" s="43" t="s">
        <v>0</v>
      </c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  <c r="HB9" s="44"/>
      <c r="HC9" s="44"/>
      <c r="HD9" s="44"/>
      <c r="HE9" s="44"/>
      <c r="HF9" s="44"/>
      <c r="HG9" s="44"/>
      <c r="HH9" s="44"/>
      <c r="HI9" s="44"/>
    </row>
    <row r="10" spans="1:217" s="40" customFormat="1" ht="20.100000000000001" customHeight="1">
      <c r="A10" s="42">
        <v>2</v>
      </c>
      <c r="B10" s="27" t="s">
        <v>44</v>
      </c>
      <c r="C10" s="45">
        <f t="shared" ref="C10:C32" si="2">E10+G10-DO10</f>
        <v>852043.29539999994</v>
      </c>
      <c r="D10" s="45">
        <f t="shared" ref="D10:D32" si="3">F10+H10-DP10</f>
        <v>501427.50539999997</v>
      </c>
      <c r="E10" s="45">
        <f t="shared" ref="E10:E32" si="4">I10+U10+Y10+AC10+AW10+BI10+CG10+CK10+CW10+DE10+DK10</f>
        <v>772273.29999999993</v>
      </c>
      <c r="F10" s="45">
        <f t="shared" ref="F10:F32" si="5">J10+V10+Z10+AD10+AX10+BJ10+CH10+CL10+CX10+DF10+DL10</f>
        <v>490199.72039999999</v>
      </c>
      <c r="G10" s="45">
        <f t="shared" ref="G10:G32" si="6">K10+W10+AA10+AE10+AY10+BK10+CI10+CM10+CY10+DG10+DM10</f>
        <v>79769.9954</v>
      </c>
      <c r="H10" s="45">
        <f t="shared" ref="H10:H32" si="7">L10+X10+AB10+AF10+AZ10+BL10+CJ10+CN10+CZ10+DH10+DN10</f>
        <v>11227.785</v>
      </c>
      <c r="I10" s="46">
        <v>228646.51800000001</v>
      </c>
      <c r="J10" s="46">
        <v>127933.7274</v>
      </c>
      <c r="K10" s="46">
        <v>44721.995000000003</v>
      </c>
      <c r="L10" s="46">
        <v>7980.19</v>
      </c>
      <c r="M10" s="46">
        <v>211211.731</v>
      </c>
      <c r="N10" s="46">
        <v>114301.8132</v>
      </c>
      <c r="O10" s="46">
        <v>14996</v>
      </c>
      <c r="P10" s="46">
        <v>1502.26</v>
      </c>
      <c r="Q10" s="46">
        <v>12071.587</v>
      </c>
      <c r="R10" s="46">
        <v>10388.905000000001</v>
      </c>
      <c r="S10" s="46">
        <v>29725.994999999999</v>
      </c>
      <c r="T10" s="46">
        <v>6477.93</v>
      </c>
      <c r="U10" s="46">
        <v>0</v>
      </c>
      <c r="V10" s="46">
        <v>0</v>
      </c>
      <c r="W10" s="46">
        <v>0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6">
        <v>21366.61</v>
      </c>
      <c r="AD10" s="46">
        <v>15450.824000000001</v>
      </c>
      <c r="AE10" s="46">
        <v>13909</v>
      </c>
      <c r="AF10" s="46">
        <v>-1533.7049999999999</v>
      </c>
      <c r="AG10" s="46">
        <v>18951.61</v>
      </c>
      <c r="AH10" s="46">
        <v>13335.824000000001</v>
      </c>
      <c r="AI10" s="46">
        <v>13909</v>
      </c>
      <c r="AJ10" s="46">
        <v>1740</v>
      </c>
      <c r="AK10" s="46">
        <v>0</v>
      </c>
      <c r="AL10" s="46">
        <v>0</v>
      </c>
      <c r="AM10" s="46">
        <v>0</v>
      </c>
      <c r="AN10" s="46">
        <v>0</v>
      </c>
      <c r="AO10" s="46">
        <v>2415</v>
      </c>
      <c r="AP10" s="46">
        <v>2115</v>
      </c>
      <c r="AQ10" s="46">
        <v>0</v>
      </c>
      <c r="AR10" s="46">
        <v>0</v>
      </c>
      <c r="AS10" s="46">
        <v>0</v>
      </c>
      <c r="AT10" s="46">
        <v>0</v>
      </c>
      <c r="AU10" s="46">
        <v>0</v>
      </c>
      <c r="AV10" s="46">
        <v>-3273.7049999999999</v>
      </c>
      <c r="AW10" s="46">
        <v>220876.32199999999</v>
      </c>
      <c r="AX10" s="46">
        <v>143390.50599999999</v>
      </c>
      <c r="AY10" s="46">
        <v>0</v>
      </c>
      <c r="AZ10" s="46">
        <v>0</v>
      </c>
      <c r="BA10" s="46">
        <v>220876.32199999999</v>
      </c>
      <c r="BB10" s="46">
        <v>143390.50599999999</v>
      </c>
      <c r="BC10" s="46">
        <v>0</v>
      </c>
      <c r="BD10" s="46">
        <v>0</v>
      </c>
      <c r="BE10" s="46">
        <v>0</v>
      </c>
      <c r="BF10" s="46">
        <v>0</v>
      </c>
      <c r="BG10" s="46">
        <v>0</v>
      </c>
      <c r="BH10" s="46">
        <v>0</v>
      </c>
      <c r="BI10" s="46">
        <v>9594.1080000000002</v>
      </c>
      <c r="BJ10" s="46">
        <v>8835.77</v>
      </c>
      <c r="BK10" s="46">
        <v>20000.000400000001</v>
      </c>
      <c r="BL10" s="46">
        <v>3642.3</v>
      </c>
      <c r="BM10" s="46">
        <v>0</v>
      </c>
      <c r="BN10" s="46">
        <v>0</v>
      </c>
      <c r="BO10" s="46">
        <v>0</v>
      </c>
      <c r="BP10" s="46">
        <v>0</v>
      </c>
      <c r="BQ10" s="46">
        <v>0</v>
      </c>
      <c r="BR10" s="46">
        <v>0</v>
      </c>
      <c r="BS10" s="46">
        <v>0</v>
      </c>
      <c r="BT10" s="46">
        <v>0</v>
      </c>
      <c r="BU10" s="46">
        <v>8344.8780000000006</v>
      </c>
      <c r="BV10" s="46">
        <v>8344.875</v>
      </c>
      <c r="BW10" s="46">
        <v>2185.1999999999998</v>
      </c>
      <c r="BX10" s="46">
        <v>2185.1999999999998</v>
      </c>
      <c r="BY10" s="46">
        <v>1249.23</v>
      </c>
      <c r="BZ10" s="46">
        <v>490.89499999999998</v>
      </c>
      <c r="CA10" s="46">
        <v>17814.8004</v>
      </c>
      <c r="CB10" s="46">
        <v>1457.1</v>
      </c>
      <c r="CC10" s="46">
        <v>0</v>
      </c>
      <c r="CD10" s="46">
        <v>0</v>
      </c>
      <c r="CE10" s="46">
        <v>0</v>
      </c>
      <c r="CF10" s="46">
        <v>0</v>
      </c>
      <c r="CG10" s="46">
        <v>216.81100000000001</v>
      </c>
      <c r="CH10" s="46">
        <v>216.81100000000001</v>
      </c>
      <c r="CI10" s="46">
        <v>0</v>
      </c>
      <c r="CJ10" s="46">
        <v>0</v>
      </c>
      <c r="CK10" s="46">
        <v>80072.331000000006</v>
      </c>
      <c r="CL10" s="46">
        <v>48206.095000000001</v>
      </c>
      <c r="CM10" s="46">
        <v>1139</v>
      </c>
      <c r="CN10" s="46">
        <v>1139</v>
      </c>
      <c r="CO10" s="46">
        <v>64681.525000000001</v>
      </c>
      <c r="CP10" s="46">
        <v>37683.33</v>
      </c>
      <c r="CQ10" s="46">
        <v>1139</v>
      </c>
      <c r="CR10" s="46">
        <v>1139</v>
      </c>
      <c r="CS10" s="46">
        <v>24590.74</v>
      </c>
      <c r="CT10" s="46">
        <v>17055.735000000001</v>
      </c>
      <c r="CU10" s="46">
        <v>1139</v>
      </c>
      <c r="CV10" s="46">
        <v>1139</v>
      </c>
      <c r="CW10" s="46">
        <v>205500.6</v>
      </c>
      <c r="CX10" s="46">
        <v>141935.98699999999</v>
      </c>
      <c r="CY10" s="46">
        <v>0</v>
      </c>
      <c r="CZ10" s="46">
        <v>0</v>
      </c>
      <c r="DA10" s="46">
        <v>205005.6</v>
      </c>
      <c r="DB10" s="46">
        <v>141440.98699999999</v>
      </c>
      <c r="DC10" s="46">
        <v>0</v>
      </c>
      <c r="DD10" s="46">
        <v>0</v>
      </c>
      <c r="DE10" s="46">
        <v>6000</v>
      </c>
      <c r="DF10" s="46">
        <v>4230</v>
      </c>
      <c r="DG10" s="46">
        <v>0</v>
      </c>
      <c r="DH10" s="46">
        <v>0</v>
      </c>
      <c r="DI10" s="46">
        <v>0</v>
      </c>
      <c r="DJ10" s="46">
        <v>0</v>
      </c>
      <c r="DK10" s="46">
        <v>0</v>
      </c>
      <c r="DL10" s="46">
        <v>0</v>
      </c>
      <c r="DM10" s="46">
        <v>0</v>
      </c>
      <c r="DN10" s="46">
        <v>0</v>
      </c>
      <c r="DO10" s="46">
        <v>0</v>
      </c>
      <c r="DP10" s="46">
        <v>0</v>
      </c>
      <c r="DQ10" s="43" t="s">
        <v>0</v>
      </c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</row>
    <row r="11" spans="1:217" s="40" customFormat="1" ht="20.100000000000001" customHeight="1">
      <c r="A11" s="42">
        <v>3</v>
      </c>
      <c r="B11" s="28" t="s">
        <v>45</v>
      </c>
      <c r="C11" s="45">
        <f t="shared" si="2"/>
        <v>497929.94059999997</v>
      </c>
      <c r="D11" s="45">
        <f t="shared" si="3"/>
        <v>276271.61329999997</v>
      </c>
      <c r="E11" s="45">
        <f t="shared" si="4"/>
        <v>430289.5</v>
      </c>
      <c r="F11" s="45">
        <f t="shared" si="5"/>
        <v>270952.08029999997</v>
      </c>
      <c r="G11" s="45">
        <f t="shared" si="6"/>
        <v>75390.440600000002</v>
      </c>
      <c r="H11" s="45">
        <f t="shared" si="7"/>
        <v>5319.5330000000004</v>
      </c>
      <c r="I11" s="46">
        <v>159660.4</v>
      </c>
      <c r="J11" s="46">
        <v>97110.268899999995</v>
      </c>
      <c r="K11" s="46">
        <v>11603.69</v>
      </c>
      <c r="L11" s="46">
        <v>959</v>
      </c>
      <c r="M11" s="46">
        <v>141380</v>
      </c>
      <c r="N11" s="46">
        <v>85784.986399999994</v>
      </c>
      <c r="O11" s="46">
        <v>10853.69</v>
      </c>
      <c r="P11" s="46">
        <v>209</v>
      </c>
      <c r="Q11" s="46">
        <v>12240</v>
      </c>
      <c r="R11" s="46">
        <v>7676.8770000000004</v>
      </c>
      <c r="S11" s="46">
        <v>750</v>
      </c>
      <c r="T11" s="46">
        <v>750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6">
        <v>2800</v>
      </c>
      <c r="AD11" s="46">
        <v>0</v>
      </c>
      <c r="AE11" s="46">
        <v>48646.31</v>
      </c>
      <c r="AF11" s="46">
        <v>4190.5330000000004</v>
      </c>
      <c r="AG11" s="46">
        <v>2800</v>
      </c>
      <c r="AH11" s="46">
        <v>0</v>
      </c>
      <c r="AI11" s="46">
        <v>1000</v>
      </c>
      <c r="AJ11" s="46"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6">
        <v>0</v>
      </c>
      <c r="AQ11" s="46">
        <v>35300</v>
      </c>
      <c r="AR11" s="46">
        <v>8380.8330000000005</v>
      </c>
      <c r="AS11" s="46">
        <v>0</v>
      </c>
      <c r="AT11" s="46">
        <v>0</v>
      </c>
      <c r="AU11" s="46">
        <v>-3613.69</v>
      </c>
      <c r="AV11" s="46">
        <v>-5150.3</v>
      </c>
      <c r="AW11" s="46">
        <v>61620</v>
      </c>
      <c r="AX11" s="46">
        <v>41606.2883</v>
      </c>
      <c r="AY11" s="46">
        <v>0</v>
      </c>
      <c r="AZ11" s="46">
        <v>0</v>
      </c>
      <c r="BA11" s="46">
        <v>60790</v>
      </c>
      <c r="BB11" s="46">
        <v>41606.2883</v>
      </c>
      <c r="BC11" s="46">
        <v>0</v>
      </c>
      <c r="BD11" s="46">
        <v>0</v>
      </c>
      <c r="BE11" s="46">
        <v>830</v>
      </c>
      <c r="BF11" s="46">
        <v>0</v>
      </c>
      <c r="BG11" s="46">
        <v>0</v>
      </c>
      <c r="BH11" s="46">
        <v>0</v>
      </c>
      <c r="BI11" s="46">
        <v>9750</v>
      </c>
      <c r="BJ11" s="46">
        <v>5881.5871999999999</v>
      </c>
      <c r="BK11" s="46">
        <v>15140.4406</v>
      </c>
      <c r="BL11" s="46">
        <v>170</v>
      </c>
      <c r="BM11" s="46">
        <v>0</v>
      </c>
      <c r="BN11" s="46">
        <v>0</v>
      </c>
      <c r="BO11" s="46">
        <v>0</v>
      </c>
      <c r="BP11" s="46">
        <v>0</v>
      </c>
      <c r="BQ11" s="46">
        <v>0</v>
      </c>
      <c r="BR11" s="46">
        <v>0</v>
      </c>
      <c r="BS11" s="46">
        <v>0</v>
      </c>
      <c r="BT11" s="46">
        <v>0</v>
      </c>
      <c r="BU11" s="46">
        <v>1150</v>
      </c>
      <c r="BV11" s="46">
        <v>1050</v>
      </c>
      <c r="BW11" s="46">
        <v>8500</v>
      </c>
      <c r="BX11" s="46">
        <v>0</v>
      </c>
      <c r="BY11" s="46">
        <v>8600</v>
      </c>
      <c r="BZ11" s="46">
        <v>4831.5871999999999</v>
      </c>
      <c r="CA11" s="46">
        <v>6640.4405999999999</v>
      </c>
      <c r="CB11" s="46">
        <v>170</v>
      </c>
      <c r="CC11" s="46">
        <v>0</v>
      </c>
      <c r="CD11" s="46">
        <v>0</v>
      </c>
      <c r="CE11" s="46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37020</v>
      </c>
      <c r="CL11" s="46">
        <v>22930.584900000002</v>
      </c>
      <c r="CM11" s="46">
        <v>0</v>
      </c>
      <c r="CN11" s="46">
        <v>0</v>
      </c>
      <c r="CO11" s="46">
        <v>36520</v>
      </c>
      <c r="CP11" s="46">
        <v>22930.584900000002</v>
      </c>
      <c r="CQ11" s="46">
        <v>0</v>
      </c>
      <c r="CR11" s="46">
        <v>0</v>
      </c>
      <c r="CS11" s="46">
        <v>31320</v>
      </c>
      <c r="CT11" s="46">
        <v>21435.834900000002</v>
      </c>
      <c r="CU11" s="46">
        <v>0</v>
      </c>
      <c r="CV11" s="46">
        <v>0</v>
      </c>
      <c r="CW11" s="46">
        <v>137909.1</v>
      </c>
      <c r="CX11" s="46">
        <v>93998.061000000002</v>
      </c>
      <c r="CY11" s="46">
        <v>0</v>
      </c>
      <c r="CZ11" s="46">
        <v>0</v>
      </c>
      <c r="DA11" s="46">
        <v>84760</v>
      </c>
      <c r="DB11" s="46">
        <v>57666.563999999998</v>
      </c>
      <c r="DC11" s="46">
        <v>0</v>
      </c>
      <c r="DD11" s="46">
        <v>0</v>
      </c>
      <c r="DE11" s="46">
        <v>13200</v>
      </c>
      <c r="DF11" s="46">
        <v>9425.2900000000009</v>
      </c>
      <c r="DG11" s="46">
        <v>0</v>
      </c>
      <c r="DH11" s="46">
        <v>0</v>
      </c>
      <c r="DI11" s="46">
        <v>580</v>
      </c>
      <c r="DJ11" s="46">
        <v>0</v>
      </c>
      <c r="DK11" s="46">
        <v>8330</v>
      </c>
      <c r="DL11" s="46">
        <v>0</v>
      </c>
      <c r="DM11" s="46">
        <v>0</v>
      </c>
      <c r="DN11" s="46">
        <v>0</v>
      </c>
      <c r="DO11" s="46">
        <v>7750</v>
      </c>
      <c r="DP11" s="46">
        <v>0</v>
      </c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  <c r="HB11" s="44"/>
      <c r="HC11" s="44"/>
      <c r="HD11" s="44"/>
      <c r="HE11" s="44"/>
      <c r="HF11" s="44"/>
      <c r="HG11" s="44"/>
      <c r="HH11" s="44"/>
      <c r="HI11" s="44"/>
    </row>
    <row r="12" spans="1:217" s="40" customFormat="1" ht="20.100000000000001" customHeight="1">
      <c r="A12" s="42">
        <v>4</v>
      </c>
      <c r="B12" s="28" t="s">
        <v>46</v>
      </c>
      <c r="C12" s="45">
        <f t="shared" si="2"/>
        <v>291279.5944</v>
      </c>
      <c r="D12" s="45">
        <f t="shared" si="3"/>
        <v>127484.73610000001</v>
      </c>
      <c r="E12" s="45">
        <f t="shared" si="4"/>
        <v>228969.75199999998</v>
      </c>
      <c r="F12" s="45">
        <f t="shared" si="5"/>
        <v>128062.64710000002</v>
      </c>
      <c r="G12" s="45">
        <f t="shared" si="6"/>
        <v>62309.842400000001</v>
      </c>
      <c r="H12" s="45">
        <f t="shared" si="7"/>
        <v>-577.91100000000006</v>
      </c>
      <c r="I12" s="46">
        <v>119261</v>
      </c>
      <c r="J12" s="46">
        <v>65454.958500000001</v>
      </c>
      <c r="K12" s="46">
        <v>24709.842400000001</v>
      </c>
      <c r="L12" s="46">
        <v>3927.95</v>
      </c>
      <c r="M12" s="46">
        <v>108950</v>
      </c>
      <c r="N12" s="46">
        <v>59722.9395</v>
      </c>
      <c r="O12" s="46">
        <v>17609.842400000001</v>
      </c>
      <c r="P12" s="46">
        <v>2363.1</v>
      </c>
      <c r="Q12" s="46">
        <v>9211</v>
      </c>
      <c r="R12" s="46">
        <v>5376.4189999999999</v>
      </c>
      <c r="S12" s="46">
        <v>7100</v>
      </c>
      <c r="T12" s="46">
        <v>1564.85</v>
      </c>
      <c r="U12" s="46">
        <v>1000</v>
      </c>
      <c r="V12" s="46">
        <v>120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288</v>
      </c>
      <c r="AD12" s="46">
        <v>68.997600000000006</v>
      </c>
      <c r="AE12" s="46">
        <v>13000</v>
      </c>
      <c r="AF12" s="46">
        <v>-5700.8609999999999</v>
      </c>
      <c r="AG12" s="46">
        <v>288</v>
      </c>
      <c r="AH12" s="46">
        <v>68.997600000000006</v>
      </c>
      <c r="AI12" s="46">
        <v>0</v>
      </c>
      <c r="AJ12" s="46">
        <v>0</v>
      </c>
      <c r="AK12" s="46">
        <v>0</v>
      </c>
      <c r="AL12" s="46">
        <v>0</v>
      </c>
      <c r="AM12" s="46">
        <v>0</v>
      </c>
      <c r="AN12" s="46">
        <v>0</v>
      </c>
      <c r="AO12" s="46">
        <v>0</v>
      </c>
      <c r="AP12" s="46">
        <v>0</v>
      </c>
      <c r="AQ12" s="46">
        <v>15000</v>
      </c>
      <c r="AR12" s="46">
        <v>993.48</v>
      </c>
      <c r="AS12" s="46">
        <v>0</v>
      </c>
      <c r="AT12" s="46">
        <v>0</v>
      </c>
      <c r="AU12" s="46">
        <v>-2000</v>
      </c>
      <c r="AV12" s="46">
        <v>-6694.3410000000003</v>
      </c>
      <c r="AW12" s="46">
        <v>7100</v>
      </c>
      <c r="AX12" s="46">
        <v>4608.1760000000004</v>
      </c>
      <c r="AY12" s="46">
        <v>0</v>
      </c>
      <c r="AZ12" s="46">
        <v>0</v>
      </c>
      <c r="BA12" s="46">
        <v>7100</v>
      </c>
      <c r="BB12" s="46">
        <v>4608.1760000000004</v>
      </c>
      <c r="BC12" s="46">
        <v>0</v>
      </c>
      <c r="BD12" s="46">
        <v>0</v>
      </c>
      <c r="BE12" s="46">
        <v>0</v>
      </c>
      <c r="BF12" s="46">
        <v>0</v>
      </c>
      <c r="BG12" s="46">
        <v>0</v>
      </c>
      <c r="BH12" s="46">
        <v>0</v>
      </c>
      <c r="BI12" s="46">
        <v>0</v>
      </c>
      <c r="BJ12" s="46">
        <v>0</v>
      </c>
      <c r="BK12" s="46">
        <v>22800</v>
      </c>
      <c r="BL12" s="46">
        <v>595</v>
      </c>
      <c r="BM12" s="46">
        <v>0</v>
      </c>
      <c r="BN12" s="46">
        <v>0</v>
      </c>
      <c r="BO12" s="46">
        <v>16200</v>
      </c>
      <c r="BP12" s="46">
        <v>595</v>
      </c>
      <c r="BQ12" s="46">
        <v>0</v>
      </c>
      <c r="BR12" s="46">
        <v>0</v>
      </c>
      <c r="BS12" s="46">
        <v>0</v>
      </c>
      <c r="BT12" s="46">
        <v>0</v>
      </c>
      <c r="BU12" s="46">
        <v>0</v>
      </c>
      <c r="BV12" s="46">
        <v>0</v>
      </c>
      <c r="BW12" s="46">
        <v>0</v>
      </c>
      <c r="BX12" s="46">
        <v>0</v>
      </c>
      <c r="BY12" s="46">
        <v>0</v>
      </c>
      <c r="BZ12" s="46">
        <v>0</v>
      </c>
      <c r="CA12" s="46">
        <v>6600</v>
      </c>
      <c r="CB12" s="46">
        <v>0</v>
      </c>
      <c r="CC12" s="46">
        <v>0</v>
      </c>
      <c r="CD12" s="46">
        <v>0</v>
      </c>
      <c r="CE12" s="46">
        <v>0</v>
      </c>
      <c r="CF12" s="46">
        <v>0</v>
      </c>
      <c r="CG12" s="46">
        <v>0</v>
      </c>
      <c r="CH12" s="46">
        <v>0</v>
      </c>
      <c r="CI12" s="46">
        <v>0</v>
      </c>
      <c r="CJ12" s="46">
        <v>0</v>
      </c>
      <c r="CK12" s="46">
        <v>8500</v>
      </c>
      <c r="CL12" s="46">
        <v>5665</v>
      </c>
      <c r="CM12" s="46">
        <v>0</v>
      </c>
      <c r="CN12" s="46">
        <v>0</v>
      </c>
      <c r="CO12" s="46">
        <v>8500</v>
      </c>
      <c r="CP12" s="46">
        <v>5665</v>
      </c>
      <c r="CQ12" s="46">
        <v>0</v>
      </c>
      <c r="CR12" s="46">
        <v>0</v>
      </c>
      <c r="CS12" s="46">
        <v>7500</v>
      </c>
      <c r="CT12" s="46">
        <v>5625</v>
      </c>
      <c r="CU12" s="46">
        <v>0</v>
      </c>
      <c r="CV12" s="46">
        <v>0</v>
      </c>
      <c r="CW12" s="46">
        <v>73906.751999999993</v>
      </c>
      <c r="CX12" s="46">
        <v>49465.514999999999</v>
      </c>
      <c r="CY12" s="46">
        <v>1800</v>
      </c>
      <c r="CZ12" s="46">
        <v>600</v>
      </c>
      <c r="DA12" s="46">
        <v>54906.752</v>
      </c>
      <c r="DB12" s="46">
        <v>36605.233</v>
      </c>
      <c r="DC12" s="46">
        <v>1800</v>
      </c>
      <c r="DD12" s="46">
        <v>600</v>
      </c>
      <c r="DE12" s="46">
        <v>6500</v>
      </c>
      <c r="DF12" s="46">
        <v>2680</v>
      </c>
      <c r="DG12" s="46">
        <v>0</v>
      </c>
      <c r="DH12" s="46">
        <v>0</v>
      </c>
      <c r="DI12" s="46">
        <v>12414</v>
      </c>
      <c r="DJ12" s="46">
        <v>0</v>
      </c>
      <c r="DK12" s="46">
        <v>12414</v>
      </c>
      <c r="DL12" s="46">
        <v>0</v>
      </c>
      <c r="DM12" s="46">
        <v>0</v>
      </c>
      <c r="DN12" s="46">
        <v>0</v>
      </c>
      <c r="DO12" s="46">
        <v>0</v>
      </c>
      <c r="DP12" s="46">
        <v>0</v>
      </c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  <c r="HB12" s="44"/>
      <c r="HC12" s="44"/>
      <c r="HD12" s="44"/>
      <c r="HE12" s="44"/>
      <c r="HF12" s="44"/>
      <c r="HG12" s="44"/>
      <c r="HH12" s="44"/>
      <c r="HI12" s="44"/>
    </row>
    <row r="13" spans="1:217" s="40" customFormat="1" ht="20.100000000000001" customHeight="1">
      <c r="A13" s="42">
        <v>5</v>
      </c>
      <c r="B13" s="28" t="s">
        <v>47</v>
      </c>
      <c r="C13" s="45">
        <f t="shared" si="2"/>
        <v>168021.51329999999</v>
      </c>
      <c r="D13" s="45">
        <f t="shared" si="3"/>
        <v>113550.6286</v>
      </c>
      <c r="E13" s="45">
        <f t="shared" si="4"/>
        <v>140110.1</v>
      </c>
      <c r="F13" s="45">
        <f t="shared" si="5"/>
        <v>97011.965599999996</v>
      </c>
      <c r="G13" s="45">
        <f t="shared" si="6"/>
        <v>27911.4133</v>
      </c>
      <c r="H13" s="45">
        <f t="shared" si="7"/>
        <v>16538.663</v>
      </c>
      <c r="I13" s="46">
        <v>45873</v>
      </c>
      <c r="J13" s="46">
        <v>32185.6456</v>
      </c>
      <c r="K13" s="46">
        <v>9158.5</v>
      </c>
      <c r="L13" s="46">
        <v>6454.5209999999997</v>
      </c>
      <c r="M13" s="46">
        <v>40890</v>
      </c>
      <c r="N13" s="46">
        <v>28751.845600000001</v>
      </c>
      <c r="O13" s="46">
        <v>8818.5</v>
      </c>
      <c r="P13" s="46">
        <v>6119</v>
      </c>
      <c r="Q13" s="46">
        <v>4633</v>
      </c>
      <c r="R13" s="46">
        <v>3211</v>
      </c>
      <c r="S13" s="46">
        <v>340</v>
      </c>
      <c r="T13" s="46">
        <v>335.52100000000002</v>
      </c>
      <c r="U13" s="46">
        <v>0</v>
      </c>
      <c r="V13" s="46">
        <v>0</v>
      </c>
      <c r="W13" s="46">
        <v>0</v>
      </c>
      <c r="X13" s="46">
        <v>0</v>
      </c>
      <c r="Y13" s="46">
        <v>0</v>
      </c>
      <c r="Z13" s="46">
        <v>0</v>
      </c>
      <c r="AA13" s="46">
        <v>0</v>
      </c>
      <c r="AB13" s="46">
        <v>0</v>
      </c>
      <c r="AC13" s="46">
        <v>0</v>
      </c>
      <c r="AD13" s="46">
        <v>0</v>
      </c>
      <c r="AE13" s="46">
        <v>-2100</v>
      </c>
      <c r="AF13" s="46">
        <v>-3191.0059999999999</v>
      </c>
      <c r="AG13" s="46">
        <v>0</v>
      </c>
      <c r="AH13" s="46">
        <v>0</v>
      </c>
      <c r="AI13" s="46">
        <v>0</v>
      </c>
      <c r="AJ13" s="46">
        <v>0</v>
      </c>
      <c r="AK13" s="46">
        <v>0</v>
      </c>
      <c r="AL13" s="46">
        <v>0</v>
      </c>
      <c r="AM13" s="46">
        <v>0</v>
      </c>
      <c r="AN13" s="46">
        <v>0</v>
      </c>
      <c r="AO13" s="46">
        <v>0</v>
      </c>
      <c r="AP13" s="46">
        <v>0</v>
      </c>
      <c r="AQ13" s="46">
        <v>985</v>
      </c>
      <c r="AR13" s="46">
        <v>0</v>
      </c>
      <c r="AS13" s="46">
        <v>0</v>
      </c>
      <c r="AT13" s="46">
        <v>0</v>
      </c>
      <c r="AU13" s="46">
        <v>-3085</v>
      </c>
      <c r="AV13" s="46">
        <v>-3191.0059999999999</v>
      </c>
      <c r="AW13" s="46">
        <v>14687</v>
      </c>
      <c r="AX13" s="46">
        <v>10718</v>
      </c>
      <c r="AY13" s="46">
        <v>0</v>
      </c>
      <c r="AZ13" s="46">
        <v>0</v>
      </c>
      <c r="BA13" s="46">
        <v>14687</v>
      </c>
      <c r="BB13" s="46">
        <v>10718</v>
      </c>
      <c r="BC13" s="46">
        <v>0</v>
      </c>
      <c r="BD13" s="46">
        <v>0</v>
      </c>
      <c r="BE13" s="46">
        <v>0</v>
      </c>
      <c r="BF13" s="46">
        <v>0</v>
      </c>
      <c r="BG13" s="46">
        <v>0</v>
      </c>
      <c r="BH13" s="46">
        <v>0</v>
      </c>
      <c r="BI13" s="46">
        <v>4200</v>
      </c>
      <c r="BJ13" s="46">
        <v>2910.598</v>
      </c>
      <c r="BK13" s="46">
        <v>20852.9133</v>
      </c>
      <c r="BL13" s="46">
        <v>13275.147999999999</v>
      </c>
      <c r="BM13" s="46">
        <v>0</v>
      </c>
      <c r="BN13" s="46">
        <v>0</v>
      </c>
      <c r="BO13" s="46">
        <v>0</v>
      </c>
      <c r="BP13" s="46">
        <v>0</v>
      </c>
      <c r="BQ13" s="46">
        <v>0</v>
      </c>
      <c r="BR13" s="46">
        <v>0</v>
      </c>
      <c r="BS13" s="46">
        <v>0</v>
      </c>
      <c r="BT13" s="46">
        <v>0</v>
      </c>
      <c r="BU13" s="46">
        <v>2500</v>
      </c>
      <c r="BV13" s="46">
        <v>1938.0967000000001</v>
      </c>
      <c r="BW13" s="46">
        <v>20852.9133</v>
      </c>
      <c r="BX13" s="46">
        <v>13275.147999999999</v>
      </c>
      <c r="BY13" s="46">
        <v>1700</v>
      </c>
      <c r="BZ13" s="46">
        <v>972.50130000000001</v>
      </c>
      <c r="CA13" s="46">
        <v>0</v>
      </c>
      <c r="CB13" s="46">
        <v>0</v>
      </c>
      <c r="CC13" s="46">
        <v>0</v>
      </c>
      <c r="CD13" s="46">
        <v>0</v>
      </c>
      <c r="CE13" s="46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16567.099999999999</v>
      </c>
      <c r="CL13" s="46">
        <v>10139.746999999999</v>
      </c>
      <c r="CM13" s="46">
        <v>0</v>
      </c>
      <c r="CN13" s="46">
        <v>0</v>
      </c>
      <c r="CO13" s="46">
        <v>16567.099999999999</v>
      </c>
      <c r="CP13" s="46">
        <v>10139.746999999999</v>
      </c>
      <c r="CQ13" s="46">
        <v>0</v>
      </c>
      <c r="CR13" s="46">
        <v>0</v>
      </c>
      <c r="CS13" s="46">
        <v>15367.1</v>
      </c>
      <c r="CT13" s="46">
        <v>9450.9470000000001</v>
      </c>
      <c r="CU13" s="46">
        <v>0</v>
      </c>
      <c r="CV13" s="46">
        <v>0</v>
      </c>
      <c r="CW13" s="46">
        <v>56966</v>
      </c>
      <c r="CX13" s="46">
        <v>40277.974999999999</v>
      </c>
      <c r="CY13" s="46">
        <v>0</v>
      </c>
      <c r="CZ13" s="46">
        <v>0</v>
      </c>
      <c r="DA13" s="46">
        <v>40149.599999999999</v>
      </c>
      <c r="DB13" s="46">
        <v>27977.822</v>
      </c>
      <c r="DC13" s="46">
        <v>0</v>
      </c>
      <c r="DD13" s="46">
        <v>0</v>
      </c>
      <c r="DE13" s="46">
        <v>860</v>
      </c>
      <c r="DF13" s="46">
        <v>780</v>
      </c>
      <c r="DG13" s="46">
        <v>0</v>
      </c>
      <c r="DH13" s="46">
        <v>0</v>
      </c>
      <c r="DI13" s="46">
        <v>957</v>
      </c>
      <c r="DJ13" s="46">
        <v>0</v>
      </c>
      <c r="DK13" s="46">
        <v>957</v>
      </c>
      <c r="DL13" s="46">
        <v>0</v>
      </c>
      <c r="DM13" s="46">
        <v>0</v>
      </c>
      <c r="DN13" s="46">
        <v>0</v>
      </c>
      <c r="DO13" s="46">
        <v>0</v>
      </c>
      <c r="DP13" s="46">
        <v>0</v>
      </c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  <c r="HB13" s="44"/>
      <c r="HC13" s="44"/>
      <c r="HD13" s="44"/>
      <c r="HE13" s="44"/>
      <c r="HF13" s="44"/>
      <c r="HG13" s="44"/>
      <c r="HH13" s="44"/>
      <c r="HI13" s="44"/>
    </row>
    <row r="14" spans="1:217" s="40" customFormat="1" ht="20.100000000000001" customHeight="1">
      <c r="A14" s="42">
        <v>6</v>
      </c>
      <c r="B14" s="28" t="s">
        <v>48</v>
      </c>
      <c r="C14" s="45">
        <f t="shared" si="2"/>
        <v>571084.9486</v>
      </c>
      <c r="D14" s="45">
        <f t="shared" si="3"/>
        <v>388133.7083</v>
      </c>
      <c r="E14" s="45">
        <f t="shared" si="4"/>
        <v>571018.35719999997</v>
      </c>
      <c r="F14" s="45">
        <f t="shared" si="5"/>
        <v>391309.89429999999</v>
      </c>
      <c r="G14" s="45">
        <f t="shared" si="6"/>
        <v>66.591400000001613</v>
      </c>
      <c r="H14" s="45">
        <f t="shared" si="7"/>
        <v>-3176.1859999999997</v>
      </c>
      <c r="I14" s="46">
        <v>129748.5</v>
      </c>
      <c r="J14" s="46">
        <v>89235.590200000006</v>
      </c>
      <c r="K14" s="46">
        <v>3372.4</v>
      </c>
      <c r="L14" s="46">
        <v>3372.4</v>
      </c>
      <c r="M14" s="46">
        <v>120151.1</v>
      </c>
      <c r="N14" s="46">
        <v>82324.393599999996</v>
      </c>
      <c r="O14" s="46">
        <v>3372.4</v>
      </c>
      <c r="P14" s="46">
        <v>3372.4</v>
      </c>
      <c r="Q14" s="46">
        <v>9597.4</v>
      </c>
      <c r="R14" s="46">
        <v>6911.1966000000002</v>
      </c>
      <c r="S14" s="46">
        <v>0</v>
      </c>
      <c r="T14" s="46">
        <v>0</v>
      </c>
      <c r="U14" s="46">
        <v>0</v>
      </c>
      <c r="V14" s="46">
        <v>0</v>
      </c>
      <c r="W14" s="46">
        <v>0</v>
      </c>
      <c r="X14" s="46">
        <v>0</v>
      </c>
      <c r="Y14" s="46">
        <v>0</v>
      </c>
      <c r="Z14" s="46">
        <v>0</v>
      </c>
      <c r="AA14" s="46">
        <v>0</v>
      </c>
      <c r="AB14" s="46">
        <v>0</v>
      </c>
      <c r="AC14" s="46">
        <v>5700</v>
      </c>
      <c r="AD14" s="46">
        <v>0</v>
      </c>
      <c r="AE14" s="46">
        <v>-19923.149600000001</v>
      </c>
      <c r="AF14" s="46">
        <v>-14280.286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6">
        <v>0</v>
      </c>
      <c r="AM14" s="46">
        <v>0</v>
      </c>
      <c r="AN14" s="46">
        <v>0</v>
      </c>
      <c r="AO14" s="46">
        <v>5700</v>
      </c>
      <c r="AP14" s="46">
        <v>0</v>
      </c>
      <c r="AQ14" s="46">
        <v>10076.850399999999</v>
      </c>
      <c r="AR14" s="46">
        <v>6575.4750000000004</v>
      </c>
      <c r="AS14" s="46">
        <v>0</v>
      </c>
      <c r="AT14" s="46">
        <v>0</v>
      </c>
      <c r="AU14" s="46">
        <v>-30000</v>
      </c>
      <c r="AV14" s="46">
        <v>-20855.760999999999</v>
      </c>
      <c r="AW14" s="46">
        <v>121699</v>
      </c>
      <c r="AX14" s="46">
        <v>86172.911999999997</v>
      </c>
      <c r="AY14" s="46">
        <v>241.7</v>
      </c>
      <c r="AZ14" s="46">
        <v>241.7</v>
      </c>
      <c r="BA14" s="46">
        <v>121699</v>
      </c>
      <c r="BB14" s="46">
        <v>86172.911999999997</v>
      </c>
      <c r="BC14" s="46">
        <v>241.7</v>
      </c>
      <c r="BD14" s="46">
        <v>241.7</v>
      </c>
      <c r="BE14" s="46">
        <v>0</v>
      </c>
      <c r="BF14" s="46">
        <v>0</v>
      </c>
      <c r="BG14" s="46">
        <v>0</v>
      </c>
      <c r="BH14" s="46">
        <v>0</v>
      </c>
      <c r="BI14" s="46">
        <v>31044.057199999999</v>
      </c>
      <c r="BJ14" s="46">
        <v>17415.0121</v>
      </c>
      <c r="BK14" s="46">
        <v>15000</v>
      </c>
      <c r="BL14" s="46">
        <v>6500</v>
      </c>
      <c r="BM14" s="46">
        <v>0</v>
      </c>
      <c r="BN14" s="46">
        <v>0</v>
      </c>
      <c r="BO14" s="46">
        <v>0</v>
      </c>
      <c r="BP14" s="46">
        <v>0</v>
      </c>
      <c r="BQ14" s="46">
        <v>0</v>
      </c>
      <c r="BR14" s="46">
        <v>0</v>
      </c>
      <c r="BS14" s="46">
        <v>0</v>
      </c>
      <c r="BT14" s="46">
        <v>0</v>
      </c>
      <c r="BU14" s="46">
        <v>2500</v>
      </c>
      <c r="BV14" s="46">
        <v>1654.6641999999999</v>
      </c>
      <c r="BW14" s="46">
        <v>0</v>
      </c>
      <c r="BX14" s="46">
        <v>0</v>
      </c>
      <c r="BY14" s="46">
        <v>20722.057199999999</v>
      </c>
      <c r="BZ14" s="46">
        <v>10566.347900000001</v>
      </c>
      <c r="CA14" s="46">
        <v>0</v>
      </c>
      <c r="CB14" s="46">
        <v>0</v>
      </c>
      <c r="CC14" s="46">
        <v>7822</v>
      </c>
      <c r="CD14" s="46">
        <v>5194</v>
      </c>
      <c r="CE14" s="46">
        <v>15000</v>
      </c>
      <c r="CF14" s="46">
        <v>6500</v>
      </c>
      <c r="CG14" s="46">
        <v>0</v>
      </c>
      <c r="CH14" s="46">
        <v>0</v>
      </c>
      <c r="CI14" s="46">
        <v>0</v>
      </c>
      <c r="CJ14" s="46">
        <v>0</v>
      </c>
      <c r="CK14" s="46">
        <v>40556</v>
      </c>
      <c r="CL14" s="46">
        <v>29223.24</v>
      </c>
      <c r="CM14" s="46">
        <v>0</v>
      </c>
      <c r="CN14" s="46">
        <v>0</v>
      </c>
      <c r="CO14" s="46">
        <v>40556</v>
      </c>
      <c r="CP14" s="46">
        <v>29223.24</v>
      </c>
      <c r="CQ14" s="46">
        <v>0</v>
      </c>
      <c r="CR14" s="46">
        <v>0</v>
      </c>
      <c r="CS14" s="46">
        <v>9508</v>
      </c>
      <c r="CT14" s="46">
        <v>6946</v>
      </c>
      <c r="CU14" s="46">
        <v>0</v>
      </c>
      <c r="CV14" s="46">
        <v>0</v>
      </c>
      <c r="CW14" s="46">
        <v>232370.8</v>
      </c>
      <c r="CX14" s="46">
        <v>161563.14000000001</v>
      </c>
      <c r="CY14" s="46">
        <v>1375.6410000000001</v>
      </c>
      <c r="CZ14" s="46">
        <v>990</v>
      </c>
      <c r="DA14" s="46">
        <v>86312</v>
      </c>
      <c r="DB14" s="46">
        <v>61301.440000000002</v>
      </c>
      <c r="DC14" s="46">
        <v>0</v>
      </c>
      <c r="DD14" s="46">
        <v>0</v>
      </c>
      <c r="DE14" s="46">
        <v>9000</v>
      </c>
      <c r="DF14" s="46">
        <v>7700</v>
      </c>
      <c r="DG14" s="46">
        <v>0</v>
      </c>
      <c r="DH14" s="46">
        <v>0</v>
      </c>
      <c r="DI14" s="46">
        <v>900</v>
      </c>
      <c r="DJ14" s="46">
        <v>0</v>
      </c>
      <c r="DK14" s="46">
        <v>900</v>
      </c>
      <c r="DL14" s="46">
        <v>0</v>
      </c>
      <c r="DM14" s="46">
        <v>0</v>
      </c>
      <c r="DN14" s="46">
        <v>0</v>
      </c>
      <c r="DO14" s="46">
        <v>0</v>
      </c>
      <c r="DP14" s="46">
        <v>0</v>
      </c>
      <c r="DQ14" s="43" t="s">
        <v>0</v>
      </c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  <c r="HB14" s="44"/>
      <c r="HC14" s="44"/>
      <c r="HD14" s="44"/>
      <c r="HE14" s="44"/>
      <c r="HF14" s="44"/>
      <c r="HG14" s="44"/>
      <c r="HH14" s="44"/>
      <c r="HI14" s="44"/>
    </row>
    <row r="15" spans="1:217" s="40" customFormat="1" ht="20.100000000000001" customHeight="1">
      <c r="A15" s="42">
        <v>7</v>
      </c>
      <c r="B15" s="28" t="s">
        <v>49</v>
      </c>
      <c r="C15" s="45">
        <f t="shared" si="2"/>
        <v>56169.3</v>
      </c>
      <c r="D15" s="45">
        <f t="shared" si="3"/>
        <v>38560.280800000008</v>
      </c>
      <c r="E15" s="45">
        <f t="shared" si="4"/>
        <v>56007</v>
      </c>
      <c r="F15" s="45">
        <f t="shared" si="5"/>
        <v>38672.120800000004</v>
      </c>
      <c r="G15" s="45">
        <f t="shared" si="6"/>
        <v>162.30000000000001</v>
      </c>
      <c r="H15" s="45">
        <f t="shared" si="7"/>
        <v>-111.84</v>
      </c>
      <c r="I15" s="46">
        <v>18033.2</v>
      </c>
      <c r="J15" s="46">
        <v>12402.620800000001</v>
      </c>
      <c r="K15" s="46">
        <v>162.30000000000001</v>
      </c>
      <c r="L15" s="46">
        <v>0</v>
      </c>
      <c r="M15" s="46">
        <v>17809.7</v>
      </c>
      <c r="N15" s="46">
        <v>12247.120800000001</v>
      </c>
      <c r="O15" s="46">
        <v>162.30000000000001</v>
      </c>
      <c r="P15" s="46">
        <v>0</v>
      </c>
      <c r="Q15" s="46">
        <v>223.5</v>
      </c>
      <c r="R15" s="46">
        <v>155.5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6">
        <v>0</v>
      </c>
      <c r="AD15" s="46">
        <v>0</v>
      </c>
      <c r="AE15" s="46">
        <v>0</v>
      </c>
      <c r="AF15" s="46">
        <v>-111.84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6">
        <v>0</v>
      </c>
      <c r="AQ15" s="46">
        <v>0</v>
      </c>
      <c r="AR15" s="46">
        <v>0</v>
      </c>
      <c r="AS15" s="46">
        <v>0</v>
      </c>
      <c r="AT15" s="46">
        <v>0</v>
      </c>
      <c r="AU15" s="46">
        <v>0</v>
      </c>
      <c r="AV15" s="46">
        <v>-111.84</v>
      </c>
      <c r="AW15" s="46">
        <v>10676</v>
      </c>
      <c r="AX15" s="46">
        <v>8587</v>
      </c>
      <c r="AY15" s="46">
        <v>0</v>
      </c>
      <c r="AZ15" s="46">
        <v>0</v>
      </c>
      <c r="BA15" s="46">
        <v>10676</v>
      </c>
      <c r="BB15" s="46">
        <v>8587</v>
      </c>
      <c r="BC15" s="46">
        <v>0</v>
      </c>
      <c r="BD15" s="46">
        <v>0</v>
      </c>
      <c r="BE15" s="46">
        <v>0</v>
      </c>
      <c r="BF15" s="46">
        <v>0</v>
      </c>
      <c r="BG15" s="46">
        <v>0</v>
      </c>
      <c r="BH15" s="46">
        <v>0</v>
      </c>
      <c r="BI15" s="46">
        <v>2398.1</v>
      </c>
      <c r="BJ15" s="46">
        <v>740</v>
      </c>
      <c r="BK15" s="46">
        <v>0</v>
      </c>
      <c r="BL15" s="46">
        <v>0</v>
      </c>
      <c r="BM15" s="46">
        <v>0</v>
      </c>
      <c r="BN15" s="46">
        <v>0</v>
      </c>
      <c r="BO15" s="46">
        <v>0</v>
      </c>
      <c r="BP15" s="46">
        <v>0</v>
      </c>
      <c r="BQ15" s="46">
        <v>2398.1</v>
      </c>
      <c r="BR15" s="46">
        <v>740</v>
      </c>
      <c r="BS15" s="46">
        <v>0</v>
      </c>
      <c r="BT15" s="46">
        <v>0</v>
      </c>
      <c r="BU15" s="46">
        <v>0</v>
      </c>
      <c r="BV15" s="46">
        <v>0</v>
      </c>
      <c r="BW15" s="46">
        <v>0</v>
      </c>
      <c r="BX15" s="46">
        <v>0</v>
      </c>
      <c r="BY15" s="46">
        <v>0</v>
      </c>
      <c r="BZ15" s="46">
        <v>0</v>
      </c>
      <c r="CA15" s="46">
        <v>0</v>
      </c>
      <c r="CB15" s="46">
        <v>0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46">
        <v>0</v>
      </c>
      <c r="CI15" s="46">
        <v>0</v>
      </c>
      <c r="CJ15" s="46">
        <v>0</v>
      </c>
      <c r="CK15" s="46">
        <v>6649.7</v>
      </c>
      <c r="CL15" s="46">
        <v>4200.5</v>
      </c>
      <c r="CM15" s="46">
        <v>0</v>
      </c>
      <c r="CN15" s="46">
        <v>0</v>
      </c>
      <c r="CO15" s="46">
        <v>5200</v>
      </c>
      <c r="CP15" s="46">
        <v>3800.5</v>
      </c>
      <c r="CQ15" s="46">
        <v>0</v>
      </c>
      <c r="CR15" s="46">
        <v>0</v>
      </c>
      <c r="CS15" s="46">
        <v>5200</v>
      </c>
      <c r="CT15" s="46">
        <v>3800.5</v>
      </c>
      <c r="CU15" s="46">
        <v>0</v>
      </c>
      <c r="CV15" s="46">
        <v>0</v>
      </c>
      <c r="CW15" s="46">
        <v>13850</v>
      </c>
      <c r="CX15" s="46">
        <v>9252</v>
      </c>
      <c r="CY15" s="46">
        <v>0</v>
      </c>
      <c r="CZ15" s="46">
        <v>0</v>
      </c>
      <c r="DA15" s="46">
        <v>550</v>
      </c>
      <c r="DB15" s="46">
        <v>495</v>
      </c>
      <c r="DC15" s="46">
        <v>0</v>
      </c>
      <c r="DD15" s="46">
        <v>0</v>
      </c>
      <c r="DE15" s="46">
        <v>4400</v>
      </c>
      <c r="DF15" s="46">
        <v>3490</v>
      </c>
      <c r="DG15" s="46">
        <v>0</v>
      </c>
      <c r="DH15" s="46">
        <v>0</v>
      </c>
      <c r="DI15" s="46">
        <v>0</v>
      </c>
      <c r="DJ15" s="46">
        <v>0</v>
      </c>
      <c r="DK15" s="46">
        <v>0</v>
      </c>
      <c r="DL15" s="46">
        <v>0</v>
      </c>
      <c r="DM15" s="46">
        <v>0</v>
      </c>
      <c r="DN15" s="46">
        <v>0</v>
      </c>
      <c r="DO15" s="46">
        <v>0</v>
      </c>
      <c r="DP15" s="46">
        <v>0</v>
      </c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  <c r="HB15" s="44"/>
      <c r="HC15" s="44"/>
      <c r="HD15" s="44"/>
      <c r="HE15" s="44"/>
      <c r="HF15" s="44"/>
      <c r="HG15" s="44"/>
      <c r="HH15" s="44"/>
      <c r="HI15" s="44"/>
    </row>
    <row r="16" spans="1:217" s="40" customFormat="1" ht="20.100000000000001" customHeight="1">
      <c r="A16" s="42">
        <v>8</v>
      </c>
      <c r="B16" s="28" t="s">
        <v>50</v>
      </c>
      <c r="C16" s="45">
        <f t="shared" si="2"/>
        <v>12375.1854</v>
      </c>
      <c r="D16" s="45">
        <f t="shared" si="3"/>
        <v>9185.6851999999999</v>
      </c>
      <c r="E16" s="45">
        <f t="shared" si="4"/>
        <v>11295.7</v>
      </c>
      <c r="F16" s="45">
        <f t="shared" si="5"/>
        <v>8307.0581999999995</v>
      </c>
      <c r="G16" s="45">
        <f t="shared" si="6"/>
        <v>1079.4854</v>
      </c>
      <c r="H16" s="45">
        <f t="shared" si="7"/>
        <v>878.62699999999995</v>
      </c>
      <c r="I16" s="46">
        <v>10730.7</v>
      </c>
      <c r="J16" s="46">
        <v>7847.0582000000004</v>
      </c>
      <c r="K16" s="46">
        <v>1079.4854</v>
      </c>
      <c r="L16" s="46">
        <v>949.25199999999995</v>
      </c>
      <c r="M16" s="46">
        <v>10730.7</v>
      </c>
      <c r="N16" s="46">
        <v>7847.0582000000004</v>
      </c>
      <c r="O16" s="46">
        <v>1079.4854</v>
      </c>
      <c r="P16" s="46">
        <v>949.25199999999995</v>
      </c>
      <c r="Q16" s="46"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  <c r="Y16" s="46">
        <v>0</v>
      </c>
      <c r="Z16" s="46">
        <v>0</v>
      </c>
      <c r="AA16" s="46">
        <v>0</v>
      </c>
      <c r="AB16" s="46">
        <v>0</v>
      </c>
      <c r="AC16" s="46">
        <v>0</v>
      </c>
      <c r="AD16" s="46">
        <v>0</v>
      </c>
      <c r="AE16" s="46">
        <v>0</v>
      </c>
      <c r="AF16" s="46">
        <v>-70.625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0</v>
      </c>
      <c r="AN16" s="46">
        <v>0</v>
      </c>
      <c r="AO16" s="46">
        <v>0</v>
      </c>
      <c r="AP16" s="46">
        <v>0</v>
      </c>
      <c r="AQ16" s="46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-70.625</v>
      </c>
      <c r="AW16" s="46">
        <v>0</v>
      </c>
      <c r="AX16" s="46">
        <v>0</v>
      </c>
      <c r="AY16" s="46">
        <v>0</v>
      </c>
      <c r="AZ16" s="46">
        <v>0</v>
      </c>
      <c r="BA16" s="46">
        <v>0</v>
      </c>
      <c r="BB16" s="46">
        <v>0</v>
      </c>
      <c r="BC16" s="46">
        <v>0</v>
      </c>
      <c r="BD16" s="46">
        <v>0</v>
      </c>
      <c r="BE16" s="46">
        <v>0</v>
      </c>
      <c r="BF16" s="46">
        <v>0</v>
      </c>
      <c r="BG16" s="46">
        <v>0</v>
      </c>
      <c r="BH16" s="46">
        <v>0</v>
      </c>
      <c r="BI16" s="46">
        <v>0</v>
      </c>
      <c r="BJ16" s="46">
        <v>0</v>
      </c>
      <c r="BK16" s="46">
        <v>0</v>
      </c>
      <c r="BL16" s="46">
        <v>0</v>
      </c>
      <c r="BM16" s="46">
        <v>0</v>
      </c>
      <c r="BN16" s="46">
        <v>0</v>
      </c>
      <c r="BO16" s="46">
        <v>0</v>
      </c>
      <c r="BP16" s="46">
        <v>0</v>
      </c>
      <c r="BQ16" s="46">
        <v>0</v>
      </c>
      <c r="BR16" s="46">
        <v>0</v>
      </c>
      <c r="BS16" s="46">
        <v>0</v>
      </c>
      <c r="BT16" s="46">
        <v>0</v>
      </c>
      <c r="BU16" s="46">
        <v>0</v>
      </c>
      <c r="BV16" s="46">
        <v>0</v>
      </c>
      <c r="BW16" s="46">
        <v>0</v>
      </c>
      <c r="BX16" s="46">
        <v>0</v>
      </c>
      <c r="BY16" s="46">
        <v>0</v>
      </c>
      <c r="BZ16" s="46">
        <v>0</v>
      </c>
      <c r="CA16" s="46">
        <v>0</v>
      </c>
      <c r="CB16" s="46">
        <v>0</v>
      </c>
      <c r="CC16" s="46">
        <v>0</v>
      </c>
      <c r="CD16" s="46">
        <v>0</v>
      </c>
      <c r="CE16" s="46">
        <v>0</v>
      </c>
      <c r="CF16" s="46">
        <v>0</v>
      </c>
      <c r="CG16" s="46">
        <v>0</v>
      </c>
      <c r="CH16" s="46">
        <v>0</v>
      </c>
      <c r="CI16" s="46">
        <v>0</v>
      </c>
      <c r="CJ16" s="46">
        <v>0</v>
      </c>
      <c r="CK16" s="46">
        <v>0</v>
      </c>
      <c r="CL16" s="46">
        <v>0</v>
      </c>
      <c r="CM16" s="46">
        <v>0</v>
      </c>
      <c r="CN16" s="46">
        <v>0</v>
      </c>
      <c r="CO16" s="46">
        <v>0</v>
      </c>
      <c r="CP16" s="46">
        <v>0</v>
      </c>
      <c r="CQ16" s="46">
        <v>0</v>
      </c>
      <c r="CR16" s="46">
        <v>0</v>
      </c>
      <c r="CS16" s="46">
        <v>0</v>
      </c>
      <c r="CT16" s="46">
        <v>0</v>
      </c>
      <c r="CU16" s="46">
        <v>0</v>
      </c>
      <c r="CV16" s="46">
        <v>0</v>
      </c>
      <c r="CW16" s="46">
        <v>0</v>
      </c>
      <c r="CX16" s="46">
        <v>0</v>
      </c>
      <c r="CY16" s="46">
        <v>0</v>
      </c>
      <c r="CZ16" s="46">
        <v>0</v>
      </c>
      <c r="DA16" s="46">
        <v>0</v>
      </c>
      <c r="DB16" s="46">
        <v>0</v>
      </c>
      <c r="DC16" s="46">
        <v>0</v>
      </c>
      <c r="DD16" s="46">
        <v>0</v>
      </c>
      <c r="DE16" s="46">
        <v>0</v>
      </c>
      <c r="DF16" s="46">
        <v>0</v>
      </c>
      <c r="DG16" s="46">
        <v>0</v>
      </c>
      <c r="DH16" s="46">
        <v>0</v>
      </c>
      <c r="DI16" s="46">
        <v>565</v>
      </c>
      <c r="DJ16" s="46">
        <v>460</v>
      </c>
      <c r="DK16" s="46">
        <v>565</v>
      </c>
      <c r="DL16" s="46">
        <v>460</v>
      </c>
      <c r="DM16" s="46">
        <v>0</v>
      </c>
      <c r="DN16" s="46">
        <v>0</v>
      </c>
      <c r="DO16" s="46">
        <v>0</v>
      </c>
      <c r="DP16" s="46">
        <v>0</v>
      </c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  <c r="HB16" s="44"/>
      <c r="HC16" s="44"/>
      <c r="HD16" s="44"/>
      <c r="HE16" s="44"/>
      <c r="HF16" s="44"/>
      <c r="HG16" s="44"/>
      <c r="HH16" s="44"/>
      <c r="HI16" s="44"/>
    </row>
    <row r="17" spans="1:217" s="40" customFormat="1" ht="20.100000000000001" customHeight="1">
      <c r="A17" s="42">
        <v>9</v>
      </c>
      <c r="B17" s="28" t="s">
        <v>51</v>
      </c>
      <c r="C17" s="45">
        <f t="shared" si="2"/>
        <v>4600.0410000000002</v>
      </c>
      <c r="D17" s="45">
        <f t="shared" si="3"/>
        <v>3128.7109999999998</v>
      </c>
      <c r="E17" s="45">
        <f t="shared" si="4"/>
        <v>4361.2</v>
      </c>
      <c r="F17" s="45">
        <f t="shared" si="5"/>
        <v>3128.7109999999998</v>
      </c>
      <c r="G17" s="45">
        <f t="shared" si="6"/>
        <v>238.84100000000001</v>
      </c>
      <c r="H17" s="45">
        <f t="shared" si="7"/>
        <v>0</v>
      </c>
      <c r="I17" s="46">
        <v>4361.2</v>
      </c>
      <c r="J17" s="46">
        <v>3128.7109999999998</v>
      </c>
      <c r="K17" s="46">
        <v>238.84100000000001</v>
      </c>
      <c r="L17" s="46">
        <v>0</v>
      </c>
      <c r="M17" s="46">
        <v>4361.2</v>
      </c>
      <c r="N17" s="46">
        <v>3128.7109999999998</v>
      </c>
      <c r="O17" s="46">
        <v>238.84100000000001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6">
        <v>0</v>
      </c>
      <c r="AB17" s="46">
        <v>0</v>
      </c>
      <c r="AC17" s="46">
        <v>0</v>
      </c>
      <c r="AD17" s="46">
        <v>0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6">
        <v>0</v>
      </c>
      <c r="AR17" s="46">
        <v>0</v>
      </c>
      <c r="AS17" s="46">
        <v>0</v>
      </c>
      <c r="AT17" s="46">
        <v>0</v>
      </c>
      <c r="AU17" s="46">
        <v>0</v>
      </c>
      <c r="AV17" s="46">
        <v>0</v>
      </c>
      <c r="AW17" s="46">
        <v>0</v>
      </c>
      <c r="AX17" s="46">
        <v>0</v>
      </c>
      <c r="AY17" s="46">
        <v>0</v>
      </c>
      <c r="AZ17" s="46">
        <v>0</v>
      </c>
      <c r="BA17" s="46">
        <v>0</v>
      </c>
      <c r="BB17" s="46">
        <v>0</v>
      </c>
      <c r="BC17" s="46">
        <v>0</v>
      </c>
      <c r="BD17" s="46">
        <v>0</v>
      </c>
      <c r="BE17" s="46">
        <v>0</v>
      </c>
      <c r="BF17" s="46">
        <v>0</v>
      </c>
      <c r="BG17" s="46">
        <v>0</v>
      </c>
      <c r="BH17" s="46">
        <v>0</v>
      </c>
      <c r="BI17" s="46">
        <v>0</v>
      </c>
      <c r="BJ17" s="46">
        <v>0</v>
      </c>
      <c r="BK17" s="46">
        <v>0</v>
      </c>
      <c r="BL17" s="46">
        <v>0</v>
      </c>
      <c r="BM17" s="46">
        <v>0</v>
      </c>
      <c r="BN17" s="46">
        <v>0</v>
      </c>
      <c r="BO17" s="46">
        <v>0</v>
      </c>
      <c r="BP17" s="46">
        <v>0</v>
      </c>
      <c r="BQ17" s="46">
        <v>0</v>
      </c>
      <c r="BR17" s="46">
        <v>0</v>
      </c>
      <c r="BS17" s="46">
        <v>0</v>
      </c>
      <c r="BT17" s="46">
        <v>0</v>
      </c>
      <c r="BU17" s="46">
        <v>0</v>
      </c>
      <c r="BV17" s="46">
        <v>0</v>
      </c>
      <c r="BW17" s="46">
        <v>0</v>
      </c>
      <c r="BX17" s="46">
        <v>0</v>
      </c>
      <c r="BY17" s="46">
        <v>0</v>
      </c>
      <c r="BZ17" s="46">
        <v>0</v>
      </c>
      <c r="CA17" s="46">
        <v>0</v>
      </c>
      <c r="CB17" s="46">
        <v>0</v>
      </c>
      <c r="CC17" s="46">
        <v>0</v>
      </c>
      <c r="CD17" s="46">
        <v>0</v>
      </c>
      <c r="CE17" s="46">
        <v>0</v>
      </c>
      <c r="CF17" s="46">
        <v>0</v>
      </c>
      <c r="CG17" s="46">
        <v>0</v>
      </c>
      <c r="CH17" s="46">
        <v>0</v>
      </c>
      <c r="CI17" s="46">
        <v>0</v>
      </c>
      <c r="CJ17" s="46">
        <v>0</v>
      </c>
      <c r="CK17" s="46">
        <v>0</v>
      </c>
      <c r="CL17" s="46">
        <v>0</v>
      </c>
      <c r="CM17" s="46">
        <v>0</v>
      </c>
      <c r="CN17" s="46">
        <v>0</v>
      </c>
      <c r="CO17" s="46">
        <v>0</v>
      </c>
      <c r="CP17" s="46">
        <v>0</v>
      </c>
      <c r="CQ17" s="46">
        <v>0</v>
      </c>
      <c r="CR17" s="46">
        <v>0</v>
      </c>
      <c r="CS17" s="46">
        <v>0</v>
      </c>
      <c r="CT17" s="46">
        <v>0</v>
      </c>
      <c r="CU17" s="46">
        <v>0</v>
      </c>
      <c r="CV17" s="46">
        <v>0</v>
      </c>
      <c r="CW17" s="46">
        <v>0</v>
      </c>
      <c r="CX17" s="46">
        <v>0</v>
      </c>
      <c r="CY17" s="46">
        <v>0</v>
      </c>
      <c r="CZ17" s="46">
        <v>0</v>
      </c>
      <c r="DA17" s="46">
        <v>0</v>
      </c>
      <c r="DB17" s="46">
        <v>0</v>
      </c>
      <c r="DC17" s="46">
        <v>0</v>
      </c>
      <c r="DD17" s="46">
        <v>0</v>
      </c>
      <c r="DE17" s="46">
        <v>0</v>
      </c>
      <c r="DF17" s="46">
        <v>0</v>
      </c>
      <c r="DG17" s="46">
        <v>0</v>
      </c>
      <c r="DH17" s="46">
        <v>0</v>
      </c>
      <c r="DI17" s="46">
        <v>0</v>
      </c>
      <c r="DJ17" s="46">
        <v>0</v>
      </c>
      <c r="DK17" s="46">
        <v>0</v>
      </c>
      <c r="DL17" s="46">
        <v>0</v>
      </c>
      <c r="DM17" s="46">
        <v>0</v>
      </c>
      <c r="DN17" s="46">
        <v>0</v>
      </c>
      <c r="DO17" s="46">
        <v>0</v>
      </c>
      <c r="DP17" s="46">
        <v>0</v>
      </c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  <c r="FU17" s="44"/>
      <c r="FV17" s="44"/>
      <c r="FW17" s="44"/>
      <c r="FX17" s="44"/>
      <c r="FY17" s="44"/>
      <c r="FZ17" s="44"/>
      <c r="GA17" s="44"/>
      <c r="GB17" s="44"/>
      <c r="GC17" s="44"/>
      <c r="GD17" s="44"/>
      <c r="GE17" s="44"/>
      <c r="GF17" s="44"/>
      <c r="GG17" s="44"/>
      <c r="GH17" s="44"/>
      <c r="GI17" s="44"/>
      <c r="GJ17" s="44"/>
      <c r="GK17" s="44"/>
      <c r="GL17" s="44"/>
      <c r="GM17" s="44"/>
      <c r="GN17" s="44"/>
      <c r="GO17" s="44"/>
      <c r="GP17" s="44"/>
      <c r="GQ17" s="44"/>
      <c r="GR17" s="44"/>
      <c r="GS17" s="44"/>
      <c r="GT17" s="44"/>
      <c r="GU17" s="44"/>
      <c r="GV17" s="44"/>
      <c r="GW17" s="44"/>
      <c r="GX17" s="44"/>
      <c r="GY17" s="44"/>
      <c r="GZ17" s="44"/>
      <c r="HA17" s="44"/>
      <c r="HB17" s="44"/>
      <c r="HC17" s="44"/>
      <c r="HD17" s="44"/>
      <c r="HE17" s="44"/>
      <c r="HF17" s="44"/>
      <c r="HG17" s="44"/>
      <c r="HH17" s="44"/>
      <c r="HI17" s="44"/>
    </row>
    <row r="18" spans="1:217" s="40" customFormat="1" ht="20.100000000000001" customHeight="1">
      <c r="A18" s="42">
        <v>10</v>
      </c>
      <c r="B18" s="28" t="s">
        <v>52</v>
      </c>
      <c r="C18" s="45">
        <f t="shared" si="2"/>
        <v>100816.36290000001</v>
      </c>
      <c r="D18" s="45">
        <f t="shared" si="3"/>
        <v>56893.4496</v>
      </c>
      <c r="E18" s="45">
        <f t="shared" si="4"/>
        <v>88685.8</v>
      </c>
      <c r="F18" s="45">
        <f t="shared" si="5"/>
        <v>57052.259599999998</v>
      </c>
      <c r="G18" s="45">
        <f t="shared" si="6"/>
        <v>12130.562900000001</v>
      </c>
      <c r="H18" s="45">
        <f t="shared" si="7"/>
        <v>-158.81000000000006</v>
      </c>
      <c r="I18" s="46">
        <v>36560</v>
      </c>
      <c r="J18" s="46">
        <v>24429.459599999998</v>
      </c>
      <c r="K18" s="46">
        <v>13130.562900000001</v>
      </c>
      <c r="L18" s="46">
        <v>794.8</v>
      </c>
      <c r="M18" s="46">
        <v>35870</v>
      </c>
      <c r="N18" s="46">
        <v>23911.959599999998</v>
      </c>
      <c r="O18" s="46">
        <v>13130.562900000001</v>
      </c>
      <c r="P18" s="46">
        <v>794.8</v>
      </c>
      <c r="Q18" s="46">
        <v>690</v>
      </c>
      <c r="R18" s="46">
        <v>517.5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6">
        <v>1300</v>
      </c>
      <c r="AD18" s="46">
        <v>262.3</v>
      </c>
      <c r="AE18" s="46">
        <v>-1000</v>
      </c>
      <c r="AF18" s="46">
        <v>-953.61</v>
      </c>
      <c r="AG18" s="46">
        <v>300</v>
      </c>
      <c r="AH18" s="46">
        <v>102.3</v>
      </c>
      <c r="AI18" s="46">
        <v>0</v>
      </c>
      <c r="AJ18" s="46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1000</v>
      </c>
      <c r="AP18" s="46">
        <v>160</v>
      </c>
      <c r="AQ18" s="46">
        <v>0</v>
      </c>
      <c r="AR18" s="46">
        <v>0</v>
      </c>
      <c r="AS18" s="46">
        <v>0</v>
      </c>
      <c r="AT18" s="46">
        <v>0</v>
      </c>
      <c r="AU18" s="46">
        <v>-1000</v>
      </c>
      <c r="AV18" s="46">
        <v>-953.61</v>
      </c>
      <c r="AW18" s="46">
        <v>0</v>
      </c>
      <c r="AX18" s="46">
        <v>0</v>
      </c>
      <c r="AY18" s="46">
        <v>0</v>
      </c>
      <c r="AZ18" s="46">
        <v>0</v>
      </c>
      <c r="BA18" s="46">
        <v>0</v>
      </c>
      <c r="BB18" s="46">
        <v>0</v>
      </c>
      <c r="BC18" s="46">
        <v>0</v>
      </c>
      <c r="BD18" s="46">
        <v>0</v>
      </c>
      <c r="BE18" s="46">
        <v>0</v>
      </c>
      <c r="BF18" s="46">
        <v>0</v>
      </c>
      <c r="BG18" s="46">
        <v>0</v>
      </c>
      <c r="BH18" s="46">
        <v>0</v>
      </c>
      <c r="BI18" s="46">
        <v>0</v>
      </c>
      <c r="BJ18" s="46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46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46">
        <v>0</v>
      </c>
      <c r="CE18" s="46">
        <v>0</v>
      </c>
      <c r="CF18" s="46">
        <v>0</v>
      </c>
      <c r="CG18" s="46">
        <v>0</v>
      </c>
      <c r="CH18" s="46">
        <v>0</v>
      </c>
      <c r="CI18" s="46">
        <v>0</v>
      </c>
      <c r="CJ18" s="46">
        <v>0</v>
      </c>
      <c r="CK18" s="46">
        <v>12540</v>
      </c>
      <c r="CL18" s="46">
        <v>8930</v>
      </c>
      <c r="CM18" s="46">
        <v>0</v>
      </c>
      <c r="CN18" s="46">
        <v>0</v>
      </c>
      <c r="CO18" s="46">
        <v>12540</v>
      </c>
      <c r="CP18" s="46">
        <v>8930</v>
      </c>
      <c r="CQ18" s="46">
        <v>0</v>
      </c>
      <c r="CR18" s="46">
        <v>0</v>
      </c>
      <c r="CS18" s="46">
        <v>11640</v>
      </c>
      <c r="CT18" s="46">
        <v>8730</v>
      </c>
      <c r="CU18" s="46">
        <v>0</v>
      </c>
      <c r="CV18" s="46">
        <v>0</v>
      </c>
      <c r="CW18" s="46">
        <v>27290</v>
      </c>
      <c r="CX18" s="46">
        <v>20550.5</v>
      </c>
      <c r="CY18" s="46">
        <v>0</v>
      </c>
      <c r="CZ18" s="46">
        <v>0</v>
      </c>
      <c r="DA18" s="46">
        <v>25790</v>
      </c>
      <c r="DB18" s="46">
        <v>19342.5</v>
      </c>
      <c r="DC18" s="46">
        <v>0</v>
      </c>
      <c r="DD18" s="46">
        <v>0</v>
      </c>
      <c r="DE18" s="46">
        <v>1500</v>
      </c>
      <c r="DF18" s="46">
        <v>1470</v>
      </c>
      <c r="DG18" s="46">
        <v>0</v>
      </c>
      <c r="DH18" s="46">
        <v>0</v>
      </c>
      <c r="DI18" s="46">
        <v>9495.7999999999993</v>
      </c>
      <c r="DJ18" s="46">
        <v>1410</v>
      </c>
      <c r="DK18" s="46">
        <v>9495.7999999999993</v>
      </c>
      <c r="DL18" s="46">
        <v>1410</v>
      </c>
      <c r="DM18" s="46">
        <v>0</v>
      </c>
      <c r="DN18" s="46">
        <v>0</v>
      </c>
      <c r="DO18" s="46">
        <v>0</v>
      </c>
      <c r="DP18" s="46">
        <v>0</v>
      </c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</row>
    <row r="19" spans="1:217" s="40" customFormat="1" ht="20.100000000000001" customHeight="1">
      <c r="A19" s="42">
        <v>11</v>
      </c>
      <c r="B19" s="28" t="s">
        <v>53</v>
      </c>
      <c r="C19" s="45">
        <f t="shared" si="2"/>
        <v>106646.09240000001</v>
      </c>
      <c r="D19" s="45">
        <f t="shared" si="3"/>
        <v>69586.843699999998</v>
      </c>
      <c r="E19" s="45">
        <f t="shared" si="4"/>
        <v>105923.8</v>
      </c>
      <c r="F19" s="45">
        <f t="shared" si="5"/>
        <v>70622.929399999994</v>
      </c>
      <c r="G19" s="45">
        <f t="shared" si="6"/>
        <v>722.29240000000027</v>
      </c>
      <c r="H19" s="45">
        <f t="shared" si="7"/>
        <v>-1036.0857000000001</v>
      </c>
      <c r="I19" s="46">
        <v>49053.8</v>
      </c>
      <c r="J19" s="46">
        <v>32229.047399999999</v>
      </c>
      <c r="K19" s="46">
        <v>1522.2924</v>
      </c>
      <c r="L19" s="46">
        <v>1093.8</v>
      </c>
      <c r="M19" s="46">
        <v>49053.8</v>
      </c>
      <c r="N19" s="46">
        <v>32229.047399999999</v>
      </c>
      <c r="O19" s="46">
        <v>1522.2924</v>
      </c>
      <c r="P19" s="46">
        <v>1093.8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6">
        <v>0</v>
      </c>
      <c r="AB19" s="46">
        <v>0</v>
      </c>
      <c r="AC19" s="46">
        <v>0</v>
      </c>
      <c r="AD19" s="46">
        <v>0</v>
      </c>
      <c r="AE19" s="46">
        <v>-4800</v>
      </c>
      <c r="AF19" s="46">
        <v>-2969.5360000000001</v>
      </c>
      <c r="AG19" s="46">
        <v>0</v>
      </c>
      <c r="AH19" s="46">
        <v>0</v>
      </c>
      <c r="AI19" s="46">
        <v>200</v>
      </c>
      <c r="AJ19" s="46">
        <v>0</v>
      </c>
      <c r="AK19" s="46">
        <v>0</v>
      </c>
      <c r="AL19" s="46">
        <v>0</v>
      </c>
      <c r="AM19" s="46">
        <v>0</v>
      </c>
      <c r="AN19" s="46">
        <v>0</v>
      </c>
      <c r="AO19" s="46">
        <v>0</v>
      </c>
      <c r="AP19" s="46">
        <v>0</v>
      </c>
      <c r="AQ19" s="46">
        <v>0</v>
      </c>
      <c r="AR19" s="46">
        <v>0</v>
      </c>
      <c r="AS19" s="46">
        <v>0</v>
      </c>
      <c r="AT19" s="46">
        <v>0</v>
      </c>
      <c r="AU19" s="46">
        <v>-5000</v>
      </c>
      <c r="AV19" s="46">
        <v>-2969.5360000000001</v>
      </c>
      <c r="AW19" s="46">
        <v>3470</v>
      </c>
      <c r="AX19" s="46">
        <v>2143.6060000000002</v>
      </c>
      <c r="AY19" s="46">
        <v>0</v>
      </c>
      <c r="AZ19" s="46">
        <v>0</v>
      </c>
      <c r="BA19" s="46">
        <v>3470</v>
      </c>
      <c r="BB19" s="46">
        <v>2143.6060000000002</v>
      </c>
      <c r="BC19" s="46">
        <v>0</v>
      </c>
      <c r="BD19" s="46">
        <v>0</v>
      </c>
      <c r="BE19" s="46">
        <v>0</v>
      </c>
      <c r="BF19" s="46">
        <v>0</v>
      </c>
      <c r="BG19" s="46">
        <v>0</v>
      </c>
      <c r="BH19" s="46">
        <v>0</v>
      </c>
      <c r="BI19" s="46">
        <v>4100</v>
      </c>
      <c r="BJ19" s="46">
        <v>2723.348</v>
      </c>
      <c r="BK19" s="46">
        <v>4000</v>
      </c>
      <c r="BL19" s="46">
        <v>839.65030000000002</v>
      </c>
      <c r="BM19" s="46">
        <v>0</v>
      </c>
      <c r="BN19" s="46">
        <v>0</v>
      </c>
      <c r="BO19" s="46">
        <v>0</v>
      </c>
      <c r="BP19" s="46">
        <v>0</v>
      </c>
      <c r="BQ19" s="46">
        <v>2600</v>
      </c>
      <c r="BR19" s="46">
        <v>2493.998</v>
      </c>
      <c r="BS19" s="46">
        <v>3000</v>
      </c>
      <c r="BT19" s="46">
        <v>839.65030000000002</v>
      </c>
      <c r="BU19" s="46">
        <v>1500</v>
      </c>
      <c r="BV19" s="46">
        <v>229.35</v>
      </c>
      <c r="BW19" s="46">
        <v>0</v>
      </c>
      <c r="BX19" s="46">
        <v>0</v>
      </c>
      <c r="BY19" s="46">
        <v>0</v>
      </c>
      <c r="BZ19" s="46">
        <v>0</v>
      </c>
      <c r="CA19" s="46">
        <v>1000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10500</v>
      </c>
      <c r="CL19" s="46">
        <v>7072</v>
      </c>
      <c r="CM19" s="46">
        <v>0</v>
      </c>
      <c r="CN19" s="46">
        <v>0</v>
      </c>
      <c r="CO19" s="46">
        <v>10500</v>
      </c>
      <c r="CP19" s="46">
        <v>7072</v>
      </c>
      <c r="CQ19" s="46">
        <v>0</v>
      </c>
      <c r="CR19" s="46">
        <v>0</v>
      </c>
      <c r="CS19" s="46">
        <v>10500</v>
      </c>
      <c r="CT19" s="46">
        <v>7072</v>
      </c>
      <c r="CU19" s="46">
        <v>0</v>
      </c>
      <c r="CV19" s="46">
        <v>0</v>
      </c>
      <c r="CW19" s="46">
        <v>37000</v>
      </c>
      <c r="CX19" s="46">
        <v>26054.928</v>
      </c>
      <c r="CY19" s="46">
        <v>0</v>
      </c>
      <c r="CZ19" s="46">
        <v>0</v>
      </c>
      <c r="DA19" s="46">
        <v>23000</v>
      </c>
      <c r="DB19" s="46">
        <v>15971.552</v>
      </c>
      <c r="DC19" s="46">
        <v>0</v>
      </c>
      <c r="DD19" s="46">
        <v>0</v>
      </c>
      <c r="DE19" s="46">
        <v>800</v>
      </c>
      <c r="DF19" s="46">
        <v>400</v>
      </c>
      <c r="DG19" s="46">
        <v>0</v>
      </c>
      <c r="DH19" s="46">
        <v>0</v>
      </c>
      <c r="DI19" s="46">
        <v>1000</v>
      </c>
      <c r="DJ19" s="46">
        <v>0</v>
      </c>
      <c r="DK19" s="46">
        <v>1000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</row>
    <row r="20" spans="1:217" s="40" customFormat="1" ht="20.100000000000001" customHeight="1">
      <c r="A20" s="42">
        <v>12</v>
      </c>
      <c r="B20" s="28" t="s">
        <v>54</v>
      </c>
      <c r="C20" s="45">
        <f t="shared" si="2"/>
        <v>12200.0527</v>
      </c>
      <c r="D20" s="45">
        <f t="shared" si="3"/>
        <v>8709.9069999999992</v>
      </c>
      <c r="E20" s="45">
        <f t="shared" si="4"/>
        <v>12106.4</v>
      </c>
      <c r="F20" s="45">
        <f t="shared" si="5"/>
        <v>8709.9069999999992</v>
      </c>
      <c r="G20" s="45">
        <f t="shared" si="6"/>
        <v>93.652699999999996</v>
      </c>
      <c r="H20" s="45">
        <f t="shared" si="7"/>
        <v>0</v>
      </c>
      <c r="I20" s="46">
        <v>11656.4</v>
      </c>
      <c r="J20" s="46">
        <v>8579.9069999999992</v>
      </c>
      <c r="K20" s="46">
        <v>0</v>
      </c>
      <c r="L20" s="46">
        <v>0</v>
      </c>
      <c r="M20" s="46">
        <v>11556.4</v>
      </c>
      <c r="N20" s="46">
        <v>8529.9069999999992</v>
      </c>
      <c r="O20" s="46">
        <v>0</v>
      </c>
      <c r="P20" s="46">
        <v>0</v>
      </c>
      <c r="Q20" s="46">
        <v>100</v>
      </c>
      <c r="R20" s="46">
        <v>50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0</v>
      </c>
      <c r="AN20" s="46">
        <v>0</v>
      </c>
      <c r="AO20" s="46">
        <v>0</v>
      </c>
      <c r="AP20" s="46">
        <v>0</v>
      </c>
      <c r="AQ20" s="46">
        <v>0</v>
      </c>
      <c r="AR20" s="46">
        <v>0</v>
      </c>
      <c r="AS20" s="46">
        <v>0</v>
      </c>
      <c r="AT20" s="46">
        <v>0</v>
      </c>
      <c r="AU20" s="46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6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150</v>
      </c>
      <c r="BJ20" s="46">
        <v>80</v>
      </c>
      <c r="BK20" s="46">
        <v>0</v>
      </c>
      <c r="BL20" s="46">
        <v>0</v>
      </c>
      <c r="BM20" s="46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150</v>
      </c>
      <c r="BV20" s="46">
        <v>80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6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6">
        <v>0</v>
      </c>
      <c r="CO20" s="46">
        <v>0</v>
      </c>
      <c r="CP20" s="46">
        <v>0</v>
      </c>
      <c r="CQ20" s="46">
        <v>0</v>
      </c>
      <c r="CR20" s="46">
        <v>0</v>
      </c>
      <c r="CS20" s="46">
        <v>0</v>
      </c>
      <c r="CT20" s="46">
        <v>0</v>
      </c>
      <c r="CU20" s="46">
        <v>0</v>
      </c>
      <c r="CV20" s="46">
        <v>0</v>
      </c>
      <c r="CW20" s="46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100</v>
      </c>
      <c r="DF20" s="46">
        <v>50</v>
      </c>
      <c r="DG20" s="46">
        <v>0</v>
      </c>
      <c r="DH20" s="46">
        <v>0</v>
      </c>
      <c r="DI20" s="46">
        <v>293.65269999999998</v>
      </c>
      <c r="DJ20" s="46">
        <v>0</v>
      </c>
      <c r="DK20" s="46">
        <v>200</v>
      </c>
      <c r="DL20" s="46">
        <v>0</v>
      </c>
      <c r="DM20" s="46">
        <v>93.652699999999996</v>
      </c>
      <c r="DN20" s="46">
        <v>0</v>
      </c>
      <c r="DO20" s="46">
        <v>0</v>
      </c>
      <c r="DP20" s="46">
        <v>0</v>
      </c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</row>
    <row r="21" spans="1:217" s="40" customFormat="1" ht="20.100000000000001" customHeight="1">
      <c r="A21" s="42">
        <v>13</v>
      </c>
      <c r="B21" s="28" t="s">
        <v>55</v>
      </c>
      <c r="C21" s="45">
        <f t="shared" si="2"/>
        <v>81583.878299999997</v>
      </c>
      <c r="D21" s="45">
        <f t="shared" si="3"/>
        <v>57788.834000000003</v>
      </c>
      <c r="E21" s="45">
        <f t="shared" si="4"/>
        <v>79759.7</v>
      </c>
      <c r="F21" s="45">
        <f t="shared" si="5"/>
        <v>55970.164000000004</v>
      </c>
      <c r="G21" s="45">
        <f t="shared" si="6"/>
        <v>1944.1783</v>
      </c>
      <c r="H21" s="45">
        <f t="shared" si="7"/>
        <v>1938.67</v>
      </c>
      <c r="I21" s="46">
        <v>33438.699999999997</v>
      </c>
      <c r="J21" s="46">
        <v>22053.455000000002</v>
      </c>
      <c r="K21" s="46">
        <v>3944.1783</v>
      </c>
      <c r="L21" s="46">
        <v>2385</v>
      </c>
      <c r="M21" s="46">
        <v>33438.699999999997</v>
      </c>
      <c r="N21" s="46">
        <v>22053.455000000002</v>
      </c>
      <c r="O21" s="46">
        <v>3944.1783</v>
      </c>
      <c r="P21" s="46">
        <v>2385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6">
        <v>0</v>
      </c>
      <c r="AD21" s="46">
        <v>0</v>
      </c>
      <c r="AE21" s="46">
        <v>-2000</v>
      </c>
      <c r="AF21" s="46">
        <v>-446.33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46">
        <v>0</v>
      </c>
      <c r="AT21" s="46">
        <v>0</v>
      </c>
      <c r="AU21" s="46">
        <v>-2000</v>
      </c>
      <c r="AV21" s="46">
        <v>-446.33</v>
      </c>
      <c r="AW21" s="46">
        <v>1800</v>
      </c>
      <c r="AX21" s="46">
        <v>900</v>
      </c>
      <c r="AY21" s="46">
        <v>0</v>
      </c>
      <c r="AZ21" s="46">
        <v>0</v>
      </c>
      <c r="BA21" s="46">
        <v>1800</v>
      </c>
      <c r="BB21" s="46">
        <v>900</v>
      </c>
      <c r="BC21" s="46">
        <v>0</v>
      </c>
      <c r="BD21" s="46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4650</v>
      </c>
      <c r="BJ21" s="46">
        <v>3225.7359999999999</v>
      </c>
      <c r="BK21" s="46">
        <v>0</v>
      </c>
      <c r="BL21" s="46">
        <v>0</v>
      </c>
      <c r="BM21" s="46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1800</v>
      </c>
      <c r="BV21" s="46">
        <v>1684.846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2850</v>
      </c>
      <c r="CD21" s="46">
        <v>1540.89</v>
      </c>
      <c r="CE21" s="46">
        <v>0</v>
      </c>
      <c r="CF21" s="46">
        <v>0</v>
      </c>
      <c r="CG21" s="46">
        <v>300</v>
      </c>
      <c r="CH21" s="46">
        <v>0</v>
      </c>
      <c r="CI21" s="46">
        <v>0</v>
      </c>
      <c r="CJ21" s="46">
        <v>0</v>
      </c>
      <c r="CK21" s="46">
        <v>11065</v>
      </c>
      <c r="CL21" s="46">
        <v>7636.1390000000001</v>
      </c>
      <c r="CM21" s="46">
        <v>0</v>
      </c>
      <c r="CN21" s="46">
        <v>0</v>
      </c>
      <c r="CO21" s="46">
        <v>11065</v>
      </c>
      <c r="CP21" s="46">
        <v>7636.1390000000001</v>
      </c>
      <c r="CQ21" s="46">
        <v>0</v>
      </c>
      <c r="CR21" s="46">
        <v>0</v>
      </c>
      <c r="CS21" s="46">
        <v>11065</v>
      </c>
      <c r="CT21" s="46">
        <v>7636.1390000000001</v>
      </c>
      <c r="CU21" s="46">
        <v>0</v>
      </c>
      <c r="CV21" s="46">
        <v>0</v>
      </c>
      <c r="CW21" s="46">
        <v>21810</v>
      </c>
      <c r="CX21" s="46">
        <v>18071.530999999999</v>
      </c>
      <c r="CY21" s="46">
        <v>0</v>
      </c>
      <c r="CZ21" s="46">
        <v>0</v>
      </c>
      <c r="DA21" s="46">
        <v>21810</v>
      </c>
      <c r="DB21" s="46">
        <v>18071.530999999999</v>
      </c>
      <c r="DC21" s="46">
        <v>0</v>
      </c>
      <c r="DD21" s="46">
        <v>0</v>
      </c>
      <c r="DE21" s="46">
        <v>2700</v>
      </c>
      <c r="DF21" s="46">
        <v>2700</v>
      </c>
      <c r="DG21" s="46">
        <v>0</v>
      </c>
      <c r="DH21" s="46">
        <v>0</v>
      </c>
      <c r="DI21" s="46">
        <v>3876</v>
      </c>
      <c r="DJ21" s="46">
        <v>1263.3030000000001</v>
      </c>
      <c r="DK21" s="46">
        <v>3996</v>
      </c>
      <c r="DL21" s="46">
        <v>1383.3030000000001</v>
      </c>
      <c r="DM21" s="46">
        <v>0</v>
      </c>
      <c r="DN21" s="46">
        <v>0</v>
      </c>
      <c r="DO21" s="46">
        <v>120</v>
      </c>
      <c r="DP21" s="46">
        <v>120</v>
      </c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</row>
    <row r="22" spans="1:217" s="40" customFormat="1" ht="20.100000000000001" customHeight="1">
      <c r="A22" s="42">
        <v>14</v>
      </c>
      <c r="B22" s="28" t="s">
        <v>56</v>
      </c>
      <c r="C22" s="45">
        <f t="shared" si="2"/>
        <v>49040.3</v>
      </c>
      <c r="D22" s="45">
        <f t="shared" si="3"/>
        <v>33824.443300000006</v>
      </c>
      <c r="E22" s="45">
        <f t="shared" si="4"/>
        <v>49040.3</v>
      </c>
      <c r="F22" s="45">
        <f t="shared" si="5"/>
        <v>33831.516300000003</v>
      </c>
      <c r="G22" s="45">
        <f t="shared" si="6"/>
        <v>0</v>
      </c>
      <c r="H22" s="45">
        <f t="shared" si="7"/>
        <v>-7.0730000000000928</v>
      </c>
      <c r="I22" s="46">
        <v>24091.3</v>
      </c>
      <c r="J22" s="46">
        <v>16476.516299999999</v>
      </c>
      <c r="K22" s="46">
        <v>0</v>
      </c>
      <c r="L22" s="46">
        <v>0</v>
      </c>
      <c r="M22" s="46">
        <v>24091.3</v>
      </c>
      <c r="N22" s="46">
        <v>16476.516299999999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6">
        <v>300</v>
      </c>
      <c r="AD22" s="46">
        <v>300</v>
      </c>
      <c r="AE22" s="46">
        <v>-1550</v>
      </c>
      <c r="AF22" s="46">
        <v>-1317.0730000000001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0</v>
      </c>
      <c r="AN22" s="46">
        <v>0</v>
      </c>
      <c r="AO22" s="46">
        <v>300</v>
      </c>
      <c r="AP22" s="46">
        <v>300</v>
      </c>
      <c r="AQ22" s="46">
        <v>1850</v>
      </c>
      <c r="AR22" s="46">
        <v>1850</v>
      </c>
      <c r="AS22" s="46">
        <v>0</v>
      </c>
      <c r="AT22" s="46">
        <v>0</v>
      </c>
      <c r="AU22" s="46">
        <v>-3400</v>
      </c>
      <c r="AV22" s="46">
        <v>-3167.0729999999999</v>
      </c>
      <c r="AW22" s="46">
        <v>640</v>
      </c>
      <c r="AX22" s="46">
        <v>450</v>
      </c>
      <c r="AY22" s="46">
        <v>0</v>
      </c>
      <c r="AZ22" s="46">
        <v>0</v>
      </c>
      <c r="BA22" s="46">
        <v>340</v>
      </c>
      <c r="BB22" s="46">
        <v>250</v>
      </c>
      <c r="BC22" s="46">
        <v>0</v>
      </c>
      <c r="BD22" s="46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522</v>
      </c>
      <c r="BJ22" s="46">
        <v>300</v>
      </c>
      <c r="BK22" s="46">
        <v>1550</v>
      </c>
      <c r="BL22" s="46">
        <v>1310</v>
      </c>
      <c r="BM22" s="46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300</v>
      </c>
      <c r="BV22" s="46">
        <v>300</v>
      </c>
      <c r="BW22" s="46">
        <v>600</v>
      </c>
      <c r="BX22" s="46">
        <v>360</v>
      </c>
      <c r="BY22" s="46">
        <v>222</v>
      </c>
      <c r="BZ22" s="46">
        <v>0</v>
      </c>
      <c r="CA22" s="46">
        <v>950</v>
      </c>
      <c r="CB22" s="46">
        <v>950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4550</v>
      </c>
      <c r="CL22" s="46">
        <v>3265</v>
      </c>
      <c r="CM22" s="46">
        <v>0</v>
      </c>
      <c r="CN22" s="46">
        <v>0</v>
      </c>
      <c r="CO22" s="46">
        <v>4250</v>
      </c>
      <c r="CP22" s="46">
        <v>3095</v>
      </c>
      <c r="CQ22" s="46">
        <v>0</v>
      </c>
      <c r="CR22" s="46">
        <v>0</v>
      </c>
      <c r="CS22" s="46">
        <v>4250</v>
      </c>
      <c r="CT22" s="46">
        <v>3095</v>
      </c>
      <c r="CU22" s="46">
        <v>0</v>
      </c>
      <c r="CV22" s="46">
        <v>0</v>
      </c>
      <c r="CW22" s="46">
        <v>16227</v>
      </c>
      <c r="CX22" s="46">
        <v>11620</v>
      </c>
      <c r="CY22" s="46">
        <v>0</v>
      </c>
      <c r="CZ22" s="46">
        <v>0</v>
      </c>
      <c r="DA22" s="46">
        <v>15727</v>
      </c>
      <c r="DB22" s="46">
        <v>11132</v>
      </c>
      <c r="DC22" s="46">
        <v>0</v>
      </c>
      <c r="DD22" s="46">
        <v>0</v>
      </c>
      <c r="DE22" s="46">
        <v>1600</v>
      </c>
      <c r="DF22" s="46">
        <v>1420</v>
      </c>
      <c r="DG22" s="46">
        <v>0</v>
      </c>
      <c r="DH22" s="46">
        <v>0</v>
      </c>
      <c r="DI22" s="46">
        <v>1110</v>
      </c>
      <c r="DJ22" s="46">
        <v>0</v>
      </c>
      <c r="DK22" s="46">
        <v>1110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</row>
    <row r="23" spans="1:217" s="40" customFormat="1" ht="20.100000000000001" customHeight="1">
      <c r="A23" s="42">
        <v>15</v>
      </c>
      <c r="B23" s="28" t="s">
        <v>57</v>
      </c>
      <c r="C23" s="45">
        <f t="shared" si="2"/>
        <v>9243.1370999999999</v>
      </c>
      <c r="D23" s="45">
        <f t="shared" si="3"/>
        <v>6283.2529000000004</v>
      </c>
      <c r="E23" s="45">
        <f t="shared" si="4"/>
        <v>8032.3</v>
      </c>
      <c r="F23" s="45">
        <f t="shared" si="5"/>
        <v>5685.6529</v>
      </c>
      <c r="G23" s="45">
        <f t="shared" si="6"/>
        <v>1210.8371</v>
      </c>
      <c r="H23" s="45">
        <f t="shared" si="7"/>
        <v>597.6</v>
      </c>
      <c r="I23" s="46">
        <v>7422.3</v>
      </c>
      <c r="J23" s="46">
        <v>5325.1529</v>
      </c>
      <c r="K23" s="46">
        <v>0</v>
      </c>
      <c r="L23" s="46">
        <v>0</v>
      </c>
      <c r="M23" s="46">
        <v>7422.3</v>
      </c>
      <c r="N23" s="46">
        <v>5325.1529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1210.8371</v>
      </c>
      <c r="AF23" s="46">
        <v>597.6</v>
      </c>
      <c r="AG23" s="46">
        <v>0</v>
      </c>
      <c r="AH23" s="46">
        <v>0</v>
      </c>
      <c r="AI23" s="46">
        <v>1480.4070999999999</v>
      </c>
      <c r="AJ23" s="46">
        <v>662.1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-269.57</v>
      </c>
      <c r="AV23" s="46">
        <v>-64.5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480</v>
      </c>
      <c r="DF23" s="46">
        <v>295</v>
      </c>
      <c r="DG23" s="46">
        <v>0</v>
      </c>
      <c r="DH23" s="46">
        <v>0</v>
      </c>
      <c r="DI23" s="46">
        <v>130</v>
      </c>
      <c r="DJ23" s="46">
        <v>65.5</v>
      </c>
      <c r="DK23" s="46">
        <v>130</v>
      </c>
      <c r="DL23" s="46">
        <v>65.5</v>
      </c>
      <c r="DM23" s="46">
        <v>0</v>
      </c>
      <c r="DN23" s="46">
        <v>0</v>
      </c>
      <c r="DO23" s="46">
        <v>0</v>
      </c>
      <c r="DP23" s="46">
        <v>0</v>
      </c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</row>
    <row r="24" spans="1:217" s="40" customFormat="1" ht="20.100000000000001" customHeight="1">
      <c r="A24" s="42">
        <v>16</v>
      </c>
      <c r="B24" s="28" t="s">
        <v>58</v>
      </c>
      <c r="C24" s="45">
        <f t="shared" si="2"/>
        <v>16626.829000000002</v>
      </c>
      <c r="D24" s="45">
        <f t="shared" si="3"/>
        <v>8470.7758999999987</v>
      </c>
      <c r="E24" s="45">
        <f t="shared" si="4"/>
        <v>14286</v>
      </c>
      <c r="F24" s="45">
        <f t="shared" si="5"/>
        <v>8675.1278999999995</v>
      </c>
      <c r="G24" s="45">
        <f t="shared" si="6"/>
        <v>2340.8290000000002</v>
      </c>
      <c r="H24" s="45">
        <f t="shared" si="7"/>
        <v>-204.352</v>
      </c>
      <c r="I24" s="46">
        <v>11810</v>
      </c>
      <c r="J24" s="46">
        <v>7740.1279000000004</v>
      </c>
      <c r="K24" s="46">
        <v>2340.8290000000002</v>
      </c>
      <c r="L24" s="46">
        <v>0</v>
      </c>
      <c r="M24" s="46">
        <v>11810</v>
      </c>
      <c r="N24" s="46">
        <v>7740.1279000000004</v>
      </c>
      <c r="O24" s="46">
        <v>2340.8290000000002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-204.352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46">
        <v>0</v>
      </c>
      <c r="AT24" s="46">
        <v>0</v>
      </c>
      <c r="AU24" s="46">
        <v>0</v>
      </c>
      <c r="AV24" s="46">
        <v>-204.352</v>
      </c>
      <c r="AW24" s="46">
        <v>900</v>
      </c>
      <c r="AX24" s="46">
        <v>450</v>
      </c>
      <c r="AY24" s="46">
        <v>0</v>
      </c>
      <c r="AZ24" s="46">
        <v>0</v>
      </c>
      <c r="BA24" s="46">
        <v>900</v>
      </c>
      <c r="BB24" s="46">
        <v>450</v>
      </c>
      <c r="BC24" s="46">
        <v>0</v>
      </c>
      <c r="BD24" s="46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6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6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6">
        <v>0</v>
      </c>
      <c r="CO24" s="46">
        <v>0</v>
      </c>
      <c r="CP24" s="46">
        <v>0</v>
      </c>
      <c r="CQ24" s="46">
        <v>0</v>
      </c>
      <c r="CR24" s="46">
        <v>0</v>
      </c>
      <c r="CS24" s="46">
        <v>0</v>
      </c>
      <c r="CT24" s="46">
        <v>0</v>
      </c>
      <c r="CU24" s="46">
        <v>0</v>
      </c>
      <c r="CV24" s="46">
        <v>0</v>
      </c>
      <c r="CW24" s="46">
        <v>0</v>
      </c>
      <c r="CX24" s="46">
        <v>0</v>
      </c>
      <c r="CY24" s="46">
        <v>0</v>
      </c>
      <c r="CZ24" s="46">
        <v>0</v>
      </c>
      <c r="DA24" s="46">
        <v>0</v>
      </c>
      <c r="DB24" s="46">
        <v>0</v>
      </c>
      <c r="DC24" s="46">
        <v>0</v>
      </c>
      <c r="DD24" s="46">
        <v>0</v>
      </c>
      <c r="DE24" s="46">
        <v>500</v>
      </c>
      <c r="DF24" s="46">
        <v>485</v>
      </c>
      <c r="DG24" s="46">
        <v>0</v>
      </c>
      <c r="DH24" s="46">
        <v>0</v>
      </c>
      <c r="DI24" s="46">
        <v>1076</v>
      </c>
      <c r="DJ24" s="46">
        <v>0</v>
      </c>
      <c r="DK24" s="46">
        <v>1076</v>
      </c>
      <c r="DL24" s="46">
        <v>0</v>
      </c>
      <c r="DM24" s="46">
        <v>0</v>
      </c>
      <c r="DN24" s="46">
        <v>0</v>
      </c>
      <c r="DO24" s="46">
        <v>0</v>
      </c>
      <c r="DP24" s="46">
        <v>0</v>
      </c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  <c r="FP24" s="44"/>
      <c r="FQ24" s="44"/>
      <c r="FR24" s="44"/>
      <c r="FS24" s="44"/>
      <c r="FT24" s="44"/>
      <c r="FU24" s="44"/>
      <c r="FV24" s="44"/>
      <c r="FW24" s="44"/>
      <c r="FX24" s="44"/>
      <c r="FY24" s="44"/>
      <c r="FZ24" s="44"/>
      <c r="GA24" s="44"/>
      <c r="GB24" s="44"/>
      <c r="GC24" s="44"/>
      <c r="GD24" s="44"/>
      <c r="GE24" s="44"/>
      <c r="GF24" s="44"/>
      <c r="GG24" s="44"/>
      <c r="GH24" s="44"/>
      <c r="GI24" s="44"/>
      <c r="GJ24" s="44"/>
      <c r="GK24" s="44"/>
      <c r="GL24" s="44"/>
      <c r="GM24" s="44"/>
      <c r="GN24" s="44"/>
      <c r="GO24" s="44"/>
      <c r="GP24" s="44"/>
      <c r="GQ24" s="44"/>
      <c r="GR24" s="44"/>
      <c r="GS24" s="44"/>
      <c r="GT24" s="44"/>
      <c r="GU24" s="44"/>
      <c r="GV24" s="44"/>
      <c r="GW24" s="44"/>
      <c r="GX24" s="44"/>
      <c r="GY24" s="44"/>
      <c r="GZ24" s="44"/>
      <c r="HA24" s="44"/>
      <c r="HB24" s="44"/>
      <c r="HC24" s="44"/>
      <c r="HD24" s="44"/>
      <c r="HE24" s="44"/>
      <c r="HF24" s="44"/>
      <c r="HG24" s="44"/>
      <c r="HH24" s="44"/>
      <c r="HI24" s="44"/>
    </row>
    <row r="25" spans="1:217" s="40" customFormat="1" ht="20.100000000000001" customHeight="1">
      <c r="A25" s="42">
        <v>17</v>
      </c>
      <c r="B25" s="28" t="s">
        <v>59</v>
      </c>
      <c r="C25" s="45">
        <f t="shared" si="2"/>
        <v>10755.679</v>
      </c>
      <c r="D25" s="45">
        <f t="shared" si="3"/>
        <v>7855.54</v>
      </c>
      <c r="E25" s="45">
        <f t="shared" si="4"/>
        <v>8233.9</v>
      </c>
      <c r="F25" s="45">
        <f t="shared" si="5"/>
        <v>6215.54</v>
      </c>
      <c r="G25" s="45">
        <f t="shared" si="6"/>
        <v>2521.779</v>
      </c>
      <c r="H25" s="45">
        <f t="shared" si="7"/>
        <v>1640</v>
      </c>
      <c r="I25" s="46">
        <v>7515.4</v>
      </c>
      <c r="J25" s="46">
        <v>5885.54</v>
      </c>
      <c r="K25" s="46">
        <v>3731.779</v>
      </c>
      <c r="L25" s="46">
        <v>3600</v>
      </c>
      <c r="M25" s="46">
        <v>7515.4</v>
      </c>
      <c r="N25" s="46">
        <v>5885.54</v>
      </c>
      <c r="O25" s="46">
        <v>3731.779</v>
      </c>
      <c r="P25" s="46">
        <v>3600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6">
        <v>0</v>
      </c>
      <c r="AD25" s="46">
        <v>0</v>
      </c>
      <c r="AE25" s="46">
        <v>-1210</v>
      </c>
      <c r="AF25" s="46">
        <v>-1960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46">
        <v>0</v>
      </c>
      <c r="AT25" s="46">
        <v>0</v>
      </c>
      <c r="AU25" s="46">
        <v>-1210</v>
      </c>
      <c r="AV25" s="46">
        <v>-1960</v>
      </c>
      <c r="AW25" s="46">
        <v>0</v>
      </c>
      <c r="AX25" s="46">
        <v>0</v>
      </c>
      <c r="AY25" s="46">
        <v>0</v>
      </c>
      <c r="AZ25" s="46">
        <v>0</v>
      </c>
      <c r="BA25" s="46">
        <v>0</v>
      </c>
      <c r="BB25" s="46">
        <v>0</v>
      </c>
      <c r="BC25" s="46">
        <v>0</v>
      </c>
      <c r="BD25" s="46">
        <v>0</v>
      </c>
      <c r="BE25" s="46">
        <v>0</v>
      </c>
      <c r="BF25" s="46">
        <v>0</v>
      </c>
      <c r="BG25" s="46">
        <v>0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6">
        <v>0</v>
      </c>
      <c r="BP25" s="46">
        <v>0</v>
      </c>
      <c r="BQ25" s="46">
        <v>0</v>
      </c>
      <c r="BR25" s="46">
        <v>0</v>
      </c>
      <c r="BS25" s="46">
        <v>0</v>
      </c>
      <c r="BT25" s="46">
        <v>0</v>
      </c>
      <c r="BU25" s="46">
        <v>0</v>
      </c>
      <c r="BV25" s="46">
        <v>0</v>
      </c>
      <c r="BW25" s="46">
        <v>0</v>
      </c>
      <c r="BX25" s="46">
        <v>0</v>
      </c>
      <c r="BY25" s="46">
        <v>0</v>
      </c>
      <c r="BZ25" s="46">
        <v>0</v>
      </c>
      <c r="CA25" s="46">
        <v>0</v>
      </c>
      <c r="CB25" s="46">
        <v>0</v>
      </c>
      <c r="CC25" s="46">
        <v>0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0</v>
      </c>
      <c r="CJ25" s="46">
        <v>0</v>
      </c>
      <c r="CK25" s="46">
        <v>0</v>
      </c>
      <c r="CL25" s="46">
        <v>0</v>
      </c>
      <c r="CM25" s="46">
        <v>0</v>
      </c>
      <c r="CN25" s="46">
        <v>0</v>
      </c>
      <c r="CO25" s="46">
        <v>0</v>
      </c>
      <c r="CP25" s="46">
        <v>0</v>
      </c>
      <c r="CQ25" s="46">
        <v>0</v>
      </c>
      <c r="CR25" s="46">
        <v>0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46">
        <v>372.5</v>
      </c>
      <c r="DF25" s="46">
        <v>330</v>
      </c>
      <c r="DG25" s="46">
        <v>0</v>
      </c>
      <c r="DH25" s="46">
        <v>0</v>
      </c>
      <c r="DI25" s="46">
        <v>346</v>
      </c>
      <c r="DJ25" s="46">
        <v>0</v>
      </c>
      <c r="DK25" s="46">
        <v>346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  <c r="FP25" s="44"/>
      <c r="FQ25" s="44"/>
      <c r="FR25" s="44"/>
      <c r="FS25" s="44"/>
      <c r="FT25" s="44"/>
      <c r="FU25" s="44"/>
      <c r="FV25" s="44"/>
      <c r="FW25" s="44"/>
      <c r="FX25" s="44"/>
      <c r="FY25" s="44"/>
      <c r="FZ25" s="44"/>
      <c r="GA25" s="44"/>
      <c r="GB25" s="44"/>
      <c r="GC25" s="44"/>
      <c r="GD25" s="44"/>
      <c r="GE25" s="44"/>
      <c r="GF25" s="44"/>
      <c r="GG25" s="44"/>
      <c r="GH25" s="44"/>
      <c r="GI25" s="44"/>
      <c r="GJ25" s="44"/>
      <c r="GK25" s="44"/>
      <c r="GL25" s="44"/>
      <c r="GM25" s="44"/>
      <c r="GN25" s="44"/>
      <c r="GO25" s="44"/>
      <c r="GP25" s="44"/>
      <c r="GQ25" s="44"/>
      <c r="GR25" s="44"/>
      <c r="GS25" s="44"/>
      <c r="GT25" s="44"/>
      <c r="GU25" s="44"/>
      <c r="GV25" s="44"/>
      <c r="GW25" s="44"/>
      <c r="GX25" s="44"/>
      <c r="GY25" s="44"/>
      <c r="GZ25" s="44"/>
      <c r="HA25" s="44"/>
      <c r="HB25" s="44"/>
      <c r="HC25" s="44"/>
      <c r="HD25" s="44"/>
      <c r="HE25" s="44"/>
      <c r="HF25" s="44"/>
      <c r="HG25" s="44"/>
      <c r="HH25" s="44"/>
      <c r="HI25" s="44"/>
    </row>
    <row r="26" spans="1:217" s="40" customFormat="1" ht="20.100000000000001" customHeight="1">
      <c r="A26" s="42">
        <v>18</v>
      </c>
      <c r="B26" s="28" t="s">
        <v>60</v>
      </c>
      <c r="C26" s="45">
        <f t="shared" si="2"/>
        <v>26164.084500000001</v>
      </c>
      <c r="D26" s="45">
        <f t="shared" si="3"/>
        <v>8512.3932999999997</v>
      </c>
      <c r="E26" s="45">
        <f t="shared" si="4"/>
        <v>16761.7</v>
      </c>
      <c r="F26" s="45">
        <f t="shared" si="5"/>
        <v>10741.123299999999</v>
      </c>
      <c r="G26" s="45">
        <f t="shared" si="6"/>
        <v>9402.3845000000001</v>
      </c>
      <c r="H26" s="45">
        <f t="shared" si="7"/>
        <v>-2228.73</v>
      </c>
      <c r="I26" s="46">
        <v>15361.7</v>
      </c>
      <c r="J26" s="46">
        <v>10101.123299999999</v>
      </c>
      <c r="K26" s="46">
        <v>3826.3845000000001</v>
      </c>
      <c r="L26" s="46">
        <v>0</v>
      </c>
      <c r="M26" s="46">
        <v>15361.7</v>
      </c>
      <c r="N26" s="46">
        <v>10101.123299999999</v>
      </c>
      <c r="O26" s="46">
        <v>3826.3845000000001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6">
        <v>0</v>
      </c>
      <c r="AD26" s="46">
        <v>0</v>
      </c>
      <c r="AE26" s="46">
        <v>0</v>
      </c>
      <c r="AF26" s="46">
        <v>-2804.73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46">
        <v>0</v>
      </c>
      <c r="AT26" s="46">
        <v>0</v>
      </c>
      <c r="AU26" s="46">
        <v>0</v>
      </c>
      <c r="AV26" s="46">
        <v>-2804.73</v>
      </c>
      <c r="AW26" s="46">
        <v>400</v>
      </c>
      <c r="AX26" s="46">
        <v>0</v>
      </c>
      <c r="AY26" s="46">
        <v>0</v>
      </c>
      <c r="AZ26" s="46">
        <v>0</v>
      </c>
      <c r="BA26" s="46">
        <v>400</v>
      </c>
      <c r="BB26" s="46">
        <v>0</v>
      </c>
      <c r="BC26" s="46">
        <v>0</v>
      </c>
      <c r="BD26" s="46">
        <v>0</v>
      </c>
      <c r="BE26" s="46">
        <v>0</v>
      </c>
      <c r="BF26" s="46">
        <v>0</v>
      </c>
      <c r="BG26" s="46">
        <v>0</v>
      </c>
      <c r="BH26" s="46">
        <v>0</v>
      </c>
      <c r="BI26" s="46">
        <v>0</v>
      </c>
      <c r="BJ26" s="46">
        <v>0</v>
      </c>
      <c r="BK26" s="46">
        <v>5576</v>
      </c>
      <c r="BL26" s="46">
        <v>576</v>
      </c>
      <c r="BM26" s="46">
        <v>0</v>
      </c>
      <c r="BN26" s="46">
        <v>0</v>
      </c>
      <c r="BO26" s="46">
        <v>0</v>
      </c>
      <c r="BP26" s="46">
        <v>0</v>
      </c>
      <c r="BQ26" s="46">
        <v>0</v>
      </c>
      <c r="BR26" s="46">
        <v>0</v>
      </c>
      <c r="BS26" s="46">
        <v>0</v>
      </c>
      <c r="BT26" s="46">
        <v>0</v>
      </c>
      <c r="BU26" s="46">
        <v>0</v>
      </c>
      <c r="BV26" s="46">
        <v>0</v>
      </c>
      <c r="BW26" s="46">
        <v>0</v>
      </c>
      <c r="BX26" s="46">
        <v>0</v>
      </c>
      <c r="BY26" s="46">
        <v>0</v>
      </c>
      <c r="BZ26" s="46">
        <v>0</v>
      </c>
      <c r="CA26" s="46">
        <v>5576</v>
      </c>
      <c r="CB26" s="46">
        <v>576</v>
      </c>
      <c r="CC26" s="46">
        <v>0</v>
      </c>
      <c r="CD26" s="46">
        <v>0</v>
      </c>
      <c r="CE26" s="46">
        <v>0</v>
      </c>
      <c r="CF26" s="46">
        <v>0</v>
      </c>
      <c r="CG26" s="46">
        <v>0</v>
      </c>
      <c r="CH26" s="46">
        <v>0</v>
      </c>
      <c r="CI26" s="46">
        <v>0</v>
      </c>
      <c r="CJ26" s="46">
        <v>0</v>
      </c>
      <c r="CK26" s="46">
        <v>0</v>
      </c>
      <c r="CL26" s="46">
        <v>0</v>
      </c>
      <c r="CM26" s="46">
        <v>0</v>
      </c>
      <c r="CN26" s="46">
        <v>0</v>
      </c>
      <c r="CO26" s="46">
        <v>0</v>
      </c>
      <c r="CP26" s="46">
        <v>0</v>
      </c>
      <c r="CQ26" s="46">
        <v>0</v>
      </c>
      <c r="CR26" s="46">
        <v>0</v>
      </c>
      <c r="CS26" s="46">
        <v>0</v>
      </c>
      <c r="CT26" s="46">
        <v>0</v>
      </c>
      <c r="CU26" s="46">
        <v>0</v>
      </c>
      <c r="CV26" s="46">
        <v>0</v>
      </c>
      <c r="CW26" s="46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1000</v>
      </c>
      <c r="DF26" s="46">
        <v>640</v>
      </c>
      <c r="DG26" s="46">
        <v>0</v>
      </c>
      <c r="DH26" s="46">
        <v>0</v>
      </c>
      <c r="DI26" s="46">
        <v>0</v>
      </c>
      <c r="DJ26" s="46">
        <v>0</v>
      </c>
      <c r="DK26" s="46">
        <v>0</v>
      </c>
      <c r="DL26" s="46">
        <v>0</v>
      </c>
      <c r="DM26" s="46">
        <v>0</v>
      </c>
      <c r="DN26" s="46">
        <v>0</v>
      </c>
      <c r="DO26" s="46">
        <v>0</v>
      </c>
      <c r="DP26" s="46">
        <v>0</v>
      </c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  <c r="FP26" s="44"/>
      <c r="FQ26" s="44"/>
      <c r="FR26" s="44"/>
      <c r="FS26" s="44"/>
      <c r="FT26" s="44"/>
      <c r="FU26" s="44"/>
      <c r="FV26" s="44"/>
      <c r="FW26" s="44"/>
      <c r="FX26" s="44"/>
      <c r="FY26" s="44"/>
      <c r="FZ26" s="44"/>
      <c r="GA26" s="44"/>
      <c r="GB26" s="44"/>
      <c r="GC26" s="44"/>
      <c r="GD26" s="44"/>
      <c r="GE26" s="44"/>
      <c r="GF26" s="44"/>
      <c r="GG26" s="44"/>
      <c r="GH26" s="44"/>
      <c r="GI26" s="44"/>
      <c r="GJ26" s="44"/>
      <c r="GK26" s="44"/>
      <c r="GL26" s="44"/>
      <c r="GM26" s="44"/>
      <c r="GN26" s="44"/>
      <c r="GO26" s="44"/>
      <c r="GP26" s="44"/>
      <c r="GQ26" s="44"/>
      <c r="GR26" s="44"/>
      <c r="GS26" s="44"/>
      <c r="GT26" s="44"/>
      <c r="GU26" s="44"/>
      <c r="GV26" s="44"/>
      <c r="GW26" s="44"/>
      <c r="GX26" s="44"/>
      <c r="GY26" s="44"/>
      <c r="GZ26" s="44"/>
      <c r="HA26" s="44"/>
      <c r="HB26" s="44"/>
      <c r="HC26" s="44"/>
      <c r="HD26" s="44"/>
      <c r="HE26" s="44"/>
      <c r="HF26" s="44"/>
      <c r="HG26" s="44"/>
      <c r="HH26" s="44"/>
      <c r="HI26" s="44"/>
    </row>
    <row r="27" spans="1:217" s="40" customFormat="1" ht="20.100000000000001" customHeight="1">
      <c r="A27" s="42">
        <v>19</v>
      </c>
      <c r="B27" s="28" t="s">
        <v>61</v>
      </c>
      <c r="C27" s="45">
        <f t="shared" si="2"/>
        <v>41738.748</v>
      </c>
      <c r="D27" s="45">
        <f t="shared" si="3"/>
        <v>27495.698400000001</v>
      </c>
      <c r="E27" s="45">
        <f t="shared" si="4"/>
        <v>41624.699999999997</v>
      </c>
      <c r="F27" s="45">
        <f t="shared" si="5"/>
        <v>27381.698400000001</v>
      </c>
      <c r="G27" s="45">
        <f t="shared" si="6"/>
        <v>114.048</v>
      </c>
      <c r="H27" s="45">
        <f t="shared" si="7"/>
        <v>114</v>
      </c>
      <c r="I27" s="46">
        <v>30824.7</v>
      </c>
      <c r="J27" s="46">
        <v>19476.698400000001</v>
      </c>
      <c r="K27" s="46">
        <v>114.048</v>
      </c>
      <c r="L27" s="46">
        <v>114</v>
      </c>
      <c r="M27" s="46">
        <v>30824.7</v>
      </c>
      <c r="N27" s="46">
        <v>19476.698400000001</v>
      </c>
      <c r="O27" s="46">
        <v>114.048</v>
      </c>
      <c r="P27" s="46">
        <v>114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46">
        <v>0</v>
      </c>
      <c r="AT27" s="46">
        <v>0</v>
      </c>
      <c r="AU27" s="46">
        <v>0</v>
      </c>
      <c r="AV27" s="46">
        <v>0</v>
      </c>
      <c r="AW27" s="46">
        <v>0</v>
      </c>
      <c r="AX27" s="46">
        <v>0</v>
      </c>
      <c r="AY27" s="46">
        <v>0</v>
      </c>
      <c r="AZ27" s="46">
        <v>0</v>
      </c>
      <c r="BA27" s="46">
        <v>0</v>
      </c>
      <c r="BB27" s="46">
        <v>0</v>
      </c>
      <c r="BC27" s="46">
        <v>0</v>
      </c>
      <c r="BD27" s="46">
        <v>0</v>
      </c>
      <c r="BE27" s="46">
        <v>0</v>
      </c>
      <c r="BF27" s="46">
        <v>0</v>
      </c>
      <c r="BG27" s="46"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6">
        <v>0</v>
      </c>
      <c r="BN27" s="46">
        <v>0</v>
      </c>
      <c r="BO27" s="46">
        <v>0</v>
      </c>
      <c r="BP27" s="46">
        <v>0</v>
      </c>
      <c r="BQ27" s="46">
        <v>0</v>
      </c>
      <c r="BR27" s="46">
        <v>0</v>
      </c>
      <c r="BS27" s="46">
        <v>0</v>
      </c>
      <c r="BT27" s="46">
        <v>0</v>
      </c>
      <c r="BU27" s="46">
        <v>0</v>
      </c>
      <c r="BV27" s="46">
        <v>0</v>
      </c>
      <c r="BW27" s="46">
        <v>0</v>
      </c>
      <c r="BX27" s="46">
        <v>0</v>
      </c>
      <c r="BY27" s="46">
        <v>0</v>
      </c>
      <c r="BZ27" s="46">
        <v>0</v>
      </c>
      <c r="CA27" s="46">
        <v>0</v>
      </c>
      <c r="CB27" s="46">
        <v>0</v>
      </c>
      <c r="CC27" s="46">
        <v>0</v>
      </c>
      <c r="CD27" s="46">
        <v>0</v>
      </c>
      <c r="CE27" s="46">
        <v>0</v>
      </c>
      <c r="CF27" s="46">
        <v>0</v>
      </c>
      <c r="CG27" s="46">
        <v>0</v>
      </c>
      <c r="CH27" s="46">
        <v>0</v>
      </c>
      <c r="CI27" s="46">
        <v>0</v>
      </c>
      <c r="CJ27" s="46">
        <v>0</v>
      </c>
      <c r="CK27" s="46">
        <v>0</v>
      </c>
      <c r="CL27" s="46">
        <v>0</v>
      </c>
      <c r="CM27" s="46">
        <v>0</v>
      </c>
      <c r="CN27" s="46">
        <v>0</v>
      </c>
      <c r="CO27" s="46">
        <v>0</v>
      </c>
      <c r="CP27" s="46">
        <v>0</v>
      </c>
      <c r="CQ27" s="46">
        <v>0</v>
      </c>
      <c r="CR27" s="46">
        <v>0</v>
      </c>
      <c r="CS27" s="46">
        <v>0</v>
      </c>
      <c r="CT27" s="46">
        <v>0</v>
      </c>
      <c r="CU27" s="46">
        <v>0</v>
      </c>
      <c r="CV27" s="46">
        <v>0</v>
      </c>
      <c r="CW27" s="46">
        <v>9800</v>
      </c>
      <c r="CX27" s="46">
        <v>7390</v>
      </c>
      <c r="CY27" s="46">
        <v>0</v>
      </c>
      <c r="CZ27" s="46">
        <v>0</v>
      </c>
      <c r="DA27" s="46">
        <v>9800</v>
      </c>
      <c r="DB27" s="46">
        <v>7390</v>
      </c>
      <c r="DC27" s="46">
        <v>0</v>
      </c>
      <c r="DD27" s="46">
        <v>0</v>
      </c>
      <c r="DE27" s="46">
        <v>1000</v>
      </c>
      <c r="DF27" s="46">
        <v>515</v>
      </c>
      <c r="DG27" s="46">
        <v>0</v>
      </c>
      <c r="DH27" s="46">
        <v>0</v>
      </c>
      <c r="DI27" s="46">
        <v>0</v>
      </c>
      <c r="DJ27" s="46">
        <v>0</v>
      </c>
      <c r="DK27" s="46">
        <v>0</v>
      </c>
      <c r="DL27" s="46">
        <v>0</v>
      </c>
      <c r="DM27" s="46">
        <v>0</v>
      </c>
      <c r="DN27" s="46">
        <v>0</v>
      </c>
      <c r="DO27" s="46">
        <v>0</v>
      </c>
      <c r="DP27" s="46">
        <v>0</v>
      </c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  <c r="FP27" s="44"/>
      <c r="FQ27" s="44"/>
      <c r="FR27" s="44"/>
      <c r="FS27" s="44"/>
      <c r="FT27" s="44"/>
      <c r="FU27" s="44"/>
      <c r="FV27" s="44"/>
      <c r="FW27" s="44"/>
      <c r="FX27" s="44"/>
      <c r="FY27" s="44"/>
      <c r="FZ27" s="44"/>
      <c r="GA27" s="44"/>
      <c r="GB27" s="44"/>
      <c r="GC27" s="44"/>
      <c r="GD27" s="44"/>
      <c r="GE27" s="44"/>
      <c r="GF27" s="44"/>
      <c r="GG27" s="44"/>
      <c r="GH27" s="44"/>
      <c r="GI27" s="44"/>
      <c r="GJ27" s="44"/>
      <c r="GK27" s="44"/>
      <c r="GL27" s="44"/>
      <c r="GM27" s="44"/>
      <c r="GN27" s="44"/>
      <c r="GO27" s="44"/>
      <c r="GP27" s="44"/>
      <c r="GQ27" s="44"/>
      <c r="GR27" s="44"/>
      <c r="GS27" s="44"/>
      <c r="GT27" s="44"/>
      <c r="GU27" s="44"/>
      <c r="GV27" s="44"/>
      <c r="GW27" s="44"/>
      <c r="GX27" s="44"/>
      <c r="GY27" s="44"/>
      <c r="GZ27" s="44"/>
      <c r="HA27" s="44"/>
      <c r="HB27" s="44"/>
      <c r="HC27" s="44"/>
      <c r="HD27" s="44"/>
      <c r="HE27" s="44"/>
      <c r="HF27" s="44"/>
      <c r="HG27" s="44"/>
      <c r="HH27" s="44"/>
      <c r="HI27" s="44"/>
    </row>
    <row r="28" spans="1:217" s="40" customFormat="1" ht="20.100000000000001" customHeight="1">
      <c r="A28" s="42">
        <v>20</v>
      </c>
      <c r="B28" s="28" t="s">
        <v>62</v>
      </c>
      <c r="C28" s="45">
        <f t="shared" si="2"/>
        <v>12651.1525</v>
      </c>
      <c r="D28" s="45">
        <f t="shared" si="3"/>
        <v>9148.598</v>
      </c>
      <c r="E28" s="45">
        <f t="shared" si="4"/>
        <v>11569.9</v>
      </c>
      <c r="F28" s="45">
        <f t="shared" si="5"/>
        <v>8074.4380000000001</v>
      </c>
      <c r="G28" s="45">
        <f t="shared" si="6"/>
        <v>1081.2525000000001</v>
      </c>
      <c r="H28" s="45">
        <f t="shared" si="7"/>
        <v>1074.1600000000001</v>
      </c>
      <c r="I28" s="46">
        <v>11169.9</v>
      </c>
      <c r="J28" s="46">
        <v>7821.4380000000001</v>
      </c>
      <c r="K28" s="46">
        <v>0</v>
      </c>
      <c r="L28" s="46">
        <v>0</v>
      </c>
      <c r="M28" s="46">
        <v>11169.9</v>
      </c>
      <c r="N28" s="46">
        <v>7821.4380000000001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-6.84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v>-6.84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1081.2525000000001</v>
      </c>
      <c r="BL28" s="46">
        <v>1081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1081.2525000000001</v>
      </c>
      <c r="BT28" s="46">
        <v>1081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6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6"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400</v>
      </c>
      <c r="DF28" s="46">
        <v>253</v>
      </c>
      <c r="DG28" s="46">
        <v>0</v>
      </c>
      <c r="DH28" s="46">
        <v>0</v>
      </c>
      <c r="DI28" s="46">
        <v>0</v>
      </c>
      <c r="DJ28" s="46">
        <v>0</v>
      </c>
      <c r="DK28" s="46">
        <v>0</v>
      </c>
      <c r="DL28" s="46">
        <v>0</v>
      </c>
      <c r="DM28" s="46">
        <v>0</v>
      </c>
      <c r="DN28" s="46">
        <v>0</v>
      </c>
      <c r="DO28" s="46">
        <v>0</v>
      </c>
      <c r="DP28" s="46">
        <v>0</v>
      </c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  <c r="FP28" s="44"/>
      <c r="FQ28" s="44"/>
      <c r="FR28" s="44"/>
      <c r="FS28" s="44"/>
      <c r="FT28" s="44"/>
      <c r="FU28" s="44"/>
      <c r="FV28" s="44"/>
      <c r="FW28" s="44"/>
      <c r="FX28" s="44"/>
      <c r="FY28" s="44"/>
      <c r="FZ28" s="44"/>
      <c r="GA28" s="44"/>
      <c r="GB28" s="44"/>
      <c r="GC28" s="44"/>
      <c r="GD28" s="44"/>
      <c r="GE28" s="44"/>
      <c r="GF28" s="44"/>
      <c r="GG28" s="44"/>
      <c r="GH28" s="44"/>
      <c r="GI28" s="44"/>
      <c r="GJ28" s="44"/>
      <c r="GK28" s="44"/>
      <c r="GL28" s="44"/>
      <c r="GM28" s="44"/>
      <c r="GN28" s="44"/>
      <c r="GO28" s="44"/>
      <c r="GP28" s="44"/>
      <c r="GQ28" s="44"/>
      <c r="GR28" s="44"/>
      <c r="GS28" s="44"/>
      <c r="GT28" s="44"/>
      <c r="GU28" s="44"/>
      <c r="GV28" s="44"/>
      <c r="GW28" s="44"/>
      <c r="GX28" s="44"/>
      <c r="GY28" s="44"/>
      <c r="GZ28" s="44"/>
      <c r="HA28" s="44"/>
      <c r="HB28" s="44"/>
      <c r="HC28" s="44"/>
      <c r="HD28" s="44"/>
      <c r="HE28" s="44"/>
      <c r="HF28" s="44"/>
      <c r="HG28" s="44"/>
      <c r="HH28" s="44"/>
      <c r="HI28" s="44"/>
    </row>
    <row r="29" spans="1:217" s="40" customFormat="1" ht="20.100000000000001" customHeight="1">
      <c r="A29" s="42">
        <v>21</v>
      </c>
      <c r="B29" s="28" t="s">
        <v>63</v>
      </c>
      <c r="C29" s="45">
        <f t="shared" si="2"/>
        <v>11164.351999999999</v>
      </c>
      <c r="D29" s="45">
        <f t="shared" si="3"/>
        <v>7098.9786999999997</v>
      </c>
      <c r="E29" s="45">
        <f t="shared" si="4"/>
        <v>7994.4</v>
      </c>
      <c r="F29" s="45">
        <f t="shared" si="5"/>
        <v>5495.5257000000001</v>
      </c>
      <c r="G29" s="45">
        <f t="shared" si="6"/>
        <v>3169.9520000000002</v>
      </c>
      <c r="H29" s="45">
        <f t="shared" si="7"/>
        <v>1603.453</v>
      </c>
      <c r="I29" s="46">
        <v>7910.4</v>
      </c>
      <c r="J29" s="46">
        <v>5495.5257000000001</v>
      </c>
      <c r="K29" s="46">
        <v>7488.7520000000004</v>
      </c>
      <c r="L29" s="46">
        <v>3390</v>
      </c>
      <c r="M29" s="46">
        <v>7910.4</v>
      </c>
      <c r="N29" s="46">
        <v>5495.5257000000001</v>
      </c>
      <c r="O29" s="46">
        <v>4408.7520000000004</v>
      </c>
      <c r="P29" s="46">
        <v>310</v>
      </c>
      <c r="Q29" s="46">
        <v>0</v>
      </c>
      <c r="R29" s="46">
        <v>0</v>
      </c>
      <c r="S29" s="46">
        <v>3080</v>
      </c>
      <c r="T29" s="46">
        <v>3080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-4318.8</v>
      </c>
      <c r="AF29" s="46">
        <v>-1786.547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-4318.8</v>
      </c>
      <c r="AV29" s="46">
        <v>-1786.547</v>
      </c>
      <c r="AW29" s="46">
        <v>84</v>
      </c>
      <c r="AX29" s="46">
        <v>0</v>
      </c>
      <c r="AY29" s="46">
        <v>0</v>
      </c>
      <c r="AZ29" s="46">
        <v>0</v>
      </c>
      <c r="BA29" s="46">
        <v>84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6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6">
        <v>0</v>
      </c>
      <c r="CX29" s="46">
        <v>0</v>
      </c>
      <c r="CY29" s="46">
        <v>0</v>
      </c>
      <c r="CZ29" s="46">
        <v>0</v>
      </c>
      <c r="DA29" s="46">
        <v>0</v>
      </c>
      <c r="DB29" s="46">
        <v>0</v>
      </c>
      <c r="DC29" s="46">
        <v>0</v>
      </c>
      <c r="DD29" s="46">
        <v>0</v>
      </c>
      <c r="DE29" s="46">
        <v>0</v>
      </c>
      <c r="DF29" s="46">
        <v>0</v>
      </c>
      <c r="DG29" s="46">
        <v>0</v>
      </c>
      <c r="DH29" s="46">
        <v>0</v>
      </c>
      <c r="DI29" s="46">
        <v>0</v>
      </c>
      <c r="DJ29" s="46">
        <v>0</v>
      </c>
      <c r="DK29" s="46">
        <v>0</v>
      </c>
      <c r="DL29" s="46">
        <v>0</v>
      </c>
      <c r="DM29" s="46">
        <v>0</v>
      </c>
      <c r="DN29" s="46">
        <v>0</v>
      </c>
      <c r="DO29" s="46">
        <v>0</v>
      </c>
      <c r="DP29" s="46">
        <v>0</v>
      </c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  <c r="FU29" s="44"/>
      <c r="FV29" s="44"/>
      <c r="FW29" s="44"/>
      <c r="FX29" s="44"/>
      <c r="FY29" s="44"/>
      <c r="FZ29" s="44"/>
      <c r="GA29" s="44"/>
      <c r="GB29" s="44"/>
      <c r="GC29" s="44"/>
      <c r="GD29" s="44"/>
      <c r="GE29" s="44"/>
      <c r="GF29" s="44"/>
      <c r="GG29" s="44"/>
      <c r="GH29" s="44"/>
      <c r="GI29" s="44"/>
      <c r="GJ29" s="44"/>
      <c r="GK29" s="44"/>
      <c r="GL29" s="44"/>
      <c r="GM29" s="44"/>
      <c r="GN29" s="44"/>
      <c r="GO29" s="44"/>
      <c r="GP29" s="44"/>
      <c r="GQ29" s="44"/>
      <c r="GR29" s="44"/>
      <c r="GS29" s="44"/>
      <c r="GT29" s="44"/>
      <c r="GU29" s="44"/>
      <c r="GV29" s="44"/>
      <c r="GW29" s="44"/>
      <c r="GX29" s="44"/>
      <c r="GY29" s="44"/>
      <c r="GZ29" s="44"/>
      <c r="HA29" s="44"/>
      <c r="HB29" s="44"/>
      <c r="HC29" s="44"/>
      <c r="HD29" s="44"/>
      <c r="HE29" s="44"/>
      <c r="HF29" s="44"/>
      <c r="HG29" s="44"/>
      <c r="HH29" s="44"/>
      <c r="HI29" s="44"/>
    </row>
    <row r="30" spans="1:217" s="40" customFormat="1" ht="20.100000000000001" customHeight="1">
      <c r="A30" s="42">
        <v>22</v>
      </c>
      <c r="B30" s="28" t="s">
        <v>64</v>
      </c>
      <c r="C30" s="45">
        <f t="shared" si="2"/>
        <v>38194.675999999999</v>
      </c>
      <c r="D30" s="45">
        <f t="shared" si="3"/>
        <v>27888.13</v>
      </c>
      <c r="E30" s="45">
        <f t="shared" si="4"/>
        <v>32637</v>
      </c>
      <c r="F30" s="45">
        <f t="shared" si="5"/>
        <v>23094.440000000002</v>
      </c>
      <c r="G30" s="45">
        <f t="shared" si="6"/>
        <v>5557.6759999999995</v>
      </c>
      <c r="H30" s="45">
        <f t="shared" si="7"/>
        <v>4793.6899999999996</v>
      </c>
      <c r="I30" s="46">
        <v>14267</v>
      </c>
      <c r="J30" s="46">
        <v>9540.84</v>
      </c>
      <c r="K30" s="46">
        <v>56.896000000000001</v>
      </c>
      <c r="L30" s="46">
        <v>0</v>
      </c>
      <c r="M30" s="46">
        <v>14267</v>
      </c>
      <c r="N30" s="46">
        <v>9540.84</v>
      </c>
      <c r="O30" s="46">
        <v>56.896000000000001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3943.24</v>
      </c>
      <c r="AF30" s="46">
        <v>3268.35</v>
      </c>
      <c r="AG30" s="46">
        <v>0</v>
      </c>
      <c r="AH30" s="46">
        <v>0</v>
      </c>
      <c r="AI30" s="46">
        <v>5500.78</v>
      </c>
      <c r="AJ30" s="46">
        <v>5500.78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-1557.54</v>
      </c>
      <c r="AV30" s="46">
        <v>-2232.4299999999998</v>
      </c>
      <c r="AW30" s="46">
        <v>6924</v>
      </c>
      <c r="AX30" s="46">
        <v>5481</v>
      </c>
      <c r="AY30" s="46">
        <v>0</v>
      </c>
      <c r="AZ30" s="46">
        <v>0</v>
      </c>
      <c r="BA30" s="46">
        <v>6924</v>
      </c>
      <c r="BB30" s="46">
        <v>5481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970</v>
      </c>
      <c r="BJ30" s="46">
        <v>639.6</v>
      </c>
      <c r="BK30" s="46">
        <v>1557.54</v>
      </c>
      <c r="BL30" s="46">
        <v>1525.34</v>
      </c>
      <c r="BM30" s="46">
        <v>0</v>
      </c>
      <c r="BN30" s="46">
        <v>0</v>
      </c>
      <c r="BO30" s="46">
        <v>0</v>
      </c>
      <c r="BP30" s="46">
        <v>0</v>
      </c>
      <c r="BQ30" s="46">
        <v>970</v>
      </c>
      <c r="BR30" s="46">
        <v>639.6</v>
      </c>
      <c r="BS30" s="46">
        <v>1557.54</v>
      </c>
      <c r="BT30" s="46">
        <v>1525.34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6">
        <v>9276</v>
      </c>
      <c r="CX30" s="46">
        <v>6826</v>
      </c>
      <c r="CY30" s="46">
        <v>0</v>
      </c>
      <c r="CZ30" s="46">
        <v>0</v>
      </c>
      <c r="DA30" s="46">
        <v>9276</v>
      </c>
      <c r="DB30" s="46">
        <v>6826</v>
      </c>
      <c r="DC30" s="46">
        <v>0</v>
      </c>
      <c r="DD30" s="46">
        <v>0</v>
      </c>
      <c r="DE30" s="46">
        <v>500</v>
      </c>
      <c r="DF30" s="46">
        <v>495</v>
      </c>
      <c r="DG30" s="46">
        <v>0</v>
      </c>
      <c r="DH30" s="46">
        <v>0</v>
      </c>
      <c r="DI30" s="46">
        <v>700</v>
      </c>
      <c r="DJ30" s="46">
        <v>112</v>
      </c>
      <c r="DK30" s="46">
        <v>700</v>
      </c>
      <c r="DL30" s="46">
        <v>112</v>
      </c>
      <c r="DM30" s="46">
        <v>0</v>
      </c>
      <c r="DN30" s="46">
        <v>0</v>
      </c>
      <c r="DO30" s="46">
        <v>0</v>
      </c>
      <c r="DP30" s="46">
        <v>0</v>
      </c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  <c r="FU30" s="44"/>
      <c r="FV30" s="44"/>
      <c r="FW30" s="44"/>
      <c r="FX30" s="44"/>
      <c r="FY30" s="44"/>
      <c r="FZ30" s="44"/>
      <c r="GA30" s="44"/>
      <c r="GB30" s="44"/>
      <c r="GC30" s="44"/>
      <c r="GD30" s="44"/>
      <c r="GE30" s="44"/>
      <c r="GF30" s="44"/>
      <c r="GG30" s="44"/>
      <c r="GH30" s="44"/>
      <c r="GI30" s="44"/>
      <c r="GJ30" s="44"/>
      <c r="GK30" s="44"/>
      <c r="GL30" s="44"/>
      <c r="GM30" s="44"/>
      <c r="GN30" s="44"/>
      <c r="GO30" s="44"/>
      <c r="GP30" s="44"/>
      <c r="GQ30" s="44"/>
      <c r="GR30" s="44"/>
      <c r="GS30" s="44"/>
      <c r="GT30" s="44"/>
      <c r="GU30" s="44"/>
      <c r="GV30" s="44"/>
      <c r="GW30" s="44"/>
      <c r="GX30" s="44"/>
      <c r="GY30" s="44"/>
      <c r="GZ30" s="44"/>
      <c r="HA30" s="44"/>
      <c r="HB30" s="44"/>
      <c r="HC30" s="44"/>
      <c r="HD30" s="44"/>
      <c r="HE30" s="44"/>
      <c r="HF30" s="44"/>
      <c r="HG30" s="44"/>
      <c r="HH30" s="44"/>
      <c r="HI30" s="44"/>
    </row>
    <row r="31" spans="1:217" s="40" customFormat="1" ht="20.100000000000001" customHeight="1">
      <c r="A31" s="42">
        <v>23</v>
      </c>
      <c r="B31" s="28" t="s">
        <v>65</v>
      </c>
      <c r="C31" s="45">
        <f t="shared" si="2"/>
        <v>82640.300900000002</v>
      </c>
      <c r="D31" s="45">
        <f t="shared" si="3"/>
        <v>44518.862000000001</v>
      </c>
      <c r="E31" s="45">
        <f t="shared" si="4"/>
        <v>50691.199999999997</v>
      </c>
      <c r="F31" s="45">
        <f t="shared" si="5"/>
        <v>26779.267</v>
      </c>
      <c r="G31" s="45">
        <f t="shared" si="6"/>
        <v>31949.100900000001</v>
      </c>
      <c r="H31" s="45">
        <f t="shared" si="7"/>
        <v>17739.595000000001</v>
      </c>
      <c r="I31" s="46">
        <v>28834</v>
      </c>
      <c r="J31" s="46">
        <v>14575.208000000001</v>
      </c>
      <c r="K31" s="46">
        <v>13000</v>
      </c>
      <c r="L31" s="46">
        <v>0</v>
      </c>
      <c r="M31" s="46">
        <v>28034</v>
      </c>
      <c r="N31" s="46">
        <v>14249.208000000001</v>
      </c>
      <c r="O31" s="46">
        <v>13000</v>
      </c>
      <c r="P31" s="46">
        <v>0</v>
      </c>
      <c r="Q31" s="46">
        <v>800</v>
      </c>
      <c r="R31" s="46">
        <v>326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6">
        <v>1980</v>
      </c>
      <c r="AD31" s="46">
        <v>1750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1980</v>
      </c>
      <c r="AP31" s="46">
        <v>1750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800</v>
      </c>
      <c r="AX31" s="46">
        <v>0</v>
      </c>
      <c r="AY31" s="46">
        <v>0</v>
      </c>
      <c r="AZ31" s="46">
        <v>0</v>
      </c>
      <c r="BA31" s="46">
        <v>800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1500</v>
      </c>
      <c r="BJ31" s="46">
        <v>303.8</v>
      </c>
      <c r="BK31" s="46">
        <v>18949.100900000001</v>
      </c>
      <c r="BL31" s="46">
        <v>17739.595000000001</v>
      </c>
      <c r="BM31" s="46">
        <v>0</v>
      </c>
      <c r="BN31" s="46">
        <v>0</v>
      </c>
      <c r="BO31" s="46">
        <v>0</v>
      </c>
      <c r="BP31" s="46">
        <v>0</v>
      </c>
      <c r="BQ31" s="46">
        <v>0</v>
      </c>
      <c r="BR31" s="46">
        <v>0</v>
      </c>
      <c r="BS31" s="46">
        <v>0</v>
      </c>
      <c r="BT31" s="46">
        <v>0</v>
      </c>
      <c r="BU31" s="46">
        <v>1000</v>
      </c>
      <c r="BV31" s="46">
        <v>250.8</v>
      </c>
      <c r="BW31" s="46">
        <v>18949.100900000001</v>
      </c>
      <c r="BX31" s="46">
        <v>17739.595000000001</v>
      </c>
      <c r="BY31" s="46">
        <v>500</v>
      </c>
      <c r="BZ31" s="46">
        <v>53</v>
      </c>
      <c r="CA31" s="46">
        <v>0</v>
      </c>
      <c r="CB31" s="46">
        <v>0</v>
      </c>
      <c r="CC31" s="46">
        <v>0</v>
      </c>
      <c r="CD31" s="46">
        <v>0</v>
      </c>
      <c r="CE31" s="46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0</v>
      </c>
      <c r="CL31" s="46">
        <v>0</v>
      </c>
      <c r="CM31" s="46">
        <v>0</v>
      </c>
      <c r="CN31" s="46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14714</v>
      </c>
      <c r="CX31" s="46">
        <v>9700.259</v>
      </c>
      <c r="CY31" s="46">
        <v>0</v>
      </c>
      <c r="CZ31" s="46">
        <v>0</v>
      </c>
      <c r="DA31" s="46">
        <v>14214</v>
      </c>
      <c r="DB31" s="46">
        <v>9700.259</v>
      </c>
      <c r="DC31" s="46">
        <v>0</v>
      </c>
      <c r="DD31" s="46">
        <v>0</v>
      </c>
      <c r="DE31" s="46">
        <v>750</v>
      </c>
      <c r="DF31" s="46">
        <v>450</v>
      </c>
      <c r="DG31" s="46">
        <v>0</v>
      </c>
      <c r="DH31" s="46">
        <v>0</v>
      </c>
      <c r="DI31" s="46">
        <v>2113.1999999999998</v>
      </c>
      <c r="DJ31" s="46">
        <v>0</v>
      </c>
      <c r="DK31" s="46">
        <v>2113.1999999999998</v>
      </c>
      <c r="DL31" s="46">
        <v>0</v>
      </c>
      <c r="DM31" s="46">
        <v>0</v>
      </c>
      <c r="DN31" s="46">
        <v>0</v>
      </c>
      <c r="DO31" s="46">
        <v>0</v>
      </c>
      <c r="DP31" s="46">
        <v>0</v>
      </c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  <c r="FU31" s="44"/>
      <c r="FV31" s="44"/>
      <c r="FW31" s="44"/>
      <c r="FX31" s="44"/>
      <c r="FY31" s="44"/>
      <c r="FZ31" s="44"/>
      <c r="GA31" s="44"/>
      <c r="GB31" s="44"/>
      <c r="GC31" s="44"/>
      <c r="GD31" s="44"/>
      <c r="GE31" s="44"/>
      <c r="GF31" s="44"/>
      <c r="GG31" s="44"/>
      <c r="GH31" s="44"/>
      <c r="GI31" s="44"/>
      <c r="GJ31" s="44"/>
      <c r="GK31" s="44"/>
      <c r="GL31" s="44"/>
      <c r="GM31" s="44"/>
      <c r="GN31" s="44"/>
      <c r="GO31" s="44"/>
      <c r="GP31" s="44"/>
      <c r="GQ31" s="44"/>
      <c r="GR31" s="44"/>
      <c r="GS31" s="44"/>
      <c r="GT31" s="44"/>
      <c r="GU31" s="44"/>
      <c r="GV31" s="44"/>
      <c r="GW31" s="44"/>
      <c r="GX31" s="44"/>
      <c r="GY31" s="44"/>
      <c r="GZ31" s="44"/>
      <c r="HA31" s="44"/>
      <c r="HB31" s="44"/>
      <c r="HC31" s="44"/>
      <c r="HD31" s="44"/>
      <c r="HE31" s="44"/>
      <c r="HF31" s="44"/>
      <c r="HG31" s="44"/>
      <c r="HH31" s="44"/>
      <c r="HI31" s="44"/>
    </row>
    <row r="32" spans="1:217" s="40" customFormat="1" ht="20.100000000000001" customHeight="1">
      <c r="A32" s="42">
        <v>24</v>
      </c>
      <c r="B32" s="28" t="s">
        <v>66</v>
      </c>
      <c r="C32" s="45">
        <f t="shared" si="2"/>
        <v>19228.136499999997</v>
      </c>
      <c r="D32" s="45">
        <f t="shared" si="3"/>
        <v>12976.051200000002</v>
      </c>
      <c r="E32" s="45">
        <f t="shared" si="4"/>
        <v>19176.099999999999</v>
      </c>
      <c r="F32" s="45">
        <f t="shared" si="5"/>
        <v>13280.797200000001</v>
      </c>
      <c r="G32" s="45">
        <f t="shared" si="6"/>
        <v>52.036500000000046</v>
      </c>
      <c r="H32" s="45">
        <f t="shared" si="7"/>
        <v>-304.74599999999998</v>
      </c>
      <c r="I32" s="46">
        <v>18268</v>
      </c>
      <c r="J32" s="46">
        <v>12462.797200000001</v>
      </c>
      <c r="K32" s="46">
        <v>802.03650000000005</v>
      </c>
      <c r="L32" s="46">
        <v>564.87900000000002</v>
      </c>
      <c r="M32" s="46">
        <v>18268</v>
      </c>
      <c r="N32" s="46">
        <v>12462.797200000001</v>
      </c>
      <c r="O32" s="46">
        <v>802.03650000000005</v>
      </c>
      <c r="P32" s="46">
        <v>564.87900000000002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6">
        <v>0</v>
      </c>
      <c r="AD32" s="46">
        <v>0</v>
      </c>
      <c r="AE32" s="46">
        <v>-750</v>
      </c>
      <c r="AF32" s="46">
        <v>-869.625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-750</v>
      </c>
      <c r="AV32" s="46">
        <v>-869.625</v>
      </c>
      <c r="AW32" s="46">
        <v>0</v>
      </c>
      <c r="AX32" s="46">
        <v>0</v>
      </c>
      <c r="AY32" s="46">
        <v>0</v>
      </c>
      <c r="AZ32" s="46">
        <v>0</v>
      </c>
      <c r="BA32" s="46">
        <v>0</v>
      </c>
      <c r="BB32" s="46">
        <v>0</v>
      </c>
      <c r="BC32" s="46">
        <v>0</v>
      </c>
      <c r="BD32" s="46">
        <v>0</v>
      </c>
      <c r="BE32" s="46">
        <v>0</v>
      </c>
      <c r="BF32" s="46">
        <v>0</v>
      </c>
      <c r="BG32" s="46"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6">
        <v>0</v>
      </c>
      <c r="BP32" s="46">
        <v>0</v>
      </c>
      <c r="BQ32" s="46">
        <v>0</v>
      </c>
      <c r="BR32" s="46">
        <v>0</v>
      </c>
      <c r="BS32" s="46">
        <v>0</v>
      </c>
      <c r="BT32" s="46">
        <v>0</v>
      </c>
      <c r="BU32" s="46">
        <v>0</v>
      </c>
      <c r="BV32" s="46">
        <v>0</v>
      </c>
      <c r="BW32" s="46">
        <v>0</v>
      </c>
      <c r="BX32" s="46">
        <v>0</v>
      </c>
      <c r="BY32" s="46">
        <v>0</v>
      </c>
      <c r="BZ32" s="46">
        <v>0</v>
      </c>
      <c r="CA32" s="46">
        <v>0</v>
      </c>
      <c r="CB32" s="46">
        <v>0</v>
      </c>
      <c r="CC32" s="46">
        <v>0</v>
      </c>
      <c r="CD32" s="46">
        <v>0</v>
      </c>
      <c r="CE32" s="46">
        <v>0</v>
      </c>
      <c r="CF32" s="46">
        <v>0</v>
      </c>
      <c r="CG32" s="46">
        <v>0</v>
      </c>
      <c r="CH32" s="46">
        <v>0</v>
      </c>
      <c r="CI32" s="46">
        <v>0</v>
      </c>
      <c r="CJ32" s="46">
        <v>0</v>
      </c>
      <c r="CK32" s="46">
        <v>0</v>
      </c>
      <c r="CL32" s="46">
        <v>0</v>
      </c>
      <c r="CM32" s="46">
        <v>0</v>
      </c>
      <c r="CN32" s="46">
        <v>0</v>
      </c>
      <c r="CO32" s="46">
        <v>0</v>
      </c>
      <c r="CP32" s="46">
        <v>0</v>
      </c>
      <c r="CQ32" s="46">
        <v>0</v>
      </c>
      <c r="CR32" s="46">
        <v>0</v>
      </c>
      <c r="CS32" s="46">
        <v>0</v>
      </c>
      <c r="CT32" s="46">
        <v>0</v>
      </c>
      <c r="CU32" s="46">
        <v>0</v>
      </c>
      <c r="CV32" s="46">
        <v>0</v>
      </c>
      <c r="CW32" s="46">
        <v>0</v>
      </c>
      <c r="CX32" s="46">
        <v>0</v>
      </c>
      <c r="CY32" s="46">
        <v>0</v>
      </c>
      <c r="CZ32" s="46">
        <v>0</v>
      </c>
      <c r="DA32" s="46">
        <v>0</v>
      </c>
      <c r="DB32" s="46">
        <v>0</v>
      </c>
      <c r="DC32" s="46">
        <v>0</v>
      </c>
      <c r="DD32" s="46">
        <v>0</v>
      </c>
      <c r="DE32" s="46">
        <v>908.1</v>
      </c>
      <c r="DF32" s="46">
        <v>818</v>
      </c>
      <c r="DG32" s="46">
        <v>0</v>
      </c>
      <c r="DH32" s="46">
        <v>0</v>
      </c>
      <c r="DI32" s="46">
        <v>0</v>
      </c>
      <c r="DJ32" s="46">
        <v>0</v>
      </c>
      <c r="DK32" s="46">
        <v>0</v>
      </c>
      <c r="DL32" s="46">
        <v>0</v>
      </c>
      <c r="DM32" s="46">
        <v>0</v>
      </c>
      <c r="DN32" s="46">
        <v>0</v>
      </c>
      <c r="DO32" s="46">
        <v>0</v>
      </c>
      <c r="DP32" s="46">
        <v>0</v>
      </c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  <c r="FU32" s="44"/>
      <c r="FV32" s="44"/>
      <c r="FW32" s="44"/>
      <c r="FX32" s="44"/>
      <c r="FY32" s="44"/>
      <c r="FZ32" s="44"/>
      <c r="GA32" s="44"/>
      <c r="GB32" s="44"/>
      <c r="GC32" s="44"/>
      <c r="GD32" s="44"/>
      <c r="GE32" s="44"/>
      <c r="GF32" s="44"/>
      <c r="GG32" s="44"/>
      <c r="GH32" s="44"/>
      <c r="GI32" s="44"/>
      <c r="GJ32" s="44"/>
      <c r="GK32" s="44"/>
      <c r="GL32" s="44"/>
      <c r="GM32" s="44"/>
      <c r="GN32" s="44"/>
      <c r="GO32" s="44"/>
      <c r="GP32" s="44"/>
      <c r="GQ32" s="44"/>
      <c r="GR32" s="44"/>
      <c r="GS32" s="44"/>
      <c r="GT32" s="44"/>
      <c r="GU32" s="44"/>
      <c r="GV32" s="44"/>
      <c r="GW32" s="44"/>
      <c r="GX32" s="44"/>
      <c r="GY32" s="44"/>
      <c r="GZ32" s="44"/>
      <c r="HA32" s="44"/>
      <c r="HB32" s="44"/>
      <c r="HC32" s="44"/>
      <c r="HD32" s="44"/>
      <c r="HE32" s="44"/>
      <c r="HF32" s="44"/>
      <c r="HG32" s="44"/>
      <c r="HH32" s="44"/>
      <c r="HI32" s="44"/>
    </row>
    <row r="33" spans="1:217" s="40" customFormat="1" ht="21.75" customHeight="1">
      <c r="A33" s="131"/>
      <c r="B33" s="132" t="s">
        <v>67</v>
      </c>
      <c r="C33" s="133">
        <f>SUM(C9:C32)</f>
        <v>3838765.486599999</v>
      </c>
      <c r="D33" s="133">
        <f t="shared" ref="D33:BO33" si="8">SUM(D9:D32)</f>
        <v>2291964.4751000004</v>
      </c>
      <c r="E33" s="133">
        <f t="shared" si="8"/>
        <v>3519978.4092000001</v>
      </c>
      <c r="F33" s="133">
        <f t="shared" si="8"/>
        <v>2272144.4778</v>
      </c>
      <c r="G33" s="133">
        <f t="shared" si="8"/>
        <v>326657.07739999995</v>
      </c>
      <c r="H33" s="133">
        <f t="shared" si="8"/>
        <v>19939.997299999988</v>
      </c>
      <c r="I33" s="133">
        <f t="shared" si="8"/>
        <v>1220575.9549999996</v>
      </c>
      <c r="J33" s="133">
        <f t="shared" si="8"/>
        <v>764414.55579999986</v>
      </c>
      <c r="K33" s="133">
        <f t="shared" si="8"/>
        <v>164964.81240000002</v>
      </c>
      <c r="L33" s="133">
        <f t="shared" si="8"/>
        <v>53890.170000000006</v>
      </c>
      <c r="M33" s="133">
        <f t="shared" si="8"/>
        <v>1145196.0679999997</v>
      </c>
      <c r="N33" s="133">
        <f t="shared" si="8"/>
        <v>714268.35849999986</v>
      </c>
      <c r="O33" s="133">
        <f t="shared" si="8"/>
        <v>123968.8174</v>
      </c>
      <c r="P33" s="133">
        <f t="shared" si="8"/>
        <v>41681.869000000006</v>
      </c>
      <c r="Q33" s="133">
        <f t="shared" si="8"/>
        <v>58357.487000000001</v>
      </c>
      <c r="R33" s="133">
        <f t="shared" si="8"/>
        <v>40079.838600000003</v>
      </c>
      <c r="S33" s="133">
        <f t="shared" si="8"/>
        <v>40995.994999999995</v>
      </c>
      <c r="T33" s="133">
        <f t="shared" si="8"/>
        <v>12208.301000000001</v>
      </c>
      <c r="U33" s="133">
        <f t="shared" si="8"/>
        <v>1240</v>
      </c>
      <c r="V33" s="133">
        <f t="shared" si="8"/>
        <v>354</v>
      </c>
      <c r="W33" s="133">
        <f t="shared" si="8"/>
        <v>0</v>
      </c>
      <c r="X33" s="133">
        <f t="shared" si="8"/>
        <v>0</v>
      </c>
      <c r="Y33" s="133">
        <f t="shared" si="8"/>
        <v>0</v>
      </c>
      <c r="Z33" s="133">
        <f t="shared" si="8"/>
        <v>0</v>
      </c>
      <c r="AA33" s="133">
        <f t="shared" si="8"/>
        <v>0</v>
      </c>
      <c r="AB33" s="133">
        <f t="shared" si="8"/>
        <v>0</v>
      </c>
      <c r="AC33" s="133">
        <f t="shared" si="8"/>
        <v>40376.330999999998</v>
      </c>
      <c r="AD33" s="133">
        <f t="shared" si="8"/>
        <v>20812.0216</v>
      </c>
      <c r="AE33" s="133">
        <f t="shared" si="8"/>
        <v>-67882.280400000003</v>
      </c>
      <c r="AF33" s="133">
        <f t="shared" si="8"/>
        <v>-103150.905</v>
      </c>
      <c r="AG33" s="133">
        <f t="shared" si="8"/>
        <v>22339.61</v>
      </c>
      <c r="AH33" s="133">
        <f t="shared" si="8"/>
        <v>13507.1216</v>
      </c>
      <c r="AI33" s="133">
        <f t="shared" si="8"/>
        <v>22090.187099999999</v>
      </c>
      <c r="AJ33" s="133">
        <f t="shared" si="8"/>
        <v>7902.8799999999992</v>
      </c>
      <c r="AK33" s="133">
        <f t="shared" si="8"/>
        <v>0</v>
      </c>
      <c r="AL33" s="133">
        <f t="shared" si="8"/>
        <v>0</v>
      </c>
      <c r="AM33" s="133">
        <f t="shared" si="8"/>
        <v>0</v>
      </c>
      <c r="AN33" s="133">
        <f t="shared" si="8"/>
        <v>0</v>
      </c>
      <c r="AO33" s="133">
        <f t="shared" si="8"/>
        <v>15036.721</v>
      </c>
      <c r="AP33" s="133">
        <f t="shared" si="8"/>
        <v>7182.5</v>
      </c>
      <c r="AQ33" s="133">
        <f t="shared" si="8"/>
        <v>92272.132499999992</v>
      </c>
      <c r="AR33" s="133">
        <f t="shared" si="8"/>
        <v>30906.811000000002</v>
      </c>
      <c r="AS33" s="133">
        <f t="shared" si="8"/>
        <v>0</v>
      </c>
      <c r="AT33" s="133">
        <f t="shared" si="8"/>
        <v>0</v>
      </c>
      <c r="AU33" s="133">
        <f t="shared" si="8"/>
        <v>-198204.6</v>
      </c>
      <c r="AV33" s="133">
        <f t="shared" si="8"/>
        <v>-142920.59599999999</v>
      </c>
      <c r="AW33" s="133">
        <f t="shared" si="8"/>
        <v>542873.32199999993</v>
      </c>
      <c r="AX33" s="133">
        <f t="shared" si="8"/>
        <v>359516.73230000003</v>
      </c>
      <c r="AY33" s="133">
        <f t="shared" si="8"/>
        <v>1841.7</v>
      </c>
      <c r="AZ33" s="133">
        <f t="shared" si="8"/>
        <v>1783.6760000000002</v>
      </c>
      <c r="BA33" s="133">
        <f t="shared" si="8"/>
        <v>541743.32199999993</v>
      </c>
      <c r="BB33" s="133">
        <f t="shared" si="8"/>
        <v>359316.73230000003</v>
      </c>
      <c r="BC33" s="133">
        <f t="shared" si="8"/>
        <v>1841.7</v>
      </c>
      <c r="BD33" s="133">
        <f t="shared" si="8"/>
        <v>1783.6760000000002</v>
      </c>
      <c r="BE33" s="133">
        <f t="shared" si="8"/>
        <v>830</v>
      </c>
      <c r="BF33" s="133">
        <f t="shared" si="8"/>
        <v>0</v>
      </c>
      <c r="BG33" s="133">
        <f t="shared" si="8"/>
        <v>0</v>
      </c>
      <c r="BH33" s="133">
        <f t="shared" si="8"/>
        <v>0</v>
      </c>
      <c r="BI33" s="133">
        <f t="shared" si="8"/>
        <v>138291.46519999998</v>
      </c>
      <c r="BJ33" s="133">
        <f t="shared" si="8"/>
        <v>89878.896600000007</v>
      </c>
      <c r="BK33" s="133">
        <f t="shared" si="8"/>
        <v>195374.24770000001</v>
      </c>
      <c r="BL33" s="133">
        <f t="shared" si="8"/>
        <v>61910.284299999999</v>
      </c>
      <c r="BM33" s="133">
        <f t="shared" si="8"/>
        <v>0</v>
      </c>
      <c r="BN33" s="133">
        <f t="shared" si="8"/>
        <v>0</v>
      </c>
      <c r="BO33" s="133">
        <f t="shared" si="8"/>
        <v>82403</v>
      </c>
      <c r="BP33" s="133">
        <f t="shared" ref="BP33:DP33" si="9">SUM(BP9:BP32)</f>
        <v>13922.916999999999</v>
      </c>
      <c r="BQ33" s="133">
        <f t="shared" si="9"/>
        <v>5968.1</v>
      </c>
      <c r="BR33" s="133">
        <f t="shared" si="9"/>
        <v>3873.598</v>
      </c>
      <c r="BS33" s="133">
        <f t="shared" si="9"/>
        <v>5638.7924999999996</v>
      </c>
      <c r="BT33" s="133">
        <f t="shared" si="9"/>
        <v>3445.9902999999999</v>
      </c>
      <c r="BU33" s="133">
        <f t="shared" si="9"/>
        <v>24732.156999999999</v>
      </c>
      <c r="BV33" s="133">
        <f t="shared" si="9"/>
        <v>17281.731899999999</v>
      </c>
      <c r="BW33" s="133">
        <f t="shared" si="9"/>
        <v>51087.214200000002</v>
      </c>
      <c r="BX33" s="133">
        <f t="shared" si="9"/>
        <v>33559.942999999999</v>
      </c>
      <c r="BY33" s="133">
        <f t="shared" si="9"/>
        <v>83427.208200000008</v>
      </c>
      <c r="BZ33" s="133">
        <f t="shared" si="9"/>
        <v>54152.695700000004</v>
      </c>
      <c r="CA33" s="133">
        <f t="shared" si="9"/>
        <v>41245.241000000002</v>
      </c>
      <c r="CB33" s="133">
        <f t="shared" si="9"/>
        <v>4481.4340000000002</v>
      </c>
      <c r="CC33" s="133">
        <f t="shared" si="9"/>
        <v>24164</v>
      </c>
      <c r="CD33" s="133">
        <f t="shared" si="9"/>
        <v>14570.870999999999</v>
      </c>
      <c r="CE33" s="133">
        <f t="shared" si="9"/>
        <v>15000</v>
      </c>
      <c r="CF33" s="133">
        <f t="shared" si="9"/>
        <v>6500</v>
      </c>
      <c r="CG33" s="133">
        <f t="shared" si="9"/>
        <v>516.81100000000004</v>
      </c>
      <c r="CH33" s="133">
        <f t="shared" si="9"/>
        <v>216.81100000000001</v>
      </c>
      <c r="CI33" s="133">
        <f t="shared" si="9"/>
        <v>0</v>
      </c>
      <c r="CJ33" s="133">
        <f t="shared" si="9"/>
        <v>0</v>
      </c>
      <c r="CK33" s="133">
        <f t="shared" si="9"/>
        <v>304155.28899999999</v>
      </c>
      <c r="CL33" s="133">
        <f t="shared" si="9"/>
        <v>197136.58849999998</v>
      </c>
      <c r="CM33" s="133">
        <f t="shared" si="9"/>
        <v>14219.304</v>
      </c>
      <c r="CN33" s="133">
        <f t="shared" si="9"/>
        <v>1219.3040000000001</v>
      </c>
      <c r="CO33" s="133">
        <f t="shared" si="9"/>
        <v>286172.783</v>
      </c>
      <c r="CP33" s="133">
        <f t="shared" si="9"/>
        <v>185815.83189999999</v>
      </c>
      <c r="CQ33" s="133">
        <f t="shared" si="9"/>
        <v>14219.304</v>
      </c>
      <c r="CR33" s="133">
        <f t="shared" si="9"/>
        <v>1219.3040000000001</v>
      </c>
      <c r="CS33" s="133">
        <f t="shared" si="9"/>
        <v>152789.94200000001</v>
      </c>
      <c r="CT33" s="133">
        <f t="shared" si="9"/>
        <v>104984.71890000001</v>
      </c>
      <c r="CU33" s="133">
        <f t="shared" si="9"/>
        <v>11219.304</v>
      </c>
      <c r="CV33" s="133">
        <f t="shared" si="9"/>
        <v>1219.3040000000001</v>
      </c>
      <c r="CW33" s="133">
        <f t="shared" si="9"/>
        <v>1165165.6359999999</v>
      </c>
      <c r="CX33" s="133">
        <f t="shared" si="9"/>
        <v>790618.77899999986</v>
      </c>
      <c r="CY33" s="133">
        <f t="shared" si="9"/>
        <v>18045.641</v>
      </c>
      <c r="CZ33" s="133">
        <f t="shared" si="9"/>
        <v>4287.4679999999998</v>
      </c>
      <c r="DA33" s="133">
        <f t="shared" si="9"/>
        <v>807868.48600000003</v>
      </c>
      <c r="DB33" s="133">
        <f t="shared" si="9"/>
        <v>548615.67799999996</v>
      </c>
      <c r="DC33" s="133">
        <f t="shared" si="9"/>
        <v>12245</v>
      </c>
      <c r="DD33" s="133">
        <f t="shared" si="9"/>
        <v>2917.4679999999998</v>
      </c>
      <c r="DE33" s="133">
        <f t="shared" si="9"/>
        <v>63450.6</v>
      </c>
      <c r="DF33" s="133">
        <f t="shared" si="9"/>
        <v>45765.29</v>
      </c>
      <c r="DG33" s="133">
        <f t="shared" si="9"/>
        <v>0</v>
      </c>
      <c r="DH33" s="133">
        <f t="shared" si="9"/>
        <v>0</v>
      </c>
      <c r="DI33" s="133">
        <f t="shared" si="9"/>
        <v>35556.652699999991</v>
      </c>
      <c r="DJ33" s="133">
        <f t="shared" si="9"/>
        <v>3310.8029999999999</v>
      </c>
      <c r="DK33" s="133">
        <f t="shared" si="9"/>
        <v>43333</v>
      </c>
      <c r="DL33" s="133">
        <f t="shared" si="9"/>
        <v>3430.8029999999999</v>
      </c>
      <c r="DM33" s="133">
        <f t="shared" si="9"/>
        <v>93.652699999999996</v>
      </c>
      <c r="DN33" s="133">
        <f t="shared" si="9"/>
        <v>0</v>
      </c>
      <c r="DO33" s="133">
        <f t="shared" si="9"/>
        <v>7870</v>
      </c>
      <c r="DP33" s="133">
        <f t="shared" si="9"/>
        <v>120</v>
      </c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  <c r="FU33" s="44"/>
      <c r="FV33" s="44"/>
      <c r="FW33" s="44"/>
      <c r="FX33" s="44"/>
      <c r="FY33" s="44"/>
      <c r="FZ33" s="44"/>
      <c r="GA33" s="44"/>
      <c r="GB33" s="44"/>
      <c r="GC33" s="44"/>
      <c r="GD33" s="44"/>
      <c r="GE33" s="44"/>
      <c r="GF33" s="44"/>
      <c r="GG33" s="44"/>
      <c r="GH33" s="44"/>
      <c r="GI33" s="44"/>
      <c r="GJ33" s="44"/>
      <c r="GK33" s="44"/>
      <c r="GL33" s="44"/>
      <c r="GM33" s="44"/>
      <c r="GN33" s="44"/>
      <c r="GO33" s="44"/>
      <c r="GP33" s="44"/>
      <c r="GQ33" s="44"/>
      <c r="GR33" s="44"/>
      <c r="GS33" s="44"/>
      <c r="GT33" s="44"/>
      <c r="GU33" s="44"/>
      <c r="GV33" s="44"/>
      <c r="GW33" s="44"/>
      <c r="GX33" s="44"/>
      <c r="GY33" s="44"/>
      <c r="GZ33" s="44"/>
      <c r="HA33" s="44"/>
      <c r="HB33" s="44"/>
      <c r="HC33" s="44"/>
      <c r="HD33" s="44"/>
      <c r="HE33" s="44"/>
      <c r="HF33" s="44"/>
      <c r="HG33" s="44"/>
      <c r="HH33" s="44"/>
      <c r="HI33" s="44"/>
    </row>
    <row r="34" spans="1:217" ht="13.5">
      <c r="A34" s="7" t="s">
        <v>0</v>
      </c>
      <c r="B34" s="8" t="s">
        <v>0</v>
      </c>
      <c r="C34" s="29" t="s">
        <v>0</v>
      </c>
      <c r="D34" s="29" t="s">
        <v>0</v>
      </c>
      <c r="E34" s="29" t="s">
        <v>0</v>
      </c>
      <c r="F34" s="29" t="s">
        <v>0</v>
      </c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 t="s">
        <v>0</v>
      </c>
      <c r="O34" s="29" t="s">
        <v>0</v>
      </c>
      <c r="P34" s="29" t="s">
        <v>0</v>
      </c>
      <c r="Q34" s="29" t="s">
        <v>0</v>
      </c>
      <c r="R34" s="29" t="s">
        <v>0</v>
      </c>
      <c r="S34" s="29" t="s">
        <v>0</v>
      </c>
      <c r="T34" s="29" t="s">
        <v>0</v>
      </c>
      <c r="U34" s="29" t="s">
        <v>0</v>
      </c>
      <c r="V34" s="29" t="s">
        <v>0</v>
      </c>
      <c r="W34" s="29" t="s">
        <v>0</v>
      </c>
      <c r="X34" s="29" t="s">
        <v>0</v>
      </c>
      <c r="Y34" s="29" t="s">
        <v>0</v>
      </c>
      <c r="Z34" s="29" t="s">
        <v>0</v>
      </c>
      <c r="AA34" s="29" t="s">
        <v>0</v>
      </c>
      <c r="AB34" s="29" t="s">
        <v>0</v>
      </c>
      <c r="AC34" s="29" t="s">
        <v>0</v>
      </c>
      <c r="AD34" s="29" t="s">
        <v>0</v>
      </c>
      <c r="AE34" s="29" t="s">
        <v>0</v>
      </c>
      <c r="AF34" s="29" t="s">
        <v>0</v>
      </c>
      <c r="AG34" s="29" t="s">
        <v>0</v>
      </c>
      <c r="AH34" s="29" t="s">
        <v>0</v>
      </c>
      <c r="AI34" s="29" t="s">
        <v>0</v>
      </c>
      <c r="AJ34" s="29" t="s">
        <v>0</v>
      </c>
      <c r="AK34" s="29" t="s">
        <v>0</v>
      </c>
      <c r="AL34" s="29" t="s">
        <v>0</v>
      </c>
      <c r="AM34" s="29" t="s">
        <v>0</v>
      </c>
      <c r="AN34" s="29" t="s">
        <v>0</v>
      </c>
      <c r="AO34" s="29" t="s">
        <v>0</v>
      </c>
      <c r="AP34" s="29" t="s">
        <v>0</v>
      </c>
      <c r="AQ34" s="29" t="s">
        <v>0</v>
      </c>
      <c r="AR34" s="29" t="s">
        <v>0</v>
      </c>
      <c r="AS34" s="29" t="s">
        <v>0</v>
      </c>
      <c r="AT34" s="29" t="s">
        <v>0</v>
      </c>
      <c r="AU34" s="29" t="s">
        <v>0</v>
      </c>
      <c r="AV34" s="29" t="s">
        <v>0</v>
      </c>
      <c r="AW34" s="29" t="s">
        <v>0</v>
      </c>
      <c r="AX34" s="29" t="s">
        <v>0</v>
      </c>
      <c r="AY34" s="29" t="s">
        <v>0</v>
      </c>
      <c r="AZ34" s="29" t="s">
        <v>0</v>
      </c>
      <c r="BA34" s="29" t="s">
        <v>0</v>
      </c>
      <c r="BB34" s="29" t="s">
        <v>0</v>
      </c>
      <c r="BC34" s="29" t="s">
        <v>0</v>
      </c>
      <c r="BD34" s="29" t="s">
        <v>0</v>
      </c>
      <c r="BE34" s="29" t="s">
        <v>0</v>
      </c>
      <c r="BF34" s="29" t="s">
        <v>0</v>
      </c>
      <c r="BG34" s="29" t="s">
        <v>0</v>
      </c>
      <c r="BH34" s="29" t="s">
        <v>0</v>
      </c>
      <c r="BI34" s="29" t="s">
        <v>0</v>
      </c>
      <c r="BJ34" s="29" t="s">
        <v>0</v>
      </c>
      <c r="BK34" s="29" t="s">
        <v>0</v>
      </c>
      <c r="BL34" s="29" t="s">
        <v>0</v>
      </c>
      <c r="BM34" s="29" t="s">
        <v>0</v>
      </c>
      <c r="BN34" s="29" t="s">
        <v>0</v>
      </c>
      <c r="BO34" s="29" t="s">
        <v>0</v>
      </c>
      <c r="BP34" s="29" t="s">
        <v>0</v>
      </c>
      <c r="BQ34" s="29" t="s">
        <v>0</v>
      </c>
      <c r="BR34" s="29" t="s">
        <v>0</v>
      </c>
      <c r="BS34" s="29" t="s">
        <v>0</v>
      </c>
      <c r="BT34" s="29" t="s">
        <v>0</v>
      </c>
      <c r="BU34" s="29" t="s">
        <v>0</v>
      </c>
      <c r="BV34" s="29" t="s">
        <v>0</v>
      </c>
      <c r="BW34" s="29" t="s">
        <v>0</v>
      </c>
      <c r="BX34" s="29" t="s">
        <v>0</v>
      </c>
      <c r="BY34" s="29" t="s">
        <v>0</v>
      </c>
      <c r="BZ34" s="29" t="s">
        <v>0</v>
      </c>
      <c r="CA34" s="29" t="s">
        <v>0</v>
      </c>
      <c r="CB34" s="29" t="s">
        <v>0</v>
      </c>
      <c r="CC34" s="29" t="s">
        <v>0</v>
      </c>
      <c r="CD34" s="29" t="s">
        <v>0</v>
      </c>
      <c r="CE34" s="29" t="s">
        <v>0</v>
      </c>
      <c r="CF34" s="29" t="s">
        <v>0</v>
      </c>
      <c r="CG34" s="29" t="s">
        <v>0</v>
      </c>
      <c r="CH34" s="29" t="s">
        <v>0</v>
      </c>
      <c r="CI34" s="29" t="s">
        <v>0</v>
      </c>
      <c r="CJ34" s="29" t="s">
        <v>0</v>
      </c>
      <c r="CK34" s="29" t="s">
        <v>0</v>
      </c>
      <c r="CL34" s="29" t="s">
        <v>0</v>
      </c>
      <c r="CM34" s="29" t="s">
        <v>0</v>
      </c>
      <c r="CN34" s="29" t="s">
        <v>0</v>
      </c>
      <c r="CO34" s="29" t="s">
        <v>0</v>
      </c>
      <c r="CP34" s="29" t="s">
        <v>0</v>
      </c>
      <c r="CQ34" s="29" t="s">
        <v>0</v>
      </c>
      <c r="CR34" s="29" t="s">
        <v>0</v>
      </c>
      <c r="CS34" s="29" t="s">
        <v>0</v>
      </c>
      <c r="CT34" s="29" t="s">
        <v>0</v>
      </c>
      <c r="CU34" s="29" t="s">
        <v>0</v>
      </c>
      <c r="CV34" s="29" t="s">
        <v>0</v>
      </c>
      <c r="CW34" s="29" t="s">
        <v>0</v>
      </c>
      <c r="CX34" s="29" t="s">
        <v>68</v>
      </c>
      <c r="CY34" s="29" t="s">
        <v>0</v>
      </c>
      <c r="CZ34" s="29" t="s">
        <v>0</v>
      </c>
      <c r="DA34" s="29" t="s">
        <v>0</v>
      </c>
      <c r="DB34" s="29" t="s">
        <v>0</v>
      </c>
      <c r="DC34" s="29" t="s">
        <v>0</v>
      </c>
      <c r="DD34" s="29" t="s">
        <v>0</v>
      </c>
      <c r="DE34" s="29" t="s">
        <v>0</v>
      </c>
      <c r="DF34" s="29" t="s">
        <v>0</v>
      </c>
      <c r="DG34" s="29" t="s">
        <v>0</v>
      </c>
      <c r="DH34" s="29" t="s">
        <v>0</v>
      </c>
      <c r="DI34" s="29" t="s">
        <v>0</v>
      </c>
      <c r="DJ34" s="29" t="s">
        <v>0</v>
      </c>
      <c r="DK34" s="29" t="s">
        <v>0</v>
      </c>
      <c r="DL34" s="29" t="s">
        <v>0</v>
      </c>
      <c r="DM34" s="29" t="s">
        <v>0</v>
      </c>
      <c r="DN34" s="29" t="s">
        <v>0</v>
      </c>
      <c r="DO34" s="29" t="s">
        <v>0</v>
      </c>
      <c r="DP34" s="29" t="s">
        <v>0</v>
      </c>
    </row>
    <row r="35" spans="1:217" ht="13.5">
      <c r="A35" s="7" t="s">
        <v>0</v>
      </c>
      <c r="B35" s="8" t="s">
        <v>0</v>
      </c>
      <c r="C35" s="29" t="s">
        <v>0</v>
      </c>
      <c r="D35" s="29" t="s">
        <v>0</v>
      </c>
      <c r="E35" s="29" t="s">
        <v>0</v>
      </c>
      <c r="F35" s="29" t="s">
        <v>0</v>
      </c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 t="s">
        <v>0</v>
      </c>
      <c r="O35" s="29" t="s">
        <v>0</v>
      </c>
      <c r="P35" s="29" t="s">
        <v>0</v>
      </c>
      <c r="Q35" s="29" t="s">
        <v>0</v>
      </c>
      <c r="R35" s="29" t="s">
        <v>0</v>
      </c>
      <c r="S35" s="29" t="s">
        <v>0</v>
      </c>
      <c r="T35" s="29" t="s">
        <v>0</v>
      </c>
      <c r="U35" s="29" t="s">
        <v>0</v>
      </c>
      <c r="V35" s="29" t="s">
        <v>0</v>
      </c>
      <c r="W35" s="29" t="s">
        <v>0</v>
      </c>
      <c r="X35" s="29" t="s">
        <v>0</v>
      </c>
      <c r="Y35" s="29" t="s">
        <v>0</v>
      </c>
      <c r="Z35" s="29" t="s">
        <v>0</v>
      </c>
      <c r="AA35" s="29" t="s">
        <v>0</v>
      </c>
      <c r="AB35" s="29" t="s">
        <v>0</v>
      </c>
      <c r="AC35" s="29" t="s">
        <v>0</v>
      </c>
      <c r="AD35" s="29" t="s">
        <v>0</v>
      </c>
      <c r="AE35" s="29" t="s">
        <v>0</v>
      </c>
      <c r="AF35" s="29" t="s">
        <v>0</v>
      </c>
      <c r="AG35" s="29" t="s">
        <v>0</v>
      </c>
      <c r="AH35" s="29" t="s">
        <v>0</v>
      </c>
      <c r="AI35" s="29" t="s">
        <v>0</v>
      </c>
      <c r="AJ35" s="29" t="s">
        <v>0</v>
      </c>
      <c r="AK35" s="29" t="s">
        <v>0</v>
      </c>
      <c r="AL35" s="29" t="s">
        <v>0</v>
      </c>
      <c r="AM35" s="29" t="s">
        <v>0</v>
      </c>
      <c r="AN35" s="29" t="s">
        <v>0</v>
      </c>
      <c r="AO35" s="29" t="s">
        <v>0</v>
      </c>
      <c r="AP35" s="29" t="s">
        <v>0</v>
      </c>
      <c r="AQ35" s="29" t="s">
        <v>0</v>
      </c>
      <c r="AR35" s="29" t="s">
        <v>0</v>
      </c>
      <c r="AS35" s="29" t="s">
        <v>0</v>
      </c>
      <c r="AT35" s="29" t="s">
        <v>0</v>
      </c>
      <c r="AU35" s="29" t="s">
        <v>0</v>
      </c>
      <c r="AV35" s="29" t="s">
        <v>0</v>
      </c>
      <c r="AW35" s="29" t="s">
        <v>0</v>
      </c>
      <c r="AX35" s="29" t="s">
        <v>0</v>
      </c>
      <c r="AY35" s="29" t="s">
        <v>0</v>
      </c>
      <c r="AZ35" s="29" t="s">
        <v>0</v>
      </c>
      <c r="BA35" s="29" t="s">
        <v>0</v>
      </c>
      <c r="BB35" s="29" t="s">
        <v>0</v>
      </c>
      <c r="BC35" s="29" t="s">
        <v>0</v>
      </c>
      <c r="BD35" s="29" t="s">
        <v>0</v>
      </c>
      <c r="BE35" s="29" t="s">
        <v>0</v>
      </c>
      <c r="BF35" s="29" t="s">
        <v>0</v>
      </c>
      <c r="BG35" s="29" t="s">
        <v>0</v>
      </c>
      <c r="BH35" s="29" t="s">
        <v>0</v>
      </c>
      <c r="BI35" s="29" t="s">
        <v>0</v>
      </c>
      <c r="BJ35" s="29" t="s">
        <v>0</v>
      </c>
      <c r="BK35" s="29" t="s">
        <v>0</v>
      </c>
      <c r="BL35" s="29" t="s">
        <v>0</v>
      </c>
      <c r="BM35" s="29" t="s">
        <v>0</v>
      </c>
      <c r="BN35" s="29" t="s">
        <v>0</v>
      </c>
      <c r="BO35" s="29" t="s">
        <v>0</v>
      </c>
      <c r="BP35" s="29" t="s">
        <v>0</v>
      </c>
      <c r="BQ35" s="29" t="s">
        <v>0</v>
      </c>
      <c r="BR35" s="29" t="s">
        <v>0</v>
      </c>
      <c r="BS35" s="29" t="s">
        <v>0</v>
      </c>
      <c r="BT35" s="29" t="s">
        <v>0</v>
      </c>
      <c r="BU35" s="29" t="s">
        <v>0</v>
      </c>
      <c r="BV35" s="29" t="s">
        <v>0</v>
      </c>
      <c r="BW35" s="29" t="s">
        <v>0</v>
      </c>
      <c r="BX35" s="29" t="s">
        <v>0</v>
      </c>
      <c r="BY35" s="29" t="s">
        <v>0</v>
      </c>
      <c r="BZ35" s="29" t="s">
        <v>0</v>
      </c>
      <c r="CA35" s="29" t="s">
        <v>0</v>
      </c>
      <c r="CB35" s="29" t="s">
        <v>0</v>
      </c>
      <c r="CC35" s="29" t="s">
        <v>0</v>
      </c>
      <c r="CD35" s="29" t="s">
        <v>0</v>
      </c>
      <c r="CE35" s="29" t="s">
        <v>0</v>
      </c>
      <c r="CF35" s="29" t="s">
        <v>0</v>
      </c>
      <c r="CG35" s="29" t="s">
        <v>0</v>
      </c>
      <c r="CH35" s="29" t="s">
        <v>0</v>
      </c>
      <c r="CI35" s="29" t="s">
        <v>0</v>
      </c>
      <c r="CJ35" s="29" t="s">
        <v>0</v>
      </c>
      <c r="CK35" s="29" t="s">
        <v>0</v>
      </c>
      <c r="CL35" s="29" t="s">
        <v>0</v>
      </c>
      <c r="CM35" s="29" t="s">
        <v>0</v>
      </c>
      <c r="CN35" s="29" t="s">
        <v>0</v>
      </c>
      <c r="CO35" s="29" t="s">
        <v>0</v>
      </c>
      <c r="CP35" s="29" t="s">
        <v>0</v>
      </c>
      <c r="CQ35" s="29" t="s">
        <v>0</v>
      </c>
      <c r="CR35" s="29" t="s">
        <v>0</v>
      </c>
      <c r="CS35" s="29" t="s">
        <v>0</v>
      </c>
      <c r="CT35" s="29" t="s">
        <v>0</v>
      </c>
      <c r="CU35" s="29" t="s">
        <v>0</v>
      </c>
      <c r="CV35" s="29" t="s">
        <v>0</v>
      </c>
      <c r="CW35" s="29" t="s">
        <v>0</v>
      </c>
      <c r="CX35" s="29" t="s">
        <v>0</v>
      </c>
      <c r="CY35" s="29" t="s">
        <v>0</v>
      </c>
      <c r="CZ35" s="29" t="s">
        <v>0</v>
      </c>
      <c r="DA35" s="29" t="s">
        <v>0</v>
      </c>
      <c r="DB35" s="29" t="s">
        <v>0</v>
      </c>
      <c r="DC35" s="29" t="s">
        <v>0</v>
      </c>
      <c r="DD35" s="29" t="s">
        <v>0</v>
      </c>
      <c r="DE35" s="29" t="s">
        <v>0</v>
      </c>
      <c r="DF35" s="29" t="s">
        <v>0</v>
      </c>
      <c r="DG35" s="29" t="s">
        <v>0</v>
      </c>
      <c r="DH35" s="29" t="s">
        <v>0</v>
      </c>
      <c r="DI35" s="29" t="s">
        <v>0</v>
      </c>
      <c r="DJ35" s="29" t="s">
        <v>0</v>
      </c>
      <c r="DK35" s="29" t="s">
        <v>0</v>
      </c>
      <c r="DL35" s="29" t="s">
        <v>0</v>
      </c>
      <c r="DM35" s="29" t="s">
        <v>0</v>
      </c>
      <c r="DN35" s="29" t="s">
        <v>0</v>
      </c>
      <c r="DO35" s="29" t="s">
        <v>0</v>
      </c>
      <c r="DP35" s="29" t="s">
        <v>0</v>
      </c>
    </row>
    <row r="36" spans="1:217" ht="13.5">
      <c r="A36" s="7" t="s">
        <v>0</v>
      </c>
      <c r="B36" s="8" t="s">
        <v>0</v>
      </c>
      <c r="C36" s="29" t="s">
        <v>0</v>
      </c>
      <c r="D36" s="29" t="s">
        <v>0</v>
      </c>
      <c r="E36" s="29" t="s">
        <v>0</v>
      </c>
      <c r="F36" s="29" t="s">
        <v>0</v>
      </c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 t="s">
        <v>0</v>
      </c>
      <c r="O36" s="29" t="s">
        <v>0</v>
      </c>
      <c r="P36" s="29" t="s">
        <v>0</v>
      </c>
      <c r="Q36" s="29" t="s">
        <v>0</v>
      </c>
      <c r="R36" s="29" t="s">
        <v>0</v>
      </c>
      <c r="S36" s="29" t="s">
        <v>0</v>
      </c>
      <c r="T36" s="29" t="s">
        <v>0</v>
      </c>
      <c r="U36" s="29" t="s">
        <v>0</v>
      </c>
      <c r="V36" s="29" t="s">
        <v>0</v>
      </c>
      <c r="W36" s="29" t="s">
        <v>0</v>
      </c>
      <c r="X36" s="29" t="s">
        <v>0</v>
      </c>
      <c r="Y36" s="29" t="s">
        <v>0</v>
      </c>
      <c r="Z36" s="29" t="s">
        <v>0</v>
      </c>
      <c r="AA36" s="29" t="s">
        <v>0</v>
      </c>
      <c r="AB36" s="29" t="s">
        <v>0</v>
      </c>
      <c r="AC36" s="29" t="s">
        <v>0</v>
      </c>
      <c r="AD36" s="29" t="s">
        <v>0</v>
      </c>
      <c r="AE36" s="29" t="s">
        <v>0</v>
      </c>
      <c r="AF36" s="29" t="s">
        <v>0</v>
      </c>
      <c r="AG36" s="29" t="s">
        <v>0</v>
      </c>
      <c r="AH36" s="29" t="s">
        <v>0</v>
      </c>
      <c r="AI36" s="29" t="s">
        <v>0</v>
      </c>
      <c r="AJ36" s="29" t="s">
        <v>0</v>
      </c>
      <c r="AK36" s="29" t="s">
        <v>0</v>
      </c>
      <c r="AL36" s="29" t="s">
        <v>0</v>
      </c>
      <c r="AM36" s="29" t="s">
        <v>0</v>
      </c>
      <c r="AN36" s="29" t="s">
        <v>0</v>
      </c>
      <c r="AO36" s="29" t="s">
        <v>0</v>
      </c>
      <c r="AP36" s="29" t="s">
        <v>0</v>
      </c>
      <c r="AQ36" s="29" t="s">
        <v>0</v>
      </c>
      <c r="AR36" s="29" t="s">
        <v>0</v>
      </c>
      <c r="AS36" s="29" t="s">
        <v>0</v>
      </c>
      <c r="AT36" s="29" t="s">
        <v>0</v>
      </c>
      <c r="AU36" s="29" t="s">
        <v>0</v>
      </c>
      <c r="AV36" s="29" t="s">
        <v>0</v>
      </c>
      <c r="AW36" s="29" t="s">
        <v>0</v>
      </c>
      <c r="AX36" s="29" t="s">
        <v>0</v>
      </c>
      <c r="AY36" s="29" t="s">
        <v>0</v>
      </c>
      <c r="AZ36" s="29" t="s">
        <v>0</v>
      </c>
      <c r="BA36" s="29" t="s">
        <v>0</v>
      </c>
      <c r="BB36" s="29" t="s">
        <v>0</v>
      </c>
      <c r="BC36" s="29" t="s">
        <v>0</v>
      </c>
      <c r="BD36" s="29" t="s">
        <v>0</v>
      </c>
      <c r="BE36" s="29" t="s">
        <v>0</v>
      </c>
      <c r="BF36" s="29" t="s">
        <v>0</v>
      </c>
      <c r="BG36" s="29" t="s">
        <v>0</v>
      </c>
      <c r="BH36" s="29" t="s">
        <v>0</v>
      </c>
      <c r="BI36" s="29" t="s">
        <v>0</v>
      </c>
      <c r="BJ36" s="29" t="s">
        <v>0</v>
      </c>
      <c r="BK36" s="29" t="s">
        <v>0</v>
      </c>
      <c r="BL36" s="29" t="s">
        <v>0</v>
      </c>
      <c r="BM36" s="29" t="s">
        <v>0</v>
      </c>
      <c r="BN36" s="29" t="s">
        <v>0</v>
      </c>
      <c r="BO36" s="29" t="s">
        <v>0</v>
      </c>
      <c r="BP36" s="29" t="s">
        <v>0</v>
      </c>
      <c r="BQ36" s="29" t="s">
        <v>0</v>
      </c>
      <c r="BR36" s="29" t="s">
        <v>0</v>
      </c>
      <c r="BS36" s="29" t="s">
        <v>0</v>
      </c>
      <c r="BT36" s="29" t="s">
        <v>0</v>
      </c>
      <c r="BU36" s="29" t="s">
        <v>0</v>
      </c>
      <c r="BV36" s="29" t="s">
        <v>0</v>
      </c>
      <c r="BW36" s="29" t="s">
        <v>0</v>
      </c>
      <c r="BX36" s="29" t="s">
        <v>0</v>
      </c>
      <c r="BY36" s="29" t="s">
        <v>0</v>
      </c>
      <c r="BZ36" s="29" t="s">
        <v>0</v>
      </c>
      <c r="CA36" s="29" t="s">
        <v>0</v>
      </c>
      <c r="CB36" s="29" t="s">
        <v>0</v>
      </c>
      <c r="CC36" s="29" t="s">
        <v>0</v>
      </c>
      <c r="CD36" s="29" t="s">
        <v>0</v>
      </c>
      <c r="CE36" s="29" t="s">
        <v>0</v>
      </c>
      <c r="CF36" s="29" t="s">
        <v>0</v>
      </c>
      <c r="CG36" s="29" t="s">
        <v>0</v>
      </c>
      <c r="CH36" s="29" t="s">
        <v>0</v>
      </c>
      <c r="CI36" s="29" t="s">
        <v>0</v>
      </c>
      <c r="CJ36" s="29" t="s">
        <v>0</v>
      </c>
      <c r="CK36" s="29" t="s">
        <v>0</v>
      </c>
      <c r="CL36" s="29" t="s">
        <v>0</v>
      </c>
      <c r="CM36" s="29" t="s">
        <v>0</v>
      </c>
      <c r="CN36" s="29" t="s">
        <v>0</v>
      </c>
      <c r="CO36" s="29" t="s">
        <v>0</v>
      </c>
      <c r="CP36" s="29" t="s">
        <v>0</v>
      </c>
      <c r="CQ36" s="29" t="s">
        <v>0</v>
      </c>
      <c r="CR36" s="29" t="s">
        <v>0</v>
      </c>
      <c r="CS36" s="29" t="s">
        <v>68</v>
      </c>
      <c r="CT36" s="29" t="s">
        <v>0</v>
      </c>
      <c r="CU36" s="29" t="s">
        <v>0</v>
      </c>
      <c r="CV36" s="29" t="s">
        <v>0</v>
      </c>
      <c r="CW36" s="29" t="s">
        <v>0</v>
      </c>
      <c r="CX36" s="29" t="s">
        <v>0</v>
      </c>
      <c r="CY36" s="29" t="s">
        <v>0</v>
      </c>
      <c r="CZ36" s="29" t="s">
        <v>0</v>
      </c>
      <c r="DA36" s="29" t="s">
        <v>0</v>
      </c>
      <c r="DB36" s="29" t="s">
        <v>0</v>
      </c>
      <c r="DC36" s="29" t="s">
        <v>0</v>
      </c>
      <c r="DD36" s="29" t="s">
        <v>0</v>
      </c>
      <c r="DE36" s="29" t="s">
        <v>0</v>
      </c>
      <c r="DF36" s="29" t="s">
        <v>0</v>
      </c>
      <c r="DG36" s="29" t="s">
        <v>0</v>
      </c>
      <c r="DH36" s="29" t="s">
        <v>0</v>
      </c>
      <c r="DI36" s="29" t="s">
        <v>0</v>
      </c>
      <c r="DJ36" s="29" t="s">
        <v>0</v>
      </c>
      <c r="DK36" s="29" t="s">
        <v>0</v>
      </c>
      <c r="DL36" s="29" t="s">
        <v>0</v>
      </c>
      <c r="DM36" s="29" t="s">
        <v>0</v>
      </c>
      <c r="DN36" s="29" t="s">
        <v>0</v>
      </c>
      <c r="DO36" s="29" t="s">
        <v>0</v>
      </c>
      <c r="DP36" s="29" t="s">
        <v>0</v>
      </c>
    </row>
  </sheetData>
  <mergeCells count="96">
    <mergeCell ref="C1:L1"/>
    <mergeCell ref="DG6:DH6"/>
    <mergeCell ref="DI6:DJ6"/>
    <mergeCell ref="DK6:DL6"/>
    <mergeCell ref="DM6:DN6"/>
    <mergeCell ref="DO6:DP6"/>
    <mergeCell ref="CG6:CH6"/>
    <mergeCell ref="BK6:BL6"/>
    <mergeCell ref="BM6:BN6"/>
    <mergeCell ref="BO6:BP6"/>
    <mergeCell ref="BQ6:BR6"/>
    <mergeCell ref="BS6:BT6"/>
    <mergeCell ref="BW6:BX6"/>
    <mergeCell ref="BY6:BZ6"/>
    <mergeCell ref="CA6:CB6"/>
    <mergeCell ref="CC6:CD6"/>
    <mergeCell ref="CE6:CF6"/>
    <mergeCell ref="DC6:DD6"/>
    <mergeCell ref="DE6:DF6"/>
    <mergeCell ref="CI6:CJ6"/>
    <mergeCell ref="CK6:CL6"/>
    <mergeCell ref="CM6:CN6"/>
    <mergeCell ref="CO6:CP6"/>
    <mergeCell ref="CQ6:CR6"/>
    <mergeCell ref="CS6:CT6"/>
    <mergeCell ref="CU6:CV6"/>
    <mergeCell ref="CW6:CX6"/>
    <mergeCell ref="CY6:CZ6"/>
    <mergeCell ref="DA6:DB6"/>
    <mergeCell ref="BU6:BV6"/>
    <mergeCell ref="AY6:AZ6"/>
    <mergeCell ref="BA6:BB6"/>
    <mergeCell ref="BC6:BD6"/>
    <mergeCell ref="BE6:BF6"/>
    <mergeCell ref="BG6:BH6"/>
    <mergeCell ref="BI6:BJ6"/>
    <mergeCell ref="AW6:AX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Y6:Z6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CW4:CZ5"/>
    <mergeCell ref="DE4:DH5"/>
    <mergeCell ref="BQ5:BT5"/>
    <mergeCell ref="BU5:BX5"/>
    <mergeCell ref="BY5:CB5"/>
    <mergeCell ref="CC5:CF5"/>
    <mergeCell ref="CO5:CR5"/>
    <mergeCell ref="AW4:AZ5"/>
    <mergeCell ref="BI4:BL5"/>
    <mergeCell ref="CS5:CV5"/>
    <mergeCell ref="DO4:DP5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CA4:CF4"/>
    <mergeCell ref="CG4:CJ5"/>
    <mergeCell ref="CK4:CN5"/>
    <mergeCell ref="N2:O2"/>
    <mergeCell ref="A3:A7"/>
    <mergeCell ref="B3:B7"/>
    <mergeCell ref="C3:H5"/>
    <mergeCell ref="I3:DP3"/>
    <mergeCell ref="I4:L5"/>
    <mergeCell ref="M4:T4"/>
    <mergeCell ref="DI4:DN5"/>
    <mergeCell ref="DA5:DD5"/>
    <mergeCell ref="U4:X5"/>
    <mergeCell ref="Y4:AB5"/>
    <mergeCell ref="AC4:AF5"/>
    <mergeCell ref="AG4:AH4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X211"/>
  <sheetViews>
    <sheetView workbookViewId="0">
      <pane xSplit="2" ySplit="9" topLeftCell="C30" activePane="bottomRight" state="frozen"/>
      <selection pane="topRight" activeCell="C1" sqref="C1"/>
      <selection pane="bottomLeft" activeCell="A10" sqref="A10"/>
      <selection pane="bottomRight" activeCell="C34" sqref="C34"/>
    </sheetView>
  </sheetViews>
  <sheetFormatPr defaultRowHeight="12.75" customHeight="1"/>
  <cols>
    <col min="1" max="1" width="5.42578125" style="8" customWidth="1"/>
    <col min="2" max="2" width="18" style="8" customWidth="1"/>
    <col min="3" max="3" width="14.28515625" style="8" customWidth="1"/>
    <col min="4" max="4" width="13.42578125" style="8" customWidth="1"/>
    <col min="5" max="5" width="13.140625" style="8" customWidth="1"/>
    <col min="6" max="6" width="13.42578125" style="8" customWidth="1"/>
    <col min="7" max="8" width="12.28515625" style="8" customWidth="1"/>
    <col min="9" max="9" width="13.28515625" style="8" customWidth="1"/>
    <col min="10" max="10" width="12.28515625" style="8" customWidth="1"/>
    <col min="11" max="12" width="12.28515625" style="8" hidden="1" customWidth="1"/>
    <col min="13" max="13" width="13" style="8" customWidth="1"/>
    <col min="14" max="14" width="12.28515625" style="8" customWidth="1"/>
    <col min="15" max="15" width="14" style="8" customWidth="1"/>
    <col min="16" max="22" width="12.28515625" style="8" customWidth="1"/>
    <col min="23" max="23" width="13.28515625" style="8" customWidth="1"/>
    <col min="24" max="24" width="13" style="8" customWidth="1"/>
    <col min="25" max="28" width="12.28515625" style="8" customWidth="1"/>
    <col min="29" max="30" width="13.5703125" style="8" customWidth="1"/>
    <col min="31" max="32" width="12.28515625" style="8" customWidth="1"/>
    <col min="33" max="33" width="14" style="8" customWidth="1"/>
    <col min="34" max="34" width="13.140625" style="8" customWidth="1"/>
    <col min="35" max="43" width="12.28515625" style="8" customWidth="1"/>
    <col min="44" max="44" width="13.42578125" style="8" customWidth="1"/>
    <col min="45" max="56" width="12.28515625" style="8" customWidth="1"/>
    <col min="57" max="57" width="13.28515625" style="8" customWidth="1"/>
    <col min="58" max="66" width="12.28515625" style="8" customWidth="1"/>
    <col min="67" max="67" width="1" style="34" customWidth="1"/>
    <col min="68" max="76" width="13.42578125" style="34" customWidth="1"/>
    <col min="77" max="223" width="13.42578125" style="9" customWidth="1"/>
    <col min="224" max="224" width="4.140625" style="9" customWidth="1"/>
    <col min="225" max="225" width="10.85546875" style="9" customWidth="1"/>
    <col min="226" max="229" width="13.42578125" style="9" customWidth="1"/>
    <col min="230" max="230" width="11.5703125" style="9" customWidth="1"/>
    <col min="231" max="231" width="10.85546875" style="9" customWidth="1"/>
    <col min="232" max="232" width="12.42578125" style="9" customWidth="1"/>
    <col min="233" max="233" width="11.28515625" style="9" customWidth="1"/>
    <col min="234" max="235" width="0" style="9" hidden="1" customWidth="1"/>
    <col min="236" max="236" width="11" style="9" customWidth="1"/>
    <col min="237" max="237" width="11.7109375" style="9" customWidth="1"/>
    <col min="238" max="240" width="10.28515625" style="9" customWidth="1"/>
    <col min="241" max="241" width="9.140625" style="9" customWidth="1"/>
    <col min="242" max="244" width="10.28515625" style="9" customWidth="1"/>
    <col min="245" max="245" width="9.5703125" style="9" customWidth="1"/>
    <col min="246" max="248" width="10.28515625" style="9" customWidth="1"/>
    <col min="249" max="249" width="10.42578125" style="9" customWidth="1"/>
    <col min="250" max="252" width="9.85546875" style="9" customWidth="1"/>
    <col min="253" max="253" width="9.7109375" style="9" customWidth="1"/>
    <col min="254" max="255" width="0" style="9" hidden="1" customWidth="1"/>
    <col min="256" max="256" width="10.7109375" style="9" customWidth="1"/>
    <col min="257" max="257" width="9.85546875" style="9" customWidth="1"/>
    <col min="258" max="258" width="11.42578125" style="9" customWidth="1"/>
    <col min="259" max="259" width="9.85546875" style="9" customWidth="1"/>
    <col min="260" max="260" width="11.140625" style="9" customWidth="1"/>
    <col min="261" max="261" width="10.42578125" style="9" customWidth="1"/>
    <col min="262" max="262" width="9.42578125" style="9" customWidth="1"/>
    <col min="263" max="263" width="10" style="9" customWidth="1"/>
    <col min="264" max="479" width="13.42578125" style="9" customWidth="1"/>
    <col min="480" max="480" width="4.140625" style="9" customWidth="1"/>
    <col min="481" max="481" width="10.85546875" style="9" customWidth="1"/>
    <col min="482" max="485" width="13.42578125" style="9" customWidth="1"/>
    <col min="486" max="486" width="11.5703125" style="9" customWidth="1"/>
    <col min="487" max="487" width="10.85546875" style="9" customWidth="1"/>
    <col min="488" max="488" width="12.42578125" style="9" customWidth="1"/>
    <col min="489" max="489" width="11.28515625" style="9" customWidth="1"/>
    <col min="490" max="491" width="0" style="9" hidden="1" customWidth="1"/>
    <col min="492" max="492" width="11" style="9" customWidth="1"/>
    <col min="493" max="493" width="11.7109375" style="9" customWidth="1"/>
    <col min="494" max="496" width="10.28515625" style="9" customWidth="1"/>
    <col min="497" max="497" width="9.140625" style="9" customWidth="1"/>
    <col min="498" max="500" width="10.28515625" style="9" customWidth="1"/>
    <col min="501" max="501" width="9.5703125" style="9" customWidth="1"/>
    <col min="502" max="504" width="10.28515625" style="9" customWidth="1"/>
    <col min="505" max="505" width="10.42578125" style="9" customWidth="1"/>
    <col min="506" max="508" width="9.85546875" style="9" customWidth="1"/>
    <col min="509" max="509" width="9.7109375" style="9" customWidth="1"/>
    <col min="510" max="511" width="0" style="9" hidden="1" customWidth="1"/>
    <col min="512" max="512" width="10.7109375" style="9" customWidth="1"/>
    <col min="513" max="513" width="9.85546875" style="9" customWidth="1"/>
    <col min="514" max="514" width="11.42578125" style="9" customWidth="1"/>
    <col min="515" max="515" width="9.85546875" style="9" customWidth="1"/>
    <col min="516" max="516" width="11.140625" style="9" customWidth="1"/>
    <col min="517" max="517" width="10.42578125" style="9" customWidth="1"/>
    <col min="518" max="518" width="9.42578125" style="9" customWidth="1"/>
    <col min="519" max="519" width="10" style="9" customWidth="1"/>
    <col min="520" max="735" width="13.42578125" style="9" customWidth="1"/>
    <col min="736" max="736" width="4.140625" style="9" customWidth="1"/>
    <col min="737" max="737" width="10.85546875" style="9" customWidth="1"/>
    <col min="738" max="741" width="13.42578125" style="9" customWidth="1"/>
    <col min="742" max="742" width="11.5703125" style="9" customWidth="1"/>
    <col min="743" max="743" width="10.85546875" style="9" customWidth="1"/>
    <col min="744" max="744" width="12.42578125" style="9" customWidth="1"/>
    <col min="745" max="745" width="11.28515625" style="9" customWidth="1"/>
    <col min="746" max="747" width="0" style="9" hidden="1" customWidth="1"/>
    <col min="748" max="748" width="11" style="9" customWidth="1"/>
    <col min="749" max="749" width="11.7109375" style="9" customWidth="1"/>
    <col min="750" max="752" width="10.28515625" style="9" customWidth="1"/>
    <col min="753" max="753" width="9.140625" style="9" customWidth="1"/>
    <col min="754" max="756" width="10.28515625" style="9" customWidth="1"/>
    <col min="757" max="757" width="9.5703125" style="9" customWidth="1"/>
    <col min="758" max="760" width="10.28515625" style="9" customWidth="1"/>
    <col min="761" max="761" width="10.42578125" style="9" customWidth="1"/>
    <col min="762" max="764" width="9.85546875" style="9" customWidth="1"/>
    <col min="765" max="765" width="9.7109375" style="9" customWidth="1"/>
    <col min="766" max="767" width="0" style="9" hidden="1" customWidth="1"/>
    <col min="768" max="768" width="10.7109375" style="9" customWidth="1"/>
    <col min="769" max="769" width="9.85546875" style="9" customWidth="1"/>
    <col min="770" max="770" width="11.42578125" style="9" customWidth="1"/>
    <col min="771" max="771" width="9.85546875" style="9" customWidth="1"/>
    <col min="772" max="772" width="11.140625" style="9" customWidth="1"/>
    <col min="773" max="773" width="10.42578125" style="9" customWidth="1"/>
    <col min="774" max="774" width="9.42578125" style="9" customWidth="1"/>
    <col min="775" max="775" width="10" style="9" customWidth="1"/>
    <col min="776" max="991" width="13.42578125" style="9" customWidth="1"/>
    <col min="992" max="992" width="4.140625" style="9" customWidth="1"/>
    <col min="993" max="993" width="10.85546875" style="9" customWidth="1"/>
    <col min="994" max="997" width="13.42578125" style="9" customWidth="1"/>
    <col min="998" max="998" width="11.5703125" style="9" customWidth="1"/>
    <col min="999" max="999" width="10.85546875" style="9" customWidth="1"/>
    <col min="1000" max="1000" width="12.42578125" style="9" customWidth="1"/>
    <col min="1001" max="1001" width="11.28515625" style="9" customWidth="1"/>
    <col min="1002" max="1003" width="0" style="9" hidden="1" customWidth="1"/>
    <col min="1004" max="1004" width="11" style="9" customWidth="1"/>
    <col min="1005" max="1005" width="11.7109375" style="9" customWidth="1"/>
    <col min="1006" max="1008" width="10.28515625" style="9" customWidth="1"/>
    <col min="1009" max="1009" width="9.140625" style="9" customWidth="1"/>
    <col min="1010" max="1012" width="10.28515625" style="9" customWidth="1"/>
    <col min="1013" max="1013" width="9.5703125" style="9" customWidth="1"/>
    <col min="1014" max="1016" width="10.28515625" style="9" customWidth="1"/>
    <col min="1017" max="1017" width="10.42578125" style="9" customWidth="1"/>
    <col min="1018" max="1020" width="9.85546875" style="9" customWidth="1"/>
    <col min="1021" max="1021" width="9.7109375" style="9" customWidth="1"/>
    <col min="1022" max="1023" width="0" style="9" hidden="1" customWidth="1"/>
    <col min="1024" max="1024" width="10.7109375" style="9" customWidth="1"/>
    <col min="1025" max="1025" width="9.85546875" style="9" customWidth="1"/>
    <col min="1026" max="1026" width="11.42578125" style="9" customWidth="1"/>
    <col min="1027" max="1027" width="9.85546875" style="9" customWidth="1"/>
    <col min="1028" max="1028" width="11.140625" style="9" customWidth="1"/>
    <col min="1029" max="1029" width="10.42578125" style="9" customWidth="1"/>
    <col min="1030" max="1030" width="9.42578125" style="9" customWidth="1"/>
    <col min="1031" max="1031" width="10" style="9" customWidth="1"/>
    <col min="1032" max="1247" width="13.42578125" style="9" customWidth="1"/>
    <col min="1248" max="1248" width="4.140625" style="9" customWidth="1"/>
    <col min="1249" max="1249" width="10.85546875" style="9" customWidth="1"/>
    <col min="1250" max="1253" width="13.42578125" style="9" customWidth="1"/>
    <col min="1254" max="1254" width="11.5703125" style="9" customWidth="1"/>
    <col min="1255" max="1255" width="10.85546875" style="9" customWidth="1"/>
    <col min="1256" max="1256" width="12.42578125" style="9" customWidth="1"/>
    <col min="1257" max="1257" width="11.28515625" style="9" customWidth="1"/>
    <col min="1258" max="1259" width="0" style="9" hidden="1" customWidth="1"/>
    <col min="1260" max="1260" width="11" style="9" customWidth="1"/>
    <col min="1261" max="1261" width="11.7109375" style="9" customWidth="1"/>
    <col min="1262" max="1264" width="10.28515625" style="9" customWidth="1"/>
    <col min="1265" max="1265" width="9.140625" style="9" customWidth="1"/>
    <col min="1266" max="1268" width="10.28515625" style="9" customWidth="1"/>
    <col min="1269" max="1269" width="9.5703125" style="9" customWidth="1"/>
    <col min="1270" max="1272" width="10.28515625" style="9" customWidth="1"/>
    <col min="1273" max="1273" width="10.42578125" style="9" customWidth="1"/>
    <col min="1274" max="1276" width="9.85546875" style="9" customWidth="1"/>
    <col min="1277" max="1277" width="9.7109375" style="9" customWidth="1"/>
    <col min="1278" max="1279" width="0" style="9" hidden="1" customWidth="1"/>
    <col min="1280" max="1280" width="10.7109375" style="9" customWidth="1"/>
    <col min="1281" max="1281" width="9.85546875" style="9" customWidth="1"/>
    <col min="1282" max="1282" width="11.42578125" style="9" customWidth="1"/>
    <col min="1283" max="1283" width="9.85546875" style="9" customWidth="1"/>
    <col min="1284" max="1284" width="11.140625" style="9" customWidth="1"/>
    <col min="1285" max="1285" width="10.42578125" style="9" customWidth="1"/>
    <col min="1286" max="1286" width="9.42578125" style="9" customWidth="1"/>
    <col min="1287" max="1287" width="10" style="9" customWidth="1"/>
    <col min="1288" max="1503" width="13.42578125" style="9" customWidth="1"/>
    <col min="1504" max="1504" width="4.140625" style="9" customWidth="1"/>
    <col min="1505" max="1505" width="10.85546875" style="9" customWidth="1"/>
    <col min="1506" max="1509" width="13.42578125" style="9" customWidth="1"/>
    <col min="1510" max="1510" width="11.5703125" style="9" customWidth="1"/>
    <col min="1511" max="1511" width="10.85546875" style="9" customWidth="1"/>
    <col min="1512" max="1512" width="12.42578125" style="9" customWidth="1"/>
    <col min="1513" max="1513" width="11.28515625" style="9" customWidth="1"/>
    <col min="1514" max="1515" width="0" style="9" hidden="1" customWidth="1"/>
    <col min="1516" max="1516" width="11" style="9" customWidth="1"/>
    <col min="1517" max="1517" width="11.7109375" style="9" customWidth="1"/>
    <col min="1518" max="1520" width="10.28515625" style="9" customWidth="1"/>
    <col min="1521" max="1521" width="9.140625" style="9" customWidth="1"/>
    <col min="1522" max="1524" width="10.28515625" style="9" customWidth="1"/>
    <col min="1525" max="1525" width="9.5703125" style="9" customWidth="1"/>
    <col min="1526" max="1528" width="10.28515625" style="9" customWidth="1"/>
    <col min="1529" max="1529" width="10.42578125" style="9" customWidth="1"/>
    <col min="1530" max="1532" width="9.85546875" style="9" customWidth="1"/>
    <col min="1533" max="1533" width="9.7109375" style="9" customWidth="1"/>
    <col min="1534" max="1535" width="0" style="9" hidden="1" customWidth="1"/>
    <col min="1536" max="1536" width="10.7109375" style="9" customWidth="1"/>
    <col min="1537" max="1537" width="9.85546875" style="9" customWidth="1"/>
    <col min="1538" max="1538" width="11.42578125" style="9" customWidth="1"/>
    <col min="1539" max="1539" width="9.85546875" style="9" customWidth="1"/>
    <col min="1540" max="1540" width="11.140625" style="9" customWidth="1"/>
    <col min="1541" max="1541" width="10.42578125" style="9" customWidth="1"/>
    <col min="1542" max="1542" width="9.42578125" style="9" customWidth="1"/>
    <col min="1543" max="1543" width="10" style="9" customWidth="1"/>
    <col min="1544" max="1759" width="13.42578125" style="9" customWidth="1"/>
    <col min="1760" max="1760" width="4.140625" style="9" customWidth="1"/>
    <col min="1761" max="1761" width="10.85546875" style="9" customWidth="1"/>
    <col min="1762" max="1765" width="13.42578125" style="9" customWidth="1"/>
    <col min="1766" max="1766" width="11.5703125" style="9" customWidth="1"/>
    <col min="1767" max="1767" width="10.85546875" style="9" customWidth="1"/>
    <col min="1768" max="1768" width="12.42578125" style="9" customWidth="1"/>
    <col min="1769" max="1769" width="11.28515625" style="9" customWidth="1"/>
    <col min="1770" max="1771" width="0" style="9" hidden="1" customWidth="1"/>
    <col min="1772" max="1772" width="11" style="9" customWidth="1"/>
    <col min="1773" max="1773" width="11.7109375" style="9" customWidth="1"/>
    <col min="1774" max="1776" width="10.28515625" style="9" customWidth="1"/>
    <col min="1777" max="1777" width="9.140625" style="9" customWidth="1"/>
    <col min="1778" max="1780" width="10.28515625" style="9" customWidth="1"/>
    <col min="1781" max="1781" width="9.5703125" style="9" customWidth="1"/>
    <col min="1782" max="1784" width="10.28515625" style="9" customWidth="1"/>
    <col min="1785" max="1785" width="10.42578125" style="9" customWidth="1"/>
    <col min="1786" max="1788" width="9.85546875" style="9" customWidth="1"/>
    <col min="1789" max="1789" width="9.7109375" style="9" customWidth="1"/>
    <col min="1790" max="1791" width="0" style="9" hidden="1" customWidth="1"/>
    <col min="1792" max="1792" width="10.7109375" style="9" customWidth="1"/>
    <col min="1793" max="1793" width="9.85546875" style="9" customWidth="1"/>
    <col min="1794" max="1794" width="11.42578125" style="9" customWidth="1"/>
    <col min="1795" max="1795" width="9.85546875" style="9" customWidth="1"/>
    <col min="1796" max="1796" width="11.140625" style="9" customWidth="1"/>
    <col min="1797" max="1797" width="10.42578125" style="9" customWidth="1"/>
    <col min="1798" max="1798" width="9.42578125" style="9" customWidth="1"/>
    <col min="1799" max="1799" width="10" style="9" customWidth="1"/>
    <col min="1800" max="2015" width="13.42578125" style="9" customWidth="1"/>
    <col min="2016" max="2016" width="4.140625" style="9" customWidth="1"/>
    <col min="2017" max="2017" width="10.85546875" style="9" customWidth="1"/>
    <col min="2018" max="2021" width="13.42578125" style="9" customWidth="1"/>
    <col min="2022" max="2022" width="11.5703125" style="9" customWidth="1"/>
    <col min="2023" max="2023" width="10.85546875" style="9" customWidth="1"/>
    <col min="2024" max="2024" width="12.42578125" style="9" customWidth="1"/>
    <col min="2025" max="2025" width="11.28515625" style="9" customWidth="1"/>
    <col min="2026" max="2027" width="0" style="9" hidden="1" customWidth="1"/>
    <col min="2028" max="2028" width="11" style="9" customWidth="1"/>
    <col min="2029" max="2029" width="11.7109375" style="9" customWidth="1"/>
    <col min="2030" max="2032" width="10.28515625" style="9" customWidth="1"/>
    <col min="2033" max="2033" width="9.140625" style="9" customWidth="1"/>
    <col min="2034" max="2036" width="10.28515625" style="9" customWidth="1"/>
    <col min="2037" max="2037" width="9.5703125" style="9" customWidth="1"/>
    <col min="2038" max="2040" width="10.28515625" style="9" customWidth="1"/>
    <col min="2041" max="2041" width="10.42578125" style="9" customWidth="1"/>
    <col min="2042" max="2044" width="9.85546875" style="9" customWidth="1"/>
    <col min="2045" max="2045" width="9.7109375" style="9" customWidth="1"/>
    <col min="2046" max="2047" width="0" style="9" hidden="1" customWidth="1"/>
    <col min="2048" max="2048" width="10.7109375" style="9" customWidth="1"/>
    <col min="2049" max="2049" width="9.85546875" style="9" customWidth="1"/>
    <col min="2050" max="2050" width="11.42578125" style="9" customWidth="1"/>
    <col min="2051" max="2051" width="9.85546875" style="9" customWidth="1"/>
    <col min="2052" max="2052" width="11.140625" style="9" customWidth="1"/>
    <col min="2053" max="2053" width="10.42578125" style="9" customWidth="1"/>
    <col min="2054" max="2054" width="9.42578125" style="9" customWidth="1"/>
    <col min="2055" max="2055" width="10" style="9" customWidth="1"/>
    <col min="2056" max="2271" width="13.42578125" style="9" customWidth="1"/>
    <col min="2272" max="2272" width="4.140625" style="9" customWidth="1"/>
    <col min="2273" max="2273" width="10.85546875" style="9" customWidth="1"/>
    <col min="2274" max="2277" width="13.42578125" style="9" customWidth="1"/>
    <col min="2278" max="2278" width="11.5703125" style="9" customWidth="1"/>
    <col min="2279" max="2279" width="10.85546875" style="9" customWidth="1"/>
    <col min="2280" max="2280" width="12.42578125" style="9" customWidth="1"/>
    <col min="2281" max="2281" width="11.28515625" style="9" customWidth="1"/>
    <col min="2282" max="2283" width="0" style="9" hidden="1" customWidth="1"/>
    <col min="2284" max="2284" width="11" style="9" customWidth="1"/>
    <col min="2285" max="2285" width="11.7109375" style="9" customWidth="1"/>
    <col min="2286" max="2288" width="10.28515625" style="9" customWidth="1"/>
    <col min="2289" max="2289" width="9.140625" style="9" customWidth="1"/>
    <col min="2290" max="2292" width="10.28515625" style="9" customWidth="1"/>
    <col min="2293" max="2293" width="9.5703125" style="9" customWidth="1"/>
    <col min="2294" max="2296" width="10.28515625" style="9" customWidth="1"/>
    <col min="2297" max="2297" width="10.42578125" style="9" customWidth="1"/>
    <col min="2298" max="2300" width="9.85546875" style="9" customWidth="1"/>
    <col min="2301" max="2301" width="9.7109375" style="9" customWidth="1"/>
    <col min="2302" max="2303" width="0" style="9" hidden="1" customWidth="1"/>
    <col min="2304" max="2304" width="10.7109375" style="9" customWidth="1"/>
    <col min="2305" max="2305" width="9.85546875" style="9" customWidth="1"/>
    <col min="2306" max="2306" width="11.42578125" style="9" customWidth="1"/>
    <col min="2307" max="2307" width="9.85546875" style="9" customWidth="1"/>
    <col min="2308" max="2308" width="11.140625" style="9" customWidth="1"/>
    <col min="2309" max="2309" width="10.42578125" style="9" customWidth="1"/>
    <col min="2310" max="2310" width="9.42578125" style="9" customWidth="1"/>
    <col min="2311" max="2311" width="10" style="9" customWidth="1"/>
    <col min="2312" max="2527" width="13.42578125" style="9" customWidth="1"/>
    <col min="2528" max="2528" width="4.140625" style="9" customWidth="1"/>
    <col min="2529" max="2529" width="10.85546875" style="9" customWidth="1"/>
    <col min="2530" max="2533" width="13.42578125" style="9" customWidth="1"/>
    <col min="2534" max="2534" width="11.5703125" style="9" customWidth="1"/>
    <col min="2535" max="2535" width="10.85546875" style="9" customWidth="1"/>
    <col min="2536" max="2536" width="12.42578125" style="9" customWidth="1"/>
    <col min="2537" max="2537" width="11.28515625" style="9" customWidth="1"/>
    <col min="2538" max="2539" width="0" style="9" hidden="1" customWidth="1"/>
    <col min="2540" max="2540" width="11" style="9" customWidth="1"/>
    <col min="2541" max="2541" width="11.7109375" style="9" customWidth="1"/>
    <col min="2542" max="2544" width="10.28515625" style="9" customWidth="1"/>
    <col min="2545" max="2545" width="9.140625" style="9" customWidth="1"/>
    <col min="2546" max="2548" width="10.28515625" style="9" customWidth="1"/>
    <col min="2549" max="2549" width="9.5703125" style="9" customWidth="1"/>
    <col min="2550" max="2552" width="10.28515625" style="9" customWidth="1"/>
    <col min="2553" max="2553" width="10.42578125" style="9" customWidth="1"/>
    <col min="2554" max="2556" width="9.85546875" style="9" customWidth="1"/>
    <col min="2557" max="2557" width="9.7109375" style="9" customWidth="1"/>
    <col min="2558" max="2559" width="0" style="9" hidden="1" customWidth="1"/>
    <col min="2560" max="2560" width="10.7109375" style="9" customWidth="1"/>
    <col min="2561" max="2561" width="9.85546875" style="9" customWidth="1"/>
    <col min="2562" max="2562" width="11.42578125" style="9" customWidth="1"/>
    <col min="2563" max="2563" width="9.85546875" style="9" customWidth="1"/>
    <col min="2564" max="2564" width="11.140625" style="9" customWidth="1"/>
    <col min="2565" max="2565" width="10.42578125" style="9" customWidth="1"/>
    <col min="2566" max="2566" width="9.42578125" style="9" customWidth="1"/>
    <col min="2567" max="2567" width="10" style="9" customWidth="1"/>
    <col min="2568" max="2783" width="13.42578125" style="9" customWidth="1"/>
    <col min="2784" max="2784" width="4.140625" style="9" customWidth="1"/>
    <col min="2785" max="2785" width="10.85546875" style="9" customWidth="1"/>
    <col min="2786" max="2789" width="13.42578125" style="9" customWidth="1"/>
    <col min="2790" max="2790" width="11.5703125" style="9" customWidth="1"/>
    <col min="2791" max="2791" width="10.85546875" style="9" customWidth="1"/>
    <col min="2792" max="2792" width="12.42578125" style="9" customWidth="1"/>
    <col min="2793" max="2793" width="11.28515625" style="9" customWidth="1"/>
    <col min="2794" max="2795" width="0" style="9" hidden="1" customWidth="1"/>
    <col min="2796" max="2796" width="11" style="9" customWidth="1"/>
    <col min="2797" max="2797" width="11.7109375" style="9" customWidth="1"/>
    <col min="2798" max="2800" width="10.28515625" style="9" customWidth="1"/>
    <col min="2801" max="2801" width="9.140625" style="9" customWidth="1"/>
    <col min="2802" max="2804" width="10.28515625" style="9" customWidth="1"/>
    <col min="2805" max="2805" width="9.5703125" style="9" customWidth="1"/>
    <col min="2806" max="2808" width="10.28515625" style="9" customWidth="1"/>
    <col min="2809" max="2809" width="10.42578125" style="9" customWidth="1"/>
    <col min="2810" max="2812" width="9.85546875" style="9" customWidth="1"/>
    <col min="2813" max="2813" width="9.7109375" style="9" customWidth="1"/>
    <col min="2814" max="2815" width="0" style="9" hidden="1" customWidth="1"/>
    <col min="2816" max="2816" width="10.7109375" style="9" customWidth="1"/>
    <col min="2817" max="2817" width="9.85546875" style="9" customWidth="1"/>
    <col min="2818" max="2818" width="11.42578125" style="9" customWidth="1"/>
    <col min="2819" max="2819" width="9.85546875" style="9" customWidth="1"/>
    <col min="2820" max="2820" width="11.140625" style="9" customWidth="1"/>
    <col min="2821" max="2821" width="10.42578125" style="9" customWidth="1"/>
    <col min="2822" max="2822" width="9.42578125" style="9" customWidth="1"/>
    <col min="2823" max="2823" width="10" style="9" customWidth="1"/>
    <col min="2824" max="3039" width="13.42578125" style="9" customWidth="1"/>
    <col min="3040" max="3040" width="4.140625" style="9" customWidth="1"/>
    <col min="3041" max="3041" width="10.85546875" style="9" customWidth="1"/>
    <col min="3042" max="3045" width="13.42578125" style="9" customWidth="1"/>
    <col min="3046" max="3046" width="11.5703125" style="9" customWidth="1"/>
    <col min="3047" max="3047" width="10.85546875" style="9" customWidth="1"/>
    <col min="3048" max="3048" width="12.42578125" style="9" customWidth="1"/>
    <col min="3049" max="3049" width="11.28515625" style="9" customWidth="1"/>
    <col min="3050" max="3051" width="0" style="9" hidden="1" customWidth="1"/>
    <col min="3052" max="3052" width="11" style="9" customWidth="1"/>
    <col min="3053" max="3053" width="11.7109375" style="9" customWidth="1"/>
    <col min="3054" max="3056" width="10.28515625" style="9" customWidth="1"/>
    <col min="3057" max="3057" width="9.140625" style="9" customWidth="1"/>
    <col min="3058" max="3060" width="10.28515625" style="9" customWidth="1"/>
    <col min="3061" max="3061" width="9.5703125" style="9" customWidth="1"/>
    <col min="3062" max="3064" width="10.28515625" style="9" customWidth="1"/>
    <col min="3065" max="3065" width="10.42578125" style="9" customWidth="1"/>
    <col min="3066" max="3068" width="9.85546875" style="9" customWidth="1"/>
    <col min="3069" max="3069" width="9.7109375" style="9" customWidth="1"/>
    <col min="3070" max="3071" width="0" style="9" hidden="1" customWidth="1"/>
    <col min="3072" max="3072" width="10.7109375" style="9" customWidth="1"/>
    <col min="3073" max="3073" width="9.85546875" style="9" customWidth="1"/>
    <col min="3074" max="3074" width="11.42578125" style="9" customWidth="1"/>
    <col min="3075" max="3075" width="9.85546875" style="9" customWidth="1"/>
    <col min="3076" max="3076" width="11.140625" style="9" customWidth="1"/>
    <col min="3077" max="3077" width="10.42578125" style="9" customWidth="1"/>
    <col min="3078" max="3078" width="9.42578125" style="9" customWidth="1"/>
    <col min="3079" max="3079" width="10" style="9" customWidth="1"/>
    <col min="3080" max="3295" width="13.42578125" style="9" customWidth="1"/>
    <col min="3296" max="3296" width="4.140625" style="9" customWidth="1"/>
    <col min="3297" max="3297" width="10.85546875" style="9" customWidth="1"/>
    <col min="3298" max="3301" width="13.42578125" style="9" customWidth="1"/>
    <col min="3302" max="3302" width="11.5703125" style="9" customWidth="1"/>
    <col min="3303" max="3303" width="10.85546875" style="9" customWidth="1"/>
    <col min="3304" max="3304" width="12.42578125" style="9" customWidth="1"/>
    <col min="3305" max="3305" width="11.28515625" style="9" customWidth="1"/>
    <col min="3306" max="3307" width="0" style="9" hidden="1" customWidth="1"/>
    <col min="3308" max="3308" width="11" style="9" customWidth="1"/>
    <col min="3309" max="3309" width="11.7109375" style="9" customWidth="1"/>
    <col min="3310" max="3312" width="10.28515625" style="9" customWidth="1"/>
    <col min="3313" max="3313" width="9.140625" style="9" customWidth="1"/>
    <col min="3314" max="3316" width="10.28515625" style="9" customWidth="1"/>
    <col min="3317" max="3317" width="9.5703125" style="9" customWidth="1"/>
    <col min="3318" max="3320" width="10.28515625" style="9" customWidth="1"/>
    <col min="3321" max="3321" width="10.42578125" style="9" customWidth="1"/>
    <col min="3322" max="3324" width="9.85546875" style="9" customWidth="1"/>
    <col min="3325" max="3325" width="9.7109375" style="9" customWidth="1"/>
    <col min="3326" max="3327" width="0" style="9" hidden="1" customWidth="1"/>
    <col min="3328" max="3328" width="10.7109375" style="9" customWidth="1"/>
    <col min="3329" max="3329" width="9.85546875" style="9" customWidth="1"/>
    <col min="3330" max="3330" width="11.42578125" style="9" customWidth="1"/>
    <col min="3331" max="3331" width="9.85546875" style="9" customWidth="1"/>
    <col min="3332" max="3332" width="11.140625" style="9" customWidth="1"/>
    <col min="3333" max="3333" width="10.42578125" style="9" customWidth="1"/>
    <col min="3334" max="3334" width="9.42578125" style="9" customWidth="1"/>
    <col min="3335" max="3335" width="10" style="9" customWidth="1"/>
    <col min="3336" max="3551" width="13.42578125" style="9" customWidth="1"/>
    <col min="3552" max="3552" width="4.140625" style="9" customWidth="1"/>
    <col min="3553" max="3553" width="10.85546875" style="9" customWidth="1"/>
    <col min="3554" max="3557" width="13.42578125" style="9" customWidth="1"/>
    <col min="3558" max="3558" width="11.5703125" style="9" customWidth="1"/>
    <col min="3559" max="3559" width="10.85546875" style="9" customWidth="1"/>
    <col min="3560" max="3560" width="12.42578125" style="9" customWidth="1"/>
    <col min="3561" max="3561" width="11.28515625" style="9" customWidth="1"/>
    <col min="3562" max="3563" width="0" style="9" hidden="1" customWidth="1"/>
    <col min="3564" max="3564" width="11" style="9" customWidth="1"/>
    <col min="3565" max="3565" width="11.7109375" style="9" customWidth="1"/>
    <col min="3566" max="3568" width="10.28515625" style="9" customWidth="1"/>
    <col min="3569" max="3569" width="9.140625" style="9" customWidth="1"/>
    <col min="3570" max="3572" width="10.28515625" style="9" customWidth="1"/>
    <col min="3573" max="3573" width="9.5703125" style="9" customWidth="1"/>
    <col min="3574" max="3576" width="10.28515625" style="9" customWidth="1"/>
    <col min="3577" max="3577" width="10.42578125" style="9" customWidth="1"/>
    <col min="3578" max="3580" width="9.85546875" style="9" customWidth="1"/>
    <col min="3581" max="3581" width="9.7109375" style="9" customWidth="1"/>
    <col min="3582" max="3583" width="0" style="9" hidden="1" customWidth="1"/>
    <col min="3584" max="3584" width="10.7109375" style="9" customWidth="1"/>
    <col min="3585" max="3585" width="9.85546875" style="9" customWidth="1"/>
    <col min="3586" max="3586" width="11.42578125" style="9" customWidth="1"/>
    <col min="3587" max="3587" width="9.85546875" style="9" customWidth="1"/>
    <col min="3588" max="3588" width="11.140625" style="9" customWidth="1"/>
    <col min="3589" max="3589" width="10.42578125" style="9" customWidth="1"/>
    <col min="3590" max="3590" width="9.42578125" style="9" customWidth="1"/>
    <col min="3591" max="3591" width="10" style="9" customWidth="1"/>
    <col min="3592" max="3807" width="13.42578125" style="9" customWidth="1"/>
    <col min="3808" max="3808" width="4.140625" style="9" customWidth="1"/>
    <col min="3809" max="3809" width="10.85546875" style="9" customWidth="1"/>
    <col min="3810" max="3813" width="13.42578125" style="9" customWidth="1"/>
    <col min="3814" max="3814" width="11.5703125" style="9" customWidth="1"/>
    <col min="3815" max="3815" width="10.85546875" style="9" customWidth="1"/>
    <col min="3816" max="3816" width="12.42578125" style="9" customWidth="1"/>
    <col min="3817" max="3817" width="11.28515625" style="9" customWidth="1"/>
    <col min="3818" max="3819" width="0" style="9" hidden="1" customWidth="1"/>
    <col min="3820" max="3820" width="11" style="9" customWidth="1"/>
    <col min="3821" max="3821" width="11.7109375" style="9" customWidth="1"/>
    <col min="3822" max="3824" width="10.28515625" style="9" customWidth="1"/>
    <col min="3825" max="3825" width="9.140625" style="9" customWidth="1"/>
    <col min="3826" max="3828" width="10.28515625" style="9" customWidth="1"/>
    <col min="3829" max="3829" width="9.5703125" style="9" customWidth="1"/>
    <col min="3830" max="3832" width="10.28515625" style="9" customWidth="1"/>
    <col min="3833" max="3833" width="10.42578125" style="9" customWidth="1"/>
    <col min="3834" max="3836" width="9.85546875" style="9" customWidth="1"/>
    <col min="3837" max="3837" width="9.7109375" style="9" customWidth="1"/>
    <col min="3838" max="3839" width="0" style="9" hidden="1" customWidth="1"/>
    <col min="3840" max="3840" width="10.7109375" style="9" customWidth="1"/>
    <col min="3841" max="3841" width="9.85546875" style="9" customWidth="1"/>
    <col min="3842" max="3842" width="11.42578125" style="9" customWidth="1"/>
    <col min="3843" max="3843" width="9.85546875" style="9" customWidth="1"/>
    <col min="3844" max="3844" width="11.140625" style="9" customWidth="1"/>
    <col min="3845" max="3845" width="10.42578125" style="9" customWidth="1"/>
    <col min="3846" max="3846" width="9.42578125" style="9" customWidth="1"/>
    <col min="3847" max="3847" width="10" style="9" customWidth="1"/>
    <col min="3848" max="4063" width="13.42578125" style="9" customWidth="1"/>
    <col min="4064" max="4064" width="4.140625" style="9" customWidth="1"/>
    <col min="4065" max="4065" width="10.85546875" style="9" customWidth="1"/>
    <col min="4066" max="4069" width="13.42578125" style="9" customWidth="1"/>
    <col min="4070" max="4070" width="11.5703125" style="9" customWidth="1"/>
    <col min="4071" max="4071" width="10.85546875" style="9" customWidth="1"/>
    <col min="4072" max="4072" width="12.42578125" style="9" customWidth="1"/>
    <col min="4073" max="4073" width="11.28515625" style="9" customWidth="1"/>
    <col min="4074" max="4075" width="0" style="9" hidden="1" customWidth="1"/>
    <col min="4076" max="4076" width="11" style="9" customWidth="1"/>
    <col min="4077" max="4077" width="11.7109375" style="9" customWidth="1"/>
    <col min="4078" max="4080" width="10.28515625" style="9" customWidth="1"/>
    <col min="4081" max="4081" width="9.140625" style="9" customWidth="1"/>
    <col min="4082" max="4084" width="10.28515625" style="9" customWidth="1"/>
    <col min="4085" max="4085" width="9.5703125" style="9" customWidth="1"/>
    <col min="4086" max="4088" width="10.28515625" style="9" customWidth="1"/>
    <col min="4089" max="4089" width="10.42578125" style="9" customWidth="1"/>
    <col min="4090" max="4092" width="9.85546875" style="9" customWidth="1"/>
    <col min="4093" max="4093" width="9.7109375" style="9" customWidth="1"/>
    <col min="4094" max="4095" width="0" style="9" hidden="1" customWidth="1"/>
    <col min="4096" max="4096" width="10.7109375" style="9" customWidth="1"/>
    <col min="4097" max="4097" width="9.85546875" style="9" customWidth="1"/>
    <col min="4098" max="4098" width="11.42578125" style="9" customWidth="1"/>
    <col min="4099" max="4099" width="9.85546875" style="9" customWidth="1"/>
    <col min="4100" max="4100" width="11.140625" style="9" customWidth="1"/>
    <col min="4101" max="4101" width="10.42578125" style="9" customWidth="1"/>
    <col min="4102" max="4102" width="9.42578125" style="9" customWidth="1"/>
    <col min="4103" max="4103" width="10" style="9" customWidth="1"/>
    <col min="4104" max="4319" width="13.42578125" style="9" customWidth="1"/>
    <col min="4320" max="4320" width="4.140625" style="9" customWidth="1"/>
    <col min="4321" max="4321" width="10.85546875" style="9" customWidth="1"/>
    <col min="4322" max="4325" width="13.42578125" style="9" customWidth="1"/>
    <col min="4326" max="4326" width="11.5703125" style="9" customWidth="1"/>
    <col min="4327" max="4327" width="10.85546875" style="9" customWidth="1"/>
    <col min="4328" max="4328" width="12.42578125" style="9" customWidth="1"/>
    <col min="4329" max="4329" width="11.28515625" style="9" customWidth="1"/>
    <col min="4330" max="4331" width="0" style="9" hidden="1" customWidth="1"/>
    <col min="4332" max="4332" width="11" style="9" customWidth="1"/>
    <col min="4333" max="4333" width="11.7109375" style="9" customWidth="1"/>
    <col min="4334" max="4336" width="10.28515625" style="9" customWidth="1"/>
    <col min="4337" max="4337" width="9.140625" style="9" customWidth="1"/>
    <col min="4338" max="4340" width="10.28515625" style="9" customWidth="1"/>
    <col min="4341" max="4341" width="9.5703125" style="9" customWidth="1"/>
    <col min="4342" max="4344" width="10.28515625" style="9" customWidth="1"/>
    <col min="4345" max="4345" width="10.42578125" style="9" customWidth="1"/>
    <col min="4346" max="4348" width="9.85546875" style="9" customWidth="1"/>
    <col min="4349" max="4349" width="9.7109375" style="9" customWidth="1"/>
    <col min="4350" max="4351" width="0" style="9" hidden="1" customWidth="1"/>
    <col min="4352" max="4352" width="10.7109375" style="9" customWidth="1"/>
    <col min="4353" max="4353" width="9.85546875" style="9" customWidth="1"/>
    <col min="4354" max="4354" width="11.42578125" style="9" customWidth="1"/>
    <col min="4355" max="4355" width="9.85546875" style="9" customWidth="1"/>
    <col min="4356" max="4356" width="11.140625" style="9" customWidth="1"/>
    <col min="4357" max="4357" width="10.42578125" style="9" customWidth="1"/>
    <col min="4358" max="4358" width="9.42578125" style="9" customWidth="1"/>
    <col min="4359" max="4359" width="10" style="9" customWidth="1"/>
    <col min="4360" max="4575" width="13.42578125" style="9" customWidth="1"/>
    <col min="4576" max="4576" width="4.140625" style="9" customWidth="1"/>
    <col min="4577" max="4577" width="10.85546875" style="9" customWidth="1"/>
    <col min="4578" max="4581" width="13.42578125" style="9" customWidth="1"/>
    <col min="4582" max="4582" width="11.5703125" style="9" customWidth="1"/>
    <col min="4583" max="4583" width="10.85546875" style="9" customWidth="1"/>
    <col min="4584" max="4584" width="12.42578125" style="9" customWidth="1"/>
    <col min="4585" max="4585" width="11.28515625" style="9" customWidth="1"/>
    <col min="4586" max="4587" width="0" style="9" hidden="1" customWidth="1"/>
    <col min="4588" max="4588" width="11" style="9" customWidth="1"/>
    <col min="4589" max="4589" width="11.7109375" style="9" customWidth="1"/>
    <col min="4590" max="4592" width="10.28515625" style="9" customWidth="1"/>
    <col min="4593" max="4593" width="9.140625" style="9" customWidth="1"/>
    <col min="4594" max="4596" width="10.28515625" style="9" customWidth="1"/>
    <col min="4597" max="4597" width="9.5703125" style="9" customWidth="1"/>
    <col min="4598" max="4600" width="10.28515625" style="9" customWidth="1"/>
    <col min="4601" max="4601" width="10.42578125" style="9" customWidth="1"/>
    <col min="4602" max="4604" width="9.85546875" style="9" customWidth="1"/>
    <col min="4605" max="4605" width="9.7109375" style="9" customWidth="1"/>
    <col min="4606" max="4607" width="0" style="9" hidden="1" customWidth="1"/>
    <col min="4608" max="4608" width="10.7109375" style="9" customWidth="1"/>
    <col min="4609" max="4609" width="9.85546875" style="9" customWidth="1"/>
    <col min="4610" max="4610" width="11.42578125" style="9" customWidth="1"/>
    <col min="4611" max="4611" width="9.85546875" style="9" customWidth="1"/>
    <col min="4612" max="4612" width="11.140625" style="9" customWidth="1"/>
    <col min="4613" max="4613" width="10.42578125" style="9" customWidth="1"/>
    <col min="4614" max="4614" width="9.42578125" style="9" customWidth="1"/>
    <col min="4615" max="4615" width="10" style="9" customWidth="1"/>
    <col min="4616" max="4831" width="13.42578125" style="9" customWidth="1"/>
    <col min="4832" max="4832" width="4.140625" style="9" customWidth="1"/>
    <col min="4833" max="4833" width="10.85546875" style="9" customWidth="1"/>
    <col min="4834" max="4837" width="13.42578125" style="9" customWidth="1"/>
    <col min="4838" max="4838" width="11.5703125" style="9" customWidth="1"/>
    <col min="4839" max="4839" width="10.85546875" style="9" customWidth="1"/>
    <col min="4840" max="4840" width="12.42578125" style="9" customWidth="1"/>
    <col min="4841" max="4841" width="11.28515625" style="9" customWidth="1"/>
    <col min="4842" max="4843" width="0" style="9" hidden="1" customWidth="1"/>
    <col min="4844" max="4844" width="11" style="9" customWidth="1"/>
    <col min="4845" max="4845" width="11.7109375" style="9" customWidth="1"/>
    <col min="4846" max="4848" width="10.28515625" style="9" customWidth="1"/>
    <col min="4849" max="4849" width="9.140625" style="9" customWidth="1"/>
    <col min="4850" max="4852" width="10.28515625" style="9" customWidth="1"/>
    <col min="4853" max="4853" width="9.5703125" style="9" customWidth="1"/>
    <col min="4854" max="4856" width="10.28515625" style="9" customWidth="1"/>
    <col min="4857" max="4857" width="10.42578125" style="9" customWidth="1"/>
    <col min="4858" max="4860" width="9.85546875" style="9" customWidth="1"/>
    <col min="4861" max="4861" width="9.7109375" style="9" customWidth="1"/>
    <col min="4862" max="4863" width="0" style="9" hidden="1" customWidth="1"/>
    <col min="4864" max="4864" width="10.7109375" style="9" customWidth="1"/>
    <col min="4865" max="4865" width="9.85546875" style="9" customWidth="1"/>
    <col min="4866" max="4866" width="11.42578125" style="9" customWidth="1"/>
    <col min="4867" max="4867" width="9.85546875" style="9" customWidth="1"/>
    <col min="4868" max="4868" width="11.140625" style="9" customWidth="1"/>
    <col min="4869" max="4869" width="10.42578125" style="9" customWidth="1"/>
    <col min="4870" max="4870" width="9.42578125" style="9" customWidth="1"/>
    <col min="4871" max="4871" width="10" style="9" customWidth="1"/>
    <col min="4872" max="5087" width="13.42578125" style="9" customWidth="1"/>
    <col min="5088" max="5088" width="4.140625" style="9" customWidth="1"/>
    <col min="5089" max="5089" width="10.85546875" style="9" customWidth="1"/>
    <col min="5090" max="5093" width="13.42578125" style="9" customWidth="1"/>
    <col min="5094" max="5094" width="11.5703125" style="9" customWidth="1"/>
    <col min="5095" max="5095" width="10.85546875" style="9" customWidth="1"/>
    <col min="5096" max="5096" width="12.42578125" style="9" customWidth="1"/>
    <col min="5097" max="5097" width="11.28515625" style="9" customWidth="1"/>
    <col min="5098" max="5099" width="0" style="9" hidden="1" customWidth="1"/>
    <col min="5100" max="5100" width="11" style="9" customWidth="1"/>
    <col min="5101" max="5101" width="11.7109375" style="9" customWidth="1"/>
    <col min="5102" max="5104" width="10.28515625" style="9" customWidth="1"/>
    <col min="5105" max="5105" width="9.140625" style="9" customWidth="1"/>
    <col min="5106" max="5108" width="10.28515625" style="9" customWidth="1"/>
    <col min="5109" max="5109" width="9.5703125" style="9" customWidth="1"/>
    <col min="5110" max="5112" width="10.28515625" style="9" customWidth="1"/>
    <col min="5113" max="5113" width="10.42578125" style="9" customWidth="1"/>
    <col min="5114" max="5116" width="9.85546875" style="9" customWidth="1"/>
    <col min="5117" max="5117" width="9.7109375" style="9" customWidth="1"/>
    <col min="5118" max="5119" width="0" style="9" hidden="1" customWidth="1"/>
    <col min="5120" max="5120" width="10.7109375" style="9" customWidth="1"/>
    <col min="5121" max="5121" width="9.85546875" style="9" customWidth="1"/>
    <col min="5122" max="5122" width="11.42578125" style="9" customWidth="1"/>
    <col min="5123" max="5123" width="9.85546875" style="9" customWidth="1"/>
    <col min="5124" max="5124" width="11.140625" style="9" customWidth="1"/>
    <col min="5125" max="5125" width="10.42578125" style="9" customWidth="1"/>
    <col min="5126" max="5126" width="9.42578125" style="9" customWidth="1"/>
    <col min="5127" max="5127" width="10" style="9" customWidth="1"/>
    <col min="5128" max="5343" width="13.42578125" style="9" customWidth="1"/>
    <col min="5344" max="5344" width="4.140625" style="9" customWidth="1"/>
    <col min="5345" max="5345" width="10.85546875" style="9" customWidth="1"/>
    <col min="5346" max="5349" width="13.42578125" style="9" customWidth="1"/>
    <col min="5350" max="5350" width="11.5703125" style="9" customWidth="1"/>
    <col min="5351" max="5351" width="10.85546875" style="9" customWidth="1"/>
    <col min="5352" max="5352" width="12.42578125" style="9" customWidth="1"/>
    <col min="5353" max="5353" width="11.28515625" style="9" customWidth="1"/>
    <col min="5354" max="5355" width="0" style="9" hidden="1" customWidth="1"/>
    <col min="5356" max="5356" width="11" style="9" customWidth="1"/>
    <col min="5357" max="5357" width="11.7109375" style="9" customWidth="1"/>
    <col min="5358" max="5360" width="10.28515625" style="9" customWidth="1"/>
    <col min="5361" max="5361" width="9.140625" style="9" customWidth="1"/>
    <col min="5362" max="5364" width="10.28515625" style="9" customWidth="1"/>
    <col min="5365" max="5365" width="9.5703125" style="9" customWidth="1"/>
    <col min="5366" max="5368" width="10.28515625" style="9" customWidth="1"/>
    <col min="5369" max="5369" width="10.42578125" style="9" customWidth="1"/>
    <col min="5370" max="5372" width="9.85546875" style="9" customWidth="1"/>
    <col min="5373" max="5373" width="9.7109375" style="9" customWidth="1"/>
    <col min="5374" max="5375" width="0" style="9" hidden="1" customWidth="1"/>
    <col min="5376" max="5376" width="10.7109375" style="9" customWidth="1"/>
    <col min="5377" max="5377" width="9.85546875" style="9" customWidth="1"/>
    <col min="5378" max="5378" width="11.42578125" style="9" customWidth="1"/>
    <col min="5379" max="5379" width="9.85546875" style="9" customWidth="1"/>
    <col min="5380" max="5380" width="11.140625" style="9" customWidth="1"/>
    <col min="5381" max="5381" width="10.42578125" style="9" customWidth="1"/>
    <col min="5382" max="5382" width="9.42578125" style="9" customWidth="1"/>
    <col min="5383" max="5383" width="10" style="9" customWidth="1"/>
    <col min="5384" max="5599" width="13.42578125" style="9" customWidth="1"/>
    <col min="5600" max="5600" width="4.140625" style="9" customWidth="1"/>
    <col min="5601" max="5601" width="10.85546875" style="9" customWidth="1"/>
    <col min="5602" max="5605" width="13.42578125" style="9" customWidth="1"/>
    <col min="5606" max="5606" width="11.5703125" style="9" customWidth="1"/>
    <col min="5607" max="5607" width="10.85546875" style="9" customWidth="1"/>
    <col min="5608" max="5608" width="12.42578125" style="9" customWidth="1"/>
    <col min="5609" max="5609" width="11.28515625" style="9" customWidth="1"/>
    <col min="5610" max="5611" width="0" style="9" hidden="1" customWidth="1"/>
    <col min="5612" max="5612" width="11" style="9" customWidth="1"/>
    <col min="5613" max="5613" width="11.7109375" style="9" customWidth="1"/>
    <col min="5614" max="5616" width="10.28515625" style="9" customWidth="1"/>
    <col min="5617" max="5617" width="9.140625" style="9" customWidth="1"/>
    <col min="5618" max="5620" width="10.28515625" style="9" customWidth="1"/>
    <col min="5621" max="5621" width="9.5703125" style="9" customWidth="1"/>
    <col min="5622" max="5624" width="10.28515625" style="9" customWidth="1"/>
    <col min="5625" max="5625" width="10.42578125" style="9" customWidth="1"/>
    <col min="5626" max="5628" width="9.85546875" style="9" customWidth="1"/>
    <col min="5629" max="5629" width="9.7109375" style="9" customWidth="1"/>
    <col min="5630" max="5631" width="0" style="9" hidden="1" customWidth="1"/>
    <col min="5632" max="5632" width="10.7109375" style="9" customWidth="1"/>
    <col min="5633" max="5633" width="9.85546875" style="9" customWidth="1"/>
    <col min="5634" max="5634" width="11.42578125" style="9" customWidth="1"/>
    <col min="5635" max="5635" width="9.85546875" style="9" customWidth="1"/>
    <col min="5636" max="5636" width="11.140625" style="9" customWidth="1"/>
    <col min="5637" max="5637" width="10.42578125" style="9" customWidth="1"/>
    <col min="5638" max="5638" width="9.42578125" style="9" customWidth="1"/>
    <col min="5639" max="5639" width="10" style="9" customWidth="1"/>
    <col min="5640" max="5855" width="13.42578125" style="9" customWidth="1"/>
    <col min="5856" max="5856" width="4.140625" style="9" customWidth="1"/>
    <col min="5857" max="5857" width="10.85546875" style="9" customWidth="1"/>
    <col min="5858" max="5861" width="13.42578125" style="9" customWidth="1"/>
    <col min="5862" max="5862" width="11.5703125" style="9" customWidth="1"/>
    <col min="5863" max="5863" width="10.85546875" style="9" customWidth="1"/>
    <col min="5864" max="5864" width="12.42578125" style="9" customWidth="1"/>
    <col min="5865" max="5865" width="11.28515625" style="9" customWidth="1"/>
    <col min="5866" max="5867" width="0" style="9" hidden="1" customWidth="1"/>
    <col min="5868" max="5868" width="11" style="9" customWidth="1"/>
    <col min="5869" max="5869" width="11.7109375" style="9" customWidth="1"/>
    <col min="5870" max="5872" width="10.28515625" style="9" customWidth="1"/>
    <col min="5873" max="5873" width="9.140625" style="9" customWidth="1"/>
    <col min="5874" max="5876" width="10.28515625" style="9" customWidth="1"/>
    <col min="5877" max="5877" width="9.5703125" style="9" customWidth="1"/>
    <col min="5878" max="5880" width="10.28515625" style="9" customWidth="1"/>
    <col min="5881" max="5881" width="10.42578125" style="9" customWidth="1"/>
    <col min="5882" max="5884" width="9.85546875" style="9" customWidth="1"/>
    <col min="5885" max="5885" width="9.7109375" style="9" customWidth="1"/>
    <col min="5886" max="5887" width="0" style="9" hidden="1" customWidth="1"/>
    <col min="5888" max="5888" width="10.7109375" style="9" customWidth="1"/>
    <col min="5889" max="5889" width="9.85546875" style="9" customWidth="1"/>
    <col min="5890" max="5890" width="11.42578125" style="9" customWidth="1"/>
    <col min="5891" max="5891" width="9.85546875" style="9" customWidth="1"/>
    <col min="5892" max="5892" width="11.140625" style="9" customWidth="1"/>
    <col min="5893" max="5893" width="10.42578125" style="9" customWidth="1"/>
    <col min="5894" max="5894" width="9.42578125" style="9" customWidth="1"/>
    <col min="5895" max="5895" width="10" style="9" customWidth="1"/>
    <col min="5896" max="6111" width="13.42578125" style="9" customWidth="1"/>
    <col min="6112" max="6112" width="4.140625" style="9" customWidth="1"/>
    <col min="6113" max="6113" width="10.85546875" style="9" customWidth="1"/>
    <col min="6114" max="6117" width="13.42578125" style="9" customWidth="1"/>
    <col min="6118" max="6118" width="11.5703125" style="9" customWidth="1"/>
    <col min="6119" max="6119" width="10.85546875" style="9" customWidth="1"/>
    <col min="6120" max="6120" width="12.42578125" style="9" customWidth="1"/>
    <col min="6121" max="6121" width="11.28515625" style="9" customWidth="1"/>
    <col min="6122" max="6123" width="0" style="9" hidden="1" customWidth="1"/>
    <col min="6124" max="6124" width="11" style="9" customWidth="1"/>
    <col min="6125" max="6125" width="11.7109375" style="9" customWidth="1"/>
    <col min="6126" max="6128" width="10.28515625" style="9" customWidth="1"/>
    <col min="6129" max="6129" width="9.140625" style="9" customWidth="1"/>
    <col min="6130" max="6132" width="10.28515625" style="9" customWidth="1"/>
    <col min="6133" max="6133" width="9.5703125" style="9" customWidth="1"/>
    <col min="6134" max="6136" width="10.28515625" style="9" customWidth="1"/>
    <col min="6137" max="6137" width="10.42578125" style="9" customWidth="1"/>
    <col min="6138" max="6140" width="9.85546875" style="9" customWidth="1"/>
    <col min="6141" max="6141" width="9.7109375" style="9" customWidth="1"/>
    <col min="6142" max="6143" width="0" style="9" hidden="1" customWidth="1"/>
    <col min="6144" max="6144" width="10.7109375" style="9" customWidth="1"/>
    <col min="6145" max="6145" width="9.85546875" style="9" customWidth="1"/>
    <col min="6146" max="6146" width="11.42578125" style="9" customWidth="1"/>
    <col min="6147" max="6147" width="9.85546875" style="9" customWidth="1"/>
    <col min="6148" max="6148" width="11.140625" style="9" customWidth="1"/>
    <col min="6149" max="6149" width="10.42578125" style="9" customWidth="1"/>
    <col min="6150" max="6150" width="9.42578125" style="9" customWidth="1"/>
    <col min="6151" max="6151" width="10" style="9" customWidth="1"/>
    <col min="6152" max="6367" width="13.42578125" style="9" customWidth="1"/>
    <col min="6368" max="6368" width="4.140625" style="9" customWidth="1"/>
    <col min="6369" max="6369" width="10.85546875" style="9" customWidth="1"/>
    <col min="6370" max="6373" width="13.42578125" style="9" customWidth="1"/>
    <col min="6374" max="6374" width="11.5703125" style="9" customWidth="1"/>
    <col min="6375" max="6375" width="10.85546875" style="9" customWidth="1"/>
    <col min="6376" max="6376" width="12.42578125" style="9" customWidth="1"/>
    <col min="6377" max="6377" width="11.28515625" style="9" customWidth="1"/>
    <col min="6378" max="6379" width="0" style="9" hidden="1" customWidth="1"/>
    <col min="6380" max="6380" width="11" style="9" customWidth="1"/>
    <col min="6381" max="6381" width="11.7109375" style="9" customWidth="1"/>
    <col min="6382" max="6384" width="10.28515625" style="9" customWidth="1"/>
    <col min="6385" max="6385" width="9.140625" style="9" customWidth="1"/>
    <col min="6386" max="6388" width="10.28515625" style="9" customWidth="1"/>
    <col min="6389" max="6389" width="9.5703125" style="9" customWidth="1"/>
    <col min="6390" max="6392" width="10.28515625" style="9" customWidth="1"/>
    <col min="6393" max="6393" width="10.42578125" style="9" customWidth="1"/>
    <col min="6394" max="6396" width="9.85546875" style="9" customWidth="1"/>
    <col min="6397" max="6397" width="9.7109375" style="9" customWidth="1"/>
    <col min="6398" max="6399" width="0" style="9" hidden="1" customWidth="1"/>
    <col min="6400" max="6400" width="10.7109375" style="9" customWidth="1"/>
    <col min="6401" max="6401" width="9.85546875" style="9" customWidth="1"/>
    <col min="6402" max="6402" width="11.42578125" style="9" customWidth="1"/>
    <col min="6403" max="6403" width="9.85546875" style="9" customWidth="1"/>
    <col min="6404" max="6404" width="11.140625" style="9" customWidth="1"/>
    <col min="6405" max="6405" width="10.42578125" style="9" customWidth="1"/>
    <col min="6406" max="6406" width="9.42578125" style="9" customWidth="1"/>
    <col min="6407" max="6407" width="10" style="9" customWidth="1"/>
    <col min="6408" max="6623" width="13.42578125" style="9" customWidth="1"/>
    <col min="6624" max="6624" width="4.140625" style="9" customWidth="1"/>
    <col min="6625" max="6625" width="10.85546875" style="9" customWidth="1"/>
    <col min="6626" max="6629" width="13.42578125" style="9" customWidth="1"/>
    <col min="6630" max="6630" width="11.5703125" style="9" customWidth="1"/>
    <col min="6631" max="6631" width="10.85546875" style="9" customWidth="1"/>
    <col min="6632" max="6632" width="12.42578125" style="9" customWidth="1"/>
    <col min="6633" max="6633" width="11.28515625" style="9" customWidth="1"/>
    <col min="6634" max="6635" width="0" style="9" hidden="1" customWidth="1"/>
    <col min="6636" max="6636" width="11" style="9" customWidth="1"/>
    <col min="6637" max="6637" width="11.7109375" style="9" customWidth="1"/>
    <col min="6638" max="6640" width="10.28515625" style="9" customWidth="1"/>
    <col min="6641" max="6641" width="9.140625" style="9" customWidth="1"/>
    <col min="6642" max="6644" width="10.28515625" style="9" customWidth="1"/>
    <col min="6645" max="6645" width="9.5703125" style="9" customWidth="1"/>
    <col min="6646" max="6648" width="10.28515625" style="9" customWidth="1"/>
    <col min="6649" max="6649" width="10.42578125" style="9" customWidth="1"/>
    <col min="6650" max="6652" width="9.85546875" style="9" customWidth="1"/>
    <col min="6653" max="6653" width="9.7109375" style="9" customWidth="1"/>
    <col min="6654" max="6655" width="0" style="9" hidden="1" customWidth="1"/>
    <col min="6656" max="6656" width="10.7109375" style="9" customWidth="1"/>
    <col min="6657" max="6657" width="9.85546875" style="9" customWidth="1"/>
    <col min="6658" max="6658" width="11.42578125" style="9" customWidth="1"/>
    <col min="6659" max="6659" width="9.85546875" style="9" customWidth="1"/>
    <col min="6660" max="6660" width="11.140625" style="9" customWidth="1"/>
    <col min="6661" max="6661" width="10.42578125" style="9" customWidth="1"/>
    <col min="6662" max="6662" width="9.42578125" style="9" customWidth="1"/>
    <col min="6663" max="6663" width="10" style="9" customWidth="1"/>
    <col min="6664" max="6879" width="13.42578125" style="9" customWidth="1"/>
    <col min="6880" max="6880" width="4.140625" style="9" customWidth="1"/>
    <col min="6881" max="6881" width="10.85546875" style="9" customWidth="1"/>
    <col min="6882" max="6885" width="13.42578125" style="9" customWidth="1"/>
    <col min="6886" max="6886" width="11.5703125" style="9" customWidth="1"/>
    <col min="6887" max="6887" width="10.85546875" style="9" customWidth="1"/>
    <col min="6888" max="6888" width="12.42578125" style="9" customWidth="1"/>
    <col min="6889" max="6889" width="11.28515625" style="9" customWidth="1"/>
    <col min="6890" max="6891" width="0" style="9" hidden="1" customWidth="1"/>
    <col min="6892" max="6892" width="11" style="9" customWidth="1"/>
    <col min="6893" max="6893" width="11.7109375" style="9" customWidth="1"/>
    <col min="6894" max="6896" width="10.28515625" style="9" customWidth="1"/>
    <col min="6897" max="6897" width="9.140625" style="9" customWidth="1"/>
    <col min="6898" max="6900" width="10.28515625" style="9" customWidth="1"/>
    <col min="6901" max="6901" width="9.5703125" style="9" customWidth="1"/>
    <col min="6902" max="6904" width="10.28515625" style="9" customWidth="1"/>
    <col min="6905" max="6905" width="10.42578125" style="9" customWidth="1"/>
    <col min="6906" max="6908" width="9.85546875" style="9" customWidth="1"/>
    <col min="6909" max="6909" width="9.7109375" style="9" customWidth="1"/>
    <col min="6910" max="6911" width="0" style="9" hidden="1" customWidth="1"/>
    <col min="6912" max="6912" width="10.7109375" style="9" customWidth="1"/>
    <col min="6913" max="6913" width="9.85546875" style="9" customWidth="1"/>
    <col min="6914" max="6914" width="11.42578125" style="9" customWidth="1"/>
    <col min="6915" max="6915" width="9.85546875" style="9" customWidth="1"/>
    <col min="6916" max="6916" width="11.140625" style="9" customWidth="1"/>
    <col min="6917" max="6917" width="10.42578125" style="9" customWidth="1"/>
    <col min="6918" max="6918" width="9.42578125" style="9" customWidth="1"/>
    <col min="6919" max="6919" width="10" style="9" customWidth="1"/>
    <col min="6920" max="7135" width="13.42578125" style="9" customWidth="1"/>
    <col min="7136" max="7136" width="4.140625" style="9" customWidth="1"/>
    <col min="7137" max="7137" width="10.85546875" style="9" customWidth="1"/>
    <col min="7138" max="7141" width="13.42578125" style="9" customWidth="1"/>
    <col min="7142" max="7142" width="11.5703125" style="9" customWidth="1"/>
    <col min="7143" max="7143" width="10.85546875" style="9" customWidth="1"/>
    <col min="7144" max="7144" width="12.42578125" style="9" customWidth="1"/>
    <col min="7145" max="7145" width="11.28515625" style="9" customWidth="1"/>
    <col min="7146" max="7147" width="0" style="9" hidden="1" customWidth="1"/>
    <col min="7148" max="7148" width="11" style="9" customWidth="1"/>
    <col min="7149" max="7149" width="11.7109375" style="9" customWidth="1"/>
    <col min="7150" max="7152" width="10.28515625" style="9" customWidth="1"/>
    <col min="7153" max="7153" width="9.140625" style="9" customWidth="1"/>
    <col min="7154" max="7156" width="10.28515625" style="9" customWidth="1"/>
    <col min="7157" max="7157" width="9.5703125" style="9" customWidth="1"/>
    <col min="7158" max="7160" width="10.28515625" style="9" customWidth="1"/>
    <col min="7161" max="7161" width="10.42578125" style="9" customWidth="1"/>
    <col min="7162" max="7164" width="9.85546875" style="9" customWidth="1"/>
    <col min="7165" max="7165" width="9.7109375" style="9" customWidth="1"/>
    <col min="7166" max="7167" width="0" style="9" hidden="1" customWidth="1"/>
    <col min="7168" max="7168" width="10.7109375" style="9" customWidth="1"/>
    <col min="7169" max="7169" width="9.85546875" style="9" customWidth="1"/>
    <col min="7170" max="7170" width="11.42578125" style="9" customWidth="1"/>
    <col min="7171" max="7171" width="9.85546875" style="9" customWidth="1"/>
    <col min="7172" max="7172" width="11.140625" style="9" customWidth="1"/>
    <col min="7173" max="7173" width="10.42578125" style="9" customWidth="1"/>
    <col min="7174" max="7174" width="9.42578125" style="9" customWidth="1"/>
    <col min="7175" max="7175" width="10" style="9" customWidth="1"/>
    <col min="7176" max="7391" width="13.42578125" style="9" customWidth="1"/>
    <col min="7392" max="7392" width="4.140625" style="9" customWidth="1"/>
    <col min="7393" max="7393" width="10.85546875" style="9" customWidth="1"/>
    <col min="7394" max="7397" width="13.42578125" style="9" customWidth="1"/>
    <col min="7398" max="7398" width="11.5703125" style="9" customWidth="1"/>
    <col min="7399" max="7399" width="10.85546875" style="9" customWidth="1"/>
    <col min="7400" max="7400" width="12.42578125" style="9" customWidth="1"/>
    <col min="7401" max="7401" width="11.28515625" style="9" customWidth="1"/>
    <col min="7402" max="7403" width="0" style="9" hidden="1" customWidth="1"/>
    <col min="7404" max="7404" width="11" style="9" customWidth="1"/>
    <col min="7405" max="7405" width="11.7109375" style="9" customWidth="1"/>
    <col min="7406" max="7408" width="10.28515625" style="9" customWidth="1"/>
    <col min="7409" max="7409" width="9.140625" style="9" customWidth="1"/>
    <col min="7410" max="7412" width="10.28515625" style="9" customWidth="1"/>
    <col min="7413" max="7413" width="9.5703125" style="9" customWidth="1"/>
    <col min="7414" max="7416" width="10.28515625" style="9" customWidth="1"/>
    <col min="7417" max="7417" width="10.42578125" style="9" customWidth="1"/>
    <col min="7418" max="7420" width="9.85546875" style="9" customWidth="1"/>
    <col min="7421" max="7421" width="9.7109375" style="9" customWidth="1"/>
    <col min="7422" max="7423" width="0" style="9" hidden="1" customWidth="1"/>
    <col min="7424" max="7424" width="10.7109375" style="9" customWidth="1"/>
    <col min="7425" max="7425" width="9.85546875" style="9" customWidth="1"/>
    <col min="7426" max="7426" width="11.42578125" style="9" customWidth="1"/>
    <col min="7427" max="7427" width="9.85546875" style="9" customWidth="1"/>
    <col min="7428" max="7428" width="11.140625" style="9" customWidth="1"/>
    <col min="7429" max="7429" width="10.42578125" style="9" customWidth="1"/>
    <col min="7430" max="7430" width="9.42578125" style="9" customWidth="1"/>
    <col min="7431" max="7431" width="10" style="9" customWidth="1"/>
    <col min="7432" max="7647" width="13.42578125" style="9" customWidth="1"/>
    <col min="7648" max="7648" width="4.140625" style="9" customWidth="1"/>
    <col min="7649" max="7649" width="10.85546875" style="9" customWidth="1"/>
    <col min="7650" max="7653" width="13.42578125" style="9" customWidth="1"/>
    <col min="7654" max="7654" width="11.5703125" style="9" customWidth="1"/>
    <col min="7655" max="7655" width="10.85546875" style="9" customWidth="1"/>
    <col min="7656" max="7656" width="12.42578125" style="9" customWidth="1"/>
    <col min="7657" max="7657" width="11.28515625" style="9" customWidth="1"/>
    <col min="7658" max="7659" width="0" style="9" hidden="1" customWidth="1"/>
    <col min="7660" max="7660" width="11" style="9" customWidth="1"/>
    <col min="7661" max="7661" width="11.7109375" style="9" customWidth="1"/>
    <col min="7662" max="7664" width="10.28515625" style="9" customWidth="1"/>
    <col min="7665" max="7665" width="9.140625" style="9" customWidth="1"/>
    <col min="7666" max="7668" width="10.28515625" style="9" customWidth="1"/>
    <col min="7669" max="7669" width="9.5703125" style="9" customWidth="1"/>
    <col min="7670" max="7672" width="10.28515625" style="9" customWidth="1"/>
    <col min="7673" max="7673" width="10.42578125" style="9" customWidth="1"/>
    <col min="7674" max="7676" width="9.85546875" style="9" customWidth="1"/>
    <col min="7677" max="7677" width="9.7109375" style="9" customWidth="1"/>
    <col min="7678" max="7679" width="0" style="9" hidden="1" customWidth="1"/>
    <col min="7680" max="7680" width="10.7109375" style="9" customWidth="1"/>
    <col min="7681" max="7681" width="9.85546875" style="9" customWidth="1"/>
    <col min="7682" max="7682" width="11.42578125" style="9" customWidth="1"/>
    <col min="7683" max="7683" width="9.85546875" style="9" customWidth="1"/>
    <col min="7684" max="7684" width="11.140625" style="9" customWidth="1"/>
    <col min="7685" max="7685" width="10.42578125" style="9" customWidth="1"/>
    <col min="7686" max="7686" width="9.42578125" style="9" customWidth="1"/>
    <col min="7687" max="7687" width="10" style="9" customWidth="1"/>
    <col min="7688" max="7903" width="13.42578125" style="9" customWidth="1"/>
    <col min="7904" max="7904" width="4.140625" style="9" customWidth="1"/>
    <col min="7905" max="7905" width="10.85546875" style="9" customWidth="1"/>
    <col min="7906" max="7909" width="13.42578125" style="9" customWidth="1"/>
    <col min="7910" max="7910" width="11.5703125" style="9" customWidth="1"/>
    <col min="7911" max="7911" width="10.85546875" style="9" customWidth="1"/>
    <col min="7912" max="7912" width="12.42578125" style="9" customWidth="1"/>
    <col min="7913" max="7913" width="11.28515625" style="9" customWidth="1"/>
    <col min="7914" max="7915" width="0" style="9" hidden="1" customWidth="1"/>
    <col min="7916" max="7916" width="11" style="9" customWidth="1"/>
    <col min="7917" max="7917" width="11.7109375" style="9" customWidth="1"/>
    <col min="7918" max="7920" width="10.28515625" style="9" customWidth="1"/>
    <col min="7921" max="7921" width="9.140625" style="9" customWidth="1"/>
    <col min="7922" max="7924" width="10.28515625" style="9" customWidth="1"/>
    <col min="7925" max="7925" width="9.5703125" style="9" customWidth="1"/>
    <col min="7926" max="7928" width="10.28515625" style="9" customWidth="1"/>
    <col min="7929" max="7929" width="10.42578125" style="9" customWidth="1"/>
    <col min="7930" max="7932" width="9.85546875" style="9" customWidth="1"/>
    <col min="7933" max="7933" width="9.7109375" style="9" customWidth="1"/>
    <col min="7934" max="7935" width="0" style="9" hidden="1" customWidth="1"/>
    <col min="7936" max="7936" width="10.7109375" style="9" customWidth="1"/>
    <col min="7937" max="7937" width="9.85546875" style="9" customWidth="1"/>
    <col min="7938" max="7938" width="11.42578125" style="9" customWidth="1"/>
    <col min="7939" max="7939" width="9.85546875" style="9" customWidth="1"/>
    <col min="7940" max="7940" width="11.140625" style="9" customWidth="1"/>
    <col min="7941" max="7941" width="10.42578125" style="9" customWidth="1"/>
    <col min="7942" max="7942" width="9.42578125" style="9" customWidth="1"/>
    <col min="7943" max="7943" width="10" style="9" customWidth="1"/>
    <col min="7944" max="8159" width="13.42578125" style="9" customWidth="1"/>
    <col min="8160" max="8160" width="4.140625" style="9" customWidth="1"/>
    <col min="8161" max="8161" width="10.85546875" style="9" customWidth="1"/>
    <col min="8162" max="8165" width="13.42578125" style="9" customWidth="1"/>
    <col min="8166" max="8166" width="11.5703125" style="9" customWidth="1"/>
    <col min="8167" max="8167" width="10.85546875" style="9" customWidth="1"/>
    <col min="8168" max="8168" width="12.42578125" style="9" customWidth="1"/>
    <col min="8169" max="8169" width="11.28515625" style="9" customWidth="1"/>
    <col min="8170" max="8171" width="0" style="9" hidden="1" customWidth="1"/>
    <col min="8172" max="8172" width="11" style="9" customWidth="1"/>
    <col min="8173" max="8173" width="11.7109375" style="9" customWidth="1"/>
    <col min="8174" max="8176" width="10.28515625" style="9" customWidth="1"/>
    <col min="8177" max="8177" width="9.140625" style="9" customWidth="1"/>
    <col min="8178" max="8180" width="10.28515625" style="9" customWidth="1"/>
    <col min="8181" max="8181" width="9.5703125" style="9" customWidth="1"/>
    <col min="8182" max="8184" width="10.28515625" style="9" customWidth="1"/>
    <col min="8185" max="8185" width="10.42578125" style="9" customWidth="1"/>
    <col min="8186" max="8188" width="9.85546875" style="9" customWidth="1"/>
    <col min="8189" max="8189" width="9.7109375" style="9" customWidth="1"/>
    <col min="8190" max="8191" width="0" style="9" hidden="1" customWidth="1"/>
    <col min="8192" max="8192" width="10.7109375" style="9" customWidth="1"/>
    <col min="8193" max="8193" width="9.85546875" style="9" customWidth="1"/>
    <col min="8194" max="8194" width="11.42578125" style="9" customWidth="1"/>
    <col min="8195" max="8195" width="9.85546875" style="9" customWidth="1"/>
    <col min="8196" max="8196" width="11.140625" style="9" customWidth="1"/>
    <col min="8197" max="8197" width="10.42578125" style="9" customWidth="1"/>
    <col min="8198" max="8198" width="9.42578125" style="9" customWidth="1"/>
    <col min="8199" max="8199" width="10" style="9" customWidth="1"/>
    <col min="8200" max="8415" width="13.42578125" style="9" customWidth="1"/>
    <col min="8416" max="8416" width="4.140625" style="9" customWidth="1"/>
    <col min="8417" max="8417" width="10.85546875" style="9" customWidth="1"/>
    <col min="8418" max="8421" width="13.42578125" style="9" customWidth="1"/>
    <col min="8422" max="8422" width="11.5703125" style="9" customWidth="1"/>
    <col min="8423" max="8423" width="10.85546875" style="9" customWidth="1"/>
    <col min="8424" max="8424" width="12.42578125" style="9" customWidth="1"/>
    <col min="8425" max="8425" width="11.28515625" style="9" customWidth="1"/>
    <col min="8426" max="8427" width="0" style="9" hidden="1" customWidth="1"/>
    <col min="8428" max="8428" width="11" style="9" customWidth="1"/>
    <col min="8429" max="8429" width="11.7109375" style="9" customWidth="1"/>
    <col min="8430" max="8432" width="10.28515625" style="9" customWidth="1"/>
    <col min="8433" max="8433" width="9.140625" style="9" customWidth="1"/>
    <col min="8434" max="8436" width="10.28515625" style="9" customWidth="1"/>
    <col min="8437" max="8437" width="9.5703125" style="9" customWidth="1"/>
    <col min="8438" max="8440" width="10.28515625" style="9" customWidth="1"/>
    <col min="8441" max="8441" width="10.42578125" style="9" customWidth="1"/>
    <col min="8442" max="8444" width="9.85546875" style="9" customWidth="1"/>
    <col min="8445" max="8445" width="9.7109375" style="9" customWidth="1"/>
    <col min="8446" max="8447" width="0" style="9" hidden="1" customWidth="1"/>
    <col min="8448" max="8448" width="10.7109375" style="9" customWidth="1"/>
    <col min="8449" max="8449" width="9.85546875" style="9" customWidth="1"/>
    <col min="8450" max="8450" width="11.42578125" style="9" customWidth="1"/>
    <col min="8451" max="8451" width="9.85546875" style="9" customWidth="1"/>
    <col min="8452" max="8452" width="11.140625" style="9" customWidth="1"/>
    <col min="8453" max="8453" width="10.42578125" style="9" customWidth="1"/>
    <col min="8454" max="8454" width="9.42578125" style="9" customWidth="1"/>
    <col min="8455" max="8455" width="10" style="9" customWidth="1"/>
    <col min="8456" max="8671" width="13.42578125" style="9" customWidth="1"/>
    <col min="8672" max="8672" width="4.140625" style="9" customWidth="1"/>
    <col min="8673" max="8673" width="10.85546875" style="9" customWidth="1"/>
    <col min="8674" max="8677" width="13.42578125" style="9" customWidth="1"/>
    <col min="8678" max="8678" width="11.5703125" style="9" customWidth="1"/>
    <col min="8679" max="8679" width="10.85546875" style="9" customWidth="1"/>
    <col min="8680" max="8680" width="12.42578125" style="9" customWidth="1"/>
    <col min="8681" max="8681" width="11.28515625" style="9" customWidth="1"/>
    <col min="8682" max="8683" width="0" style="9" hidden="1" customWidth="1"/>
    <col min="8684" max="8684" width="11" style="9" customWidth="1"/>
    <col min="8685" max="8685" width="11.7109375" style="9" customWidth="1"/>
    <col min="8686" max="8688" width="10.28515625" style="9" customWidth="1"/>
    <col min="8689" max="8689" width="9.140625" style="9" customWidth="1"/>
    <col min="8690" max="8692" width="10.28515625" style="9" customWidth="1"/>
    <col min="8693" max="8693" width="9.5703125" style="9" customWidth="1"/>
    <col min="8694" max="8696" width="10.28515625" style="9" customWidth="1"/>
    <col min="8697" max="8697" width="10.42578125" style="9" customWidth="1"/>
    <col min="8698" max="8700" width="9.85546875" style="9" customWidth="1"/>
    <col min="8701" max="8701" width="9.7109375" style="9" customWidth="1"/>
    <col min="8702" max="8703" width="0" style="9" hidden="1" customWidth="1"/>
    <col min="8704" max="8704" width="10.7109375" style="9" customWidth="1"/>
    <col min="8705" max="8705" width="9.85546875" style="9" customWidth="1"/>
    <col min="8706" max="8706" width="11.42578125" style="9" customWidth="1"/>
    <col min="8707" max="8707" width="9.85546875" style="9" customWidth="1"/>
    <col min="8708" max="8708" width="11.140625" style="9" customWidth="1"/>
    <col min="8709" max="8709" width="10.42578125" style="9" customWidth="1"/>
    <col min="8710" max="8710" width="9.42578125" style="9" customWidth="1"/>
    <col min="8711" max="8711" width="10" style="9" customWidth="1"/>
    <col min="8712" max="8927" width="13.42578125" style="9" customWidth="1"/>
    <col min="8928" max="8928" width="4.140625" style="9" customWidth="1"/>
    <col min="8929" max="8929" width="10.85546875" style="9" customWidth="1"/>
    <col min="8930" max="8933" width="13.42578125" style="9" customWidth="1"/>
    <col min="8934" max="8934" width="11.5703125" style="9" customWidth="1"/>
    <col min="8935" max="8935" width="10.85546875" style="9" customWidth="1"/>
    <col min="8936" max="8936" width="12.42578125" style="9" customWidth="1"/>
    <col min="8937" max="8937" width="11.28515625" style="9" customWidth="1"/>
    <col min="8938" max="8939" width="0" style="9" hidden="1" customWidth="1"/>
    <col min="8940" max="8940" width="11" style="9" customWidth="1"/>
    <col min="8941" max="8941" width="11.7109375" style="9" customWidth="1"/>
    <col min="8942" max="8944" width="10.28515625" style="9" customWidth="1"/>
    <col min="8945" max="8945" width="9.140625" style="9" customWidth="1"/>
    <col min="8946" max="8948" width="10.28515625" style="9" customWidth="1"/>
    <col min="8949" max="8949" width="9.5703125" style="9" customWidth="1"/>
    <col min="8950" max="8952" width="10.28515625" style="9" customWidth="1"/>
    <col min="8953" max="8953" width="10.42578125" style="9" customWidth="1"/>
    <col min="8954" max="8956" width="9.85546875" style="9" customWidth="1"/>
    <col min="8957" max="8957" width="9.7109375" style="9" customWidth="1"/>
    <col min="8958" max="8959" width="0" style="9" hidden="1" customWidth="1"/>
    <col min="8960" max="8960" width="10.7109375" style="9" customWidth="1"/>
    <col min="8961" max="8961" width="9.85546875" style="9" customWidth="1"/>
    <col min="8962" max="8962" width="11.42578125" style="9" customWidth="1"/>
    <col min="8963" max="8963" width="9.85546875" style="9" customWidth="1"/>
    <col min="8964" max="8964" width="11.140625" style="9" customWidth="1"/>
    <col min="8965" max="8965" width="10.42578125" style="9" customWidth="1"/>
    <col min="8966" max="8966" width="9.42578125" style="9" customWidth="1"/>
    <col min="8967" max="8967" width="10" style="9" customWidth="1"/>
    <col min="8968" max="9183" width="13.42578125" style="9" customWidth="1"/>
    <col min="9184" max="9184" width="4.140625" style="9" customWidth="1"/>
    <col min="9185" max="9185" width="10.85546875" style="9" customWidth="1"/>
    <col min="9186" max="9189" width="13.42578125" style="9" customWidth="1"/>
    <col min="9190" max="9190" width="11.5703125" style="9" customWidth="1"/>
    <col min="9191" max="9191" width="10.85546875" style="9" customWidth="1"/>
    <col min="9192" max="9192" width="12.42578125" style="9" customWidth="1"/>
    <col min="9193" max="9193" width="11.28515625" style="9" customWidth="1"/>
    <col min="9194" max="9195" width="0" style="9" hidden="1" customWidth="1"/>
    <col min="9196" max="9196" width="11" style="9" customWidth="1"/>
    <col min="9197" max="9197" width="11.7109375" style="9" customWidth="1"/>
    <col min="9198" max="9200" width="10.28515625" style="9" customWidth="1"/>
    <col min="9201" max="9201" width="9.140625" style="9" customWidth="1"/>
    <col min="9202" max="9204" width="10.28515625" style="9" customWidth="1"/>
    <col min="9205" max="9205" width="9.5703125" style="9" customWidth="1"/>
    <col min="9206" max="9208" width="10.28515625" style="9" customWidth="1"/>
    <col min="9209" max="9209" width="10.42578125" style="9" customWidth="1"/>
    <col min="9210" max="9212" width="9.85546875" style="9" customWidth="1"/>
    <col min="9213" max="9213" width="9.7109375" style="9" customWidth="1"/>
    <col min="9214" max="9215" width="0" style="9" hidden="1" customWidth="1"/>
    <col min="9216" max="9216" width="10.7109375" style="9" customWidth="1"/>
    <col min="9217" max="9217" width="9.85546875" style="9" customWidth="1"/>
    <col min="9218" max="9218" width="11.42578125" style="9" customWidth="1"/>
    <col min="9219" max="9219" width="9.85546875" style="9" customWidth="1"/>
    <col min="9220" max="9220" width="11.140625" style="9" customWidth="1"/>
    <col min="9221" max="9221" width="10.42578125" style="9" customWidth="1"/>
    <col min="9222" max="9222" width="9.42578125" style="9" customWidth="1"/>
    <col min="9223" max="9223" width="10" style="9" customWidth="1"/>
    <col min="9224" max="9439" width="13.42578125" style="9" customWidth="1"/>
    <col min="9440" max="9440" width="4.140625" style="9" customWidth="1"/>
    <col min="9441" max="9441" width="10.85546875" style="9" customWidth="1"/>
    <col min="9442" max="9445" width="13.42578125" style="9" customWidth="1"/>
    <col min="9446" max="9446" width="11.5703125" style="9" customWidth="1"/>
    <col min="9447" max="9447" width="10.85546875" style="9" customWidth="1"/>
    <col min="9448" max="9448" width="12.42578125" style="9" customWidth="1"/>
    <col min="9449" max="9449" width="11.28515625" style="9" customWidth="1"/>
    <col min="9450" max="9451" width="0" style="9" hidden="1" customWidth="1"/>
    <col min="9452" max="9452" width="11" style="9" customWidth="1"/>
    <col min="9453" max="9453" width="11.7109375" style="9" customWidth="1"/>
    <col min="9454" max="9456" width="10.28515625" style="9" customWidth="1"/>
    <col min="9457" max="9457" width="9.140625" style="9" customWidth="1"/>
    <col min="9458" max="9460" width="10.28515625" style="9" customWidth="1"/>
    <col min="9461" max="9461" width="9.5703125" style="9" customWidth="1"/>
    <col min="9462" max="9464" width="10.28515625" style="9" customWidth="1"/>
    <col min="9465" max="9465" width="10.42578125" style="9" customWidth="1"/>
    <col min="9466" max="9468" width="9.85546875" style="9" customWidth="1"/>
    <col min="9469" max="9469" width="9.7109375" style="9" customWidth="1"/>
    <col min="9470" max="9471" width="0" style="9" hidden="1" customWidth="1"/>
    <col min="9472" max="9472" width="10.7109375" style="9" customWidth="1"/>
    <col min="9473" max="9473" width="9.85546875" style="9" customWidth="1"/>
    <col min="9474" max="9474" width="11.42578125" style="9" customWidth="1"/>
    <col min="9475" max="9475" width="9.85546875" style="9" customWidth="1"/>
    <col min="9476" max="9476" width="11.140625" style="9" customWidth="1"/>
    <col min="9477" max="9477" width="10.42578125" style="9" customWidth="1"/>
    <col min="9478" max="9478" width="9.42578125" style="9" customWidth="1"/>
    <col min="9479" max="9479" width="10" style="9" customWidth="1"/>
    <col min="9480" max="9695" width="13.42578125" style="9" customWidth="1"/>
    <col min="9696" max="9696" width="4.140625" style="9" customWidth="1"/>
    <col min="9697" max="9697" width="10.85546875" style="9" customWidth="1"/>
    <col min="9698" max="9701" width="13.42578125" style="9" customWidth="1"/>
    <col min="9702" max="9702" width="11.5703125" style="9" customWidth="1"/>
    <col min="9703" max="9703" width="10.85546875" style="9" customWidth="1"/>
    <col min="9704" max="9704" width="12.42578125" style="9" customWidth="1"/>
    <col min="9705" max="9705" width="11.28515625" style="9" customWidth="1"/>
    <col min="9706" max="9707" width="0" style="9" hidden="1" customWidth="1"/>
    <col min="9708" max="9708" width="11" style="9" customWidth="1"/>
    <col min="9709" max="9709" width="11.7109375" style="9" customWidth="1"/>
    <col min="9710" max="9712" width="10.28515625" style="9" customWidth="1"/>
    <col min="9713" max="9713" width="9.140625" style="9" customWidth="1"/>
    <col min="9714" max="9716" width="10.28515625" style="9" customWidth="1"/>
    <col min="9717" max="9717" width="9.5703125" style="9" customWidth="1"/>
    <col min="9718" max="9720" width="10.28515625" style="9" customWidth="1"/>
    <col min="9721" max="9721" width="10.42578125" style="9" customWidth="1"/>
    <col min="9722" max="9724" width="9.85546875" style="9" customWidth="1"/>
    <col min="9725" max="9725" width="9.7109375" style="9" customWidth="1"/>
    <col min="9726" max="9727" width="0" style="9" hidden="1" customWidth="1"/>
    <col min="9728" max="9728" width="10.7109375" style="9" customWidth="1"/>
    <col min="9729" max="9729" width="9.85546875" style="9" customWidth="1"/>
    <col min="9730" max="9730" width="11.42578125" style="9" customWidth="1"/>
    <col min="9731" max="9731" width="9.85546875" style="9" customWidth="1"/>
    <col min="9732" max="9732" width="11.140625" style="9" customWidth="1"/>
    <col min="9733" max="9733" width="10.42578125" style="9" customWidth="1"/>
    <col min="9734" max="9734" width="9.42578125" style="9" customWidth="1"/>
    <col min="9735" max="9735" width="10" style="9" customWidth="1"/>
    <col min="9736" max="9951" width="13.42578125" style="9" customWidth="1"/>
    <col min="9952" max="9952" width="4.140625" style="9" customWidth="1"/>
    <col min="9953" max="9953" width="10.85546875" style="9" customWidth="1"/>
    <col min="9954" max="9957" width="13.42578125" style="9" customWidth="1"/>
    <col min="9958" max="9958" width="11.5703125" style="9" customWidth="1"/>
    <col min="9959" max="9959" width="10.85546875" style="9" customWidth="1"/>
    <col min="9960" max="9960" width="12.42578125" style="9" customWidth="1"/>
    <col min="9961" max="9961" width="11.28515625" style="9" customWidth="1"/>
    <col min="9962" max="9963" width="0" style="9" hidden="1" customWidth="1"/>
    <col min="9964" max="9964" width="11" style="9" customWidth="1"/>
    <col min="9965" max="9965" width="11.7109375" style="9" customWidth="1"/>
    <col min="9966" max="9968" width="10.28515625" style="9" customWidth="1"/>
    <col min="9969" max="9969" width="9.140625" style="9" customWidth="1"/>
    <col min="9970" max="9972" width="10.28515625" style="9" customWidth="1"/>
    <col min="9973" max="9973" width="9.5703125" style="9" customWidth="1"/>
    <col min="9974" max="9976" width="10.28515625" style="9" customWidth="1"/>
    <col min="9977" max="9977" width="10.42578125" style="9" customWidth="1"/>
    <col min="9978" max="9980" width="9.85546875" style="9" customWidth="1"/>
    <col min="9981" max="9981" width="9.7109375" style="9" customWidth="1"/>
    <col min="9982" max="9983" width="0" style="9" hidden="1" customWidth="1"/>
    <col min="9984" max="9984" width="10.7109375" style="9" customWidth="1"/>
    <col min="9985" max="9985" width="9.85546875" style="9" customWidth="1"/>
    <col min="9986" max="9986" width="11.42578125" style="9" customWidth="1"/>
    <col min="9987" max="9987" width="9.85546875" style="9" customWidth="1"/>
    <col min="9988" max="9988" width="11.140625" style="9" customWidth="1"/>
    <col min="9989" max="9989" width="10.42578125" style="9" customWidth="1"/>
    <col min="9990" max="9990" width="9.42578125" style="9" customWidth="1"/>
    <col min="9991" max="9991" width="10" style="9" customWidth="1"/>
    <col min="9992" max="10207" width="13.42578125" style="9" customWidth="1"/>
    <col min="10208" max="10208" width="4.140625" style="9" customWidth="1"/>
    <col min="10209" max="10209" width="10.85546875" style="9" customWidth="1"/>
    <col min="10210" max="10213" width="13.42578125" style="9" customWidth="1"/>
    <col min="10214" max="10214" width="11.5703125" style="9" customWidth="1"/>
    <col min="10215" max="10215" width="10.85546875" style="9" customWidth="1"/>
    <col min="10216" max="10216" width="12.42578125" style="9" customWidth="1"/>
    <col min="10217" max="10217" width="11.28515625" style="9" customWidth="1"/>
    <col min="10218" max="10219" width="0" style="9" hidden="1" customWidth="1"/>
    <col min="10220" max="10220" width="11" style="9" customWidth="1"/>
    <col min="10221" max="10221" width="11.7109375" style="9" customWidth="1"/>
    <col min="10222" max="10224" width="10.28515625" style="9" customWidth="1"/>
    <col min="10225" max="10225" width="9.140625" style="9" customWidth="1"/>
    <col min="10226" max="10228" width="10.28515625" style="9" customWidth="1"/>
    <col min="10229" max="10229" width="9.5703125" style="9" customWidth="1"/>
    <col min="10230" max="10232" width="10.28515625" style="9" customWidth="1"/>
    <col min="10233" max="10233" width="10.42578125" style="9" customWidth="1"/>
    <col min="10234" max="10236" width="9.85546875" style="9" customWidth="1"/>
    <col min="10237" max="10237" width="9.7109375" style="9" customWidth="1"/>
    <col min="10238" max="10239" width="0" style="9" hidden="1" customWidth="1"/>
    <col min="10240" max="10240" width="10.7109375" style="9" customWidth="1"/>
    <col min="10241" max="10241" width="9.85546875" style="9" customWidth="1"/>
    <col min="10242" max="10242" width="11.42578125" style="9" customWidth="1"/>
    <col min="10243" max="10243" width="9.85546875" style="9" customWidth="1"/>
    <col min="10244" max="10244" width="11.140625" style="9" customWidth="1"/>
    <col min="10245" max="10245" width="10.42578125" style="9" customWidth="1"/>
    <col min="10246" max="10246" width="9.42578125" style="9" customWidth="1"/>
    <col min="10247" max="10247" width="10" style="9" customWidth="1"/>
    <col min="10248" max="10463" width="13.42578125" style="9" customWidth="1"/>
    <col min="10464" max="10464" width="4.140625" style="9" customWidth="1"/>
    <col min="10465" max="10465" width="10.85546875" style="9" customWidth="1"/>
    <col min="10466" max="10469" width="13.42578125" style="9" customWidth="1"/>
    <col min="10470" max="10470" width="11.5703125" style="9" customWidth="1"/>
    <col min="10471" max="10471" width="10.85546875" style="9" customWidth="1"/>
    <col min="10472" max="10472" width="12.42578125" style="9" customWidth="1"/>
    <col min="10473" max="10473" width="11.28515625" style="9" customWidth="1"/>
    <col min="10474" max="10475" width="0" style="9" hidden="1" customWidth="1"/>
    <col min="10476" max="10476" width="11" style="9" customWidth="1"/>
    <col min="10477" max="10477" width="11.7109375" style="9" customWidth="1"/>
    <col min="10478" max="10480" width="10.28515625" style="9" customWidth="1"/>
    <col min="10481" max="10481" width="9.140625" style="9" customWidth="1"/>
    <col min="10482" max="10484" width="10.28515625" style="9" customWidth="1"/>
    <col min="10485" max="10485" width="9.5703125" style="9" customWidth="1"/>
    <col min="10486" max="10488" width="10.28515625" style="9" customWidth="1"/>
    <col min="10489" max="10489" width="10.42578125" style="9" customWidth="1"/>
    <col min="10490" max="10492" width="9.85546875" style="9" customWidth="1"/>
    <col min="10493" max="10493" width="9.7109375" style="9" customWidth="1"/>
    <col min="10494" max="10495" width="0" style="9" hidden="1" customWidth="1"/>
    <col min="10496" max="10496" width="10.7109375" style="9" customWidth="1"/>
    <col min="10497" max="10497" width="9.85546875" style="9" customWidth="1"/>
    <col min="10498" max="10498" width="11.42578125" style="9" customWidth="1"/>
    <col min="10499" max="10499" width="9.85546875" style="9" customWidth="1"/>
    <col min="10500" max="10500" width="11.140625" style="9" customWidth="1"/>
    <col min="10501" max="10501" width="10.42578125" style="9" customWidth="1"/>
    <col min="10502" max="10502" width="9.42578125" style="9" customWidth="1"/>
    <col min="10503" max="10503" width="10" style="9" customWidth="1"/>
    <col min="10504" max="10719" width="13.42578125" style="9" customWidth="1"/>
    <col min="10720" max="10720" width="4.140625" style="9" customWidth="1"/>
    <col min="10721" max="10721" width="10.85546875" style="9" customWidth="1"/>
    <col min="10722" max="10725" width="13.42578125" style="9" customWidth="1"/>
    <col min="10726" max="10726" width="11.5703125" style="9" customWidth="1"/>
    <col min="10727" max="10727" width="10.85546875" style="9" customWidth="1"/>
    <col min="10728" max="10728" width="12.42578125" style="9" customWidth="1"/>
    <col min="10729" max="10729" width="11.28515625" style="9" customWidth="1"/>
    <col min="10730" max="10731" width="0" style="9" hidden="1" customWidth="1"/>
    <col min="10732" max="10732" width="11" style="9" customWidth="1"/>
    <col min="10733" max="10733" width="11.7109375" style="9" customWidth="1"/>
    <col min="10734" max="10736" width="10.28515625" style="9" customWidth="1"/>
    <col min="10737" max="10737" width="9.140625" style="9" customWidth="1"/>
    <col min="10738" max="10740" width="10.28515625" style="9" customWidth="1"/>
    <col min="10741" max="10741" width="9.5703125" style="9" customWidth="1"/>
    <col min="10742" max="10744" width="10.28515625" style="9" customWidth="1"/>
    <col min="10745" max="10745" width="10.42578125" style="9" customWidth="1"/>
    <col min="10746" max="10748" width="9.85546875" style="9" customWidth="1"/>
    <col min="10749" max="10749" width="9.7109375" style="9" customWidth="1"/>
    <col min="10750" max="10751" width="0" style="9" hidden="1" customWidth="1"/>
    <col min="10752" max="10752" width="10.7109375" style="9" customWidth="1"/>
    <col min="10753" max="10753" width="9.85546875" style="9" customWidth="1"/>
    <col min="10754" max="10754" width="11.42578125" style="9" customWidth="1"/>
    <col min="10755" max="10755" width="9.85546875" style="9" customWidth="1"/>
    <col min="10756" max="10756" width="11.140625" style="9" customWidth="1"/>
    <col min="10757" max="10757" width="10.42578125" style="9" customWidth="1"/>
    <col min="10758" max="10758" width="9.42578125" style="9" customWidth="1"/>
    <col min="10759" max="10759" width="10" style="9" customWidth="1"/>
    <col min="10760" max="10975" width="13.42578125" style="9" customWidth="1"/>
    <col min="10976" max="10976" width="4.140625" style="9" customWidth="1"/>
    <col min="10977" max="10977" width="10.85546875" style="9" customWidth="1"/>
    <col min="10978" max="10981" width="13.42578125" style="9" customWidth="1"/>
    <col min="10982" max="10982" width="11.5703125" style="9" customWidth="1"/>
    <col min="10983" max="10983" width="10.85546875" style="9" customWidth="1"/>
    <col min="10984" max="10984" width="12.42578125" style="9" customWidth="1"/>
    <col min="10985" max="10985" width="11.28515625" style="9" customWidth="1"/>
    <col min="10986" max="10987" width="0" style="9" hidden="1" customWidth="1"/>
    <col min="10988" max="10988" width="11" style="9" customWidth="1"/>
    <col min="10989" max="10989" width="11.7109375" style="9" customWidth="1"/>
    <col min="10990" max="10992" width="10.28515625" style="9" customWidth="1"/>
    <col min="10993" max="10993" width="9.140625" style="9" customWidth="1"/>
    <col min="10994" max="10996" width="10.28515625" style="9" customWidth="1"/>
    <col min="10997" max="10997" width="9.5703125" style="9" customWidth="1"/>
    <col min="10998" max="11000" width="10.28515625" style="9" customWidth="1"/>
    <col min="11001" max="11001" width="10.42578125" style="9" customWidth="1"/>
    <col min="11002" max="11004" width="9.85546875" style="9" customWidth="1"/>
    <col min="11005" max="11005" width="9.7109375" style="9" customWidth="1"/>
    <col min="11006" max="11007" width="0" style="9" hidden="1" customWidth="1"/>
    <col min="11008" max="11008" width="10.7109375" style="9" customWidth="1"/>
    <col min="11009" max="11009" width="9.85546875" style="9" customWidth="1"/>
    <col min="11010" max="11010" width="11.42578125" style="9" customWidth="1"/>
    <col min="11011" max="11011" width="9.85546875" style="9" customWidth="1"/>
    <col min="11012" max="11012" width="11.140625" style="9" customWidth="1"/>
    <col min="11013" max="11013" width="10.42578125" style="9" customWidth="1"/>
    <col min="11014" max="11014" width="9.42578125" style="9" customWidth="1"/>
    <col min="11015" max="11015" width="10" style="9" customWidth="1"/>
    <col min="11016" max="11231" width="13.42578125" style="9" customWidth="1"/>
    <col min="11232" max="11232" width="4.140625" style="9" customWidth="1"/>
    <col min="11233" max="11233" width="10.85546875" style="9" customWidth="1"/>
    <col min="11234" max="11237" width="13.42578125" style="9" customWidth="1"/>
    <col min="11238" max="11238" width="11.5703125" style="9" customWidth="1"/>
    <col min="11239" max="11239" width="10.85546875" style="9" customWidth="1"/>
    <col min="11240" max="11240" width="12.42578125" style="9" customWidth="1"/>
    <col min="11241" max="11241" width="11.28515625" style="9" customWidth="1"/>
    <col min="11242" max="11243" width="0" style="9" hidden="1" customWidth="1"/>
    <col min="11244" max="11244" width="11" style="9" customWidth="1"/>
    <col min="11245" max="11245" width="11.7109375" style="9" customWidth="1"/>
    <col min="11246" max="11248" width="10.28515625" style="9" customWidth="1"/>
    <col min="11249" max="11249" width="9.140625" style="9" customWidth="1"/>
    <col min="11250" max="11252" width="10.28515625" style="9" customWidth="1"/>
    <col min="11253" max="11253" width="9.5703125" style="9" customWidth="1"/>
    <col min="11254" max="11256" width="10.28515625" style="9" customWidth="1"/>
    <col min="11257" max="11257" width="10.42578125" style="9" customWidth="1"/>
    <col min="11258" max="11260" width="9.85546875" style="9" customWidth="1"/>
    <col min="11261" max="11261" width="9.7109375" style="9" customWidth="1"/>
    <col min="11262" max="11263" width="0" style="9" hidden="1" customWidth="1"/>
    <col min="11264" max="11264" width="10.7109375" style="9" customWidth="1"/>
    <col min="11265" max="11265" width="9.85546875" style="9" customWidth="1"/>
    <col min="11266" max="11266" width="11.42578125" style="9" customWidth="1"/>
    <col min="11267" max="11267" width="9.85546875" style="9" customWidth="1"/>
    <col min="11268" max="11268" width="11.140625" style="9" customWidth="1"/>
    <col min="11269" max="11269" width="10.42578125" style="9" customWidth="1"/>
    <col min="11270" max="11270" width="9.42578125" style="9" customWidth="1"/>
    <col min="11271" max="11271" width="10" style="9" customWidth="1"/>
    <col min="11272" max="11487" width="13.42578125" style="9" customWidth="1"/>
    <col min="11488" max="11488" width="4.140625" style="9" customWidth="1"/>
    <col min="11489" max="11489" width="10.85546875" style="9" customWidth="1"/>
    <col min="11490" max="11493" width="13.42578125" style="9" customWidth="1"/>
    <col min="11494" max="11494" width="11.5703125" style="9" customWidth="1"/>
    <col min="11495" max="11495" width="10.85546875" style="9" customWidth="1"/>
    <col min="11496" max="11496" width="12.42578125" style="9" customWidth="1"/>
    <col min="11497" max="11497" width="11.28515625" style="9" customWidth="1"/>
    <col min="11498" max="11499" width="0" style="9" hidden="1" customWidth="1"/>
    <col min="11500" max="11500" width="11" style="9" customWidth="1"/>
    <col min="11501" max="11501" width="11.7109375" style="9" customWidth="1"/>
    <col min="11502" max="11504" width="10.28515625" style="9" customWidth="1"/>
    <col min="11505" max="11505" width="9.140625" style="9" customWidth="1"/>
    <col min="11506" max="11508" width="10.28515625" style="9" customWidth="1"/>
    <col min="11509" max="11509" width="9.5703125" style="9" customWidth="1"/>
    <col min="11510" max="11512" width="10.28515625" style="9" customWidth="1"/>
    <col min="11513" max="11513" width="10.42578125" style="9" customWidth="1"/>
    <col min="11514" max="11516" width="9.85546875" style="9" customWidth="1"/>
    <col min="11517" max="11517" width="9.7109375" style="9" customWidth="1"/>
    <col min="11518" max="11519" width="0" style="9" hidden="1" customWidth="1"/>
    <col min="11520" max="11520" width="10.7109375" style="9" customWidth="1"/>
    <col min="11521" max="11521" width="9.85546875" style="9" customWidth="1"/>
    <col min="11522" max="11522" width="11.42578125" style="9" customWidth="1"/>
    <col min="11523" max="11523" width="9.85546875" style="9" customWidth="1"/>
    <col min="11524" max="11524" width="11.140625" style="9" customWidth="1"/>
    <col min="11525" max="11525" width="10.42578125" style="9" customWidth="1"/>
    <col min="11526" max="11526" width="9.42578125" style="9" customWidth="1"/>
    <col min="11527" max="11527" width="10" style="9" customWidth="1"/>
    <col min="11528" max="11743" width="13.42578125" style="9" customWidth="1"/>
    <col min="11744" max="11744" width="4.140625" style="9" customWidth="1"/>
    <col min="11745" max="11745" width="10.85546875" style="9" customWidth="1"/>
    <col min="11746" max="11749" width="13.42578125" style="9" customWidth="1"/>
    <col min="11750" max="11750" width="11.5703125" style="9" customWidth="1"/>
    <col min="11751" max="11751" width="10.85546875" style="9" customWidth="1"/>
    <col min="11752" max="11752" width="12.42578125" style="9" customWidth="1"/>
    <col min="11753" max="11753" width="11.28515625" style="9" customWidth="1"/>
    <col min="11754" max="11755" width="0" style="9" hidden="1" customWidth="1"/>
    <col min="11756" max="11756" width="11" style="9" customWidth="1"/>
    <col min="11757" max="11757" width="11.7109375" style="9" customWidth="1"/>
    <col min="11758" max="11760" width="10.28515625" style="9" customWidth="1"/>
    <col min="11761" max="11761" width="9.140625" style="9" customWidth="1"/>
    <col min="11762" max="11764" width="10.28515625" style="9" customWidth="1"/>
    <col min="11765" max="11765" width="9.5703125" style="9" customWidth="1"/>
    <col min="11766" max="11768" width="10.28515625" style="9" customWidth="1"/>
    <col min="11769" max="11769" width="10.42578125" style="9" customWidth="1"/>
    <col min="11770" max="11772" width="9.85546875" style="9" customWidth="1"/>
    <col min="11773" max="11773" width="9.7109375" style="9" customWidth="1"/>
    <col min="11774" max="11775" width="0" style="9" hidden="1" customWidth="1"/>
    <col min="11776" max="11776" width="10.7109375" style="9" customWidth="1"/>
    <col min="11777" max="11777" width="9.85546875" style="9" customWidth="1"/>
    <col min="11778" max="11778" width="11.42578125" style="9" customWidth="1"/>
    <col min="11779" max="11779" width="9.85546875" style="9" customWidth="1"/>
    <col min="11780" max="11780" width="11.140625" style="9" customWidth="1"/>
    <col min="11781" max="11781" width="10.42578125" style="9" customWidth="1"/>
    <col min="11782" max="11782" width="9.42578125" style="9" customWidth="1"/>
    <col min="11783" max="11783" width="10" style="9" customWidth="1"/>
    <col min="11784" max="11999" width="13.42578125" style="9" customWidth="1"/>
    <col min="12000" max="12000" width="4.140625" style="9" customWidth="1"/>
    <col min="12001" max="12001" width="10.85546875" style="9" customWidth="1"/>
    <col min="12002" max="12005" width="13.42578125" style="9" customWidth="1"/>
    <col min="12006" max="12006" width="11.5703125" style="9" customWidth="1"/>
    <col min="12007" max="12007" width="10.85546875" style="9" customWidth="1"/>
    <col min="12008" max="12008" width="12.42578125" style="9" customWidth="1"/>
    <col min="12009" max="12009" width="11.28515625" style="9" customWidth="1"/>
    <col min="12010" max="12011" width="0" style="9" hidden="1" customWidth="1"/>
    <col min="12012" max="12012" width="11" style="9" customWidth="1"/>
    <col min="12013" max="12013" width="11.7109375" style="9" customWidth="1"/>
    <col min="12014" max="12016" width="10.28515625" style="9" customWidth="1"/>
    <col min="12017" max="12017" width="9.140625" style="9" customWidth="1"/>
    <col min="12018" max="12020" width="10.28515625" style="9" customWidth="1"/>
    <col min="12021" max="12021" width="9.5703125" style="9" customWidth="1"/>
    <col min="12022" max="12024" width="10.28515625" style="9" customWidth="1"/>
    <col min="12025" max="12025" width="10.42578125" style="9" customWidth="1"/>
    <col min="12026" max="12028" width="9.85546875" style="9" customWidth="1"/>
    <col min="12029" max="12029" width="9.7109375" style="9" customWidth="1"/>
    <col min="12030" max="12031" width="0" style="9" hidden="1" customWidth="1"/>
    <col min="12032" max="12032" width="10.7109375" style="9" customWidth="1"/>
    <col min="12033" max="12033" width="9.85546875" style="9" customWidth="1"/>
    <col min="12034" max="12034" width="11.42578125" style="9" customWidth="1"/>
    <col min="12035" max="12035" width="9.85546875" style="9" customWidth="1"/>
    <col min="12036" max="12036" width="11.140625" style="9" customWidth="1"/>
    <col min="12037" max="12037" width="10.42578125" style="9" customWidth="1"/>
    <col min="12038" max="12038" width="9.42578125" style="9" customWidth="1"/>
    <col min="12039" max="12039" width="10" style="9" customWidth="1"/>
    <col min="12040" max="12255" width="13.42578125" style="9" customWidth="1"/>
    <col min="12256" max="12256" width="4.140625" style="9" customWidth="1"/>
    <col min="12257" max="12257" width="10.85546875" style="9" customWidth="1"/>
    <col min="12258" max="12261" width="13.42578125" style="9" customWidth="1"/>
    <col min="12262" max="12262" width="11.5703125" style="9" customWidth="1"/>
    <col min="12263" max="12263" width="10.85546875" style="9" customWidth="1"/>
    <col min="12264" max="12264" width="12.42578125" style="9" customWidth="1"/>
    <col min="12265" max="12265" width="11.28515625" style="9" customWidth="1"/>
    <col min="12266" max="12267" width="0" style="9" hidden="1" customWidth="1"/>
    <col min="12268" max="12268" width="11" style="9" customWidth="1"/>
    <col min="12269" max="12269" width="11.7109375" style="9" customWidth="1"/>
    <col min="12270" max="12272" width="10.28515625" style="9" customWidth="1"/>
    <col min="12273" max="12273" width="9.140625" style="9" customWidth="1"/>
    <col min="12274" max="12276" width="10.28515625" style="9" customWidth="1"/>
    <col min="12277" max="12277" width="9.5703125" style="9" customWidth="1"/>
    <col min="12278" max="12280" width="10.28515625" style="9" customWidth="1"/>
    <col min="12281" max="12281" width="10.42578125" style="9" customWidth="1"/>
    <col min="12282" max="12284" width="9.85546875" style="9" customWidth="1"/>
    <col min="12285" max="12285" width="9.7109375" style="9" customWidth="1"/>
    <col min="12286" max="12287" width="0" style="9" hidden="1" customWidth="1"/>
    <col min="12288" max="12288" width="10.7109375" style="9" customWidth="1"/>
    <col min="12289" max="12289" width="9.85546875" style="9" customWidth="1"/>
    <col min="12290" max="12290" width="11.42578125" style="9" customWidth="1"/>
    <col min="12291" max="12291" width="9.85546875" style="9" customWidth="1"/>
    <col min="12292" max="12292" width="11.140625" style="9" customWidth="1"/>
    <col min="12293" max="12293" width="10.42578125" style="9" customWidth="1"/>
    <col min="12294" max="12294" width="9.42578125" style="9" customWidth="1"/>
    <col min="12295" max="12295" width="10" style="9" customWidth="1"/>
    <col min="12296" max="12511" width="13.42578125" style="9" customWidth="1"/>
    <col min="12512" max="12512" width="4.140625" style="9" customWidth="1"/>
    <col min="12513" max="12513" width="10.85546875" style="9" customWidth="1"/>
    <col min="12514" max="12517" width="13.42578125" style="9" customWidth="1"/>
    <col min="12518" max="12518" width="11.5703125" style="9" customWidth="1"/>
    <col min="12519" max="12519" width="10.85546875" style="9" customWidth="1"/>
    <col min="12520" max="12520" width="12.42578125" style="9" customWidth="1"/>
    <col min="12521" max="12521" width="11.28515625" style="9" customWidth="1"/>
    <col min="12522" max="12523" width="0" style="9" hidden="1" customWidth="1"/>
    <col min="12524" max="12524" width="11" style="9" customWidth="1"/>
    <col min="12525" max="12525" width="11.7109375" style="9" customWidth="1"/>
    <col min="12526" max="12528" width="10.28515625" style="9" customWidth="1"/>
    <col min="12529" max="12529" width="9.140625" style="9" customWidth="1"/>
    <col min="12530" max="12532" width="10.28515625" style="9" customWidth="1"/>
    <col min="12533" max="12533" width="9.5703125" style="9" customWidth="1"/>
    <col min="12534" max="12536" width="10.28515625" style="9" customWidth="1"/>
    <col min="12537" max="12537" width="10.42578125" style="9" customWidth="1"/>
    <col min="12538" max="12540" width="9.85546875" style="9" customWidth="1"/>
    <col min="12541" max="12541" width="9.7109375" style="9" customWidth="1"/>
    <col min="12542" max="12543" width="0" style="9" hidden="1" customWidth="1"/>
    <col min="12544" max="12544" width="10.7109375" style="9" customWidth="1"/>
    <col min="12545" max="12545" width="9.85546875" style="9" customWidth="1"/>
    <col min="12546" max="12546" width="11.42578125" style="9" customWidth="1"/>
    <col min="12547" max="12547" width="9.85546875" style="9" customWidth="1"/>
    <col min="12548" max="12548" width="11.140625" style="9" customWidth="1"/>
    <col min="12549" max="12549" width="10.42578125" style="9" customWidth="1"/>
    <col min="12550" max="12550" width="9.42578125" style="9" customWidth="1"/>
    <col min="12551" max="12551" width="10" style="9" customWidth="1"/>
    <col min="12552" max="12767" width="13.42578125" style="9" customWidth="1"/>
    <col min="12768" max="12768" width="4.140625" style="9" customWidth="1"/>
    <col min="12769" max="12769" width="10.85546875" style="9" customWidth="1"/>
    <col min="12770" max="12773" width="13.42578125" style="9" customWidth="1"/>
    <col min="12774" max="12774" width="11.5703125" style="9" customWidth="1"/>
    <col min="12775" max="12775" width="10.85546875" style="9" customWidth="1"/>
    <col min="12776" max="12776" width="12.42578125" style="9" customWidth="1"/>
    <col min="12777" max="12777" width="11.28515625" style="9" customWidth="1"/>
    <col min="12778" max="12779" width="0" style="9" hidden="1" customWidth="1"/>
    <col min="12780" max="12780" width="11" style="9" customWidth="1"/>
    <col min="12781" max="12781" width="11.7109375" style="9" customWidth="1"/>
    <col min="12782" max="12784" width="10.28515625" style="9" customWidth="1"/>
    <col min="12785" max="12785" width="9.140625" style="9" customWidth="1"/>
    <col min="12786" max="12788" width="10.28515625" style="9" customWidth="1"/>
    <col min="12789" max="12789" width="9.5703125" style="9" customWidth="1"/>
    <col min="12790" max="12792" width="10.28515625" style="9" customWidth="1"/>
    <col min="12793" max="12793" width="10.42578125" style="9" customWidth="1"/>
    <col min="12794" max="12796" width="9.85546875" style="9" customWidth="1"/>
    <col min="12797" max="12797" width="9.7109375" style="9" customWidth="1"/>
    <col min="12798" max="12799" width="0" style="9" hidden="1" customWidth="1"/>
    <col min="12800" max="12800" width="10.7109375" style="9" customWidth="1"/>
    <col min="12801" max="12801" width="9.85546875" style="9" customWidth="1"/>
    <col min="12802" max="12802" width="11.42578125" style="9" customWidth="1"/>
    <col min="12803" max="12803" width="9.85546875" style="9" customWidth="1"/>
    <col min="12804" max="12804" width="11.140625" style="9" customWidth="1"/>
    <col min="12805" max="12805" width="10.42578125" style="9" customWidth="1"/>
    <col min="12806" max="12806" width="9.42578125" style="9" customWidth="1"/>
    <col min="12807" max="12807" width="10" style="9" customWidth="1"/>
    <col min="12808" max="13023" width="13.42578125" style="9" customWidth="1"/>
    <col min="13024" max="13024" width="4.140625" style="9" customWidth="1"/>
    <col min="13025" max="13025" width="10.85546875" style="9" customWidth="1"/>
    <col min="13026" max="13029" width="13.42578125" style="9" customWidth="1"/>
    <col min="13030" max="13030" width="11.5703125" style="9" customWidth="1"/>
    <col min="13031" max="13031" width="10.85546875" style="9" customWidth="1"/>
    <col min="13032" max="13032" width="12.42578125" style="9" customWidth="1"/>
    <col min="13033" max="13033" width="11.28515625" style="9" customWidth="1"/>
    <col min="13034" max="13035" width="0" style="9" hidden="1" customWidth="1"/>
    <col min="13036" max="13036" width="11" style="9" customWidth="1"/>
    <col min="13037" max="13037" width="11.7109375" style="9" customWidth="1"/>
    <col min="13038" max="13040" width="10.28515625" style="9" customWidth="1"/>
    <col min="13041" max="13041" width="9.140625" style="9" customWidth="1"/>
    <col min="13042" max="13044" width="10.28515625" style="9" customWidth="1"/>
    <col min="13045" max="13045" width="9.5703125" style="9" customWidth="1"/>
    <col min="13046" max="13048" width="10.28515625" style="9" customWidth="1"/>
    <col min="13049" max="13049" width="10.42578125" style="9" customWidth="1"/>
    <col min="13050" max="13052" width="9.85546875" style="9" customWidth="1"/>
    <col min="13053" max="13053" width="9.7109375" style="9" customWidth="1"/>
    <col min="13054" max="13055" width="0" style="9" hidden="1" customWidth="1"/>
    <col min="13056" max="13056" width="10.7109375" style="9" customWidth="1"/>
    <col min="13057" max="13057" width="9.85546875" style="9" customWidth="1"/>
    <col min="13058" max="13058" width="11.42578125" style="9" customWidth="1"/>
    <col min="13059" max="13059" width="9.85546875" style="9" customWidth="1"/>
    <col min="13060" max="13060" width="11.140625" style="9" customWidth="1"/>
    <col min="13061" max="13061" width="10.42578125" style="9" customWidth="1"/>
    <col min="13062" max="13062" width="9.42578125" style="9" customWidth="1"/>
    <col min="13063" max="13063" width="10" style="9" customWidth="1"/>
    <col min="13064" max="13279" width="13.42578125" style="9" customWidth="1"/>
    <col min="13280" max="13280" width="4.140625" style="9" customWidth="1"/>
    <col min="13281" max="13281" width="10.85546875" style="9" customWidth="1"/>
    <col min="13282" max="13285" width="13.42578125" style="9" customWidth="1"/>
    <col min="13286" max="13286" width="11.5703125" style="9" customWidth="1"/>
    <col min="13287" max="13287" width="10.85546875" style="9" customWidth="1"/>
    <col min="13288" max="13288" width="12.42578125" style="9" customWidth="1"/>
    <col min="13289" max="13289" width="11.28515625" style="9" customWidth="1"/>
    <col min="13290" max="13291" width="0" style="9" hidden="1" customWidth="1"/>
    <col min="13292" max="13292" width="11" style="9" customWidth="1"/>
    <col min="13293" max="13293" width="11.7109375" style="9" customWidth="1"/>
    <col min="13294" max="13296" width="10.28515625" style="9" customWidth="1"/>
    <col min="13297" max="13297" width="9.140625" style="9" customWidth="1"/>
    <col min="13298" max="13300" width="10.28515625" style="9" customWidth="1"/>
    <col min="13301" max="13301" width="9.5703125" style="9" customWidth="1"/>
    <col min="13302" max="13304" width="10.28515625" style="9" customWidth="1"/>
    <col min="13305" max="13305" width="10.42578125" style="9" customWidth="1"/>
    <col min="13306" max="13308" width="9.85546875" style="9" customWidth="1"/>
    <col min="13309" max="13309" width="9.7109375" style="9" customWidth="1"/>
    <col min="13310" max="13311" width="0" style="9" hidden="1" customWidth="1"/>
    <col min="13312" max="13312" width="10.7109375" style="9" customWidth="1"/>
    <col min="13313" max="13313" width="9.85546875" style="9" customWidth="1"/>
    <col min="13314" max="13314" width="11.42578125" style="9" customWidth="1"/>
    <col min="13315" max="13315" width="9.85546875" style="9" customWidth="1"/>
    <col min="13316" max="13316" width="11.140625" style="9" customWidth="1"/>
    <col min="13317" max="13317" width="10.42578125" style="9" customWidth="1"/>
    <col min="13318" max="13318" width="9.42578125" style="9" customWidth="1"/>
    <col min="13319" max="13319" width="10" style="9" customWidth="1"/>
    <col min="13320" max="13535" width="13.42578125" style="9" customWidth="1"/>
    <col min="13536" max="13536" width="4.140625" style="9" customWidth="1"/>
    <col min="13537" max="13537" width="10.85546875" style="9" customWidth="1"/>
    <col min="13538" max="13541" width="13.42578125" style="9" customWidth="1"/>
    <col min="13542" max="13542" width="11.5703125" style="9" customWidth="1"/>
    <col min="13543" max="13543" width="10.85546875" style="9" customWidth="1"/>
    <col min="13544" max="13544" width="12.42578125" style="9" customWidth="1"/>
    <col min="13545" max="13545" width="11.28515625" style="9" customWidth="1"/>
    <col min="13546" max="13547" width="0" style="9" hidden="1" customWidth="1"/>
    <col min="13548" max="13548" width="11" style="9" customWidth="1"/>
    <col min="13549" max="13549" width="11.7109375" style="9" customWidth="1"/>
    <col min="13550" max="13552" width="10.28515625" style="9" customWidth="1"/>
    <col min="13553" max="13553" width="9.140625" style="9" customWidth="1"/>
    <col min="13554" max="13556" width="10.28515625" style="9" customWidth="1"/>
    <col min="13557" max="13557" width="9.5703125" style="9" customWidth="1"/>
    <col min="13558" max="13560" width="10.28515625" style="9" customWidth="1"/>
    <col min="13561" max="13561" width="10.42578125" style="9" customWidth="1"/>
    <col min="13562" max="13564" width="9.85546875" style="9" customWidth="1"/>
    <col min="13565" max="13565" width="9.7109375" style="9" customWidth="1"/>
    <col min="13566" max="13567" width="0" style="9" hidden="1" customWidth="1"/>
    <col min="13568" max="13568" width="10.7109375" style="9" customWidth="1"/>
    <col min="13569" max="13569" width="9.85546875" style="9" customWidth="1"/>
    <col min="13570" max="13570" width="11.42578125" style="9" customWidth="1"/>
    <col min="13571" max="13571" width="9.85546875" style="9" customWidth="1"/>
    <col min="13572" max="13572" width="11.140625" style="9" customWidth="1"/>
    <col min="13573" max="13573" width="10.42578125" style="9" customWidth="1"/>
    <col min="13574" max="13574" width="9.42578125" style="9" customWidth="1"/>
    <col min="13575" max="13575" width="10" style="9" customWidth="1"/>
    <col min="13576" max="13791" width="13.42578125" style="9" customWidth="1"/>
    <col min="13792" max="13792" width="4.140625" style="9" customWidth="1"/>
    <col min="13793" max="13793" width="10.85546875" style="9" customWidth="1"/>
    <col min="13794" max="13797" width="13.42578125" style="9" customWidth="1"/>
    <col min="13798" max="13798" width="11.5703125" style="9" customWidth="1"/>
    <col min="13799" max="13799" width="10.85546875" style="9" customWidth="1"/>
    <col min="13800" max="13800" width="12.42578125" style="9" customWidth="1"/>
    <col min="13801" max="13801" width="11.28515625" style="9" customWidth="1"/>
    <col min="13802" max="13803" width="0" style="9" hidden="1" customWidth="1"/>
    <col min="13804" max="13804" width="11" style="9" customWidth="1"/>
    <col min="13805" max="13805" width="11.7109375" style="9" customWidth="1"/>
    <col min="13806" max="13808" width="10.28515625" style="9" customWidth="1"/>
    <col min="13809" max="13809" width="9.140625" style="9" customWidth="1"/>
    <col min="13810" max="13812" width="10.28515625" style="9" customWidth="1"/>
    <col min="13813" max="13813" width="9.5703125" style="9" customWidth="1"/>
    <col min="13814" max="13816" width="10.28515625" style="9" customWidth="1"/>
    <col min="13817" max="13817" width="10.42578125" style="9" customWidth="1"/>
    <col min="13818" max="13820" width="9.85546875" style="9" customWidth="1"/>
    <col min="13821" max="13821" width="9.7109375" style="9" customWidth="1"/>
    <col min="13822" max="13823" width="0" style="9" hidden="1" customWidth="1"/>
    <col min="13824" max="13824" width="10.7109375" style="9" customWidth="1"/>
    <col min="13825" max="13825" width="9.85546875" style="9" customWidth="1"/>
    <col min="13826" max="13826" width="11.42578125" style="9" customWidth="1"/>
    <col min="13827" max="13827" width="9.85546875" style="9" customWidth="1"/>
    <col min="13828" max="13828" width="11.140625" style="9" customWidth="1"/>
    <col min="13829" max="13829" width="10.42578125" style="9" customWidth="1"/>
    <col min="13830" max="13830" width="9.42578125" style="9" customWidth="1"/>
    <col min="13831" max="13831" width="10" style="9" customWidth="1"/>
    <col min="13832" max="14047" width="13.42578125" style="9" customWidth="1"/>
    <col min="14048" max="14048" width="4.140625" style="9" customWidth="1"/>
    <col min="14049" max="14049" width="10.85546875" style="9" customWidth="1"/>
    <col min="14050" max="14053" width="13.42578125" style="9" customWidth="1"/>
    <col min="14054" max="14054" width="11.5703125" style="9" customWidth="1"/>
    <col min="14055" max="14055" width="10.85546875" style="9" customWidth="1"/>
    <col min="14056" max="14056" width="12.42578125" style="9" customWidth="1"/>
    <col min="14057" max="14057" width="11.28515625" style="9" customWidth="1"/>
    <col min="14058" max="14059" width="0" style="9" hidden="1" customWidth="1"/>
    <col min="14060" max="14060" width="11" style="9" customWidth="1"/>
    <col min="14061" max="14061" width="11.7109375" style="9" customWidth="1"/>
    <col min="14062" max="14064" width="10.28515625" style="9" customWidth="1"/>
    <col min="14065" max="14065" width="9.140625" style="9" customWidth="1"/>
    <col min="14066" max="14068" width="10.28515625" style="9" customWidth="1"/>
    <col min="14069" max="14069" width="9.5703125" style="9" customWidth="1"/>
    <col min="14070" max="14072" width="10.28515625" style="9" customWidth="1"/>
    <col min="14073" max="14073" width="10.42578125" style="9" customWidth="1"/>
    <col min="14074" max="14076" width="9.85546875" style="9" customWidth="1"/>
    <col min="14077" max="14077" width="9.7109375" style="9" customWidth="1"/>
    <col min="14078" max="14079" width="0" style="9" hidden="1" customWidth="1"/>
    <col min="14080" max="14080" width="10.7109375" style="9" customWidth="1"/>
    <col min="14081" max="14081" width="9.85546875" style="9" customWidth="1"/>
    <col min="14082" max="14082" width="11.42578125" style="9" customWidth="1"/>
    <col min="14083" max="14083" width="9.85546875" style="9" customWidth="1"/>
    <col min="14084" max="14084" width="11.140625" style="9" customWidth="1"/>
    <col min="14085" max="14085" width="10.42578125" style="9" customWidth="1"/>
    <col min="14086" max="14086" width="9.42578125" style="9" customWidth="1"/>
    <col min="14087" max="14087" width="10" style="9" customWidth="1"/>
    <col min="14088" max="14303" width="13.42578125" style="9" customWidth="1"/>
    <col min="14304" max="14304" width="4.140625" style="9" customWidth="1"/>
    <col min="14305" max="14305" width="10.85546875" style="9" customWidth="1"/>
    <col min="14306" max="14309" width="13.42578125" style="9" customWidth="1"/>
    <col min="14310" max="14310" width="11.5703125" style="9" customWidth="1"/>
    <col min="14311" max="14311" width="10.85546875" style="9" customWidth="1"/>
    <col min="14312" max="14312" width="12.42578125" style="9" customWidth="1"/>
    <col min="14313" max="14313" width="11.28515625" style="9" customWidth="1"/>
    <col min="14314" max="14315" width="0" style="9" hidden="1" customWidth="1"/>
    <col min="14316" max="14316" width="11" style="9" customWidth="1"/>
    <col min="14317" max="14317" width="11.7109375" style="9" customWidth="1"/>
    <col min="14318" max="14320" width="10.28515625" style="9" customWidth="1"/>
    <col min="14321" max="14321" width="9.140625" style="9" customWidth="1"/>
    <col min="14322" max="14324" width="10.28515625" style="9" customWidth="1"/>
    <col min="14325" max="14325" width="9.5703125" style="9" customWidth="1"/>
    <col min="14326" max="14328" width="10.28515625" style="9" customWidth="1"/>
    <col min="14329" max="14329" width="10.42578125" style="9" customWidth="1"/>
    <col min="14330" max="14332" width="9.85546875" style="9" customWidth="1"/>
    <col min="14333" max="14333" width="9.7109375" style="9" customWidth="1"/>
    <col min="14334" max="14335" width="0" style="9" hidden="1" customWidth="1"/>
    <col min="14336" max="14336" width="10.7109375" style="9" customWidth="1"/>
    <col min="14337" max="14337" width="9.85546875" style="9" customWidth="1"/>
    <col min="14338" max="14338" width="11.42578125" style="9" customWidth="1"/>
    <col min="14339" max="14339" width="9.85546875" style="9" customWidth="1"/>
    <col min="14340" max="14340" width="11.140625" style="9" customWidth="1"/>
    <col min="14341" max="14341" width="10.42578125" style="9" customWidth="1"/>
    <col min="14342" max="14342" width="9.42578125" style="9" customWidth="1"/>
    <col min="14343" max="14343" width="10" style="9" customWidth="1"/>
    <col min="14344" max="14559" width="13.42578125" style="9" customWidth="1"/>
    <col min="14560" max="14560" width="4.140625" style="9" customWidth="1"/>
    <col min="14561" max="14561" width="10.85546875" style="9" customWidth="1"/>
    <col min="14562" max="14565" width="13.42578125" style="9" customWidth="1"/>
    <col min="14566" max="14566" width="11.5703125" style="9" customWidth="1"/>
    <col min="14567" max="14567" width="10.85546875" style="9" customWidth="1"/>
    <col min="14568" max="14568" width="12.42578125" style="9" customWidth="1"/>
    <col min="14569" max="14569" width="11.28515625" style="9" customWidth="1"/>
    <col min="14570" max="14571" width="0" style="9" hidden="1" customWidth="1"/>
    <col min="14572" max="14572" width="11" style="9" customWidth="1"/>
    <col min="14573" max="14573" width="11.7109375" style="9" customWidth="1"/>
    <col min="14574" max="14576" width="10.28515625" style="9" customWidth="1"/>
    <col min="14577" max="14577" width="9.140625" style="9" customWidth="1"/>
    <col min="14578" max="14580" width="10.28515625" style="9" customWidth="1"/>
    <col min="14581" max="14581" width="9.5703125" style="9" customWidth="1"/>
    <col min="14582" max="14584" width="10.28515625" style="9" customWidth="1"/>
    <col min="14585" max="14585" width="10.42578125" style="9" customWidth="1"/>
    <col min="14586" max="14588" width="9.85546875" style="9" customWidth="1"/>
    <col min="14589" max="14589" width="9.7109375" style="9" customWidth="1"/>
    <col min="14590" max="14591" width="0" style="9" hidden="1" customWidth="1"/>
    <col min="14592" max="14592" width="10.7109375" style="9" customWidth="1"/>
    <col min="14593" max="14593" width="9.85546875" style="9" customWidth="1"/>
    <col min="14594" max="14594" width="11.42578125" style="9" customWidth="1"/>
    <col min="14595" max="14595" width="9.85546875" style="9" customWidth="1"/>
    <col min="14596" max="14596" width="11.140625" style="9" customWidth="1"/>
    <col min="14597" max="14597" width="10.42578125" style="9" customWidth="1"/>
    <col min="14598" max="14598" width="9.42578125" style="9" customWidth="1"/>
    <col min="14599" max="14599" width="10" style="9" customWidth="1"/>
    <col min="14600" max="14815" width="13.42578125" style="9" customWidth="1"/>
    <col min="14816" max="14816" width="4.140625" style="9" customWidth="1"/>
    <col min="14817" max="14817" width="10.85546875" style="9" customWidth="1"/>
    <col min="14818" max="14821" width="13.42578125" style="9" customWidth="1"/>
    <col min="14822" max="14822" width="11.5703125" style="9" customWidth="1"/>
    <col min="14823" max="14823" width="10.85546875" style="9" customWidth="1"/>
    <col min="14824" max="14824" width="12.42578125" style="9" customWidth="1"/>
    <col min="14825" max="14825" width="11.28515625" style="9" customWidth="1"/>
    <col min="14826" max="14827" width="0" style="9" hidden="1" customWidth="1"/>
    <col min="14828" max="14828" width="11" style="9" customWidth="1"/>
    <col min="14829" max="14829" width="11.7109375" style="9" customWidth="1"/>
    <col min="14830" max="14832" width="10.28515625" style="9" customWidth="1"/>
    <col min="14833" max="14833" width="9.140625" style="9" customWidth="1"/>
    <col min="14834" max="14836" width="10.28515625" style="9" customWidth="1"/>
    <col min="14837" max="14837" width="9.5703125" style="9" customWidth="1"/>
    <col min="14838" max="14840" width="10.28515625" style="9" customWidth="1"/>
    <col min="14841" max="14841" width="10.42578125" style="9" customWidth="1"/>
    <col min="14842" max="14844" width="9.85546875" style="9" customWidth="1"/>
    <col min="14845" max="14845" width="9.7109375" style="9" customWidth="1"/>
    <col min="14846" max="14847" width="0" style="9" hidden="1" customWidth="1"/>
    <col min="14848" max="14848" width="10.7109375" style="9" customWidth="1"/>
    <col min="14849" max="14849" width="9.85546875" style="9" customWidth="1"/>
    <col min="14850" max="14850" width="11.42578125" style="9" customWidth="1"/>
    <col min="14851" max="14851" width="9.85546875" style="9" customWidth="1"/>
    <col min="14852" max="14852" width="11.140625" style="9" customWidth="1"/>
    <col min="14853" max="14853" width="10.42578125" style="9" customWidth="1"/>
    <col min="14854" max="14854" width="9.42578125" style="9" customWidth="1"/>
    <col min="14855" max="14855" width="10" style="9" customWidth="1"/>
    <col min="14856" max="15071" width="13.42578125" style="9" customWidth="1"/>
    <col min="15072" max="15072" width="4.140625" style="9" customWidth="1"/>
    <col min="15073" max="15073" width="10.85546875" style="9" customWidth="1"/>
    <col min="15074" max="15077" width="13.42578125" style="9" customWidth="1"/>
    <col min="15078" max="15078" width="11.5703125" style="9" customWidth="1"/>
    <col min="15079" max="15079" width="10.85546875" style="9" customWidth="1"/>
    <col min="15080" max="15080" width="12.42578125" style="9" customWidth="1"/>
    <col min="15081" max="15081" width="11.28515625" style="9" customWidth="1"/>
    <col min="15082" max="15083" width="0" style="9" hidden="1" customWidth="1"/>
    <col min="15084" max="15084" width="11" style="9" customWidth="1"/>
    <col min="15085" max="15085" width="11.7109375" style="9" customWidth="1"/>
    <col min="15086" max="15088" width="10.28515625" style="9" customWidth="1"/>
    <col min="15089" max="15089" width="9.140625" style="9" customWidth="1"/>
    <col min="15090" max="15092" width="10.28515625" style="9" customWidth="1"/>
    <col min="15093" max="15093" width="9.5703125" style="9" customWidth="1"/>
    <col min="15094" max="15096" width="10.28515625" style="9" customWidth="1"/>
    <col min="15097" max="15097" width="10.42578125" style="9" customWidth="1"/>
    <col min="15098" max="15100" width="9.85546875" style="9" customWidth="1"/>
    <col min="15101" max="15101" width="9.7109375" style="9" customWidth="1"/>
    <col min="15102" max="15103" width="0" style="9" hidden="1" customWidth="1"/>
    <col min="15104" max="15104" width="10.7109375" style="9" customWidth="1"/>
    <col min="15105" max="15105" width="9.85546875" style="9" customWidth="1"/>
    <col min="15106" max="15106" width="11.42578125" style="9" customWidth="1"/>
    <col min="15107" max="15107" width="9.85546875" style="9" customWidth="1"/>
    <col min="15108" max="15108" width="11.140625" style="9" customWidth="1"/>
    <col min="15109" max="15109" width="10.42578125" style="9" customWidth="1"/>
    <col min="15110" max="15110" width="9.42578125" style="9" customWidth="1"/>
    <col min="15111" max="15111" width="10" style="9" customWidth="1"/>
    <col min="15112" max="15327" width="13.42578125" style="9" customWidth="1"/>
    <col min="15328" max="15328" width="4.140625" style="9" customWidth="1"/>
    <col min="15329" max="15329" width="10.85546875" style="9" customWidth="1"/>
    <col min="15330" max="15333" width="13.42578125" style="9" customWidth="1"/>
    <col min="15334" max="15334" width="11.5703125" style="9" customWidth="1"/>
    <col min="15335" max="15335" width="10.85546875" style="9" customWidth="1"/>
    <col min="15336" max="15336" width="12.42578125" style="9" customWidth="1"/>
    <col min="15337" max="15337" width="11.28515625" style="9" customWidth="1"/>
    <col min="15338" max="15339" width="0" style="9" hidden="1" customWidth="1"/>
    <col min="15340" max="15340" width="11" style="9" customWidth="1"/>
    <col min="15341" max="15341" width="11.7109375" style="9" customWidth="1"/>
    <col min="15342" max="15344" width="10.28515625" style="9" customWidth="1"/>
    <col min="15345" max="15345" width="9.140625" style="9" customWidth="1"/>
    <col min="15346" max="15348" width="10.28515625" style="9" customWidth="1"/>
    <col min="15349" max="15349" width="9.5703125" style="9" customWidth="1"/>
    <col min="15350" max="15352" width="10.28515625" style="9" customWidth="1"/>
    <col min="15353" max="15353" width="10.42578125" style="9" customWidth="1"/>
    <col min="15354" max="15356" width="9.85546875" style="9" customWidth="1"/>
    <col min="15357" max="15357" width="9.7109375" style="9" customWidth="1"/>
    <col min="15358" max="15359" width="0" style="9" hidden="1" customWidth="1"/>
    <col min="15360" max="15360" width="10.7109375" style="9" customWidth="1"/>
    <col min="15361" max="15361" width="9.85546875" style="9" customWidth="1"/>
    <col min="15362" max="15362" width="11.42578125" style="9" customWidth="1"/>
    <col min="15363" max="15363" width="9.85546875" style="9" customWidth="1"/>
    <col min="15364" max="15364" width="11.140625" style="9" customWidth="1"/>
    <col min="15365" max="15365" width="10.42578125" style="9" customWidth="1"/>
    <col min="15366" max="15366" width="9.42578125" style="9" customWidth="1"/>
    <col min="15367" max="15367" width="10" style="9" customWidth="1"/>
    <col min="15368" max="15583" width="13.42578125" style="9" customWidth="1"/>
    <col min="15584" max="15584" width="4.140625" style="9" customWidth="1"/>
    <col min="15585" max="15585" width="10.85546875" style="9" customWidth="1"/>
    <col min="15586" max="15589" width="13.42578125" style="9" customWidth="1"/>
    <col min="15590" max="15590" width="11.5703125" style="9" customWidth="1"/>
    <col min="15591" max="15591" width="10.85546875" style="9" customWidth="1"/>
    <col min="15592" max="15592" width="12.42578125" style="9" customWidth="1"/>
    <col min="15593" max="15593" width="11.28515625" style="9" customWidth="1"/>
    <col min="15594" max="15595" width="0" style="9" hidden="1" customWidth="1"/>
    <col min="15596" max="15596" width="11" style="9" customWidth="1"/>
    <col min="15597" max="15597" width="11.7109375" style="9" customWidth="1"/>
    <col min="15598" max="15600" width="10.28515625" style="9" customWidth="1"/>
    <col min="15601" max="15601" width="9.140625" style="9" customWidth="1"/>
    <col min="15602" max="15604" width="10.28515625" style="9" customWidth="1"/>
    <col min="15605" max="15605" width="9.5703125" style="9" customWidth="1"/>
    <col min="15606" max="15608" width="10.28515625" style="9" customWidth="1"/>
    <col min="15609" max="15609" width="10.42578125" style="9" customWidth="1"/>
    <col min="15610" max="15612" width="9.85546875" style="9" customWidth="1"/>
    <col min="15613" max="15613" width="9.7109375" style="9" customWidth="1"/>
    <col min="15614" max="15615" width="0" style="9" hidden="1" customWidth="1"/>
    <col min="15616" max="15616" width="10.7109375" style="9" customWidth="1"/>
    <col min="15617" max="15617" width="9.85546875" style="9" customWidth="1"/>
    <col min="15618" max="15618" width="11.42578125" style="9" customWidth="1"/>
    <col min="15619" max="15619" width="9.85546875" style="9" customWidth="1"/>
    <col min="15620" max="15620" width="11.140625" style="9" customWidth="1"/>
    <col min="15621" max="15621" width="10.42578125" style="9" customWidth="1"/>
    <col min="15622" max="15622" width="9.42578125" style="9" customWidth="1"/>
    <col min="15623" max="15623" width="10" style="9" customWidth="1"/>
    <col min="15624" max="15839" width="13.42578125" style="9" customWidth="1"/>
    <col min="15840" max="15840" width="4.140625" style="9" customWidth="1"/>
    <col min="15841" max="15841" width="10.85546875" style="9" customWidth="1"/>
    <col min="15842" max="15845" width="13.42578125" style="9" customWidth="1"/>
    <col min="15846" max="15846" width="11.5703125" style="9" customWidth="1"/>
    <col min="15847" max="15847" width="10.85546875" style="9" customWidth="1"/>
    <col min="15848" max="15848" width="12.42578125" style="9" customWidth="1"/>
    <col min="15849" max="15849" width="11.28515625" style="9" customWidth="1"/>
    <col min="15850" max="15851" width="0" style="9" hidden="1" customWidth="1"/>
    <col min="15852" max="15852" width="11" style="9" customWidth="1"/>
    <col min="15853" max="15853" width="11.7109375" style="9" customWidth="1"/>
    <col min="15854" max="15856" width="10.28515625" style="9" customWidth="1"/>
    <col min="15857" max="15857" width="9.140625" style="9" customWidth="1"/>
    <col min="15858" max="15860" width="10.28515625" style="9" customWidth="1"/>
    <col min="15861" max="15861" width="9.5703125" style="9" customWidth="1"/>
    <col min="15862" max="15864" width="10.28515625" style="9" customWidth="1"/>
    <col min="15865" max="15865" width="10.42578125" style="9" customWidth="1"/>
    <col min="15866" max="15868" width="9.85546875" style="9" customWidth="1"/>
    <col min="15869" max="15869" width="9.7109375" style="9" customWidth="1"/>
    <col min="15870" max="15871" width="0" style="9" hidden="1" customWidth="1"/>
    <col min="15872" max="15872" width="10.7109375" style="9" customWidth="1"/>
    <col min="15873" max="15873" width="9.85546875" style="9" customWidth="1"/>
    <col min="15874" max="15874" width="11.42578125" style="9" customWidth="1"/>
    <col min="15875" max="15875" width="9.85546875" style="9" customWidth="1"/>
    <col min="15876" max="15876" width="11.140625" style="9" customWidth="1"/>
    <col min="15877" max="15877" width="10.42578125" style="9" customWidth="1"/>
    <col min="15878" max="15878" width="9.42578125" style="9" customWidth="1"/>
    <col min="15879" max="15879" width="10" style="9" customWidth="1"/>
    <col min="15880" max="16095" width="13.42578125" style="9" customWidth="1"/>
    <col min="16096" max="16096" width="4.140625" style="9" customWidth="1"/>
    <col min="16097" max="16097" width="10.85546875" style="9" customWidth="1"/>
    <col min="16098" max="16101" width="13.42578125" style="9" customWidth="1"/>
    <col min="16102" max="16102" width="11.5703125" style="9" customWidth="1"/>
    <col min="16103" max="16103" width="10.85546875" style="9" customWidth="1"/>
    <col min="16104" max="16104" width="12.42578125" style="9" customWidth="1"/>
    <col min="16105" max="16105" width="11.28515625" style="9" customWidth="1"/>
    <col min="16106" max="16107" width="0" style="9" hidden="1" customWidth="1"/>
    <col min="16108" max="16108" width="11" style="9" customWidth="1"/>
    <col min="16109" max="16109" width="11.7109375" style="9" customWidth="1"/>
    <col min="16110" max="16112" width="10.28515625" style="9" customWidth="1"/>
    <col min="16113" max="16113" width="9.140625" style="9" customWidth="1"/>
    <col min="16114" max="16116" width="10.28515625" style="9" customWidth="1"/>
    <col min="16117" max="16117" width="9.5703125" style="9" customWidth="1"/>
    <col min="16118" max="16120" width="10.28515625" style="9" customWidth="1"/>
    <col min="16121" max="16121" width="10.42578125" style="9" customWidth="1"/>
    <col min="16122" max="16124" width="9.85546875" style="9" customWidth="1"/>
    <col min="16125" max="16125" width="9.7109375" style="9" customWidth="1"/>
    <col min="16126" max="16127" width="0" style="9" hidden="1" customWidth="1"/>
    <col min="16128" max="16128" width="10.7109375" style="9" customWidth="1"/>
    <col min="16129" max="16129" width="9.85546875" style="9" customWidth="1"/>
    <col min="16130" max="16130" width="11.42578125" style="9" customWidth="1"/>
    <col min="16131" max="16131" width="9.85546875" style="9" customWidth="1"/>
    <col min="16132" max="16132" width="11.140625" style="9" customWidth="1"/>
    <col min="16133" max="16133" width="10.42578125" style="9" customWidth="1"/>
    <col min="16134" max="16134" width="9.42578125" style="9" customWidth="1"/>
    <col min="16135" max="16135" width="10" style="9" customWidth="1"/>
    <col min="16136" max="16384" width="13.42578125" style="9" customWidth="1"/>
  </cols>
  <sheetData>
    <row r="1" spans="1:76" s="30" customFormat="1" ht="32.25" customHeight="1">
      <c r="A1" s="116"/>
      <c r="B1" s="116"/>
      <c r="C1" s="136" t="s">
        <v>105</v>
      </c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16"/>
      <c r="P1" s="116"/>
      <c r="Q1" s="4"/>
      <c r="R1" s="4"/>
      <c r="S1" s="5"/>
      <c r="T1" s="31"/>
      <c r="U1" s="31"/>
      <c r="V1" s="31"/>
      <c r="W1" s="31"/>
      <c r="X1" s="31"/>
      <c r="Y1" s="31"/>
      <c r="Z1" s="31"/>
      <c r="AA1" s="31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3"/>
      <c r="BG1" s="33"/>
      <c r="BH1" s="32"/>
      <c r="BI1" s="32"/>
      <c r="BJ1" s="32"/>
      <c r="BK1" s="32"/>
      <c r="BL1" s="32"/>
      <c r="BM1" s="33"/>
      <c r="BN1" s="33"/>
    </row>
    <row r="2" spans="1:76" ht="15" customHeight="1">
      <c r="A2" s="8" t="s">
        <v>0</v>
      </c>
      <c r="B2" s="8" t="s">
        <v>0</v>
      </c>
      <c r="D2" s="8" t="s">
        <v>0</v>
      </c>
      <c r="E2" s="8" t="s">
        <v>0</v>
      </c>
    </row>
    <row r="3" spans="1:76" s="20" customFormat="1" ht="11.25" customHeight="1">
      <c r="A3" s="117" t="s">
        <v>2</v>
      </c>
      <c r="B3" s="49" t="s">
        <v>3</v>
      </c>
      <c r="C3" s="72" t="s">
        <v>69</v>
      </c>
      <c r="D3" s="73"/>
      <c r="E3" s="73"/>
      <c r="F3" s="73"/>
      <c r="G3" s="73"/>
      <c r="H3" s="74"/>
      <c r="I3" s="78" t="s">
        <v>70</v>
      </c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8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35"/>
      <c r="BP3" s="35"/>
      <c r="BQ3" s="35"/>
      <c r="BR3" s="35"/>
      <c r="BS3" s="35"/>
      <c r="BT3" s="35"/>
      <c r="BU3" s="35"/>
      <c r="BV3" s="35"/>
      <c r="BW3" s="35"/>
      <c r="BX3" s="35"/>
    </row>
    <row r="4" spans="1:76" s="20" customFormat="1" ht="27.75" customHeight="1">
      <c r="A4" s="117"/>
      <c r="B4" s="49"/>
      <c r="C4" s="75"/>
      <c r="D4" s="76"/>
      <c r="E4" s="76"/>
      <c r="F4" s="76"/>
      <c r="G4" s="76"/>
      <c r="H4" s="77"/>
      <c r="I4" s="91" t="s">
        <v>71</v>
      </c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3"/>
      <c r="BC4" s="127" t="s">
        <v>72</v>
      </c>
      <c r="BD4" s="127"/>
      <c r="BE4" s="127"/>
      <c r="BF4" s="127"/>
      <c r="BG4" s="127"/>
      <c r="BH4" s="127"/>
      <c r="BI4" s="94" t="s">
        <v>73</v>
      </c>
      <c r="BJ4" s="94"/>
      <c r="BK4" s="94"/>
      <c r="BL4" s="94"/>
      <c r="BM4" s="94"/>
      <c r="BN4" s="94"/>
      <c r="BO4" s="35"/>
      <c r="BP4" s="35"/>
      <c r="BQ4" s="35"/>
      <c r="BR4" s="35"/>
      <c r="BS4" s="35"/>
      <c r="BT4" s="35"/>
      <c r="BU4" s="35"/>
      <c r="BV4" s="35"/>
      <c r="BW4" s="35"/>
      <c r="BX4" s="35"/>
    </row>
    <row r="5" spans="1:76" s="20" customFormat="1" ht="14.25" customHeight="1">
      <c r="A5" s="117"/>
      <c r="B5" s="49"/>
      <c r="C5" s="75"/>
      <c r="D5" s="76"/>
      <c r="E5" s="76"/>
      <c r="F5" s="76"/>
      <c r="G5" s="76"/>
      <c r="H5" s="77"/>
      <c r="I5" s="95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7"/>
      <c r="BC5" s="94"/>
      <c r="BD5" s="94"/>
      <c r="BE5" s="94"/>
      <c r="BF5" s="94"/>
      <c r="BG5" s="94" t="s">
        <v>74</v>
      </c>
      <c r="BH5" s="94"/>
      <c r="BI5" s="94" t="s">
        <v>75</v>
      </c>
      <c r="BJ5" s="94"/>
      <c r="BK5" s="94" t="s">
        <v>76</v>
      </c>
      <c r="BL5" s="94"/>
      <c r="BM5" s="94"/>
      <c r="BN5" s="94"/>
      <c r="BO5" s="35"/>
      <c r="BP5" s="35"/>
      <c r="BQ5" s="35"/>
      <c r="BR5" s="35"/>
      <c r="BS5" s="35"/>
      <c r="BT5" s="35"/>
      <c r="BU5" s="35"/>
      <c r="BV5" s="35"/>
      <c r="BW5" s="35"/>
      <c r="BX5" s="35"/>
    </row>
    <row r="6" spans="1:76" s="20" customFormat="1" ht="39.75" customHeight="1">
      <c r="A6" s="117"/>
      <c r="B6" s="49"/>
      <c r="C6" s="75"/>
      <c r="D6" s="76"/>
      <c r="E6" s="76"/>
      <c r="F6" s="76"/>
      <c r="G6" s="76"/>
      <c r="H6" s="77"/>
      <c r="I6" s="81" t="s">
        <v>103</v>
      </c>
      <c r="J6" s="125"/>
      <c r="K6" s="122"/>
      <c r="L6" s="123"/>
      <c r="M6" s="86" t="s">
        <v>102</v>
      </c>
      <c r="N6" s="87"/>
      <c r="O6" s="83" t="s">
        <v>77</v>
      </c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5"/>
      <c r="AE6" s="86" t="s">
        <v>78</v>
      </c>
      <c r="AF6" s="87"/>
      <c r="AG6" s="86" t="s">
        <v>79</v>
      </c>
      <c r="AH6" s="87"/>
      <c r="AI6" s="98" t="s">
        <v>12</v>
      </c>
      <c r="AJ6" s="100"/>
      <c r="AK6" s="49" t="s">
        <v>101</v>
      </c>
      <c r="AL6" s="49"/>
      <c r="AM6" s="98" t="s">
        <v>12</v>
      </c>
      <c r="AN6" s="100"/>
      <c r="AO6" s="106" t="s">
        <v>80</v>
      </c>
      <c r="AP6" s="106"/>
      <c r="AQ6" s="104" t="s">
        <v>100</v>
      </c>
      <c r="AR6" s="124"/>
      <c r="AS6" s="124"/>
      <c r="AT6" s="124"/>
      <c r="AU6" s="124"/>
      <c r="AV6" s="105"/>
      <c r="AW6" s="98" t="s">
        <v>81</v>
      </c>
      <c r="AX6" s="99"/>
      <c r="AY6" s="99"/>
      <c r="AZ6" s="99"/>
      <c r="BA6" s="99"/>
      <c r="BB6" s="100"/>
      <c r="BC6" s="94" t="s">
        <v>82</v>
      </c>
      <c r="BD6" s="94"/>
      <c r="BE6" s="94" t="s">
        <v>83</v>
      </c>
      <c r="BF6" s="94"/>
      <c r="BG6" s="94"/>
      <c r="BH6" s="94"/>
      <c r="BI6" s="94"/>
      <c r="BJ6" s="94"/>
      <c r="BK6" s="94"/>
      <c r="BL6" s="94"/>
      <c r="BM6" s="94"/>
      <c r="BN6" s="94"/>
      <c r="BO6" s="35"/>
      <c r="BP6" s="35"/>
      <c r="BQ6" s="35"/>
      <c r="BR6" s="35"/>
      <c r="BS6" s="35"/>
      <c r="BT6" s="35"/>
      <c r="BU6" s="35"/>
      <c r="BV6" s="35"/>
      <c r="BW6" s="35"/>
      <c r="BX6" s="35"/>
    </row>
    <row r="7" spans="1:76" s="20" customFormat="1" ht="81" customHeight="1">
      <c r="A7" s="117"/>
      <c r="B7" s="49"/>
      <c r="C7" s="101" t="s">
        <v>84</v>
      </c>
      <c r="D7" s="101"/>
      <c r="E7" s="102" t="s">
        <v>38</v>
      </c>
      <c r="F7" s="102"/>
      <c r="G7" s="103" t="s">
        <v>39</v>
      </c>
      <c r="H7" s="103"/>
      <c r="I7" s="82"/>
      <c r="J7" s="126"/>
      <c r="K7" s="49" t="s">
        <v>85</v>
      </c>
      <c r="L7" s="49"/>
      <c r="M7" s="88"/>
      <c r="N7" s="89"/>
      <c r="O7" s="98" t="s">
        <v>86</v>
      </c>
      <c r="P7" s="100"/>
      <c r="Q7" s="104" t="s">
        <v>87</v>
      </c>
      <c r="R7" s="105"/>
      <c r="S7" s="98" t="s">
        <v>88</v>
      </c>
      <c r="T7" s="100"/>
      <c r="U7" s="98" t="s">
        <v>89</v>
      </c>
      <c r="V7" s="100"/>
      <c r="W7" s="98" t="s">
        <v>90</v>
      </c>
      <c r="X7" s="100"/>
      <c r="Y7" s="107" t="s">
        <v>91</v>
      </c>
      <c r="Z7" s="108"/>
      <c r="AA7" s="98" t="s">
        <v>92</v>
      </c>
      <c r="AB7" s="100"/>
      <c r="AC7" s="98" t="s">
        <v>93</v>
      </c>
      <c r="AD7" s="100"/>
      <c r="AE7" s="88"/>
      <c r="AF7" s="89"/>
      <c r="AG7" s="88"/>
      <c r="AH7" s="89"/>
      <c r="AI7" s="104" t="s">
        <v>94</v>
      </c>
      <c r="AJ7" s="105"/>
      <c r="AK7" s="49"/>
      <c r="AL7" s="49"/>
      <c r="AM7" s="70" t="s">
        <v>95</v>
      </c>
      <c r="AN7" s="71"/>
      <c r="AO7" s="106"/>
      <c r="AP7" s="106"/>
      <c r="AQ7" s="101" t="s">
        <v>84</v>
      </c>
      <c r="AR7" s="101"/>
      <c r="AS7" s="101" t="s">
        <v>38</v>
      </c>
      <c r="AT7" s="101"/>
      <c r="AU7" s="101" t="s">
        <v>39</v>
      </c>
      <c r="AV7" s="101"/>
      <c r="AW7" s="101" t="s">
        <v>96</v>
      </c>
      <c r="AX7" s="101"/>
      <c r="AY7" s="109" t="s">
        <v>97</v>
      </c>
      <c r="AZ7" s="110"/>
      <c r="BA7" s="111" t="s">
        <v>20</v>
      </c>
      <c r="BB7" s="111"/>
      <c r="BC7" s="94"/>
      <c r="BD7" s="94"/>
      <c r="BE7" s="94"/>
      <c r="BF7" s="94"/>
      <c r="BG7" s="94"/>
      <c r="BH7" s="94"/>
      <c r="BI7" s="94"/>
      <c r="BJ7" s="94"/>
      <c r="BK7" s="94" t="s">
        <v>98</v>
      </c>
      <c r="BL7" s="94"/>
      <c r="BM7" s="94" t="s">
        <v>99</v>
      </c>
      <c r="BN7" s="94"/>
      <c r="BO7" s="35"/>
      <c r="BP7" s="35"/>
      <c r="BQ7" s="35"/>
      <c r="BR7" s="35"/>
      <c r="BS7" s="35"/>
      <c r="BT7" s="35"/>
      <c r="BU7" s="35"/>
      <c r="BV7" s="35"/>
      <c r="BW7" s="35"/>
      <c r="BX7" s="35"/>
    </row>
    <row r="8" spans="1:76" s="37" customFormat="1" ht="36" customHeight="1">
      <c r="A8" s="117"/>
      <c r="B8" s="49"/>
      <c r="C8" s="120" t="s">
        <v>41</v>
      </c>
      <c r="D8" s="121" t="s">
        <v>42</v>
      </c>
      <c r="E8" s="120" t="s">
        <v>41</v>
      </c>
      <c r="F8" s="121" t="s">
        <v>42</v>
      </c>
      <c r="G8" s="120" t="s">
        <v>41</v>
      </c>
      <c r="H8" s="121" t="s">
        <v>42</v>
      </c>
      <c r="I8" s="120" t="s">
        <v>41</v>
      </c>
      <c r="J8" s="121" t="s">
        <v>42</v>
      </c>
      <c r="K8" s="120" t="s">
        <v>41</v>
      </c>
      <c r="L8" s="121" t="s">
        <v>42</v>
      </c>
      <c r="M8" s="120" t="s">
        <v>41</v>
      </c>
      <c r="N8" s="121" t="s">
        <v>42</v>
      </c>
      <c r="O8" s="120" t="s">
        <v>41</v>
      </c>
      <c r="P8" s="121" t="s">
        <v>42</v>
      </c>
      <c r="Q8" s="120" t="s">
        <v>41</v>
      </c>
      <c r="R8" s="121" t="s">
        <v>42</v>
      </c>
      <c r="S8" s="120" t="s">
        <v>41</v>
      </c>
      <c r="T8" s="121" t="s">
        <v>42</v>
      </c>
      <c r="U8" s="120" t="s">
        <v>41</v>
      </c>
      <c r="V8" s="121" t="s">
        <v>42</v>
      </c>
      <c r="W8" s="120" t="s">
        <v>41</v>
      </c>
      <c r="X8" s="121" t="s">
        <v>42</v>
      </c>
      <c r="Y8" s="120" t="s">
        <v>41</v>
      </c>
      <c r="Z8" s="121" t="s">
        <v>42</v>
      </c>
      <c r="AA8" s="120" t="s">
        <v>41</v>
      </c>
      <c r="AB8" s="121" t="s">
        <v>42</v>
      </c>
      <c r="AC8" s="120" t="s">
        <v>41</v>
      </c>
      <c r="AD8" s="121" t="s">
        <v>42</v>
      </c>
      <c r="AE8" s="120" t="s">
        <v>41</v>
      </c>
      <c r="AF8" s="121" t="s">
        <v>42</v>
      </c>
      <c r="AG8" s="120" t="s">
        <v>41</v>
      </c>
      <c r="AH8" s="121" t="s">
        <v>42</v>
      </c>
      <c r="AI8" s="120" t="s">
        <v>41</v>
      </c>
      <c r="AJ8" s="121" t="s">
        <v>42</v>
      </c>
      <c r="AK8" s="120" t="s">
        <v>41</v>
      </c>
      <c r="AL8" s="121" t="s">
        <v>42</v>
      </c>
      <c r="AM8" s="120" t="s">
        <v>41</v>
      </c>
      <c r="AN8" s="121" t="s">
        <v>42</v>
      </c>
      <c r="AO8" s="120" t="s">
        <v>41</v>
      </c>
      <c r="AP8" s="121" t="s">
        <v>42</v>
      </c>
      <c r="AQ8" s="120" t="s">
        <v>41</v>
      </c>
      <c r="AR8" s="121" t="s">
        <v>42</v>
      </c>
      <c r="AS8" s="120" t="s">
        <v>41</v>
      </c>
      <c r="AT8" s="121" t="s">
        <v>42</v>
      </c>
      <c r="AU8" s="120" t="s">
        <v>41</v>
      </c>
      <c r="AV8" s="121" t="s">
        <v>42</v>
      </c>
      <c r="AW8" s="120" t="s">
        <v>41</v>
      </c>
      <c r="AX8" s="121" t="s">
        <v>42</v>
      </c>
      <c r="AY8" s="120" t="s">
        <v>41</v>
      </c>
      <c r="AZ8" s="121" t="s">
        <v>42</v>
      </c>
      <c r="BA8" s="120" t="s">
        <v>41</v>
      </c>
      <c r="BB8" s="121" t="s">
        <v>42</v>
      </c>
      <c r="BC8" s="120" t="s">
        <v>41</v>
      </c>
      <c r="BD8" s="121" t="s">
        <v>42</v>
      </c>
      <c r="BE8" s="120" t="s">
        <v>41</v>
      </c>
      <c r="BF8" s="121" t="s">
        <v>42</v>
      </c>
      <c r="BG8" s="120" t="s">
        <v>41</v>
      </c>
      <c r="BH8" s="121" t="s">
        <v>42</v>
      </c>
      <c r="BI8" s="120" t="s">
        <v>41</v>
      </c>
      <c r="BJ8" s="121" t="s">
        <v>42</v>
      </c>
      <c r="BK8" s="120" t="s">
        <v>41</v>
      </c>
      <c r="BL8" s="121" t="s">
        <v>42</v>
      </c>
      <c r="BM8" s="120" t="s">
        <v>41</v>
      </c>
      <c r="BN8" s="121" t="s">
        <v>42</v>
      </c>
      <c r="BO8" s="36"/>
      <c r="BP8" s="36"/>
      <c r="BQ8" s="36"/>
      <c r="BR8" s="36"/>
      <c r="BS8" s="36"/>
      <c r="BT8" s="36"/>
      <c r="BU8" s="36"/>
      <c r="BV8" s="36"/>
      <c r="BW8" s="36"/>
      <c r="BX8" s="36"/>
    </row>
    <row r="9" spans="1:76" ht="12" customHeight="1">
      <c r="A9" s="118" t="s">
        <v>0</v>
      </c>
      <c r="B9" s="38">
        <v>1</v>
      </c>
      <c r="C9" s="39">
        <v>2</v>
      </c>
      <c r="D9" s="38">
        <v>3</v>
      </c>
      <c r="E9" s="39">
        <v>4</v>
      </c>
      <c r="F9" s="38">
        <v>5</v>
      </c>
      <c r="G9" s="39">
        <v>6</v>
      </c>
      <c r="H9" s="38">
        <v>7</v>
      </c>
      <c r="I9" s="39">
        <v>8</v>
      </c>
      <c r="J9" s="38">
        <v>9</v>
      </c>
      <c r="K9" s="39">
        <v>10</v>
      </c>
      <c r="L9" s="38">
        <v>11</v>
      </c>
      <c r="M9" s="39">
        <v>12</v>
      </c>
      <c r="N9" s="38">
        <v>13</v>
      </c>
      <c r="O9" s="39">
        <v>14</v>
      </c>
      <c r="P9" s="38">
        <v>15</v>
      </c>
      <c r="Q9" s="39">
        <v>16</v>
      </c>
      <c r="R9" s="38">
        <v>17</v>
      </c>
      <c r="S9" s="39">
        <v>18</v>
      </c>
      <c r="T9" s="38">
        <v>19</v>
      </c>
      <c r="U9" s="39">
        <v>20</v>
      </c>
      <c r="V9" s="38">
        <v>21</v>
      </c>
      <c r="W9" s="39">
        <v>22</v>
      </c>
      <c r="X9" s="38">
        <v>23</v>
      </c>
      <c r="Y9" s="39">
        <v>24</v>
      </c>
      <c r="Z9" s="38">
        <v>25</v>
      </c>
      <c r="AA9" s="39">
        <v>26</v>
      </c>
      <c r="AB9" s="38">
        <v>27</v>
      </c>
      <c r="AC9" s="39">
        <v>28</v>
      </c>
      <c r="AD9" s="38">
        <v>29</v>
      </c>
      <c r="AE9" s="39">
        <v>30</v>
      </c>
      <c r="AF9" s="38">
        <v>31</v>
      </c>
      <c r="AG9" s="39">
        <v>32</v>
      </c>
      <c r="AH9" s="38">
        <v>33</v>
      </c>
      <c r="AI9" s="39">
        <v>34</v>
      </c>
      <c r="AJ9" s="38">
        <v>35</v>
      </c>
      <c r="AK9" s="39">
        <v>36</v>
      </c>
      <c r="AL9" s="38">
        <v>37</v>
      </c>
      <c r="AM9" s="39">
        <v>38</v>
      </c>
      <c r="AN9" s="38">
        <v>39</v>
      </c>
      <c r="AO9" s="39">
        <v>40</v>
      </c>
      <c r="AP9" s="38">
        <v>41</v>
      </c>
      <c r="AQ9" s="39">
        <v>42</v>
      </c>
      <c r="AR9" s="38">
        <v>43</v>
      </c>
      <c r="AS9" s="39">
        <v>44</v>
      </c>
      <c r="AT9" s="38">
        <v>45</v>
      </c>
      <c r="AU9" s="39">
        <v>46</v>
      </c>
      <c r="AV9" s="38">
        <v>47</v>
      </c>
      <c r="AW9" s="39">
        <v>48</v>
      </c>
      <c r="AX9" s="38">
        <v>49</v>
      </c>
      <c r="AY9" s="39">
        <v>50</v>
      </c>
      <c r="AZ9" s="38">
        <v>51</v>
      </c>
      <c r="BA9" s="39">
        <v>52</v>
      </c>
      <c r="BB9" s="38">
        <v>53</v>
      </c>
      <c r="BC9" s="39">
        <v>54</v>
      </c>
      <c r="BD9" s="38">
        <v>55</v>
      </c>
      <c r="BE9" s="39">
        <v>56</v>
      </c>
      <c r="BF9" s="38">
        <v>57</v>
      </c>
      <c r="BG9" s="39">
        <v>58</v>
      </c>
      <c r="BH9" s="38">
        <v>59</v>
      </c>
      <c r="BI9" s="39">
        <v>60</v>
      </c>
      <c r="BJ9" s="38">
        <v>61</v>
      </c>
      <c r="BK9" s="39">
        <v>62</v>
      </c>
      <c r="BL9" s="26">
        <v>63</v>
      </c>
      <c r="BM9" s="39">
        <v>64</v>
      </c>
      <c r="BN9" s="26">
        <v>65</v>
      </c>
    </row>
    <row r="10" spans="1:76" s="40" customFormat="1" ht="20.100000000000001" customHeight="1">
      <c r="A10" s="119">
        <v>1</v>
      </c>
      <c r="B10" s="112" t="s">
        <v>43</v>
      </c>
      <c r="C10" s="113">
        <f t="shared" ref="C10:D10" si="0">E10+G10-BA10</f>
        <v>766567.8861</v>
      </c>
      <c r="D10" s="113">
        <f t="shared" si="0"/>
        <v>447169.84840000002</v>
      </c>
      <c r="E10" s="113">
        <f t="shared" ref="E10:F10" si="1">I10+K10+M10+AE10+AG10+AK10+AO10+AS10</f>
        <v>759130.29999999993</v>
      </c>
      <c r="F10" s="113">
        <f t="shared" si="1"/>
        <v>482889.8934</v>
      </c>
      <c r="G10" s="113">
        <f t="shared" ref="G10:H10" si="2">AY10+BC10+BE10+BG10+BI10+BK10+BM10</f>
        <v>7437.586100000015</v>
      </c>
      <c r="H10" s="113">
        <f t="shared" si="2"/>
        <v>-35720.045000000006</v>
      </c>
      <c r="I10" s="114">
        <v>150297.72899999999</v>
      </c>
      <c r="J10" s="114">
        <v>100184.86900000001</v>
      </c>
      <c r="K10" s="114">
        <v>0</v>
      </c>
      <c r="L10" s="114">
        <v>0</v>
      </c>
      <c r="M10" s="114">
        <v>110618.75</v>
      </c>
      <c r="N10" s="114">
        <v>72490.606400000004</v>
      </c>
      <c r="O10" s="114">
        <v>55097.389000000003</v>
      </c>
      <c r="P10" s="114">
        <v>40999.717299999997</v>
      </c>
      <c r="Q10" s="114">
        <v>4593.6400000000003</v>
      </c>
      <c r="R10" s="114">
        <v>1259.72</v>
      </c>
      <c r="S10" s="114">
        <v>6325.4</v>
      </c>
      <c r="T10" s="114">
        <v>2888.3535000000002</v>
      </c>
      <c r="U10" s="114">
        <v>879</v>
      </c>
      <c r="V10" s="114">
        <v>799</v>
      </c>
      <c r="W10" s="114">
        <v>6895.6</v>
      </c>
      <c r="X10" s="114">
        <v>2509.0916000000002</v>
      </c>
      <c r="Y10" s="114">
        <v>0</v>
      </c>
      <c r="Z10" s="114">
        <v>0</v>
      </c>
      <c r="AA10" s="114">
        <v>2378</v>
      </c>
      <c r="AB10" s="114">
        <v>1953</v>
      </c>
      <c r="AC10" s="114">
        <v>29025.721000000001</v>
      </c>
      <c r="AD10" s="114">
        <v>18806.874</v>
      </c>
      <c r="AE10" s="114">
        <v>0</v>
      </c>
      <c r="AF10" s="114">
        <v>0</v>
      </c>
      <c r="AG10" s="114">
        <v>477083.54200000002</v>
      </c>
      <c r="AH10" s="114">
        <v>298646.24900000001</v>
      </c>
      <c r="AI10" s="114">
        <v>477083.54200000002</v>
      </c>
      <c r="AJ10" s="114">
        <v>298646.24900000001</v>
      </c>
      <c r="AK10" s="114">
        <v>7230.2790000000005</v>
      </c>
      <c r="AL10" s="114">
        <v>2517.7779999999998</v>
      </c>
      <c r="AM10" s="114">
        <v>0</v>
      </c>
      <c r="AN10" s="114">
        <v>0</v>
      </c>
      <c r="AO10" s="114">
        <v>10400</v>
      </c>
      <c r="AP10" s="114">
        <v>6779</v>
      </c>
      <c r="AQ10" s="114">
        <v>3500</v>
      </c>
      <c r="AR10" s="114">
        <v>2271.3910000000001</v>
      </c>
      <c r="AS10" s="114">
        <v>3500</v>
      </c>
      <c r="AT10" s="114">
        <v>2271.3910000000001</v>
      </c>
      <c r="AU10" s="114">
        <v>0</v>
      </c>
      <c r="AV10" s="114">
        <v>0</v>
      </c>
      <c r="AW10" s="114">
        <v>0</v>
      </c>
      <c r="AX10" s="114">
        <v>0</v>
      </c>
      <c r="AY10" s="114">
        <v>0</v>
      </c>
      <c r="AZ10" s="114">
        <v>0</v>
      </c>
      <c r="BA10" s="114">
        <v>0</v>
      </c>
      <c r="BB10" s="114">
        <v>0</v>
      </c>
      <c r="BC10" s="114">
        <v>117947.5861</v>
      </c>
      <c r="BD10" s="114">
        <v>25669.045999999998</v>
      </c>
      <c r="BE10" s="114">
        <v>29490</v>
      </c>
      <c r="BF10" s="114">
        <v>24718.353999999999</v>
      </c>
      <c r="BG10" s="114">
        <v>0</v>
      </c>
      <c r="BH10" s="114">
        <v>0</v>
      </c>
      <c r="BI10" s="114">
        <v>-2000</v>
      </c>
      <c r="BJ10" s="114">
        <v>-40603.334999999999</v>
      </c>
      <c r="BK10" s="114">
        <v>-138000</v>
      </c>
      <c r="BL10" s="114">
        <v>-45504.11</v>
      </c>
      <c r="BM10" s="115">
        <v>0</v>
      </c>
      <c r="BN10" s="115">
        <v>0</v>
      </c>
      <c r="BO10" s="41"/>
      <c r="BP10" s="41"/>
      <c r="BQ10" s="41"/>
      <c r="BR10" s="41"/>
      <c r="BS10" s="41"/>
      <c r="BT10" s="41"/>
      <c r="BU10" s="41"/>
      <c r="BV10" s="41"/>
      <c r="BW10" s="41"/>
      <c r="BX10" s="41"/>
    </row>
    <row r="11" spans="1:76" s="40" customFormat="1" ht="20.100000000000001" customHeight="1">
      <c r="A11" s="119">
        <v>2</v>
      </c>
      <c r="B11" s="112" t="s">
        <v>44</v>
      </c>
      <c r="C11" s="113">
        <f t="shared" ref="C11:C33" si="3">E11+G11-BA11</f>
        <v>852043.29539999994</v>
      </c>
      <c r="D11" s="113">
        <f t="shared" ref="D11:D33" si="4">F11+H11-BB11</f>
        <v>501427.50539999997</v>
      </c>
      <c r="E11" s="113">
        <f t="shared" ref="E11:E33" si="5">I11+K11+M11+AE11+AG11+AK11+AO11+AS11</f>
        <v>772273.29999999993</v>
      </c>
      <c r="F11" s="113">
        <f t="shared" ref="F11:F33" si="6">J11+L11+N11+AF11+AH11+AL11+AP11+AT11</f>
        <v>490199.72039999999</v>
      </c>
      <c r="G11" s="113">
        <f t="shared" ref="G11:G33" si="7">AY11+BC11+BE11+BG11+BI11+BK11+BM11</f>
        <v>79769.9954</v>
      </c>
      <c r="H11" s="113">
        <f t="shared" ref="H11:H33" si="8">AZ11+BD11+BF11+BH11+BJ11+BL11+BN11</f>
        <v>11227.785</v>
      </c>
      <c r="I11" s="114">
        <v>222708.43</v>
      </c>
      <c r="J11" s="114">
        <v>126105.678</v>
      </c>
      <c r="K11" s="114">
        <v>0</v>
      </c>
      <c r="L11" s="114">
        <v>0</v>
      </c>
      <c r="M11" s="114">
        <v>105405.28</v>
      </c>
      <c r="N11" s="114">
        <v>62884.3534</v>
      </c>
      <c r="O11" s="114">
        <v>37898.400000000001</v>
      </c>
      <c r="P11" s="114">
        <v>22448.436399999999</v>
      </c>
      <c r="Q11" s="114">
        <v>290</v>
      </c>
      <c r="R11" s="114">
        <v>48.039299999999997</v>
      </c>
      <c r="S11" s="114">
        <v>3000</v>
      </c>
      <c r="T11" s="114">
        <v>2047.5458000000001</v>
      </c>
      <c r="U11" s="114">
        <v>3245.91</v>
      </c>
      <c r="V11" s="114">
        <v>2543</v>
      </c>
      <c r="W11" s="114">
        <v>21728.853999999999</v>
      </c>
      <c r="X11" s="114">
        <v>14219.86</v>
      </c>
      <c r="Y11" s="114">
        <v>16438.853999999999</v>
      </c>
      <c r="Z11" s="114">
        <v>12120.62</v>
      </c>
      <c r="AA11" s="114">
        <v>976</v>
      </c>
      <c r="AB11" s="114">
        <v>406.5</v>
      </c>
      <c r="AC11" s="114">
        <v>32954.315999999999</v>
      </c>
      <c r="AD11" s="114">
        <v>16616.730899999999</v>
      </c>
      <c r="AE11" s="114">
        <v>0</v>
      </c>
      <c r="AF11" s="114">
        <v>0</v>
      </c>
      <c r="AG11" s="114">
        <v>420576.32199999999</v>
      </c>
      <c r="AH11" s="114">
        <v>279525.99800000002</v>
      </c>
      <c r="AI11" s="114">
        <v>420576.32199999999</v>
      </c>
      <c r="AJ11" s="114">
        <v>279525.99800000002</v>
      </c>
      <c r="AK11" s="114">
        <v>17333.268</v>
      </c>
      <c r="AL11" s="114">
        <v>17333.190999999999</v>
      </c>
      <c r="AM11" s="114">
        <v>795</v>
      </c>
      <c r="AN11" s="114">
        <v>795</v>
      </c>
      <c r="AO11" s="114">
        <v>6000</v>
      </c>
      <c r="AP11" s="114">
        <v>4230</v>
      </c>
      <c r="AQ11" s="114">
        <v>250</v>
      </c>
      <c r="AR11" s="114">
        <v>120.5</v>
      </c>
      <c r="AS11" s="114">
        <v>250</v>
      </c>
      <c r="AT11" s="114">
        <v>120.5</v>
      </c>
      <c r="AU11" s="114">
        <v>0</v>
      </c>
      <c r="AV11" s="114">
        <v>0</v>
      </c>
      <c r="AW11" s="114">
        <v>0</v>
      </c>
      <c r="AX11" s="114">
        <v>0</v>
      </c>
      <c r="AY11" s="114">
        <v>0</v>
      </c>
      <c r="AZ11" s="114">
        <v>0</v>
      </c>
      <c r="BA11" s="114">
        <v>0</v>
      </c>
      <c r="BB11" s="114">
        <v>0</v>
      </c>
      <c r="BC11" s="114">
        <v>36379.915399999998</v>
      </c>
      <c r="BD11" s="114">
        <v>6352.41</v>
      </c>
      <c r="BE11" s="114">
        <v>43390.080000000002</v>
      </c>
      <c r="BF11" s="114">
        <v>8149.08</v>
      </c>
      <c r="BG11" s="114">
        <v>0</v>
      </c>
      <c r="BH11" s="114">
        <v>0</v>
      </c>
      <c r="BI11" s="114">
        <v>0</v>
      </c>
      <c r="BJ11" s="114">
        <v>-425.22199999999998</v>
      </c>
      <c r="BK11" s="114">
        <v>0</v>
      </c>
      <c r="BL11" s="114">
        <v>-2848.4830000000002</v>
      </c>
      <c r="BM11" s="115">
        <v>0</v>
      </c>
      <c r="BN11" s="115">
        <v>0</v>
      </c>
      <c r="BO11" s="41"/>
      <c r="BP11" s="41"/>
      <c r="BQ11" s="41"/>
      <c r="BR11" s="41"/>
      <c r="BS11" s="41"/>
      <c r="BT11" s="41"/>
      <c r="BU11" s="41"/>
      <c r="BV11" s="41"/>
      <c r="BW11" s="41"/>
      <c r="BX11" s="41"/>
    </row>
    <row r="12" spans="1:76" s="40" customFormat="1" ht="20.100000000000001" customHeight="1">
      <c r="A12" s="119">
        <v>3</v>
      </c>
      <c r="B12" s="112" t="s">
        <v>45</v>
      </c>
      <c r="C12" s="113">
        <f t="shared" si="3"/>
        <v>497929.94059999997</v>
      </c>
      <c r="D12" s="113">
        <f t="shared" si="4"/>
        <v>276271.61329999997</v>
      </c>
      <c r="E12" s="113">
        <f t="shared" si="5"/>
        <v>430289.5</v>
      </c>
      <c r="F12" s="113">
        <f t="shared" si="6"/>
        <v>270952.08029999997</v>
      </c>
      <c r="G12" s="113">
        <f t="shared" si="7"/>
        <v>75390.440600000002</v>
      </c>
      <c r="H12" s="113">
        <f t="shared" si="8"/>
        <v>5319.5329999999985</v>
      </c>
      <c r="I12" s="114">
        <v>177920</v>
      </c>
      <c r="J12" s="114">
        <v>120232.709</v>
      </c>
      <c r="K12" s="114">
        <v>0</v>
      </c>
      <c r="L12" s="114">
        <v>0</v>
      </c>
      <c r="M12" s="114">
        <v>73360.399999999994</v>
      </c>
      <c r="N12" s="114">
        <v>32500.115300000001</v>
      </c>
      <c r="O12" s="114">
        <v>13850</v>
      </c>
      <c r="P12" s="114">
        <v>9132.8593999999994</v>
      </c>
      <c r="Q12" s="114">
        <v>1120</v>
      </c>
      <c r="R12" s="114">
        <v>341.26979999999998</v>
      </c>
      <c r="S12" s="114">
        <v>2808</v>
      </c>
      <c r="T12" s="114">
        <v>1902.8785</v>
      </c>
      <c r="U12" s="114">
        <v>2370</v>
      </c>
      <c r="V12" s="114">
        <v>1210</v>
      </c>
      <c r="W12" s="114">
        <v>10952.4</v>
      </c>
      <c r="X12" s="114">
        <v>3167.3809999999999</v>
      </c>
      <c r="Y12" s="114">
        <v>6570</v>
      </c>
      <c r="Z12" s="114">
        <v>2390.8310000000001</v>
      </c>
      <c r="AA12" s="114">
        <v>11020</v>
      </c>
      <c r="AB12" s="114">
        <v>1828</v>
      </c>
      <c r="AC12" s="114">
        <v>26730</v>
      </c>
      <c r="AD12" s="114">
        <v>13240.2996</v>
      </c>
      <c r="AE12" s="114">
        <v>0</v>
      </c>
      <c r="AF12" s="114">
        <v>0</v>
      </c>
      <c r="AG12" s="114">
        <v>147409.1</v>
      </c>
      <c r="AH12" s="114">
        <v>100889.77099999999</v>
      </c>
      <c r="AI12" s="114">
        <v>147409.1</v>
      </c>
      <c r="AJ12" s="114">
        <v>100889.77099999999</v>
      </c>
      <c r="AK12" s="114">
        <v>7740</v>
      </c>
      <c r="AL12" s="114">
        <v>6720</v>
      </c>
      <c r="AM12" s="114">
        <v>690</v>
      </c>
      <c r="AN12" s="114">
        <v>270</v>
      </c>
      <c r="AO12" s="114">
        <v>12900</v>
      </c>
      <c r="AP12" s="114">
        <v>9425.2900000000009</v>
      </c>
      <c r="AQ12" s="114">
        <v>3210</v>
      </c>
      <c r="AR12" s="114">
        <v>1184.1949999999999</v>
      </c>
      <c r="AS12" s="114">
        <v>10960</v>
      </c>
      <c r="AT12" s="114">
        <v>1184.1949999999999</v>
      </c>
      <c r="AU12" s="114">
        <v>0</v>
      </c>
      <c r="AV12" s="114">
        <v>0</v>
      </c>
      <c r="AW12" s="114">
        <v>8330</v>
      </c>
      <c r="AX12" s="114">
        <v>0</v>
      </c>
      <c r="AY12" s="114">
        <v>0</v>
      </c>
      <c r="AZ12" s="114">
        <v>0</v>
      </c>
      <c r="BA12" s="114">
        <v>7750</v>
      </c>
      <c r="BB12" s="114">
        <v>0</v>
      </c>
      <c r="BC12" s="114">
        <v>73550.440600000002</v>
      </c>
      <c r="BD12" s="114">
        <v>7395.8329999999996</v>
      </c>
      <c r="BE12" s="114">
        <v>5453.69</v>
      </c>
      <c r="BF12" s="114">
        <v>3074</v>
      </c>
      <c r="BG12" s="114">
        <v>0</v>
      </c>
      <c r="BH12" s="114">
        <v>0</v>
      </c>
      <c r="BI12" s="114">
        <v>0</v>
      </c>
      <c r="BJ12" s="114">
        <v>-655.26</v>
      </c>
      <c r="BK12" s="114">
        <v>-3613.69</v>
      </c>
      <c r="BL12" s="114">
        <v>-4495.04</v>
      </c>
      <c r="BM12" s="115">
        <v>0</v>
      </c>
      <c r="BN12" s="115">
        <v>0</v>
      </c>
      <c r="BO12" s="41"/>
      <c r="BP12" s="41"/>
      <c r="BQ12" s="41"/>
      <c r="BR12" s="41"/>
      <c r="BS12" s="41"/>
      <c r="BT12" s="41"/>
      <c r="BU12" s="41"/>
      <c r="BV12" s="41"/>
      <c r="BW12" s="41"/>
      <c r="BX12" s="41"/>
    </row>
    <row r="13" spans="1:76" s="40" customFormat="1" ht="20.100000000000001" customHeight="1">
      <c r="A13" s="119">
        <v>4</v>
      </c>
      <c r="B13" s="112" t="s">
        <v>46</v>
      </c>
      <c r="C13" s="113">
        <f t="shared" si="3"/>
        <v>291279.5944</v>
      </c>
      <c r="D13" s="113">
        <f t="shared" si="4"/>
        <v>127484.73610000001</v>
      </c>
      <c r="E13" s="113">
        <f t="shared" si="5"/>
        <v>228969.75199999998</v>
      </c>
      <c r="F13" s="113">
        <f t="shared" si="6"/>
        <v>128062.6471</v>
      </c>
      <c r="G13" s="113">
        <f t="shared" si="7"/>
        <v>62309.842400000001</v>
      </c>
      <c r="H13" s="113">
        <f t="shared" si="8"/>
        <v>-577.9109999999996</v>
      </c>
      <c r="I13" s="114">
        <v>94500</v>
      </c>
      <c r="J13" s="114">
        <v>52964.858999999997</v>
      </c>
      <c r="K13" s="114">
        <v>0</v>
      </c>
      <c r="L13" s="114">
        <v>0</v>
      </c>
      <c r="M13" s="114">
        <v>29373</v>
      </c>
      <c r="N13" s="114">
        <v>13770.633099999999</v>
      </c>
      <c r="O13" s="114">
        <v>5000</v>
      </c>
      <c r="P13" s="114">
        <v>2979.9857999999999</v>
      </c>
      <c r="Q13" s="114">
        <v>7150</v>
      </c>
      <c r="R13" s="114">
        <v>4569.7259999999997</v>
      </c>
      <c r="S13" s="114">
        <v>1250</v>
      </c>
      <c r="T13" s="114">
        <v>585.85799999999995</v>
      </c>
      <c r="U13" s="114">
        <v>1700</v>
      </c>
      <c r="V13" s="114">
        <v>614.4</v>
      </c>
      <c r="W13" s="114">
        <v>2718</v>
      </c>
      <c r="X13" s="114">
        <v>1286.6476</v>
      </c>
      <c r="Y13" s="114">
        <v>100</v>
      </c>
      <c r="Z13" s="114">
        <v>100</v>
      </c>
      <c r="AA13" s="114">
        <v>200</v>
      </c>
      <c r="AB13" s="114">
        <v>67</v>
      </c>
      <c r="AC13" s="114">
        <v>8500</v>
      </c>
      <c r="AD13" s="114">
        <v>2638.2867000000001</v>
      </c>
      <c r="AE13" s="114">
        <v>0</v>
      </c>
      <c r="AF13" s="114">
        <v>0</v>
      </c>
      <c r="AG13" s="114">
        <v>81406.751999999993</v>
      </c>
      <c r="AH13" s="114">
        <v>55090.514999999999</v>
      </c>
      <c r="AI13" s="114">
        <v>81406.751999999993</v>
      </c>
      <c r="AJ13" s="114">
        <v>55090.514999999999</v>
      </c>
      <c r="AK13" s="114">
        <v>2976</v>
      </c>
      <c r="AL13" s="114">
        <v>2976</v>
      </c>
      <c r="AM13" s="114">
        <v>0</v>
      </c>
      <c r="AN13" s="114">
        <v>0</v>
      </c>
      <c r="AO13" s="114">
        <v>6500</v>
      </c>
      <c r="AP13" s="114">
        <v>2680</v>
      </c>
      <c r="AQ13" s="114">
        <v>14214</v>
      </c>
      <c r="AR13" s="114">
        <v>580.64</v>
      </c>
      <c r="AS13" s="114">
        <v>14214</v>
      </c>
      <c r="AT13" s="114">
        <v>580.64</v>
      </c>
      <c r="AU13" s="114">
        <v>0</v>
      </c>
      <c r="AV13" s="114">
        <v>0</v>
      </c>
      <c r="AW13" s="114">
        <v>12414</v>
      </c>
      <c r="AX13" s="114">
        <v>0</v>
      </c>
      <c r="AY13" s="114">
        <v>0</v>
      </c>
      <c r="AZ13" s="114">
        <v>0</v>
      </c>
      <c r="BA13" s="114">
        <v>0</v>
      </c>
      <c r="BB13" s="114">
        <v>0</v>
      </c>
      <c r="BC13" s="114">
        <v>41400</v>
      </c>
      <c r="BD13" s="114">
        <v>1943.33</v>
      </c>
      <c r="BE13" s="114">
        <v>22909.842400000001</v>
      </c>
      <c r="BF13" s="114">
        <v>4173.1000000000004</v>
      </c>
      <c r="BG13" s="114">
        <v>0</v>
      </c>
      <c r="BH13" s="114">
        <v>0</v>
      </c>
      <c r="BI13" s="114">
        <v>-1000</v>
      </c>
      <c r="BJ13" s="114">
        <v>-3457.6219999999998</v>
      </c>
      <c r="BK13" s="114">
        <v>-1000</v>
      </c>
      <c r="BL13" s="114">
        <v>-3236.7190000000001</v>
      </c>
      <c r="BM13" s="115">
        <v>0</v>
      </c>
      <c r="BN13" s="115">
        <v>0</v>
      </c>
      <c r="BO13" s="41"/>
      <c r="BP13" s="41"/>
      <c r="BQ13" s="41"/>
      <c r="BR13" s="41"/>
      <c r="BS13" s="41"/>
      <c r="BT13" s="41"/>
      <c r="BU13" s="41"/>
      <c r="BV13" s="41"/>
      <c r="BW13" s="41"/>
      <c r="BX13" s="41"/>
    </row>
    <row r="14" spans="1:76" s="40" customFormat="1" ht="20.100000000000001" customHeight="1">
      <c r="A14" s="119">
        <v>5</v>
      </c>
      <c r="B14" s="112" t="s">
        <v>47</v>
      </c>
      <c r="C14" s="113">
        <f t="shared" si="3"/>
        <v>168021.51329999999</v>
      </c>
      <c r="D14" s="113">
        <f t="shared" si="4"/>
        <v>113550.6286</v>
      </c>
      <c r="E14" s="113">
        <f t="shared" si="5"/>
        <v>140110.1</v>
      </c>
      <c r="F14" s="113">
        <f t="shared" si="6"/>
        <v>97011.965599999996</v>
      </c>
      <c r="G14" s="113">
        <f t="shared" si="7"/>
        <v>27911.4133</v>
      </c>
      <c r="H14" s="113">
        <f t="shared" si="8"/>
        <v>16538.663</v>
      </c>
      <c r="I14" s="114">
        <v>35600</v>
      </c>
      <c r="J14" s="114">
        <v>25742.491999999998</v>
      </c>
      <c r="K14" s="114">
        <v>0</v>
      </c>
      <c r="L14" s="114">
        <v>0</v>
      </c>
      <c r="M14" s="114">
        <v>13330</v>
      </c>
      <c r="N14" s="114">
        <v>7881.5515999999998</v>
      </c>
      <c r="O14" s="114">
        <v>5400</v>
      </c>
      <c r="P14" s="114">
        <v>3601.4690000000001</v>
      </c>
      <c r="Q14" s="114">
        <v>0</v>
      </c>
      <c r="R14" s="114">
        <v>0</v>
      </c>
      <c r="S14" s="114">
        <v>780</v>
      </c>
      <c r="T14" s="114">
        <v>472.58159999999998</v>
      </c>
      <c r="U14" s="114">
        <v>450</v>
      </c>
      <c r="V14" s="114">
        <v>196</v>
      </c>
      <c r="W14" s="114">
        <v>2500</v>
      </c>
      <c r="X14" s="114">
        <v>1350.8</v>
      </c>
      <c r="Y14" s="114">
        <v>1250</v>
      </c>
      <c r="Z14" s="114">
        <v>625</v>
      </c>
      <c r="AA14" s="114">
        <v>300</v>
      </c>
      <c r="AB14" s="114">
        <v>63.1</v>
      </c>
      <c r="AC14" s="114">
        <v>3100</v>
      </c>
      <c r="AD14" s="114">
        <v>1808</v>
      </c>
      <c r="AE14" s="114">
        <v>0</v>
      </c>
      <c r="AF14" s="114">
        <v>0</v>
      </c>
      <c r="AG14" s="114">
        <v>87020.1</v>
      </c>
      <c r="AH14" s="114">
        <v>60446.921999999999</v>
      </c>
      <c r="AI14" s="114">
        <v>87020.1</v>
      </c>
      <c r="AJ14" s="114">
        <v>60446.921999999999</v>
      </c>
      <c r="AK14" s="114">
        <v>2087</v>
      </c>
      <c r="AL14" s="114">
        <v>2087</v>
      </c>
      <c r="AM14" s="114">
        <v>0</v>
      </c>
      <c r="AN14" s="114">
        <v>0</v>
      </c>
      <c r="AO14" s="114">
        <v>860</v>
      </c>
      <c r="AP14" s="114">
        <v>780</v>
      </c>
      <c r="AQ14" s="114">
        <v>1213</v>
      </c>
      <c r="AR14" s="114">
        <v>74</v>
      </c>
      <c r="AS14" s="114">
        <v>1213</v>
      </c>
      <c r="AT14" s="114">
        <v>74</v>
      </c>
      <c r="AU14" s="114">
        <v>0</v>
      </c>
      <c r="AV14" s="114">
        <v>0</v>
      </c>
      <c r="AW14" s="114">
        <v>957</v>
      </c>
      <c r="AX14" s="114">
        <v>0</v>
      </c>
      <c r="AY14" s="114">
        <v>0</v>
      </c>
      <c r="AZ14" s="114">
        <v>0</v>
      </c>
      <c r="BA14" s="114">
        <v>0</v>
      </c>
      <c r="BB14" s="114">
        <v>0</v>
      </c>
      <c r="BC14" s="114">
        <v>27549.213299999999</v>
      </c>
      <c r="BD14" s="114">
        <v>17468.669000000002</v>
      </c>
      <c r="BE14" s="114">
        <v>3447.2</v>
      </c>
      <c r="BF14" s="114">
        <v>2261</v>
      </c>
      <c r="BG14" s="114">
        <v>0</v>
      </c>
      <c r="BH14" s="114">
        <v>0</v>
      </c>
      <c r="BI14" s="114">
        <v>-2210</v>
      </c>
      <c r="BJ14" s="114">
        <v>-2973.6239999999998</v>
      </c>
      <c r="BK14" s="114">
        <v>-875</v>
      </c>
      <c r="BL14" s="114">
        <v>-217.38200000000001</v>
      </c>
      <c r="BM14" s="115">
        <v>0</v>
      </c>
      <c r="BN14" s="115">
        <v>0</v>
      </c>
      <c r="BO14" s="41"/>
      <c r="BP14" s="41"/>
      <c r="BQ14" s="41"/>
      <c r="BR14" s="41"/>
      <c r="BS14" s="41"/>
      <c r="BT14" s="41"/>
      <c r="BU14" s="41"/>
      <c r="BV14" s="41"/>
      <c r="BW14" s="41"/>
      <c r="BX14" s="41"/>
    </row>
    <row r="15" spans="1:76" s="40" customFormat="1" ht="20.100000000000001" customHeight="1">
      <c r="A15" s="119">
        <v>6</v>
      </c>
      <c r="B15" s="112" t="s">
        <v>48</v>
      </c>
      <c r="C15" s="113">
        <f t="shared" si="3"/>
        <v>571084.9486</v>
      </c>
      <c r="D15" s="113">
        <f t="shared" si="4"/>
        <v>388133.70830000006</v>
      </c>
      <c r="E15" s="113">
        <f t="shared" si="5"/>
        <v>571018.35719999997</v>
      </c>
      <c r="F15" s="113">
        <f t="shared" si="6"/>
        <v>391309.89430000004</v>
      </c>
      <c r="G15" s="113">
        <f t="shared" si="7"/>
        <v>66.59139999999752</v>
      </c>
      <c r="H15" s="113">
        <f t="shared" si="8"/>
        <v>-3176.1859999999979</v>
      </c>
      <c r="I15" s="114">
        <v>179279</v>
      </c>
      <c r="J15" s="114">
        <v>127675.94500000001</v>
      </c>
      <c r="K15" s="114">
        <v>0</v>
      </c>
      <c r="L15" s="114">
        <v>0</v>
      </c>
      <c r="M15" s="114">
        <v>118670.5572</v>
      </c>
      <c r="N15" s="114">
        <v>73431.7353</v>
      </c>
      <c r="O15" s="114">
        <v>23322.057199999999</v>
      </c>
      <c r="P15" s="114">
        <v>11513.2734</v>
      </c>
      <c r="Q15" s="114">
        <v>2500</v>
      </c>
      <c r="R15" s="114">
        <v>1654.6641999999999</v>
      </c>
      <c r="S15" s="114">
        <v>1660</v>
      </c>
      <c r="T15" s="114">
        <v>1171.1587</v>
      </c>
      <c r="U15" s="114">
        <v>990</v>
      </c>
      <c r="V15" s="114">
        <v>696</v>
      </c>
      <c r="W15" s="114">
        <v>15940</v>
      </c>
      <c r="X15" s="114">
        <v>12282.44</v>
      </c>
      <c r="Y15" s="114">
        <v>12800</v>
      </c>
      <c r="Z15" s="114">
        <v>10293.64</v>
      </c>
      <c r="AA15" s="114">
        <v>15392</v>
      </c>
      <c r="AB15" s="114">
        <v>6199</v>
      </c>
      <c r="AC15" s="114">
        <v>52786.7</v>
      </c>
      <c r="AD15" s="114">
        <v>36073.607000000004</v>
      </c>
      <c r="AE15" s="114">
        <v>0</v>
      </c>
      <c r="AF15" s="114">
        <v>0</v>
      </c>
      <c r="AG15" s="114">
        <v>248814.8</v>
      </c>
      <c r="AH15" s="114">
        <v>173016.14</v>
      </c>
      <c r="AI15" s="114">
        <v>248814.8</v>
      </c>
      <c r="AJ15" s="114">
        <v>173016.14</v>
      </c>
      <c r="AK15" s="114">
        <v>12236</v>
      </c>
      <c r="AL15" s="114">
        <v>8167.83</v>
      </c>
      <c r="AM15" s="114">
        <v>0</v>
      </c>
      <c r="AN15" s="114">
        <v>0</v>
      </c>
      <c r="AO15" s="114">
        <v>9000</v>
      </c>
      <c r="AP15" s="114">
        <v>7700</v>
      </c>
      <c r="AQ15" s="114">
        <v>3018</v>
      </c>
      <c r="AR15" s="114">
        <v>1318.2439999999999</v>
      </c>
      <c r="AS15" s="114">
        <v>3018</v>
      </c>
      <c r="AT15" s="114">
        <v>1318.2439999999999</v>
      </c>
      <c r="AU15" s="114">
        <v>0</v>
      </c>
      <c r="AV15" s="114">
        <v>0</v>
      </c>
      <c r="AW15" s="114">
        <v>900</v>
      </c>
      <c r="AX15" s="114">
        <v>0</v>
      </c>
      <c r="AY15" s="114">
        <v>0</v>
      </c>
      <c r="AZ15" s="114">
        <v>0</v>
      </c>
      <c r="BA15" s="114">
        <v>0</v>
      </c>
      <c r="BB15" s="114">
        <v>0</v>
      </c>
      <c r="BC15" s="114">
        <v>23067.491399999999</v>
      </c>
      <c r="BD15" s="114">
        <v>11715</v>
      </c>
      <c r="BE15" s="114">
        <v>6999.1</v>
      </c>
      <c r="BF15" s="114">
        <v>5964.5749999999998</v>
      </c>
      <c r="BG15" s="114">
        <v>0</v>
      </c>
      <c r="BH15" s="114">
        <v>0</v>
      </c>
      <c r="BI15" s="114">
        <v>0</v>
      </c>
      <c r="BJ15" s="114">
        <v>-8837.2649999999994</v>
      </c>
      <c r="BK15" s="114">
        <v>-30000</v>
      </c>
      <c r="BL15" s="114">
        <v>-12018.495999999999</v>
      </c>
      <c r="BM15" s="115">
        <v>0</v>
      </c>
      <c r="BN15" s="115">
        <v>0</v>
      </c>
      <c r="BO15" s="41"/>
      <c r="BP15" s="41"/>
      <c r="BQ15" s="41"/>
      <c r="BR15" s="41"/>
      <c r="BS15" s="41"/>
      <c r="BT15" s="41"/>
      <c r="BU15" s="41"/>
      <c r="BV15" s="41"/>
      <c r="BW15" s="41"/>
      <c r="BX15" s="41"/>
    </row>
    <row r="16" spans="1:76" s="40" customFormat="1" ht="20.100000000000001" customHeight="1">
      <c r="A16" s="119">
        <v>7</v>
      </c>
      <c r="B16" s="112" t="s">
        <v>49</v>
      </c>
      <c r="C16" s="113">
        <f t="shared" si="3"/>
        <v>56169.3</v>
      </c>
      <c r="D16" s="113">
        <f t="shared" si="4"/>
        <v>38560.280800000008</v>
      </c>
      <c r="E16" s="113">
        <f t="shared" si="5"/>
        <v>56007</v>
      </c>
      <c r="F16" s="113">
        <f t="shared" si="6"/>
        <v>38672.120800000004</v>
      </c>
      <c r="G16" s="113">
        <f t="shared" si="7"/>
        <v>162.30000000000001</v>
      </c>
      <c r="H16" s="113">
        <f t="shared" si="8"/>
        <v>-111.84</v>
      </c>
      <c r="I16" s="114">
        <v>18881.5</v>
      </c>
      <c r="J16" s="114">
        <v>10891.627</v>
      </c>
      <c r="K16" s="114">
        <v>0</v>
      </c>
      <c r="L16" s="114">
        <v>0</v>
      </c>
      <c r="M16" s="114">
        <v>5110.5</v>
      </c>
      <c r="N16" s="114">
        <v>2595.4938000000002</v>
      </c>
      <c r="O16" s="114">
        <v>520</v>
      </c>
      <c r="P16" s="114">
        <v>397.75080000000003</v>
      </c>
      <c r="Q16" s="114">
        <v>0</v>
      </c>
      <c r="R16" s="114">
        <v>0</v>
      </c>
      <c r="S16" s="114">
        <v>120</v>
      </c>
      <c r="T16" s="114">
        <v>84.242999999999995</v>
      </c>
      <c r="U16" s="114">
        <v>0</v>
      </c>
      <c r="V16" s="114">
        <v>0</v>
      </c>
      <c r="W16" s="114">
        <v>150</v>
      </c>
      <c r="X16" s="114">
        <v>100</v>
      </c>
      <c r="Y16" s="114">
        <v>0</v>
      </c>
      <c r="Z16" s="114">
        <v>0</v>
      </c>
      <c r="AA16" s="114">
        <v>50</v>
      </c>
      <c r="AB16" s="114">
        <v>33</v>
      </c>
      <c r="AC16" s="114">
        <v>2500</v>
      </c>
      <c r="AD16" s="114">
        <v>1941.5</v>
      </c>
      <c r="AE16" s="114">
        <v>0</v>
      </c>
      <c r="AF16" s="114">
        <v>0</v>
      </c>
      <c r="AG16" s="114">
        <v>27540</v>
      </c>
      <c r="AH16" s="114">
        <v>21639.5</v>
      </c>
      <c r="AI16" s="114">
        <v>27540</v>
      </c>
      <c r="AJ16" s="114">
        <v>21639.5</v>
      </c>
      <c r="AK16" s="114">
        <v>0</v>
      </c>
      <c r="AL16" s="114">
        <v>0</v>
      </c>
      <c r="AM16" s="114">
        <v>0</v>
      </c>
      <c r="AN16" s="114">
        <v>0</v>
      </c>
      <c r="AO16" s="114">
        <v>4400</v>
      </c>
      <c r="AP16" s="114">
        <v>3490</v>
      </c>
      <c r="AQ16" s="114">
        <v>75</v>
      </c>
      <c r="AR16" s="114">
        <v>55.5</v>
      </c>
      <c r="AS16" s="114">
        <v>75</v>
      </c>
      <c r="AT16" s="114">
        <v>55.5</v>
      </c>
      <c r="AU16" s="114">
        <v>0</v>
      </c>
      <c r="AV16" s="114">
        <v>0</v>
      </c>
      <c r="AW16" s="114">
        <v>0</v>
      </c>
      <c r="AX16" s="114">
        <v>0</v>
      </c>
      <c r="AY16" s="114">
        <v>0</v>
      </c>
      <c r="AZ16" s="114">
        <v>0</v>
      </c>
      <c r="BA16" s="114">
        <v>0</v>
      </c>
      <c r="BB16" s="114">
        <v>0</v>
      </c>
      <c r="BC16" s="114">
        <v>0</v>
      </c>
      <c r="BD16" s="114">
        <v>0</v>
      </c>
      <c r="BE16" s="114">
        <v>162.30000000000001</v>
      </c>
      <c r="BF16" s="114">
        <v>0</v>
      </c>
      <c r="BG16" s="114">
        <v>0</v>
      </c>
      <c r="BH16" s="114">
        <v>0</v>
      </c>
      <c r="BI16" s="114">
        <v>0</v>
      </c>
      <c r="BJ16" s="114">
        <v>0</v>
      </c>
      <c r="BK16" s="114">
        <v>0</v>
      </c>
      <c r="BL16" s="114">
        <v>-111.84</v>
      </c>
      <c r="BM16" s="115">
        <v>0</v>
      </c>
      <c r="BN16" s="115">
        <v>0</v>
      </c>
      <c r="BO16" s="41"/>
      <c r="BP16" s="41"/>
      <c r="BQ16" s="41"/>
      <c r="BR16" s="41"/>
      <c r="BS16" s="41"/>
      <c r="BT16" s="41"/>
      <c r="BU16" s="41"/>
      <c r="BV16" s="41"/>
      <c r="BW16" s="41"/>
      <c r="BX16" s="41"/>
    </row>
    <row r="17" spans="1:76" s="40" customFormat="1" ht="20.100000000000001" customHeight="1">
      <c r="A17" s="119">
        <v>8</v>
      </c>
      <c r="B17" s="112" t="s">
        <v>50</v>
      </c>
      <c r="C17" s="113">
        <f t="shared" si="3"/>
        <v>12375.185399999998</v>
      </c>
      <c r="D17" s="113">
        <f t="shared" si="4"/>
        <v>9185.6851999999999</v>
      </c>
      <c r="E17" s="113">
        <f t="shared" si="5"/>
        <v>11295.699999999999</v>
      </c>
      <c r="F17" s="113">
        <f t="shared" si="6"/>
        <v>8307.0581999999995</v>
      </c>
      <c r="G17" s="113">
        <f t="shared" si="7"/>
        <v>1079.4854</v>
      </c>
      <c r="H17" s="113">
        <f t="shared" si="8"/>
        <v>878.62699999999995</v>
      </c>
      <c r="I17" s="114">
        <v>9451.2999999999993</v>
      </c>
      <c r="J17" s="114">
        <v>7244.9920000000002</v>
      </c>
      <c r="K17" s="114">
        <v>0</v>
      </c>
      <c r="L17" s="114">
        <v>0</v>
      </c>
      <c r="M17" s="114">
        <v>1161.4000000000001</v>
      </c>
      <c r="N17" s="114">
        <v>513.56619999999998</v>
      </c>
      <c r="O17" s="114">
        <v>550</v>
      </c>
      <c r="P17" s="114">
        <v>483.56619999999998</v>
      </c>
      <c r="Q17" s="114">
        <v>100</v>
      </c>
      <c r="R17" s="114">
        <v>0</v>
      </c>
      <c r="S17" s="114">
        <v>0</v>
      </c>
      <c r="T17" s="114">
        <v>0</v>
      </c>
      <c r="U17" s="114">
        <v>0</v>
      </c>
      <c r="V17" s="114">
        <v>0</v>
      </c>
      <c r="W17" s="114">
        <v>370.4</v>
      </c>
      <c r="X17" s="114">
        <v>0</v>
      </c>
      <c r="Y17" s="114">
        <v>370.4</v>
      </c>
      <c r="Z17" s="114">
        <v>0</v>
      </c>
      <c r="AA17" s="114">
        <v>41</v>
      </c>
      <c r="AB17" s="114">
        <v>30</v>
      </c>
      <c r="AC17" s="114">
        <v>100</v>
      </c>
      <c r="AD17" s="114">
        <v>0</v>
      </c>
      <c r="AE17" s="114">
        <v>0</v>
      </c>
      <c r="AF17" s="114">
        <v>0</v>
      </c>
      <c r="AG17" s="114">
        <v>0</v>
      </c>
      <c r="AH17" s="114">
        <v>0</v>
      </c>
      <c r="AI17" s="114">
        <v>0</v>
      </c>
      <c r="AJ17" s="114">
        <v>0</v>
      </c>
      <c r="AK17" s="114">
        <v>0</v>
      </c>
      <c r="AL17" s="114">
        <v>0</v>
      </c>
      <c r="AM17" s="114">
        <v>0</v>
      </c>
      <c r="AN17" s="114">
        <v>0</v>
      </c>
      <c r="AO17" s="114">
        <v>0</v>
      </c>
      <c r="AP17" s="114">
        <v>0</v>
      </c>
      <c r="AQ17" s="114">
        <v>683</v>
      </c>
      <c r="AR17" s="114">
        <v>548.5</v>
      </c>
      <c r="AS17" s="114">
        <v>683</v>
      </c>
      <c r="AT17" s="114">
        <v>548.5</v>
      </c>
      <c r="AU17" s="114">
        <v>0</v>
      </c>
      <c r="AV17" s="114">
        <v>0</v>
      </c>
      <c r="AW17" s="114">
        <v>565</v>
      </c>
      <c r="AX17" s="114">
        <v>460</v>
      </c>
      <c r="AY17" s="114">
        <v>0</v>
      </c>
      <c r="AZ17" s="114">
        <v>0</v>
      </c>
      <c r="BA17" s="114">
        <v>0</v>
      </c>
      <c r="BB17" s="114">
        <v>0</v>
      </c>
      <c r="BC17" s="114">
        <v>1079.4854</v>
      </c>
      <c r="BD17" s="114">
        <v>949.25199999999995</v>
      </c>
      <c r="BE17" s="114">
        <v>0</v>
      </c>
      <c r="BF17" s="114">
        <v>0</v>
      </c>
      <c r="BG17" s="114">
        <v>0</v>
      </c>
      <c r="BH17" s="114">
        <v>0</v>
      </c>
      <c r="BI17" s="114">
        <v>0</v>
      </c>
      <c r="BJ17" s="114">
        <v>0</v>
      </c>
      <c r="BK17" s="114">
        <v>0</v>
      </c>
      <c r="BL17" s="114">
        <v>-70.625</v>
      </c>
      <c r="BM17" s="115">
        <v>0</v>
      </c>
      <c r="BN17" s="115">
        <v>0</v>
      </c>
      <c r="BO17" s="41"/>
      <c r="BP17" s="41"/>
      <c r="BQ17" s="41"/>
      <c r="BR17" s="41"/>
      <c r="BS17" s="41"/>
      <c r="BT17" s="41"/>
      <c r="BU17" s="41"/>
      <c r="BV17" s="41"/>
      <c r="BW17" s="41"/>
      <c r="BX17" s="41"/>
    </row>
    <row r="18" spans="1:76" s="40" customFormat="1" ht="20.100000000000001" customHeight="1">
      <c r="A18" s="119">
        <v>9</v>
      </c>
      <c r="B18" s="112" t="s">
        <v>51</v>
      </c>
      <c r="C18" s="113">
        <f t="shared" si="3"/>
        <v>4600.0410000000002</v>
      </c>
      <c r="D18" s="113">
        <f t="shared" si="4"/>
        <v>3128.7110000000002</v>
      </c>
      <c r="E18" s="113">
        <f t="shared" si="5"/>
        <v>4361.2</v>
      </c>
      <c r="F18" s="113">
        <f t="shared" si="6"/>
        <v>3128.7110000000002</v>
      </c>
      <c r="G18" s="113">
        <f t="shared" si="7"/>
        <v>238.84100000000001</v>
      </c>
      <c r="H18" s="113">
        <f t="shared" si="8"/>
        <v>0</v>
      </c>
      <c r="I18" s="114">
        <v>4248.2</v>
      </c>
      <c r="J18" s="114">
        <v>3069.7310000000002</v>
      </c>
      <c r="K18" s="114">
        <v>0</v>
      </c>
      <c r="L18" s="114">
        <v>0</v>
      </c>
      <c r="M18" s="114">
        <v>55</v>
      </c>
      <c r="N18" s="114">
        <v>22.5</v>
      </c>
      <c r="O18" s="114">
        <v>25</v>
      </c>
      <c r="P18" s="114">
        <v>11.1</v>
      </c>
      <c r="Q18" s="114">
        <v>0</v>
      </c>
      <c r="R18" s="114">
        <v>0</v>
      </c>
      <c r="S18" s="114">
        <v>0</v>
      </c>
      <c r="T18" s="114">
        <v>0</v>
      </c>
      <c r="U18" s="114">
        <v>15</v>
      </c>
      <c r="V18" s="114">
        <v>8.4</v>
      </c>
      <c r="W18" s="114">
        <v>0</v>
      </c>
      <c r="X18" s="114">
        <v>0</v>
      </c>
      <c r="Y18" s="114">
        <v>0</v>
      </c>
      <c r="Z18" s="114">
        <v>0</v>
      </c>
      <c r="AA18" s="114">
        <v>0</v>
      </c>
      <c r="AB18" s="114">
        <v>0</v>
      </c>
      <c r="AC18" s="114">
        <v>15</v>
      </c>
      <c r="AD18" s="114">
        <v>3</v>
      </c>
      <c r="AE18" s="114">
        <v>0</v>
      </c>
      <c r="AF18" s="114">
        <v>0</v>
      </c>
      <c r="AG18" s="114">
        <v>0</v>
      </c>
      <c r="AH18" s="114">
        <v>0</v>
      </c>
      <c r="AI18" s="114">
        <v>0</v>
      </c>
      <c r="AJ18" s="114">
        <v>0</v>
      </c>
      <c r="AK18" s="114">
        <v>0</v>
      </c>
      <c r="AL18" s="114">
        <v>0</v>
      </c>
      <c r="AM18" s="114">
        <v>0</v>
      </c>
      <c r="AN18" s="114">
        <v>0</v>
      </c>
      <c r="AO18" s="114">
        <v>0</v>
      </c>
      <c r="AP18" s="114">
        <v>0</v>
      </c>
      <c r="AQ18" s="114">
        <v>58</v>
      </c>
      <c r="AR18" s="114">
        <v>36.479999999999997</v>
      </c>
      <c r="AS18" s="114">
        <v>58</v>
      </c>
      <c r="AT18" s="114">
        <v>36.479999999999997</v>
      </c>
      <c r="AU18" s="114">
        <v>0</v>
      </c>
      <c r="AV18" s="114">
        <v>0</v>
      </c>
      <c r="AW18" s="114">
        <v>0</v>
      </c>
      <c r="AX18" s="114">
        <v>0</v>
      </c>
      <c r="AY18" s="114">
        <v>0</v>
      </c>
      <c r="AZ18" s="114">
        <v>0</v>
      </c>
      <c r="BA18" s="114">
        <v>0</v>
      </c>
      <c r="BB18" s="114">
        <v>0</v>
      </c>
      <c r="BC18" s="114">
        <v>0</v>
      </c>
      <c r="BD18" s="114">
        <v>0</v>
      </c>
      <c r="BE18" s="114">
        <v>238.84100000000001</v>
      </c>
      <c r="BF18" s="114">
        <v>0</v>
      </c>
      <c r="BG18" s="114">
        <v>0</v>
      </c>
      <c r="BH18" s="114">
        <v>0</v>
      </c>
      <c r="BI18" s="114">
        <v>0</v>
      </c>
      <c r="BJ18" s="114">
        <v>0</v>
      </c>
      <c r="BK18" s="114">
        <v>0</v>
      </c>
      <c r="BL18" s="114">
        <v>0</v>
      </c>
      <c r="BM18" s="115">
        <v>0</v>
      </c>
      <c r="BN18" s="115">
        <v>0</v>
      </c>
      <c r="BO18" s="41"/>
      <c r="BP18" s="41"/>
      <c r="BQ18" s="41"/>
      <c r="BR18" s="41"/>
      <c r="BS18" s="41"/>
      <c r="BT18" s="41"/>
      <c r="BU18" s="41"/>
      <c r="BV18" s="41"/>
      <c r="BW18" s="41"/>
      <c r="BX18" s="41"/>
    </row>
    <row r="19" spans="1:76" s="40" customFormat="1" ht="20.100000000000001" customHeight="1">
      <c r="A19" s="119">
        <v>10</v>
      </c>
      <c r="B19" s="112" t="s">
        <v>52</v>
      </c>
      <c r="C19" s="113">
        <f t="shared" si="3"/>
        <v>100816.36290000001</v>
      </c>
      <c r="D19" s="113">
        <f t="shared" si="4"/>
        <v>56893.449600000007</v>
      </c>
      <c r="E19" s="113">
        <f t="shared" si="5"/>
        <v>88685.8</v>
      </c>
      <c r="F19" s="113">
        <f t="shared" si="6"/>
        <v>57052.259600000005</v>
      </c>
      <c r="G19" s="113">
        <f t="shared" si="7"/>
        <v>12130.562900000001</v>
      </c>
      <c r="H19" s="113">
        <f t="shared" si="8"/>
        <v>-158.81000000000006</v>
      </c>
      <c r="I19" s="114">
        <v>29900</v>
      </c>
      <c r="J19" s="114">
        <v>21321.348999999998</v>
      </c>
      <c r="K19" s="114">
        <v>0</v>
      </c>
      <c r="L19" s="114">
        <v>0</v>
      </c>
      <c r="M19" s="114">
        <v>8050</v>
      </c>
      <c r="N19" s="114">
        <v>2995.1106</v>
      </c>
      <c r="O19" s="114">
        <v>1400</v>
      </c>
      <c r="P19" s="114">
        <v>807.2296</v>
      </c>
      <c r="Q19" s="114">
        <v>370</v>
      </c>
      <c r="R19" s="114">
        <v>0</v>
      </c>
      <c r="S19" s="114">
        <v>450</v>
      </c>
      <c r="T19" s="114">
        <v>228.98099999999999</v>
      </c>
      <c r="U19" s="114">
        <v>300</v>
      </c>
      <c r="V19" s="114">
        <v>165.6</v>
      </c>
      <c r="W19" s="114">
        <v>1270</v>
      </c>
      <c r="X19" s="114">
        <v>392</v>
      </c>
      <c r="Y19" s="114">
        <v>1020</v>
      </c>
      <c r="Z19" s="114">
        <v>280</v>
      </c>
      <c r="AA19" s="114">
        <v>1000</v>
      </c>
      <c r="AB19" s="114">
        <v>160</v>
      </c>
      <c r="AC19" s="114">
        <v>3000</v>
      </c>
      <c r="AD19" s="114">
        <v>1166.8</v>
      </c>
      <c r="AE19" s="114">
        <v>0</v>
      </c>
      <c r="AF19" s="114">
        <v>0</v>
      </c>
      <c r="AG19" s="114">
        <v>37430</v>
      </c>
      <c r="AH19" s="114">
        <v>28072.5</v>
      </c>
      <c r="AI19" s="114">
        <v>37430</v>
      </c>
      <c r="AJ19" s="114">
        <v>28072.5</v>
      </c>
      <c r="AK19" s="114">
        <v>0</v>
      </c>
      <c r="AL19" s="114">
        <v>0</v>
      </c>
      <c r="AM19" s="114">
        <v>0</v>
      </c>
      <c r="AN19" s="114">
        <v>0</v>
      </c>
      <c r="AO19" s="114">
        <v>3000</v>
      </c>
      <c r="AP19" s="114">
        <v>2678</v>
      </c>
      <c r="AQ19" s="114">
        <v>10305.799999999999</v>
      </c>
      <c r="AR19" s="114">
        <v>1985.3</v>
      </c>
      <c r="AS19" s="114">
        <v>10305.799999999999</v>
      </c>
      <c r="AT19" s="114">
        <v>1985.3</v>
      </c>
      <c r="AU19" s="114">
        <v>0</v>
      </c>
      <c r="AV19" s="114">
        <v>0</v>
      </c>
      <c r="AW19" s="114">
        <v>9495.7999999999993</v>
      </c>
      <c r="AX19" s="114">
        <v>1410</v>
      </c>
      <c r="AY19" s="114">
        <v>0</v>
      </c>
      <c r="AZ19" s="114">
        <v>0</v>
      </c>
      <c r="BA19" s="114">
        <v>0</v>
      </c>
      <c r="BB19" s="114">
        <v>0</v>
      </c>
      <c r="BC19" s="114">
        <v>10000</v>
      </c>
      <c r="BD19" s="114">
        <v>0</v>
      </c>
      <c r="BE19" s="114">
        <v>3130.5628999999999</v>
      </c>
      <c r="BF19" s="114">
        <v>794.8</v>
      </c>
      <c r="BG19" s="114">
        <v>0</v>
      </c>
      <c r="BH19" s="114">
        <v>0</v>
      </c>
      <c r="BI19" s="114">
        <v>0</v>
      </c>
      <c r="BJ19" s="114">
        <v>-134.4</v>
      </c>
      <c r="BK19" s="114">
        <v>-1000</v>
      </c>
      <c r="BL19" s="114">
        <v>-819.21</v>
      </c>
      <c r="BM19" s="115">
        <v>0</v>
      </c>
      <c r="BN19" s="115">
        <v>0</v>
      </c>
      <c r="BO19" s="41"/>
      <c r="BP19" s="41"/>
      <c r="BQ19" s="41"/>
      <c r="BR19" s="41"/>
      <c r="BS19" s="41"/>
      <c r="BT19" s="41"/>
      <c r="BU19" s="41"/>
      <c r="BV19" s="41"/>
      <c r="BW19" s="41"/>
      <c r="BX19" s="41"/>
    </row>
    <row r="20" spans="1:76" s="40" customFormat="1" ht="20.100000000000001" customHeight="1">
      <c r="A20" s="119">
        <v>11</v>
      </c>
      <c r="B20" s="112" t="s">
        <v>53</v>
      </c>
      <c r="C20" s="113">
        <f t="shared" si="3"/>
        <v>106646.09240000001</v>
      </c>
      <c r="D20" s="113">
        <f t="shared" si="4"/>
        <v>69586.843699999998</v>
      </c>
      <c r="E20" s="113">
        <f t="shared" si="5"/>
        <v>105923.8</v>
      </c>
      <c r="F20" s="113">
        <f t="shared" si="6"/>
        <v>70622.929399999994</v>
      </c>
      <c r="G20" s="113">
        <f t="shared" si="7"/>
        <v>722.29240000000027</v>
      </c>
      <c r="H20" s="113">
        <f t="shared" si="8"/>
        <v>-1036.0857000000001</v>
      </c>
      <c r="I20" s="114">
        <v>39500</v>
      </c>
      <c r="J20" s="114">
        <v>26574.902999999998</v>
      </c>
      <c r="K20" s="114">
        <v>0</v>
      </c>
      <c r="L20" s="114">
        <v>0</v>
      </c>
      <c r="M20" s="114">
        <v>16793.8</v>
      </c>
      <c r="N20" s="114">
        <v>10371.098400000001</v>
      </c>
      <c r="O20" s="114">
        <v>1000</v>
      </c>
      <c r="P20" s="114">
        <v>748.85530000000006</v>
      </c>
      <c r="Q20" s="114">
        <v>4670</v>
      </c>
      <c r="R20" s="114">
        <v>2305.9560000000001</v>
      </c>
      <c r="S20" s="114">
        <v>450</v>
      </c>
      <c r="T20" s="114">
        <v>203.42699999999999</v>
      </c>
      <c r="U20" s="114">
        <v>350</v>
      </c>
      <c r="V20" s="114">
        <v>106.5</v>
      </c>
      <c r="W20" s="114">
        <v>2090.1</v>
      </c>
      <c r="X20" s="114">
        <v>760.75599999999997</v>
      </c>
      <c r="Y20" s="114">
        <v>760.1</v>
      </c>
      <c r="Z20" s="114">
        <v>225.55600000000001</v>
      </c>
      <c r="AA20" s="114">
        <v>2700</v>
      </c>
      <c r="AB20" s="114">
        <v>1956.1348</v>
      </c>
      <c r="AC20" s="114">
        <v>3380</v>
      </c>
      <c r="AD20" s="114">
        <v>2768.4693000000002</v>
      </c>
      <c r="AE20" s="114">
        <v>0</v>
      </c>
      <c r="AF20" s="114">
        <v>0</v>
      </c>
      <c r="AG20" s="114">
        <v>47500</v>
      </c>
      <c r="AH20" s="114">
        <v>33126.928</v>
      </c>
      <c r="AI20" s="114">
        <v>47500</v>
      </c>
      <c r="AJ20" s="114">
        <v>33126.928</v>
      </c>
      <c r="AK20" s="114">
        <v>0</v>
      </c>
      <c r="AL20" s="114">
        <v>0</v>
      </c>
      <c r="AM20" s="114">
        <v>0</v>
      </c>
      <c r="AN20" s="114">
        <v>0</v>
      </c>
      <c r="AO20" s="114">
        <v>800</v>
      </c>
      <c r="AP20" s="114">
        <v>400</v>
      </c>
      <c r="AQ20" s="114">
        <v>1330</v>
      </c>
      <c r="AR20" s="114">
        <v>150</v>
      </c>
      <c r="AS20" s="114">
        <v>1330</v>
      </c>
      <c r="AT20" s="114">
        <v>150</v>
      </c>
      <c r="AU20" s="114">
        <v>0</v>
      </c>
      <c r="AV20" s="114">
        <v>0</v>
      </c>
      <c r="AW20" s="114">
        <v>1000</v>
      </c>
      <c r="AX20" s="114">
        <v>0</v>
      </c>
      <c r="AY20" s="114">
        <v>0</v>
      </c>
      <c r="AZ20" s="114">
        <v>0</v>
      </c>
      <c r="BA20" s="114">
        <v>0</v>
      </c>
      <c r="BB20" s="114">
        <v>0</v>
      </c>
      <c r="BC20" s="114">
        <v>4000</v>
      </c>
      <c r="BD20" s="114">
        <v>839.65030000000002</v>
      </c>
      <c r="BE20" s="114">
        <v>1722.2924</v>
      </c>
      <c r="BF20" s="114">
        <v>1093.8</v>
      </c>
      <c r="BG20" s="114">
        <v>0</v>
      </c>
      <c r="BH20" s="114">
        <v>0</v>
      </c>
      <c r="BI20" s="114">
        <v>0</v>
      </c>
      <c r="BJ20" s="114">
        <v>-94.5</v>
      </c>
      <c r="BK20" s="114">
        <v>-5000</v>
      </c>
      <c r="BL20" s="114">
        <v>-2875.0360000000001</v>
      </c>
      <c r="BM20" s="115">
        <v>0</v>
      </c>
      <c r="BN20" s="115">
        <v>0</v>
      </c>
      <c r="BO20" s="41"/>
      <c r="BP20" s="41"/>
      <c r="BQ20" s="41"/>
      <c r="BR20" s="41"/>
      <c r="BS20" s="41"/>
      <c r="BT20" s="41"/>
      <c r="BU20" s="41"/>
      <c r="BV20" s="41"/>
      <c r="BW20" s="41"/>
      <c r="BX20" s="41"/>
    </row>
    <row r="21" spans="1:76" s="40" customFormat="1" ht="20.100000000000001" customHeight="1">
      <c r="A21" s="119">
        <v>12</v>
      </c>
      <c r="B21" s="112" t="s">
        <v>54</v>
      </c>
      <c r="C21" s="113">
        <f t="shared" si="3"/>
        <v>12200.0527</v>
      </c>
      <c r="D21" s="113">
        <f t="shared" si="4"/>
        <v>8709.9070000000011</v>
      </c>
      <c r="E21" s="113">
        <f t="shared" si="5"/>
        <v>12106.4</v>
      </c>
      <c r="F21" s="113">
        <f t="shared" si="6"/>
        <v>8709.9070000000011</v>
      </c>
      <c r="G21" s="113">
        <f t="shared" si="7"/>
        <v>93.652699999999996</v>
      </c>
      <c r="H21" s="113">
        <f t="shared" si="8"/>
        <v>0</v>
      </c>
      <c r="I21" s="114">
        <v>10170.799999999999</v>
      </c>
      <c r="J21" s="114">
        <v>7579.6120000000001</v>
      </c>
      <c r="K21" s="114">
        <v>0</v>
      </c>
      <c r="L21" s="114">
        <v>0</v>
      </c>
      <c r="M21" s="114">
        <v>1482</v>
      </c>
      <c r="N21" s="114">
        <v>974.09500000000003</v>
      </c>
      <c r="O21" s="114">
        <v>400</v>
      </c>
      <c r="P21" s="114">
        <v>317.495</v>
      </c>
      <c r="Q21" s="114">
        <v>0</v>
      </c>
      <c r="R21" s="114">
        <v>0</v>
      </c>
      <c r="S21" s="114">
        <v>182</v>
      </c>
      <c r="T21" s="114">
        <v>122</v>
      </c>
      <c r="U21" s="114">
        <v>120</v>
      </c>
      <c r="V21" s="114">
        <v>54.6</v>
      </c>
      <c r="W21" s="114">
        <v>0</v>
      </c>
      <c r="X21" s="114">
        <v>0</v>
      </c>
      <c r="Y21" s="114">
        <v>0</v>
      </c>
      <c r="Z21" s="114">
        <v>0</v>
      </c>
      <c r="AA21" s="114">
        <v>250</v>
      </c>
      <c r="AB21" s="114">
        <v>130</v>
      </c>
      <c r="AC21" s="114">
        <v>530</v>
      </c>
      <c r="AD21" s="114">
        <v>350</v>
      </c>
      <c r="AE21" s="114">
        <v>0</v>
      </c>
      <c r="AF21" s="114">
        <v>0</v>
      </c>
      <c r="AG21" s="114">
        <v>0</v>
      </c>
      <c r="AH21" s="114">
        <v>0</v>
      </c>
      <c r="AI21" s="114">
        <v>0</v>
      </c>
      <c r="AJ21" s="114">
        <v>0</v>
      </c>
      <c r="AK21" s="114">
        <v>0</v>
      </c>
      <c r="AL21" s="114">
        <v>0</v>
      </c>
      <c r="AM21" s="114">
        <v>0</v>
      </c>
      <c r="AN21" s="114">
        <v>0</v>
      </c>
      <c r="AO21" s="114">
        <v>100</v>
      </c>
      <c r="AP21" s="114">
        <v>50</v>
      </c>
      <c r="AQ21" s="114">
        <v>447.2527</v>
      </c>
      <c r="AR21" s="114">
        <v>106.2</v>
      </c>
      <c r="AS21" s="114">
        <v>353.6</v>
      </c>
      <c r="AT21" s="114">
        <v>106.2</v>
      </c>
      <c r="AU21" s="114">
        <v>93.652699999999996</v>
      </c>
      <c r="AV21" s="114">
        <v>0</v>
      </c>
      <c r="AW21" s="114">
        <v>200</v>
      </c>
      <c r="AX21" s="114">
        <v>0</v>
      </c>
      <c r="AY21" s="114">
        <v>93.652699999999996</v>
      </c>
      <c r="AZ21" s="114">
        <v>0</v>
      </c>
      <c r="BA21" s="114">
        <v>0</v>
      </c>
      <c r="BB21" s="114">
        <v>0</v>
      </c>
      <c r="BC21" s="114">
        <v>0</v>
      </c>
      <c r="BD21" s="114">
        <v>0</v>
      </c>
      <c r="BE21" s="114">
        <v>0</v>
      </c>
      <c r="BF21" s="114">
        <v>0</v>
      </c>
      <c r="BG21" s="114">
        <v>0</v>
      </c>
      <c r="BH21" s="114">
        <v>0</v>
      </c>
      <c r="BI21" s="114">
        <v>0</v>
      </c>
      <c r="BJ21" s="114">
        <v>0</v>
      </c>
      <c r="BK21" s="114">
        <v>0</v>
      </c>
      <c r="BL21" s="114">
        <v>0</v>
      </c>
      <c r="BM21" s="115">
        <v>0</v>
      </c>
      <c r="BN21" s="115">
        <v>0</v>
      </c>
      <c r="BO21" s="41"/>
      <c r="BP21" s="41"/>
      <c r="BQ21" s="41"/>
      <c r="BR21" s="41"/>
      <c r="BS21" s="41"/>
      <c r="BT21" s="41"/>
      <c r="BU21" s="41"/>
      <c r="BV21" s="41"/>
      <c r="BW21" s="41"/>
      <c r="BX21" s="41"/>
    </row>
    <row r="22" spans="1:76" s="40" customFormat="1" ht="20.100000000000001" customHeight="1">
      <c r="A22" s="119">
        <v>13</v>
      </c>
      <c r="B22" s="112" t="s">
        <v>55</v>
      </c>
      <c r="C22" s="113">
        <f t="shared" si="3"/>
        <v>81583.878299999997</v>
      </c>
      <c r="D22" s="113">
        <f t="shared" si="4"/>
        <v>57788.834000000003</v>
      </c>
      <c r="E22" s="113">
        <f t="shared" si="5"/>
        <v>79759.7</v>
      </c>
      <c r="F22" s="113">
        <f t="shared" si="6"/>
        <v>55970.164000000004</v>
      </c>
      <c r="G22" s="113">
        <f t="shared" si="7"/>
        <v>1944.1783</v>
      </c>
      <c r="H22" s="113">
        <f t="shared" si="8"/>
        <v>1938.67</v>
      </c>
      <c r="I22" s="114">
        <v>27235</v>
      </c>
      <c r="J22" s="114">
        <v>18237.409</v>
      </c>
      <c r="K22" s="114">
        <v>0</v>
      </c>
      <c r="L22" s="114">
        <v>0</v>
      </c>
      <c r="M22" s="114">
        <v>10718.7</v>
      </c>
      <c r="N22" s="114">
        <v>6248.9359999999997</v>
      </c>
      <c r="O22" s="114">
        <v>1800</v>
      </c>
      <c r="P22" s="114">
        <v>1494.953</v>
      </c>
      <c r="Q22" s="114">
        <v>0</v>
      </c>
      <c r="R22" s="114">
        <v>0</v>
      </c>
      <c r="S22" s="114">
        <v>400</v>
      </c>
      <c r="T22" s="114">
        <v>192.43299999999999</v>
      </c>
      <c r="U22" s="114">
        <v>400</v>
      </c>
      <c r="V22" s="114">
        <v>139</v>
      </c>
      <c r="W22" s="114">
        <v>3756.7</v>
      </c>
      <c r="X22" s="114">
        <v>2385.5</v>
      </c>
      <c r="Y22" s="114">
        <v>3496.7</v>
      </c>
      <c r="Z22" s="114">
        <v>2309.9</v>
      </c>
      <c r="AA22" s="114">
        <v>600</v>
      </c>
      <c r="AB22" s="114">
        <v>236</v>
      </c>
      <c r="AC22" s="114">
        <v>3680</v>
      </c>
      <c r="AD22" s="114">
        <v>1763.85</v>
      </c>
      <c r="AE22" s="114">
        <v>0</v>
      </c>
      <c r="AF22" s="114">
        <v>0</v>
      </c>
      <c r="AG22" s="114">
        <v>34675</v>
      </c>
      <c r="AH22" s="114">
        <v>27392.516</v>
      </c>
      <c r="AI22" s="114">
        <v>34675</v>
      </c>
      <c r="AJ22" s="114">
        <v>27392.516</v>
      </c>
      <c r="AK22" s="114">
        <v>300</v>
      </c>
      <c r="AL22" s="114">
        <v>0</v>
      </c>
      <c r="AM22" s="114">
        <v>300</v>
      </c>
      <c r="AN22" s="114">
        <v>0</v>
      </c>
      <c r="AO22" s="114">
        <v>2700</v>
      </c>
      <c r="AP22" s="114">
        <v>2700</v>
      </c>
      <c r="AQ22" s="114">
        <v>4011</v>
      </c>
      <c r="AR22" s="114">
        <v>1271.3030000000001</v>
      </c>
      <c r="AS22" s="114">
        <v>4131</v>
      </c>
      <c r="AT22" s="114">
        <v>1391.3030000000001</v>
      </c>
      <c r="AU22" s="114">
        <v>0</v>
      </c>
      <c r="AV22" s="114">
        <v>0</v>
      </c>
      <c r="AW22" s="114">
        <v>3996</v>
      </c>
      <c r="AX22" s="114">
        <v>1383.3030000000001</v>
      </c>
      <c r="AY22" s="114">
        <v>0</v>
      </c>
      <c r="AZ22" s="114">
        <v>0</v>
      </c>
      <c r="BA22" s="114">
        <v>120</v>
      </c>
      <c r="BB22" s="114">
        <v>120</v>
      </c>
      <c r="BC22" s="114">
        <v>3194.1783</v>
      </c>
      <c r="BD22" s="114">
        <v>2235</v>
      </c>
      <c r="BE22" s="114">
        <v>600</v>
      </c>
      <c r="BF22" s="114">
        <v>0</v>
      </c>
      <c r="BG22" s="114">
        <v>150</v>
      </c>
      <c r="BH22" s="114">
        <v>150</v>
      </c>
      <c r="BI22" s="114">
        <v>0</v>
      </c>
      <c r="BJ22" s="114">
        <v>-415.33</v>
      </c>
      <c r="BK22" s="114">
        <v>-2000</v>
      </c>
      <c r="BL22" s="114">
        <v>-31</v>
      </c>
      <c r="BM22" s="115">
        <v>0</v>
      </c>
      <c r="BN22" s="115">
        <v>0</v>
      </c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s="40" customFormat="1" ht="20.100000000000001" customHeight="1">
      <c r="A23" s="119">
        <v>14</v>
      </c>
      <c r="B23" s="112" t="s">
        <v>56</v>
      </c>
      <c r="C23" s="113">
        <f t="shared" si="3"/>
        <v>49040.3</v>
      </c>
      <c r="D23" s="113">
        <f t="shared" si="4"/>
        <v>33824.443300000006</v>
      </c>
      <c r="E23" s="113">
        <f t="shared" si="5"/>
        <v>49040.3</v>
      </c>
      <c r="F23" s="113">
        <f t="shared" si="6"/>
        <v>33831.516300000003</v>
      </c>
      <c r="G23" s="113">
        <f t="shared" si="7"/>
        <v>0</v>
      </c>
      <c r="H23" s="113">
        <f t="shared" si="8"/>
        <v>-7.0730000000000928</v>
      </c>
      <c r="I23" s="114">
        <v>18220</v>
      </c>
      <c r="J23" s="114">
        <v>13414.56</v>
      </c>
      <c r="K23" s="114">
        <v>0</v>
      </c>
      <c r="L23" s="114">
        <v>0</v>
      </c>
      <c r="M23" s="114">
        <v>6532.3</v>
      </c>
      <c r="N23" s="114">
        <v>3539.9562999999998</v>
      </c>
      <c r="O23" s="114">
        <v>2400</v>
      </c>
      <c r="P23" s="114">
        <v>1493.8909000000001</v>
      </c>
      <c r="Q23" s="114">
        <v>1462</v>
      </c>
      <c r="R23" s="114">
        <v>1050</v>
      </c>
      <c r="S23" s="114">
        <v>190.3</v>
      </c>
      <c r="T23" s="114">
        <v>122.36579999999999</v>
      </c>
      <c r="U23" s="114">
        <v>30</v>
      </c>
      <c r="V23" s="114">
        <v>0</v>
      </c>
      <c r="W23" s="114">
        <v>900</v>
      </c>
      <c r="X23" s="114">
        <v>301</v>
      </c>
      <c r="Y23" s="114">
        <v>800</v>
      </c>
      <c r="Z23" s="114">
        <v>253</v>
      </c>
      <c r="AA23" s="114">
        <v>80</v>
      </c>
      <c r="AB23" s="114">
        <v>0</v>
      </c>
      <c r="AC23" s="114">
        <v>1430</v>
      </c>
      <c r="AD23" s="114">
        <v>541.69960000000003</v>
      </c>
      <c r="AE23" s="114">
        <v>0</v>
      </c>
      <c r="AF23" s="114">
        <v>0</v>
      </c>
      <c r="AG23" s="114">
        <v>19977</v>
      </c>
      <c r="AH23" s="114">
        <v>14227</v>
      </c>
      <c r="AI23" s="114">
        <v>19977</v>
      </c>
      <c r="AJ23" s="114">
        <v>14227</v>
      </c>
      <c r="AK23" s="114">
        <v>0</v>
      </c>
      <c r="AL23" s="114">
        <v>0</v>
      </c>
      <c r="AM23" s="114">
        <v>0</v>
      </c>
      <c r="AN23" s="114">
        <v>0</v>
      </c>
      <c r="AO23" s="114">
        <v>2400</v>
      </c>
      <c r="AP23" s="114">
        <v>2078</v>
      </c>
      <c r="AQ23" s="114">
        <v>1911</v>
      </c>
      <c r="AR23" s="114">
        <v>572</v>
      </c>
      <c r="AS23" s="114">
        <v>1911</v>
      </c>
      <c r="AT23" s="114">
        <v>572</v>
      </c>
      <c r="AU23" s="114">
        <v>0</v>
      </c>
      <c r="AV23" s="114">
        <v>0</v>
      </c>
      <c r="AW23" s="114">
        <v>1110</v>
      </c>
      <c r="AX23" s="114">
        <v>0</v>
      </c>
      <c r="AY23" s="114">
        <v>0</v>
      </c>
      <c r="AZ23" s="114">
        <v>0</v>
      </c>
      <c r="BA23" s="114">
        <v>0</v>
      </c>
      <c r="BB23" s="114">
        <v>0</v>
      </c>
      <c r="BC23" s="114">
        <v>3400</v>
      </c>
      <c r="BD23" s="114">
        <v>3160</v>
      </c>
      <c r="BE23" s="114">
        <v>0</v>
      </c>
      <c r="BF23" s="114">
        <v>0</v>
      </c>
      <c r="BG23" s="114">
        <v>0</v>
      </c>
      <c r="BH23" s="114">
        <v>0</v>
      </c>
      <c r="BI23" s="114">
        <v>-950</v>
      </c>
      <c r="BJ23" s="114">
        <v>-1445.8140000000001</v>
      </c>
      <c r="BK23" s="114">
        <v>-2450</v>
      </c>
      <c r="BL23" s="114">
        <v>-1721.259</v>
      </c>
      <c r="BM23" s="115">
        <v>0</v>
      </c>
      <c r="BN23" s="115">
        <v>0</v>
      </c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s="40" customFormat="1" ht="20.100000000000001" customHeight="1">
      <c r="A24" s="119">
        <v>15</v>
      </c>
      <c r="B24" s="112" t="s">
        <v>57</v>
      </c>
      <c r="C24" s="113">
        <f t="shared" si="3"/>
        <v>9243.1370999999999</v>
      </c>
      <c r="D24" s="113">
        <f t="shared" si="4"/>
        <v>6283.2529000000004</v>
      </c>
      <c r="E24" s="113">
        <f t="shared" si="5"/>
        <v>8032.3</v>
      </c>
      <c r="F24" s="113">
        <f t="shared" si="6"/>
        <v>5685.6529</v>
      </c>
      <c r="G24" s="113">
        <f t="shared" si="7"/>
        <v>1210.8371</v>
      </c>
      <c r="H24" s="113">
        <f t="shared" si="8"/>
        <v>597.6</v>
      </c>
      <c r="I24" s="114">
        <v>5350</v>
      </c>
      <c r="J24" s="114">
        <v>4090.6529999999998</v>
      </c>
      <c r="K24" s="114">
        <v>0</v>
      </c>
      <c r="L24" s="114">
        <v>0</v>
      </c>
      <c r="M24" s="114">
        <v>1792.3</v>
      </c>
      <c r="N24" s="114">
        <v>1025.4999</v>
      </c>
      <c r="O24" s="114">
        <v>306.3</v>
      </c>
      <c r="P24" s="114">
        <v>225.7569</v>
      </c>
      <c r="Q24" s="114">
        <v>117</v>
      </c>
      <c r="R24" s="114">
        <v>0</v>
      </c>
      <c r="S24" s="114">
        <v>77</v>
      </c>
      <c r="T24" s="114">
        <v>42.243000000000002</v>
      </c>
      <c r="U24" s="114">
        <v>6</v>
      </c>
      <c r="V24" s="114">
        <v>4</v>
      </c>
      <c r="W24" s="114">
        <v>230</v>
      </c>
      <c r="X24" s="114">
        <v>220</v>
      </c>
      <c r="Y24" s="114">
        <v>0</v>
      </c>
      <c r="Z24" s="114">
        <v>0</v>
      </c>
      <c r="AA24" s="114">
        <v>271</v>
      </c>
      <c r="AB24" s="114">
        <v>8</v>
      </c>
      <c r="AC24" s="114">
        <v>465</v>
      </c>
      <c r="AD24" s="114">
        <v>255.5</v>
      </c>
      <c r="AE24" s="114">
        <v>0</v>
      </c>
      <c r="AF24" s="114">
        <v>0</v>
      </c>
      <c r="AG24" s="114">
        <v>0</v>
      </c>
      <c r="AH24" s="114">
        <v>0</v>
      </c>
      <c r="AI24" s="114">
        <v>0</v>
      </c>
      <c r="AJ24" s="114">
        <v>0</v>
      </c>
      <c r="AK24" s="114">
        <v>0</v>
      </c>
      <c r="AL24" s="114">
        <v>0</v>
      </c>
      <c r="AM24" s="114">
        <v>0</v>
      </c>
      <c r="AN24" s="114">
        <v>0</v>
      </c>
      <c r="AO24" s="114">
        <v>480</v>
      </c>
      <c r="AP24" s="114">
        <v>295</v>
      </c>
      <c r="AQ24" s="114">
        <v>410</v>
      </c>
      <c r="AR24" s="114">
        <v>274.5</v>
      </c>
      <c r="AS24" s="114">
        <v>410</v>
      </c>
      <c r="AT24" s="114">
        <v>274.5</v>
      </c>
      <c r="AU24" s="114">
        <v>0</v>
      </c>
      <c r="AV24" s="114">
        <v>0</v>
      </c>
      <c r="AW24" s="114">
        <v>130</v>
      </c>
      <c r="AX24" s="114">
        <v>65.5</v>
      </c>
      <c r="AY24" s="114">
        <v>0</v>
      </c>
      <c r="AZ24" s="114">
        <v>0</v>
      </c>
      <c r="BA24" s="114">
        <v>0</v>
      </c>
      <c r="BB24" s="114">
        <v>0</v>
      </c>
      <c r="BC24" s="114">
        <v>1108.8371</v>
      </c>
      <c r="BD24" s="114">
        <v>460.1</v>
      </c>
      <c r="BE24" s="114">
        <v>371.57</v>
      </c>
      <c r="BF24" s="114">
        <v>202</v>
      </c>
      <c r="BG24" s="114">
        <v>0</v>
      </c>
      <c r="BH24" s="114">
        <v>0</v>
      </c>
      <c r="BI24" s="114">
        <v>0</v>
      </c>
      <c r="BJ24" s="114">
        <v>0</v>
      </c>
      <c r="BK24" s="114">
        <v>-269.57</v>
      </c>
      <c r="BL24" s="114">
        <v>-64.5</v>
      </c>
      <c r="BM24" s="115">
        <v>0</v>
      </c>
      <c r="BN24" s="115">
        <v>0</v>
      </c>
      <c r="BO24" s="41"/>
      <c r="BP24" s="41"/>
      <c r="BQ24" s="41"/>
      <c r="BR24" s="41"/>
      <c r="BS24" s="41"/>
      <c r="BT24" s="41"/>
      <c r="BU24" s="41"/>
      <c r="BV24" s="41"/>
      <c r="BW24" s="41"/>
      <c r="BX24" s="41"/>
    </row>
    <row r="25" spans="1:76" s="40" customFormat="1" ht="20.100000000000001" customHeight="1">
      <c r="A25" s="119">
        <v>16</v>
      </c>
      <c r="B25" s="112" t="s">
        <v>58</v>
      </c>
      <c r="C25" s="113">
        <f t="shared" si="3"/>
        <v>16626.828999999998</v>
      </c>
      <c r="D25" s="113">
        <f t="shared" si="4"/>
        <v>8470.7759000000005</v>
      </c>
      <c r="E25" s="113">
        <f t="shared" si="5"/>
        <v>14286</v>
      </c>
      <c r="F25" s="113">
        <f t="shared" si="6"/>
        <v>8675.1279000000013</v>
      </c>
      <c r="G25" s="113">
        <f t="shared" si="7"/>
        <v>2340.8289999999997</v>
      </c>
      <c r="H25" s="113">
        <f t="shared" si="8"/>
        <v>-204.352</v>
      </c>
      <c r="I25" s="114">
        <v>10750</v>
      </c>
      <c r="J25" s="114">
        <v>7235.5060000000003</v>
      </c>
      <c r="K25" s="114">
        <v>0</v>
      </c>
      <c r="L25" s="114">
        <v>0</v>
      </c>
      <c r="M25" s="114">
        <v>1680</v>
      </c>
      <c r="N25" s="114">
        <v>765.38189999999997</v>
      </c>
      <c r="O25" s="114">
        <v>300</v>
      </c>
      <c r="P25" s="114">
        <v>165.3819</v>
      </c>
      <c r="Q25" s="114">
        <v>900</v>
      </c>
      <c r="R25" s="114">
        <v>450</v>
      </c>
      <c r="S25" s="114">
        <v>0</v>
      </c>
      <c r="T25" s="114">
        <v>0</v>
      </c>
      <c r="U25" s="114">
        <v>0</v>
      </c>
      <c r="V25" s="114">
        <v>0</v>
      </c>
      <c r="W25" s="114">
        <v>0</v>
      </c>
      <c r="X25" s="114">
        <v>0</v>
      </c>
      <c r="Y25" s="114">
        <v>0</v>
      </c>
      <c r="Z25" s="114">
        <v>0</v>
      </c>
      <c r="AA25" s="114">
        <v>0</v>
      </c>
      <c r="AB25" s="114">
        <v>0</v>
      </c>
      <c r="AC25" s="114">
        <v>480</v>
      </c>
      <c r="AD25" s="114">
        <v>150</v>
      </c>
      <c r="AE25" s="114">
        <v>0</v>
      </c>
      <c r="AF25" s="114">
        <v>0</v>
      </c>
      <c r="AG25" s="114">
        <v>0</v>
      </c>
      <c r="AH25" s="114">
        <v>0</v>
      </c>
      <c r="AI25" s="114">
        <v>0</v>
      </c>
      <c r="AJ25" s="114">
        <v>0</v>
      </c>
      <c r="AK25" s="114">
        <v>0</v>
      </c>
      <c r="AL25" s="114">
        <v>0</v>
      </c>
      <c r="AM25" s="114">
        <v>0</v>
      </c>
      <c r="AN25" s="114">
        <v>0</v>
      </c>
      <c r="AO25" s="114">
        <v>500</v>
      </c>
      <c r="AP25" s="114">
        <v>485</v>
      </c>
      <c r="AQ25" s="114">
        <v>1356</v>
      </c>
      <c r="AR25" s="114">
        <v>189.24</v>
      </c>
      <c r="AS25" s="114">
        <v>1356</v>
      </c>
      <c r="AT25" s="114">
        <v>189.24</v>
      </c>
      <c r="AU25" s="114">
        <v>0</v>
      </c>
      <c r="AV25" s="114">
        <v>0</v>
      </c>
      <c r="AW25" s="114">
        <v>1076</v>
      </c>
      <c r="AX25" s="114">
        <v>0</v>
      </c>
      <c r="AY25" s="114">
        <v>0</v>
      </c>
      <c r="AZ25" s="114">
        <v>0</v>
      </c>
      <c r="BA25" s="114">
        <v>0</v>
      </c>
      <c r="BB25" s="114">
        <v>0</v>
      </c>
      <c r="BC25" s="114">
        <v>690.82899999999995</v>
      </c>
      <c r="BD25" s="114">
        <v>0</v>
      </c>
      <c r="BE25" s="114">
        <v>1650</v>
      </c>
      <c r="BF25" s="114">
        <v>0</v>
      </c>
      <c r="BG25" s="114">
        <v>0</v>
      </c>
      <c r="BH25" s="114">
        <v>0</v>
      </c>
      <c r="BI25" s="114">
        <v>0</v>
      </c>
      <c r="BJ25" s="114">
        <v>-160.38800000000001</v>
      </c>
      <c r="BK25" s="114">
        <v>0</v>
      </c>
      <c r="BL25" s="114">
        <v>-43.963999999999999</v>
      </c>
      <c r="BM25" s="115">
        <v>0</v>
      </c>
      <c r="BN25" s="115">
        <v>0</v>
      </c>
      <c r="BO25" s="41"/>
      <c r="BP25" s="41"/>
      <c r="BQ25" s="41"/>
      <c r="BR25" s="41"/>
      <c r="BS25" s="41"/>
      <c r="BT25" s="41"/>
      <c r="BU25" s="41"/>
      <c r="BV25" s="41"/>
      <c r="BW25" s="41"/>
      <c r="BX25" s="41"/>
    </row>
    <row r="26" spans="1:76" s="40" customFormat="1" ht="20.100000000000001" customHeight="1">
      <c r="A26" s="119">
        <v>17</v>
      </c>
      <c r="B26" s="112" t="s">
        <v>59</v>
      </c>
      <c r="C26" s="113">
        <f t="shared" si="3"/>
        <v>10755.679</v>
      </c>
      <c r="D26" s="113">
        <f t="shared" si="4"/>
        <v>7855.54</v>
      </c>
      <c r="E26" s="113">
        <f t="shared" si="5"/>
        <v>8233.9</v>
      </c>
      <c r="F26" s="113">
        <f t="shared" si="6"/>
        <v>6215.54</v>
      </c>
      <c r="G26" s="113">
        <f t="shared" si="7"/>
        <v>2521.779</v>
      </c>
      <c r="H26" s="113">
        <f t="shared" si="8"/>
        <v>1640</v>
      </c>
      <c r="I26" s="114">
        <v>7332.5</v>
      </c>
      <c r="J26" s="114">
        <v>5761.25</v>
      </c>
      <c r="K26" s="114">
        <v>0</v>
      </c>
      <c r="L26" s="114">
        <v>0</v>
      </c>
      <c r="M26" s="114">
        <v>170</v>
      </c>
      <c r="N26" s="114">
        <v>114.69</v>
      </c>
      <c r="O26" s="114">
        <v>110</v>
      </c>
      <c r="P26" s="114">
        <v>79.69</v>
      </c>
      <c r="Q26" s="114">
        <v>0</v>
      </c>
      <c r="R26" s="114">
        <v>0</v>
      </c>
      <c r="S26" s="114">
        <v>60</v>
      </c>
      <c r="T26" s="114">
        <v>35</v>
      </c>
      <c r="U26" s="114">
        <v>0</v>
      </c>
      <c r="V26" s="114">
        <v>0</v>
      </c>
      <c r="W26" s="114">
        <v>0</v>
      </c>
      <c r="X26" s="114">
        <v>0</v>
      </c>
      <c r="Y26" s="114">
        <v>0</v>
      </c>
      <c r="Z26" s="114">
        <v>0</v>
      </c>
      <c r="AA26" s="114">
        <v>0</v>
      </c>
      <c r="AB26" s="114">
        <v>0</v>
      </c>
      <c r="AC26" s="114">
        <v>0</v>
      </c>
      <c r="AD26" s="114">
        <v>0</v>
      </c>
      <c r="AE26" s="114">
        <v>0</v>
      </c>
      <c r="AF26" s="114">
        <v>0</v>
      </c>
      <c r="AG26" s="114">
        <v>0</v>
      </c>
      <c r="AH26" s="114">
        <v>0</v>
      </c>
      <c r="AI26" s="114">
        <v>0</v>
      </c>
      <c r="AJ26" s="114">
        <v>0</v>
      </c>
      <c r="AK26" s="114">
        <v>0</v>
      </c>
      <c r="AL26" s="114">
        <v>0</v>
      </c>
      <c r="AM26" s="114">
        <v>0</v>
      </c>
      <c r="AN26" s="114">
        <v>0</v>
      </c>
      <c r="AO26" s="114">
        <v>372.5</v>
      </c>
      <c r="AP26" s="114">
        <v>330</v>
      </c>
      <c r="AQ26" s="114">
        <v>358.9</v>
      </c>
      <c r="AR26" s="114">
        <v>9.6</v>
      </c>
      <c r="AS26" s="114">
        <v>358.9</v>
      </c>
      <c r="AT26" s="114">
        <v>9.6</v>
      </c>
      <c r="AU26" s="114">
        <v>0</v>
      </c>
      <c r="AV26" s="114">
        <v>0</v>
      </c>
      <c r="AW26" s="114">
        <v>346</v>
      </c>
      <c r="AX26" s="114">
        <v>0</v>
      </c>
      <c r="AY26" s="114">
        <v>0</v>
      </c>
      <c r="AZ26" s="114">
        <v>0</v>
      </c>
      <c r="BA26" s="114">
        <v>0</v>
      </c>
      <c r="BB26" s="114">
        <v>0</v>
      </c>
      <c r="BC26" s="114">
        <v>3631.779</v>
      </c>
      <c r="BD26" s="114">
        <v>3600</v>
      </c>
      <c r="BE26" s="114">
        <v>100</v>
      </c>
      <c r="BF26" s="114">
        <v>0</v>
      </c>
      <c r="BG26" s="114">
        <v>0</v>
      </c>
      <c r="BH26" s="114">
        <v>0</v>
      </c>
      <c r="BI26" s="114">
        <v>0</v>
      </c>
      <c r="BJ26" s="114">
        <v>0</v>
      </c>
      <c r="BK26" s="114">
        <v>-1210</v>
      </c>
      <c r="BL26" s="114">
        <v>-1960</v>
      </c>
      <c r="BM26" s="115">
        <v>0</v>
      </c>
      <c r="BN26" s="115">
        <v>0</v>
      </c>
      <c r="BO26" s="41"/>
      <c r="BP26" s="41"/>
      <c r="BQ26" s="41"/>
      <c r="BR26" s="41"/>
      <c r="BS26" s="41"/>
      <c r="BT26" s="41"/>
      <c r="BU26" s="41"/>
      <c r="BV26" s="41"/>
      <c r="BW26" s="41"/>
      <c r="BX26" s="41"/>
    </row>
    <row r="27" spans="1:76" s="40" customFormat="1" ht="20.100000000000001" customHeight="1">
      <c r="A27" s="119">
        <v>18</v>
      </c>
      <c r="B27" s="112" t="s">
        <v>60</v>
      </c>
      <c r="C27" s="113">
        <f t="shared" si="3"/>
        <v>26164.084500000001</v>
      </c>
      <c r="D27" s="113">
        <f t="shared" si="4"/>
        <v>8512.3933000000015</v>
      </c>
      <c r="E27" s="113">
        <f t="shared" si="5"/>
        <v>16761.7</v>
      </c>
      <c r="F27" s="113">
        <f t="shared" si="6"/>
        <v>10741.123300000001</v>
      </c>
      <c r="G27" s="113">
        <f t="shared" si="7"/>
        <v>9402.3845000000001</v>
      </c>
      <c r="H27" s="113">
        <f t="shared" si="8"/>
        <v>-2228.73</v>
      </c>
      <c r="I27" s="114">
        <v>13826.7</v>
      </c>
      <c r="J27" s="114">
        <v>9664.0380000000005</v>
      </c>
      <c r="K27" s="114">
        <v>0</v>
      </c>
      <c r="L27" s="114">
        <v>0</v>
      </c>
      <c r="M27" s="114">
        <v>1785</v>
      </c>
      <c r="N27" s="114">
        <v>335.08530000000002</v>
      </c>
      <c r="O27" s="114">
        <v>200</v>
      </c>
      <c r="P27" s="114">
        <v>117.97629999999999</v>
      </c>
      <c r="Q27" s="114">
        <v>400</v>
      </c>
      <c r="R27" s="114">
        <v>0</v>
      </c>
      <c r="S27" s="114">
        <v>150</v>
      </c>
      <c r="T27" s="114">
        <v>83.409000000000006</v>
      </c>
      <c r="U27" s="114">
        <v>80</v>
      </c>
      <c r="V27" s="114">
        <v>0</v>
      </c>
      <c r="W27" s="114">
        <v>300</v>
      </c>
      <c r="X27" s="114">
        <v>0</v>
      </c>
      <c r="Y27" s="114">
        <v>250</v>
      </c>
      <c r="Z27" s="114">
        <v>0</v>
      </c>
      <c r="AA27" s="114">
        <v>40</v>
      </c>
      <c r="AB27" s="114">
        <v>25</v>
      </c>
      <c r="AC27" s="114">
        <v>500</v>
      </c>
      <c r="AD27" s="114">
        <v>108.7</v>
      </c>
      <c r="AE27" s="114">
        <v>0</v>
      </c>
      <c r="AF27" s="114">
        <v>0</v>
      </c>
      <c r="AG27" s="114">
        <v>0</v>
      </c>
      <c r="AH27" s="114">
        <v>0</v>
      </c>
      <c r="AI27" s="114">
        <v>0</v>
      </c>
      <c r="AJ27" s="114">
        <v>0</v>
      </c>
      <c r="AK27" s="114">
        <v>0</v>
      </c>
      <c r="AL27" s="114">
        <v>0</v>
      </c>
      <c r="AM27" s="114">
        <v>0</v>
      </c>
      <c r="AN27" s="114">
        <v>0</v>
      </c>
      <c r="AO27" s="114">
        <v>1000</v>
      </c>
      <c r="AP27" s="114">
        <v>640</v>
      </c>
      <c r="AQ27" s="114">
        <v>150</v>
      </c>
      <c r="AR27" s="114">
        <v>102</v>
      </c>
      <c r="AS27" s="114">
        <v>150</v>
      </c>
      <c r="AT27" s="114">
        <v>102</v>
      </c>
      <c r="AU27" s="114">
        <v>0</v>
      </c>
      <c r="AV27" s="114">
        <v>0</v>
      </c>
      <c r="AW27" s="114">
        <v>0</v>
      </c>
      <c r="AX27" s="114">
        <v>0</v>
      </c>
      <c r="AY27" s="114">
        <v>0</v>
      </c>
      <c r="AZ27" s="114">
        <v>0</v>
      </c>
      <c r="BA27" s="114">
        <v>0</v>
      </c>
      <c r="BB27" s="114">
        <v>0</v>
      </c>
      <c r="BC27" s="114">
        <v>6002.3845000000001</v>
      </c>
      <c r="BD27" s="114">
        <v>0</v>
      </c>
      <c r="BE27" s="114">
        <v>3400</v>
      </c>
      <c r="BF27" s="114">
        <v>576</v>
      </c>
      <c r="BG27" s="114">
        <v>0</v>
      </c>
      <c r="BH27" s="114">
        <v>0</v>
      </c>
      <c r="BI27" s="114">
        <v>0</v>
      </c>
      <c r="BJ27" s="114">
        <v>0</v>
      </c>
      <c r="BK27" s="114">
        <v>0</v>
      </c>
      <c r="BL27" s="114">
        <v>-2804.73</v>
      </c>
      <c r="BM27" s="115">
        <v>0</v>
      </c>
      <c r="BN27" s="115">
        <v>0</v>
      </c>
      <c r="BO27" s="41"/>
      <c r="BP27" s="41"/>
      <c r="BQ27" s="41"/>
      <c r="BR27" s="41"/>
      <c r="BS27" s="41"/>
      <c r="BT27" s="41"/>
      <c r="BU27" s="41"/>
      <c r="BV27" s="41"/>
      <c r="BW27" s="41"/>
      <c r="BX27" s="41"/>
    </row>
    <row r="28" spans="1:76" s="40" customFormat="1" ht="20.100000000000001" customHeight="1">
      <c r="A28" s="119">
        <v>19</v>
      </c>
      <c r="B28" s="112" t="s">
        <v>61</v>
      </c>
      <c r="C28" s="113">
        <f t="shared" si="3"/>
        <v>41738.748</v>
      </c>
      <c r="D28" s="113">
        <f t="shared" si="4"/>
        <v>27495.698400000001</v>
      </c>
      <c r="E28" s="113">
        <f t="shared" si="5"/>
        <v>41624.699999999997</v>
      </c>
      <c r="F28" s="113">
        <f t="shared" si="6"/>
        <v>27381.698400000001</v>
      </c>
      <c r="G28" s="113">
        <f t="shared" si="7"/>
        <v>114.048</v>
      </c>
      <c r="H28" s="113">
        <f t="shared" si="8"/>
        <v>114</v>
      </c>
      <c r="I28" s="114">
        <v>21300</v>
      </c>
      <c r="J28" s="114">
        <v>15213.535</v>
      </c>
      <c r="K28" s="114">
        <v>0</v>
      </c>
      <c r="L28" s="114">
        <v>0</v>
      </c>
      <c r="M28" s="114">
        <v>8995.7000000000007</v>
      </c>
      <c r="N28" s="114">
        <v>3877.6633999999999</v>
      </c>
      <c r="O28" s="114">
        <v>930</v>
      </c>
      <c r="P28" s="114">
        <v>430.73039999999997</v>
      </c>
      <c r="Q28" s="114">
        <v>960</v>
      </c>
      <c r="R28" s="114">
        <v>512</v>
      </c>
      <c r="S28" s="114">
        <v>400</v>
      </c>
      <c r="T28" s="114">
        <v>187.75</v>
      </c>
      <c r="U28" s="114">
        <v>200</v>
      </c>
      <c r="V28" s="114">
        <v>30</v>
      </c>
      <c r="W28" s="114">
        <v>2565.6999999999998</v>
      </c>
      <c r="X28" s="114">
        <v>1354.5</v>
      </c>
      <c r="Y28" s="114">
        <v>2285.6999999999998</v>
      </c>
      <c r="Z28" s="114">
        <v>1300.5</v>
      </c>
      <c r="AA28" s="114">
        <v>1755</v>
      </c>
      <c r="AB28" s="114">
        <v>302.60000000000002</v>
      </c>
      <c r="AC28" s="114">
        <v>2085</v>
      </c>
      <c r="AD28" s="114">
        <v>1060.0830000000001</v>
      </c>
      <c r="AE28" s="114">
        <v>0</v>
      </c>
      <c r="AF28" s="114">
        <v>0</v>
      </c>
      <c r="AG28" s="114">
        <v>9800</v>
      </c>
      <c r="AH28" s="114">
        <v>7390</v>
      </c>
      <c r="AI28" s="114">
        <v>9800</v>
      </c>
      <c r="AJ28" s="114">
        <v>7390</v>
      </c>
      <c r="AK28" s="114">
        <v>0</v>
      </c>
      <c r="AL28" s="114">
        <v>0</v>
      </c>
      <c r="AM28" s="114">
        <v>0</v>
      </c>
      <c r="AN28" s="114">
        <v>0</v>
      </c>
      <c r="AO28" s="114">
        <v>1000</v>
      </c>
      <c r="AP28" s="114">
        <v>515</v>
      </c>
      <c r="AQ28" s="114">
        <v>529</v>
      </c>
      <c r="AR28" s="114">
        <v>385.5</v>
      </c>
      <c r="AS28" s="114">
        <v>529</v>
      </c>
      <c r="AT28" s="114">
        <v>385.5</v>
      </c>
      <c r="AU28" s="114">
        <v>0</v>
      </c>
      <c r="AV28" s="114">
        <v>0</v>
      </c>
      <c r="AW28" s="114">
        <v>0</v>
      </c>
      <c r="AX28" s="114">
        <v>0</v>
      </c>
      <c r="AY28" s="114">
        <v>0</v>
      </c>
      <c r="AZ28" s="114">
        <v>0</v>
      </c>
      <c r="BA28" s="114">
        <v>0</v>
      </c>
      <c r="BB28" s="114">
        <v>0</v>
      </c>
      <c r="BC28" s="114">
        <v>0</v>
      </c>
      <c r="BD28" s="114">
        <v>0</v>
      </c>
      <c r="BE28" s="114">
        <v>114.048</v>
      </c>
      <c r="BF28" s="114">
        <v>114</v>
      </c>
      <c r="BG28" s="114">
        <v>0</v>
      </c>
      <c r="BH28" s="114">
        <v>0</v>
      </c>
      <c r="BI28" s="114">
        <v>0</v>
      </c>
      <c r="BJ28" s="114">
        <v>0</v>
      </c>
      <c r="BK28" s="114">
        <v>0</v>
      </c>
      <c r="BL28" s="114">
        <v>0</v>
      </c>
      <c r="BM28" s="115">
        <v>0</v>
      </c>
      <c r="BN28" s="115">
        <v>0</v>
      </c>
      <c r="BO28" s="41"/>
      <c r="BP28" s="41"/>
      <c r="BQ28" s="41"/>
      <c r="BR28" s="41"/>
      <c r="BS28" s="41"/>
      <c r="BT28" s="41"/>
      <c r="BU28" s="41"/>
      <c r="BV28" s="41"/>
      <c r="BW28" s="41"/>
      <c r="BX28" s="41"/>
    </row>
    <row r="29" spans="1:76" s="40" customFormat="1" ht="20.100000000000001" customHeight="1">
      <c r="A29" s="119">
        <v>20</v>
      </c>
      <c r="B29" s="112" t="s">
        <v>62</v>
      </c>
      <c r="C29" s="113">
        <f t="shared" si="3"/>
        <v>12651.1525</v>
      </c>
      <c r="D29" s="113">
        <f t="shared" si="4"/>
        <v>9148.598</v>
      </c>
      <c r="E29" s="113">
        <f t="shared" si="5"/>
        <v>11569.9</v>
      </c>
      <c r="F29" s="113">
        <f t="shared" si="6"/>
        <v>8074.4380000000001</v>
      </c>
      <c r="G29" s="113">
        <f t="shared" si="7"/>
        <v>1081.2525000000001</v>
      </c>
      <c r="H29" s="113">
        <f t="shared" si="8"/>
        <v>1074.1600000000001</v>
      </c>
      <c r="I29" s="114">
        <v>8846.9</v>
      </c>
      <c r="J29" s="114">
        <v>6389.41</v>
      </c>
      <c r="K29" s="114">
        <v>0</v>
      </c>
      <c r="L29" s="114">
        <v>0</v>
      </c>
      <c r="M29" s="114">
        <v>2100.65</v>
      </c>
      <c r="N29" s="114">
        <v>1262.6780000000001</v>
      </c>
      <c r="O29" s="114">
        <v>450</v>
      </c>
      <c r="P29" s="114">
        <v>237.078</v>
      </c>
      <c r="Q29" s="114">
        <v>0</v>
      </c>
      <c r="R29" s="114">
        <v>0</v>
      </c>
      <c r="S29" s="114">
        <v>209</v>
      </c>
      <c r="T29" s="114">
        <v>105.1</v>
      </c>
      <c r="U29" s="114">
        <v>60</v>
      </c>
      <c r="V29" s="114">
        <v>10</v>
      </c>
      <c r="W29" s="114">
        <v>295</v>
      </c>
      <c r="X29" s="114">
        <v>180</v>
      </c>
      <c r="Y29" s="114">
        <v>200</v>
      </c>
      <c r="Z29" s="114">
        <v>100</v>
      </c>
      <c r="AA29" s="114">
        <v>314</v>
      </c>
      <c r="AB29" s="114">
        <v>158</v>
      </c>
      <c r="AC29" s="114">
        <v>740</v>
      </c>
      <c r="AD29" s="114">
        <v>540.5</v>
      </c>
      <c r="AE29" s="114">
        <v>0</v>
      </c>
      <c r="AF29" s="114">
        <v>0</v>
      </c>
      <c r="AG29" s="114">
        <v>0</v>
      </c>
      <c r="AH29" s="114">
        <v>0</v>
      </c>
      <c r="AI29" s="114">
        <v>0</v>
      </c>
      <c r="AJ29" s="114">
        <v>0</v>
      </c>
      <c r="AK29" s="114">
        <v>0</v>
      </c>
      <c r="AL29" s="114">
        <v>0</v>
      </c>
      <c r="AM29" s="114">
        <v>0</v>
      </c>
      <c r="AN29" s="114">
        <v>0</v>
      </c>
      <c r="AO29" s="114">
        <v>400</v>
      </c>
      <c r="AP29" s="114">
        <v>253</v>
      </c>
      <c r="AQ29" s="114">
        <v>222.35</v>
      </c>
      <c r="AR29" s="114">
        <v>169.35</v>
      </c>
      <c r="AS29" s="114">
        <v>222.35</v>
      </c>
      <c r="AT29" s="114">
        <v>169.35</v>
      </c>
      <c r="AU29" s="114">
        <v>0</v>
      </c>
      <c r="AV29" s="114">
        <v>0</v>
      </c>
      <c r="AW29" s="114">
        <v>0</v>
      </c>
      <c r="AX29" s="114">
        <v>0</v>
      </c>
      <c r="AY29" s="114">
        <v>0</v>
      </c>
      <c r="AZ29" s="114">
        <v>0</v>
      </c>
      <c r="BA29" s="114">
        <v>0</v>
      </c>
      <c r="BB29" s="114">
        <v>0</v>
      </c>
      <c r="BC29" s="114">
        <v>1081.2525000000001</v>
      </c>
      <c r="BD29" s="114">
        <v>1081</v>
      </c>
      <c r="BE29" s="114">
        <v>0</v>
      </c>
      <c r="BF29" s="114">
        <v>0</v>
      </c>
      <c r="BG29" s="114">
        <v>0</v>
      </c>
      <c r="BH29" s="114">
        <v>0</v>
      </c>
      <c r="BI29" s="114">
        <v>0</v>
      </c>
      <c r="BJ29" s="114">
        <v>0</v>
      </c>
      <c r="BK29" s="114">
        <v>0</v>
      </c>
      <c r="BL29" s="114">
        <v>-6.84</v>
      </c>
      <c r="BM29" s="115">
        <v>0</v>
      </c>
      <c r="BN29" s="115">
        <v>0</v>
      </c>
      <c r="BO29" s="41"/>
      <c r="BP29" s="41"/>
      <c r="BQ29" s="41"/>
      <c r="BR29" s="41"/>
      <c r="BS29" s="41"/>
      <c r="BT29" s="41"/>
      <c r="BU29" s="41"/>
      <c r="BV29" s="41"/>
      <c r="BW29" s="41"/>
      <c r="BX29" s="41"/>
    </row>
    <row r="30" spans="1:76" s="40" customFormat="1" ht="20.100000000000001" customHeight="1">
      <c r="A30" s="119">
        <v>21</v>
      </c>
      <c r="B30" s="112" t="s">
        <v>63</v>
      </c>
      <c r="C30" s="113">
        <f t="shared" si="3"/>
        <v>11164.351999999999</v>
      </c>
      <c r="D30" s="113">
        <f t="shared" si="4"/>
        <v>7098.9786999999997</v>
      </c>
      <c r="E30" s="113">
        <f t="shared" si="5"/>
        <v>7994.4</v>
      </c>
      <c r="F30" s="113">
        <f t="shared" si="6"/>
        <v>5495.5257000000001</v>
      </c>
      <c r="G30" s="113">
        <f t="shared" si="7"/>
        <v>3169.9520000000002</v>
      </c>
      <c r="H30" s="113">
        <f t="shared" si="8"/>
        <v>1603.453</v>
      </c>
      <c r="I30" s="114">
        <v>6753.4</v>
      </c>
      <c r="J30" s="114">
        <v>4855.1639999999998</v>
      </c>
      <c r="K30" s="114">
        <v>0</v>
      </c>
      <c r="L30" s="114">
        <v>0</v>
      </c>
      <c r="M30" s="114">
        <v>1181</v>
      </c>
      <c r="N30" s="114">
        <v>586.86170000000004</v>
      </c>
      <c r="O30" s="114">
        <v>237</v>
      </c>
      <c r="P30" s="114">
        <v>169.86170000000001</v>
      </c>
      <c r="Q30" s="114">
        <v>0</v>
      </c>
      <c r="R30" s="114">
        <v>0</v>
      </c>
      <c r="S30" s="114">
        <v>130</v>
      </c>
      <c r="T30" s="114">
        <v>84</v>
      </c>
      <c r="U30" s="114">
        <v>40</v>
      </c>
      <c r="V30" s="114">
        <v>0</v>
      </c>
      <c r="W30" s="114">
        <v>324</v>
      </c>
      <c r="X30" s="114">
        <v>98</v>
      </c>
      <c r="Y30" s="114">
        <v>234</v>
      </c>
      <c r="Z30" s="114">
        <v>50</v>
      </c>
      <c r="AA30" s="114">
        <v>0</v>
      </c>
      <c r="AB30" s="114">
        <v>0</v>
      </c>
      <c r="AC30" s="114">
        <v>70</v>
      </c>
      <c r="AD30" s="114">
        <v>60</v>
      </c>
      <c r="AE30" s="114">
        <v>0</v>
      </c>
      <c r="AF30" s="114">
        <v>0</v>
      </c>
      <c r="AG30" s="114">
        <v>0</v>
      </c>
      <c r="AH30" s="114">
        <v>0</v>
      </c>
      <c r="AI30" s="114">
        <v>0</v>
      </c>
      <c r="AJ30" s="114">
        <v>0</v>
      </c>
      <c r="AK30" s="114">
        <v>0</v>
      </c>
      <c r="AL30" s="114">
        <v>0</v>
      </c>
      <c r="AM30" s="114">
        <v>0</v>
      </c>
      <c r="AN30" s="114">
        <v>0</v>
      </c>
      <c r="AO30" s="114">
        <v>0</v>
      </c>
      <c r="AP30" s="114">
        <v>0</v>
      </c>
      <c r="AQ30" s="114">
        <v>60</v>
      </c>
      <c r="AR30" s="114">
        <v>53.5</v>
      </c>
      <c r="AS30" s="114">
        <v>60</v>
      </c>
      <c r="AT30" s="114">
        <v>53.5</v>
      </c>
      <c r="AU30" s="114">
        <v>0</v>
      </c>
      <c r="AV30" s="114">
        <v>0</v>
      </c>
      <c r="AW30" s="114">
        <v>0</v>
      </c>
      <c r="AX30" s="114">
        <v>0</v>
      </c>
      <c r="AY30" s="114">
        <v>0</v>
      </c>
      <c r="AZ30" s="114">
        <v>0</v>
      </c>
      <c r="BA30" s="114">
        <v>0</v>
      </c>
      <c r="BB30" s="114">
        <v>0</v>
      </c>
      <c r="BC30" s="114">
        <v>7488.7520000000004</v>
      </c>
      <c r="BD30" s="114">
        <v>3390</v>
      </c>
      <c r="BE30" s="114">
        <v>0</v>
      </c>
      <c r="BF30" s="114">
        <v>0</v>
      </c>
      <c r="BG30" s="114">
        <v>0</v>
      </c>
      <c r="BH30" s="114">
        <v>0</v>
      </c>
      <c r="BI30" s="114">
        <v>-4318.8</v>
      </c>
      <c r="BJ30" s="114">
        <v>-1786.547</v>
      </c>
      <c r="BK30" s="114">
        <v>0</v>
      </c>
      <c r="BL30" s="114">
        <v>0</v>
      </c>
      <c r="BM30" s="115">
        <v>0</v>
      </c>
      <c r="BN30" s="115">
        <v>0</v>
      </c>
      <c r="BO30" s="41"/>
      <c r="BP30" s="41"/>
      <c r="BQ30" s="41"/>
      <c r="BR30" s="41"/>
      <c r="BS30" s="41"/>
      <c r="BT30" s="41"/>
      <c r="BU30" s="41"/>
      <c r="BV30" s="41"/>
      <c r="BW30" s="41"/>
      <c r="BX30" s="41"/>
    </row>
    <row r="31" spans="1:76" s="40" customFormat="1" ht="20.100000000000001" customHeight="1">
      <c r="A31" s="119">
        <v>22</v>
      </c>
      <c r="B31" s="112" t="s">
        <v>64</v>
      </c>
      <c r="C31" s="113">
        <f t="shared" si="3"/>
        <v>38194.675999999999</v>
      </c>
      <c r="D31" s="113">
        <f t="shared" si="4"/>
        <v>27888.13</v>
      </c>
      <c r="E31" s="113">
        <f t="shared" si="5"/>
        <v>32637</v>
      </c>
      <c r="F31" s="113">
        <f t="shared" si="6"/>
        <v>23094.440000000002</v>
      </c>
      <c r="G31" s="113">
        <f t="shared" si="7"/>
        <v>5557.6760000000004</v>
      </c>
      <c r="H31" s="113">
        <f t="shared" si="8"/>
        <v>4793.6899999999996</v>
      </c>
      <c r="I31" s="114">
        <v>10632</v>
      </c>
      <c r="J31" s="114">
        <v>6957.5190000000002</v>
      </c>
      <c r="K31" s="114">
        <v>0</v>
      </c>
      <c r="L31" s="114">
        <v>0</v>
      </c>
      <c r="M31" s="114">
        <v>4220</v>
      </c>
      <c r="N31" s="114">
        <v>2949.9209999999998</v>
      </c>
      <c r="O31" s="114">
        <v>1200</v>
      </c>
      <c r="P31" s="114">
        <v>716.09100000000001</v>
      </c>
      <c r="Q31" s="114">
        <v>0</v>
      </c>
      <c r="R31" s="114">
        <v>0</v>
      </c>
      <c r="S31" s="114">
        <v>110</v>
      </c>
      <c r="T31" s="114">
        <v>76.5</v>
      </c>
      <c r="U31" s="114">
        <v>0</v>
      </c>
      <c r="V31" s="114">
        <v>0</v>
      </c>
      <c r="W31" s="114">
        <v>1490</v>
      </c>
      <c r="X31" s="114">
        <v>1054.3</v>
      </c>
      <c r="Y31" s="114">
        <v>1470</v>
      </c>
      <c r="Z31" s="114">
        <v>1054.3</v>
      </c>
      <c r="AA31" s="114">
        <v>0</v>
      </c>
      <c r="AB31" s="114">
        <v>0</v>
      </c>
      <c r="AC31" s="114">
        <v>1270</v>
      </c>
      <c r="AD31" s="114">
        <v>953.03</v>
      </c>
      <c r="AE31" s="114">
        <v>0</v>
      </c>
      <c r="AF31" s="114">
        <v>0</v>
      </c>
      <c r="AG31" s="114">
        <v>16200</v>
      </c>
      <c r="AH31" s="114">
        <v>12307</v>
      </c>
      <c r="AI31" s="114">
        <v>16200</v>
      </c>
      <c r="AJ31" s="114">
        <v>12307</v>
      </c>
      <c r="AK31" s="114">
        <v>0</v>
      </c>
      <c r="AL31" s="114">
        <v>0</v>
      </c>
      <c r="AM31" s="114">
        <v>0</v>
      </c>
      <c r="AN31" s="114">
        <v>0</v>
      </c>
      <c r="AO31" s="114">
        <v>500</v>
      </c>
      <c r="AP31" s="114">
        <v>495</v>
      </c>
      <c r="AQ31" s="114">
        <v>1085</v>
      </c>
      <c r="AR31" s="114">
        <v>385</v>
      </c>
      <c r="AS31" s="114">
        <v>1085</v>
      </c>
      <c r="AT31" s="114">
        <v>385</v>
      </c>
      <c r="AU31" s="114">
        <v>0</v>
      </c>
      <c r="AV31" s="114">
        <v>0</v>
      </c>
      <c r="AW31" s="114">
        <v>700</v>
      </c>
      <c r="AX31" s="114">
        <v>112</v>
      </c>
      <c r="AY31" s="114">
        <v>0</v>
      </c>
      <c r="AZ31" s="114">
        <v>0</v>
      </c>
      <c r="BA31" s="114">
        <v>0</v>
      </c>
      <c r="BB31" s="114">
        <v>0</v>
      </c>
      <c r="BC31" s="114">
        <v>7115.2160000000003</v>
      </c>
      <c r="BD31" s="114">
        <v>7026.12</v>
      </c>
      <c r="BE31" s="114">
        <v>0</v>
      </c>
      <c r="BF31" s="114">
        <v>0</v>
      </c>
      <c r="BG31" s="114">
        <v>0</v>
      </c>
      <c r="BH31" s="114">
        <v>0</v>
      </c>
      <c r="BI31" s="114">
        <v>0</v>
      </c>
      <c r="BJ31" s="114">
        <v>-1505.742</v>
      </c>
      <c r="BK31" s="114">
        <v>-1557.54</v>
      </c>
      <c r="BL31" s="114">
        <v>-726.68799999999999</v>
      </c>
      <c r="BM31" s="115">
        <v>0</v>
      </c>
      <c r="BN31" s="115">
        <v>0</v>
      </c>
      <c r="BO31" s="41"/>
      <c r="BP31" s="41"/>
      <c r="BQ31" s="41"/>
      <c r="BR31" s="41"/>
      <c r="BS31" s="41"/>
      <c r="BT31" s="41"/>
      <c r="BU31" s="41"/>
      <c r="BV31" s="41"/>
      <c r="BW31" s="41"/>
      <c r="BX31" s="41"/>
    </row>
    <row r="32" spans="1:76" s="40" customFormat="1" ht="20.100000000000001" customHeight="1">
      <c r="A32" s="119">
        <v>23</v>
      </c>
      <c r="B32" s="112" t="s">
        <v>65</v>
      </c>
      <c r="C32" s="113">
        <f t="shared" si="3"/>
        <v>82640.300900000002</v>
      </c>
      <c r="D32" s="113">
        <f t="shared" si="4"/>
        <v>44518.862000000001</v>
      </c>
      <c r="E32" s="113">
        <f t="shared" si="5"/>
        <v>50691.199999999997</v>
      </c>
      <c r="F32" s="113">
        <f t="shared" si="6"/>
        <v>26779.267</v>
      </c>
      <c r="G32" s="113">
        <f t="shared" si="7"/>
        <v>31949.100900000001</v>
      </c>
      <c r="H32" s="113">
        <f t="shared" si="8"/>
        <v>17739.595000000001</v>
      </c>
      <c r="I32" s="114">
        <v>19596</v>
      </c>
      <c r="J32" s="114">
        <v>11802.2</v>
      </c>
      <c r="K32" s="114">
        <v>0</v>
      </c>
      <c r="L32" s="114">
        <v>0</v>
      </c>
      <c r="M32" s="114">
        <v>12718</v>
      </c>
      <c r="N32" s="114">
        <v>4459.808</v>
      </c>
      <c r="O32" s="114">
        <v>2033</v>
      </c>
      <c r="P32" s="114">
        <v>631.04200000000003</v>
      </c>
      <c r="Q32" s="114">
        <v>800</v>
      </c>
      <c r="R32" s="114">
        <v>0</v>
      </c>
      <c r="S32" s="114">
        <v>350</v>
      </c>
      <c r="T32" s="114">
        <v>162.03800000000001</v>
      </c>
      <c r="U32" s="114">
        <v>150</v>
      </c>
      <c r="V32" s="114">
        <v>10.8</v>
      </c>
      <c r="W32" s="114">
        <v>2285</v>
      </c>
      <c r="X32" s="114">
        <v>399</v>
      </c>
      <c r="Y32" s="114">
        <v>800</v>
      </c>
      <c r="Z32" s="114">
        <v>326</v>
      </c>
      <c r="AA32" s="114">
        <v>4000</v>
      </c>
      <c r="AB32" s="114">
        <v>2111.8000000000002</v>
      </c>
      <c r="AC32" s="114">
        <v>2750</v>
      </c>
      <c r="AD32" s="114">
        <v>933.12300000000005</v>
      </c>
      <c r="AE32" s="114">
        <v>0</v>
      </c>
      <c r="AF32" s="114">
        <v>0</v>
      </c>
      <c r="AG32" s="114">
        <v>14214</v>
      </c>
      <c r="AH32" s="114">
        <v>9700.259</v>
      </c>
      <c r="AI32" s="114">
        <v>14214</v>
      </c>
      <c r="AJ32" s="114">
        <v>9700.259</v>
      </c>
      <c r="AK32" s="114">
        <v>0</v>
      </c>
      <c r="AL32" s="114">
        <v>0</v>
      </c>
      <c r="AM32" s="114">
        <v>0</v>
      </c>
      <c r="AN32" s="114">
        <v>0</v>
      </c>
      <c r="AO32" s="114">
        <v>1250</v>
      </c>
      <c r="AP32" s="114">
        <v>450</v>
      </c>
      <c r="AQ32" s="114">
        <v>2913.2</v>
      </c>
      <c r="AR32" s="114">
        <v>367</v>
      </c>
      <c r="AS32" s="114">
        <v>2913.2</v>
      </c>
      <c r="AT32" s="114">
        <v>367</v>
      </c>
      <c r="AU32" s="114">
        <v>0</v>
      </c>
      <c r="AV32" s="114">
        <v>0</v>
      </c>
      <c r="AW32" s="114">
        <v>2113.1999999999998</v>
      </c>
      <c r="AX32" s="114">
        <v>0</v>
      </c>
      <c r="AY32" s="114">
        <v>0</v>
      </c>
      <c r="AZ32" s="114">
        <v>0</v>
      </c>
      <c r="BA32" s="114">
        <v>0</v>
      </c>
      <c r="BB32" s="114">
        <v>0</v>
      </c>
      <c r="BC32" s="114">
        <v>18949.100900000001</v>
      </c>
      <c r="BD32" s="114">
        <v>17739.595000000001</v>
      </c>
      <c r="BE32" s="114">
        <v>13000</v>
      </c>
      <c r="BF32" s="114">
        <v>0</v>
      </c>
      <c r="BG32" s="114">
        <v>0</v>
      </c>
      <c r="BH32" s="114">
        <v>0</v>
      </c>
      <c r="BI32" s="114">
        <v>0</v>
      </c>
      <c r="BJ32" s="114">
        <v>0</v>
      </c>
      <c r="BK32" s="114">
        <v>0</v>
      </c>
      <c r="BL32" s="114">
        <v>0</v>
      </c>
      <c r="BM32" s="115">
        <v>0</v>
      </c>
      <c r="BN32" s="115">
        <v>0</v>
      </c>
      <c r="BO32" s="41"/>
      <c r="BP32" s="41"/>
      <c r="BQ32" s="41"/>
      <c r="BR32" s="41"/>
      <c r="BS32" s="41"/>
      <c r="BT32" s="41"/>
      <c r="BU32" s="41"/>
      <c r="BV32" s="41"/>
      <c r="BW32" s="41"/>
      <c r="BX32" s="41"/>
    </row>
    <row r="33" spans="1:76" s="40" customFormat="1" ht="20.100000000000001" customHeight="1">
      <c r="A33" s="119">
        <v>24</v>
      </c>
      <c r="B33" s="112" t="s">
        <v>66</v>
      </c>
      <c r="C33" s="113">
        <f t="shared" si="3"/>
        <v>19228.136499999997</v>
      </c>
      <c r="D33" s="113">
        <f t="shared" si="4"/>
        <v>12976.051200000002</v>
      </c>
      <c r="E33" s="113">
        <f t="shared" si="5"/>
        <v>19176.099999999999</v>
      </c>
      <c r="F33" s="113">
        <f t="shared" si="6"/>
        <v>13280.797200000001</v>
      </c>
      <c r="G33" s="113">
        <f t="shared" si="7"/>
        <v>52.036499999999933</v>
      </c>
      <c r="H33" s="113">
        <f t="shared" si="8"/>
        <v>-304.74599999999998</v>
      </c>
      <c r="I33" s="114">
        <v>13508</v>
      </c>
      <c r="J33" s="114">
        <v>9863.4060000000009</v>
      </c>
      <c r="K33" s="114">
        <v>0</v>
      </c>
      <c r="L33" s="114">
        <v>0</v>
      </c>
      <c r="M33" s="114">
        <v>4565</v>
      </c>
      <c r="N33" s="114">
        <v>2449.3912</v>
      </c>
      <c r="O33" s="114">
        <v>715</v>
      </c>
      <c r="P33" s="114">
        <v>439.62130000000002</v>
      </c>
      <c r="Q33" s="114">
        <v>0</v>
      </c>
      <c r="R33" s="114">
        <v>0</v>
      </c>
      <c r="S33" s="114">
        <v>300</v>
      </c>
      <c r="T33" s="114">
        <v>258.37990000000002</v>
      </c>
      <c r="U33" s="114">
        <v>225</v>
      </c>
      <c r="V33" s="114">
        <v>196.4</v>
      </c>
      <c r="W33" s="114">
        <v>230</v>
      </c>
      <c r="X33" s="114">
        <v>128.36000000000001</v>
      </c>
      <c r="Y33" s="114">
        <v>150</v>
      </c>
      <c r="Z33" s="114">
        <v>79.36</v>
      </c>
      <c r="AA33" s="114">
        <v>740</v>
      </c>
      <c r="AB33" s="114">
        <v>0</v>
      </c>
      <c r="AC33" s="114">
        <v>2275</v>
      </c>
      <c r="AD33" s="114">
        <v>1426.63</v>
      </c>
      <c r="AE33" s="114">
        <v>0</v>
      </c>
      <c r="AF33" s="114">
        <v>0</v>
      </c>
      <c r="AG33" s="114">
        <v>0</v>
      </c>
      <c r="AH33" s="114">
        <v>0</v>
      </c>
      <c r="AI33" s="114">
        <v>0</v>
      </c>
      <c r="AJ33" s="114">
        <v>0</v>
      </c>
      <c r="AK33" s="114">
        <v>0</v>
      </c>
      <c r="AL33" s="114">
        <v>0</v>
      </c>
      <c r="AM33" s="114">
        <v>0</v>
      </c>
      <c r="AN33" s="114">
        <v>0</v>
      </c>
      <c r="AO33" s="114">
        <v>908.1</v>
      </c>
      <c r="AP33" s="114">
        <v>818</v>
      </c>
      <c r="AQ33" s="114">
        <v>195</v>
      </c>
      <c r="AR33" s="114">
        <v>150</v>
      </c>
      <c r="AS33" s="114">
        <v>195</v>
      </c>
      <c r="AT33" s="114">
        <v>150</v>
      </c>
      <c r="AU33" s="114">
        <v>0</v>
      </c>
      <c r="AV33" s="114">
        <v>0</v>
      </c>
      <c r="AW33" s="114">
        <v>0</v>
      </c>
      <c r="AX33" s="114">
        <v>0</v>
      </c>
      <c r="AY33" s="114">
        <v>0</v>
      </c>
      <c r="AZ33" s="114">
        <v>0</v>
      </c>
      <c r="BA33" s="114">
        <v>0</v>
      </c>
      <c r="BB33" s="114">
        <v>0</v>
      </c>
      <c r="BC33" s="114">
        <v>500</v>
      </c>
      <c r="BD33" s="114">
        <v>314.87900000000002</v>
      </c>
      <c r="BE33" s="114">
        <v>302.03649999999999</v>
      </c>
      <c r="BF33" s="114">
        <v>250</v>
      </c>
      <c r="BG33" s="114">
        <v>0</v>
      </c>
      <c r="BH33" s="114">
        <v>0</v>
      </c>
      <c r="BI33" s="114">
        <v>-750</v>
      </c>
      <c r="BJ33" s="114">
        <v>-787.5</v>
      </c>
      <c r="BK33" s="114">
        <v>0</v>
      </c>
      <c r="BL33" s="114">
        <v>-82.125</v>
      </c>
      <c r="BM33" s="115">
        <v>0</v>
      </c>
      <c r="BN33" s="115">
        <v>0</v>
      </c>
      <c r="BO33" s="41"/>
      <c r="BP33" s="41"/>
      <c r="BQ33" s="41"/>
      <c r="BR33" s="41"/>
      <c r="BS33" s="41"/>
      <c r="BT33" s="41"/>
      <c r="BU33" s="41"/>
      <c r="BV33" s="41"/>
      <c r="BW33" s="41"/>
      <c r="BX33" s="41"/>
    </row>
    <row r="34" spans="1:76" s="40" customFormat="1" ht="21" customHeight="1">
      <c r="A34" s="134"/>
      <c r="B34" s="134" t="s">
        <v>40</v>
      </c>
      <c r="C34" s="135">
        <f>SUM(C10:C33)</f>
        <v>3838765.486599999</v>
      </c>
      <c r="D34" s="135">
        <f t="shared" ref="D34:BN34" si="9">SUM(D10:D33)</f>
        <v>2291964.4751000004</v>
      </c>
      <c r="E34" s="135">
        <f t="shared" si="9"/>
        <v>3519978.4092000001</v>
      </c>
      <c r="F34" s="135">
        <f t="shared" si="9"/>
        <v>2272144.4778</v>
      </c>
      <c r="G34" s="135">
        <f t="shared" si="9"/>
        <v>326657.07739999995</v>
      </c>
      <c r="H34" s="135">
        <f t="shared" si="9"/>
        <v>19939.997299999995</v>
      </c>
      <c r="I34" s="135">
        <f t="shared" si="9"/>
        <v>1135807.4589999998</v>
      </c>
      <c r="J34" s="135">
        <f t="shared" si="9"/>
        <v>743073.4160000002</v>
      </c>
      <c r="K34" s="135">
        <f t="shared" si="9"/>
        <v>0</v>
      </c>
      <c r="L34" s="135">
        <f t="shared" si="9"/>
        <v>0</v>
      </c>
      <c r="M34" s="135">
        <f t="shared" si="9"/>
        <v>539869.33719999995</v>
      </c>
      <c r="N34" s="135">
        <f t="shared" si="9"/>
        <v>308046.73180000007</v>
      </c>
      <c r="O34" s="135">
        <f t="shared" si="9"/>
        <v>155144.14619999999</v>
      </c>
      <c r="P34" s="135">
        <f t="shared" si="9"/>
        <v>99643.811599999957</v>
      </c>
      <c r="Q34" s="135">
        <f t="shared" si="9"/>
        <v>25432.639999999999</v>
      </c>
      <c r="R34" s="135">
        <f t="shared" si="9"/>
        <v>12191.3753</v>
      </c>
      <c r="S34" s="135">
        <f t="shared" si="9"/>
        <v>19401.7</v>
      </c>
      <c r="T34" s="135">
        <f t="shared" si="9"/>
        <v>11056.245800000001</v>
      </c>
      <c r="U34" s="135">
        <f t="shared" si="9"/>
        <v>11610.91</v>
      </c>
      <c r="V34" s="135">
        <f t="shared" si="9"/>
        <v>6783.7</v>
      </c>
      <c r="W34" s="135">
        <f t="shared" si="9"/>
        <v>76991.754000000001</v>
      </c>
      <c r="X34" s="135">
        <f t="shared" si="9"/>
        <v>42189.636200000008</v>
      </c>
      <c r="Y34" s="135">
        <f t="shared" si="9"/>
        <v>48995.753999999994</v>
      </c>
      <c r="Z34" s="135">
        <f t="shared" si="9"/>
        <v>31508.707000000002</v>
      </c>
      <c r="AA34" s="135">
        <f t="shared" si="9"/>
        <v>42107</v>
      </c>
      <c r="AB34" s="135">
        <f t="shared" si="9"/>
        <v>15667.1348</v>
      </c>
      <c r="AC34" s="135">
        <f t="shared" si="9"/>
        <v>178366.73699999999</v>
      </c>
      <c r="AD34" s="135">
        <f t="shared" si="9"/>
        <v>103206.68310000001</v>
      </c>
      <c r="AE34" s="135">
        <f t="shared" si="9"/>
        <v>0</v>
      </c>
      <c r="AF34" s="135">
        <f t="shared" si="9"/>
        <v>0</v>
      </c>
      <c r="AG34" s="135">
        <f t="shared" si="9"/>
        <v>1669646.6160000002</v>
      </c>
      <c r="AH34" s="135">
        <f t="shared" si="9"/>
        <v>1121471.2980000002</v>
      </c>
      <c r="AI34" s="135">
        <f t="shared" si="9"/>
        <v>1669646.6160000002</v>
      </c>
      <c r="AJ34" s="135">
        <f t="shared" si="9"/>
        <v>1121471.2980000002</v>
      </c>
      <c r="AK34" s="135">
        <f t="shared" si="9"/>
        <v>49902.546999999999</v>
      </c>
      <c r="AL34" s="135">
        <f t="shared" si="9"/>
        <v>39801.798999999999</v>
      </c>
      <c r="AM34" s="135">
        <f t="shared" si="9"/>
        <v>1785</v>
      </c>
      <c r="AN34" s="135">
        <f t="shared" si="9"/>
        <v>1065</v>
      </c>
      <c r="AO34" s="135">
        <f t="shared" si="9"/>
        <v>65470.6</v>
      </c>
      <c r="AP34" s="135">
        <f t="shared" si="9"/>
        <v>47271.29</v>
      </c>
      <c r="AQ34" s="135">
        <f t="shared" si="9"/>
        <v>51505.502699999997</v>
      </c>
      <c r="AR34" s="135">
        <f t="shared" si="9"/>
        <v>12359.943000000001</v>
      </c>
      <c r="AS34" s="135">
        <f t="shared" si="9"/>
        <v>59281.85</v>
      </c>
      <c r="AT34" s="135">
        <f t="shared" si="9"/>
        <v>12479.943000000001</v>
      </c>
      <c r="AU34" s="135">
        <f t="shared" si="9"/>
        <v>93.652699999999996</v>
      </c>
      <c r="AV34" s="135">
        <f t="shared" si="9"/>
        <v>0</v>
      </c>
      <c r="AW34" s="135">
        <f t="shared" si="9"/>
        <v>43333</v>
      </c>
      <c r="AX34" s="135">
        <f t="shared" si="9"/>
        <v>3430.8029999999999</v>
      </c>
      <c r="AY34" s="135">
        <f t="shared" si="9"/>
        <v>93.652699999999996</v>
      </c>
      <c r="AZ34" s="135">
        <f t="shared" si="9"/>
        <v>0</v>
      </c>
      <c r="BA34" s="135">
        <f t="shared" si="9"/>
        <v>7870</v>
      </c>
      <c r="BB34" s="135">
        <f t="shared" si="9"/>
        <v>120</v>
      </c>
      <c r="BC34" s="135">
        <f t="shared" si="9"/>
        <v>388136.46150000003</v>
      </c>
      <c r="BD34" s="135">
        <f t="shared" si="9"/>
        <v>111339.88429999999</v>
      </c>
      <c r="BE34" s="135">
        <f t="shared" si="9"/>
        <v>136481.56320000003</v>
      </c>
      <c r="BF34" s="135">
        <f t="shared" si="9"/>
        <v>51370.709000000003</v>
      </c>
      <c r="BG34" s="135">
        <f t="shared" si="9"/>
        <v>150</v>
      </c>
      <c r="BH34" s="135">
        <f t="shared" si="9"/>
        <v>150</v>
      </c>
      <c r="BI34" s="135">
        <f t="shared" si="9"/>
        <v>-11228.8</v>
      </c>
      <c r="BJ34" s="135">
        <f t="shared" si="9"/>
        <v>-63282.549000000006</v>
      </c>
      <c r="BK34" s="135">
        <f t="shared" si="9"/>
        <v>-186975.80000000002</v>
      </c>
      <c r="BL34" s="135">
        <f t="shared" si="9"/>
        <v>-79638.046999999991</v>
      </c>
      <c r="BM34" s="135">
        <f t="shared" si="9"/>
        <v>0</v>
      </c>
      <c r="BN34" s="135">
        <f t="shared" si="9"/>
        <v>0</v>
      </c>
      <c r="BO34" s="41"/>
      <c r="BP34" s="41"/>
      <c r="BQ34" s="41"/>
      <c r="BR34" s="41"/>
      <c r="BS34" s="41"/>
      <c r="BT34" s="41"/>
      <c r="BU34" s="41"/>
      <c r="BV34" s="41"/>
      <c r="BW34" s="41"/>
      <c r="BX34" s="41"/>
    </row>
    <row r="35" spans="1:76" s="34" customFormat="1" ht="8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</row>
    <row r="36" spans="1:76" s="34" customFormat="1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</row>
    <row r="37" spans="1:76" s="34" customFormat="1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</row>
    <row r="38" spans="1:76" s="34" customFormat="1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</row>
    <row r="39" spans="1:76" s="34" customFormat="1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</row>
    <row r="40" spans="1:76" s="34" customFormat="1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</row>
    <row r="41" spans="1:76" s="34" customFormat="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</row>
    <row r="42" spans="1:76" s="34" customFormat="1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</row>
    <row r="43" spans="1:76" s="34" customFormat="1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</row>
    <row r="44" spans="1:76" s="34" customFormat="1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</row>
    <row r="45" spans="1:76" s="34" customFormat="1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</row>
    <row r="46" spans="1:76" s="34" customFormat="1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</row>
    <row r="47" spans="1:76" s="34" customFormat="1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</row>
    <row r="48" spans="1:76" s="34" customFormat="1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s="34" customFormat="1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s="34" customFormat="1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 s="34" customFormat="1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s="34" customFormat="1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s="34" customFormat="1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s="34" customFormat="1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s="34" customFormat="1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s="34" customFormat="1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s="34" customFormat="1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s="34" customFormat="1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s="34" customFormat="1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s="34" customFormat="1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 s="34" customFormat="1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 s="34" customFormat="1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 s="34" customFormat="1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 s="34" customFormat="1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 s="34" customFormat="1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 s="34" customFormat="1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 s="34" customFormat="1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 s="34" customFormat="1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 s="34" customFormat="1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 s="34" customFormat="1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 s="34" customFormat="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 s="34" customFormat="1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 s="34" customFormat="1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 s="34" customFormat="1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 s="34" customFormat="1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 s="34" customFormat="1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 s="34" customFormat="1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 s="34" customFormat="1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 s="34" customFormat="1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 s="34" customFormat="1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 s="34" customFormat="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 s="34" customFormat="1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 s="34" customFormat="1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 s="34" customFormat="1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</row>
    <row r="85" spans="1:66" s="34" customFormat="1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</row>
    <row r="86" spans="1:66" s="34" customFormat="1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</row>
    <row r="87" spans="1:66" s="34" customFormat="1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</row>
    <row r="88" spans="1:66" s="34" customFormat="1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</row>
    <row r="89" spans="1:66" s="34" customFormat="1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</row>
    <row r="90" spans="1:66" s="34" customFormat="1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</row>
    <row r="91" spans="1:66" s="34" customFormat="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</row>
    <row r="92" spans="1:66" s="34" customFormat="1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</row>
    <row r="93" spans="1:66" s="34" customFormat="1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</row>
    <row r="94" spans="1:66" s="34" customFormat="1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</row>
    <row r="95" spans="1:66" s="34" customFormat="1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</row>
    <row r="96" spans="1:66" s="34" customFormat="1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</row>
    <row r="97" spans="1:66" s="34" customFormat="1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</row>
    <row r="98" spans="1:66" s="34" customFormat="1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</row>
    <row r="99" spans="1:66" s="34" customFormat="1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</row>
    <row r="100" spans="1:66" s="34" customFormat="1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</row>
    <row r="101" spans="1:66" s="34" customFormat="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</row>
    <row r="102" spans="1:66" s="34" customFormat="1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</row>
    <row r="103" spans="1:66" s="34" customFormat="1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</row>
    <row r="104" spans="1:66" s="34" customFormat="1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</row>
    <row r="105" spans="1:66" s="34" customFormat="1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</row>
    <row r="106" spans="1:66" s="34" customFormat="1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</row>
    <row r="107" spans="1:66" s="34" customFormat="1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</row>
    <row r="108" spans="1:66" s="34" customFormat="1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</row>
    <row r="109" spans="1:66" s="34" customFormat="1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</row>
    <row r="110" spans="1:66" s="34" customFormat="1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</row>
    <row r="111" spans="1:66" s="34" customFormat="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</row>
    <row r="112" spans="1:66" s="34" customFormat="1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</row>
    <row r="113" spans="1:66" s="34" customFormat="1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</row>
    <row r="114" spans="1:66" s="34" customFormat="1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</row>
    <row r="115" spans="1:66" s="34" customFormat="1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</row>
    <row r="116" spans="1:66" s="34" customFormat="1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</row>
    <row r="117" spans="1:66" s="34" customFormat="1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</row>
    <row r="118" spans="1:66" s="34" customFormat="1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</row>
    <row r="119" spans="1:66" s="34" customFormat="1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</row>
    <row r="120" spans="1:66" s="34" customFormat="1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</row>
    <row r="121" spans="1:66" s="34" customFormat="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</row>
    <row r="122" spans="1:66" s="34" customFormat="1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</row>
    <row r="123" spans="1:66" s="34" customFormat="1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</row>
    <row r="124" spans="1:66" s="34" customFormat="1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</row>
    <row r="125" spans="1:66" s="34" customFormat="1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</row>
    <row r="126" spans="1:66" s="34" customFormat="1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</row>
    <row r="127" spans="1:66" s="34" customFormat="1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</row>
    <row r="128" spans="1:66" s="34" customFormat="1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</row>
    <row r="129" spans="1:66" s="34" customFormat="1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</row>
    <row r="130" spans="1:66" s="34" customFormat="1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</row>
    <row r="131" spans="1:66" s="34" customFormat="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</row>
    <row r="132" spans="1:66" s="34" customFormat="1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</row>
    <row r="133" spans="1:66" s="34" customFormat="1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</row>
    <row r="134" spans="1:66" s="34" customFormat="1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</row>
    <row r="135" spans="1:66" s="34" customFormat="1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</row>
    <row r="136" spans="1:66" s="34" customFormat="1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</row>
    <row r="137" spans="1:66" s="34" customFormat="1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</row>
    <row r="138" spans="1:66" s="34" customFormat="1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</row>
    <row r="139" spans="1:66" s="34" customFormat="1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</row>
    <row r="140" spans="1:66" s="34" customFormat="1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</row>
    <row r="141" spans="1:66" s="34" customFormat="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</row>
    <row r="142" spans="1:66" s="34" customFormat="1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</row>
    <row r="143" spans="1:66" s="34" customFormat="1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</row>
    <row r="144" spans="1:66" s="34" customFormat="1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</row>
    <row r="145" spans="1:66" s="34" customFormat="1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</row>
    <row r="146" spans="1:66" s="34" customFormat="1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</row>
    <row r="147" spans="1:66" s="34" customFormat="1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</row>
    <row r="148" spans="1:66" s="34" customFormat="1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</row>
    <row r="149" spans="1:66" s="34" customFormat="1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</row>
    <row r="150" spans="1:66" s="34" customFormat="1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</row>
    <row r="151" spans="1:66" s="34" customFormat="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</row>
    <row r="152" spans="1:66" s="34" customFormat="1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</row>
    <row r="153" spans="1:66" s="34" customFormat="1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</row>
    <row r="154" spans="1:66" s="34" customFormat="1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</row>
    <row r="155" spans="1:66" s="34" customFormat="1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</row>
    <row r="156" spans="1:66" s="34" customFormat="1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</row>
    <row r="157" spans="1:66" s="34" customFormat="1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</row>
    <row r="158" spans="1:66" s="34" customFormat="1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</row>
    <row r="159" spans="1:66" s="34" customFormat="1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</row>
    <row r="160" spans="1:66" s="34" customFormat="1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</row>
    <row r="161" spans="1:66" s="34" customFormat="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</row>
    <row r="162" spans="1:66" s="34" customFormat="1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</row>
    <row r="163" spans="1:66" s="34" customFormat="1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</row>
    <row r="164" spans="1:66" s="34" customFormat="1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</row>
    <row r="165" spans="1:66" s="34" customFormat="1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</row>
    <row r="166" spans="1:66" s="34" customFormat="1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</row>
    <row r="167" spans="1:66" s="34" customFormat="1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</row>
    <row r="168" spans="1:66" s="34" customFormat="1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</row>
    <row r="169" spans="1:66" s="34" customFormat="1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</row>
    <row r="170" spans="1:66" s="34" customFormat="1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</row>
    <row r="171" spans="1:66" s="34" customFormat="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</row>
    <row r="172" spans="1:66" s="34" customFormat="1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</row>
    <row r="173" spans="1:66" s="34" customFormat="1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</row>
    <row r="174" spans="1:66" s="34" customFormat="1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</row>
    <row r="175" spans="1:66" s="34" customFormat="1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</row>
    <row r="176" spans="1:66" s="34" customFormat="1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</row>
    <row r="177" spans="1:66" s="34" customFormat="1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</row>
    <row r="178" spans="1:66" s="34" customFormat="1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</row>
    <row r="179" spans="1:66" s="34" customFormat="1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</row>
    <row r="180" spans="1:66" s="34" customFormat="1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</row>
    <row r="181" spans="1:66" s="34" customFormat="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</row>
    <row r="182" spans="1:66" s="34" customFormat="1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</row>
    <row r="183" spans="1:66" s="34" customFormat="1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</row>
    <row r="184" spans="1:66" s="34" customFormat="1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</row>
    <row r="185" spans="1:66" s="34" customFormat="1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</row>
    <row r="186" spans="1:66" s="34" customFormat="1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</row>
    <row r="187" spans="1:66" s="34" customFormat="1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</row>
    <row r="188" spans="1:66" s="34" customFormat="1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</row>
    <row r="189" spans="1:66" s="34" customFormat="1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</row>
    <row r="190" spans="1:66" s="34" customFormat="1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</row>
    <row r="191" spans="1:66" s="34" customFormat="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</row>
    <row r="192" spans="1:66" s="34" customFormat="1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</row>
    <row r="193" spans="1:66" s="34" customFormat="1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</row>
    <row r="194" spans="1:66" s="34" customFormat="1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</row>
    <row r="195" spans="1:66" s="34" customFormat="1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</row>
    <row r="196" spans="1:66" s="34" customFormat="1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</row>
    <row r="197" spans="1:66" s="34" customFormat="1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</row>
    <row r="198" spans="1:66" s="34" customFormat="1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</row>
    <row r="199" spans="1:66" s="34" customFormat="1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</row>
    <row r="200" spans="1:66" s="34" customFormat="1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</row>
    <row r="201" spans="1:66" s="34" customFormat="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</row>
    <row r="202" spans="1:66" s="34" customFormat="1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</row>
    <row r="203" spans="1:66" s="34" customFormat="1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</row>
    <row r="204" spans="1:66" s="34" customFormat="1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</row>
    <row r="205" spans="1:66" s="34" customFormat="1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</row>
    <row r="206" spans="1:66" s="34" customFormat="1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</row>
    <row r="207" spans="1:66" s="34" customFormat="1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</row>
    <row r="208" spans="1:66" s="34" customFormat="1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</row>
    <row r="209" spans="1:66" s="34" customFormat="1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</row>
    <row r="210" spans="1:66" s="34" customFormat="1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</row>
    <row r="211" spans="1:66" s="34" customFormat="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</row>
  </sheetData>
  <mergeCells count="49">
    <mergeCell ref="C1:N1"/>
    <mergeCell ref="AU7:AV7"/>
    <mergeCell ref="AW7:AX7"/>
    <mergeCell ref="AY7:AZ7"/>
    <mergeCell ref="BA7:BB7"/>
    <mergeCell ref="I6:J7"/>
    <mergeCell ref="BM7:BN7"/>
    <mergeCell ref="S7:T7"/>
    <mergeCell ref="U7:V7"/>
    <mergeCell ref="W7:X7"/>
    <mergeCell ref="Y7:Z7"/>
    <mergeCell ref="AA7:AB7"/>
    <mergeCell ref="AC7:AD7"/>
    <mergeCell ref="AI7:AJ7"/>
    <mergeCell ref="AM7:AN7"/>
    <mergeCell ref="AQ7:AR7"/>
    <mergeCell ref="AS7:AT7"/>
    <mergeCell ref="AK6:AL7"/>
    <mergeCell ref="AM6:AN6"/>
    <mergeCell ref="AO6:AP7"/>
    <mergeCell ref="AQ6:AV6"/>
    <mergeCell ref="BK7:BL7"/>
    <mergeCell ref="BC3:BN3"/>
    <mergeCell ref="I4:BB4"/>
    <mergeCell ref="BC4:BH4"/>
    <mergeCell ref="BI4:BN4"/>
    <mergeCell ref="I5:BB5"/>
    <mergeCell ref="BC5:BF5"/>
    <mergeCell ref="BG5:BH7"/>
    <mergeCell ref="BI5:BJ7"/>
    <mergeCell ref="BK5:BN6"/>
    <mergeCell ref="AW6:BB6"/>
    <mergeCell ref="BC6:BD7"/>
    <mergeCell ref="BE6:BF7"/>
    <mergeCell ref="K7:L7"/>
    <mergeCell ref="O7:P7"/>
    <mergeCell ref="A3:A8"/>
    <mergeCell ref="B3:B8"/>
    <mergeCell ref="C3:H6"/>
    <mergeCell ref="I3:BB3"/>
    <mergeCell ref="M6:N7"/>
    <mergeCell ref="O6:AD6"/>
    <mergeCell ref="AE6:AF7"/>
    <mergeCell ref="C7:D7"/>
    <mergeCell ref="E7:F7"/>
    <mergeCell ref="G7:H7"/>
    <mergeCell ref="Q7:R7"/>
    <mergeCell ref="AG6:AH7"/>
    <mergeCell ref="AI6:AJ6"/>
  </mergeCells>
  <pageMargins left="0" right="0" top="0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Tavush_gorc_9_18</vt:lpstr>
      <vt:lpstr>Tavush_tnt_9_amis_18</vt:lpstr>
      <vt:lpstr>Tavush_gorc_9_18!Print_Titles</vt:lpstr>
      <vt:lpstr>Tavush_tnt_9_amis_18!Print_Titles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http://mul.mta.gov.am/tasks/docs/attachment.php?id=172207&amp;fn=ekam.caxs.xlsx&amp;out=0&amp;token=2478728422eb9bf76a4d</cp:keywords>
  <cp:lastModifiedBy/>
  <dcterms:created xsi:type="dcterms:W3CDTF">2006-09-16T00:00:00Z</dcterms:created>
  <dcterms:modified xsi:type="dcterms:W3CDTF">2018-10-15T11:39:54Z</dcterms:modified>
</cp:coreProperties>
</file>