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5685" windowHeight="3030" activeTab="1"/>
  </bookViews>
  <sheets>
    <sheet name="gorcarn" sheetId="2" r:id="rId1"/>
    <sheet name="tntes" sheetId="1" r:id="rId2"/>
  </sheets>
  <definedNames>
    <definedName name="_xlnm.Print_Area">#N/A</definedName>
    <definedName name="_xlnm.Print_Titles" localSheetId="0">gorcarn!$A:$B,gorcarn!$3:$7</definedName>
    <definedName name="_xlnm.Print_Titles" localSheetId="1">tntes!$A:$B,tntes!$4:$9</definedName>
    <definedName name="_xlnm.Print_Titles">#N/A</definedName>
  </definedNames>
  <calcPr calcId="125725"/>
</workbook>
</file>

<file path=xl/calcChain.xml><?xml version="1.0" encoding="utf-8"?>
<calcChain xmlns="http://schemas.openxmlformats.org/spreadsheetml/2006/main">
  <c r="I33" i="2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DE33"/>
  <c r="DF33"/>
  <c r="DG33"/>
  <c r="DH33"/>
  <c r="DI33"/>
  <c r="DJ33"/>
  <c r="DK33"/>
  <c r="DL33"/>
  <c r="DM33"/>
  <c r="DN33"/>
  <c r="DO33"/>
  <c r="DP33"/>
  <c r="E12" i="1" l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H11"/>
  <c r="G11"/>
  <c r="F11"/>
  <c r="E11"/>
  <c r="D11"/>
  <c r="C11"/>
  <c r="E10" i="2"/>
  <c r="F10"/>
  <c r="G10"/>
  <c r="H10"/>
  <c r="E11"/>
  <c r="F11"/>
  <c r="G11"/>
  <c r="H11"/>
  <c r="E12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H9"/>
  <c r="G9"/>
  <c r="G33" s="1"/>
  <c r="F9"/>
  <c r="F33" s="1"/>
  <c r="E9"/>
  <c r="E33" s="1"/>
  <c r="C9"/>
  <c r="D9" l="1"/>
  <c r="H33"/>
  <c r="C32"/>
  <c r="C30"/>
  <c r="C29"/>
  <c r="C28"/>
  <c r="C27"/>
  <c r="C26"/>
  <c r="C25"/>
  <c r="C23"/>
  <c r="C22"/>
  <c r="C20"/>
  <c r="C19"/>
  <c r="C18"/>
  <c r="C17"/>
  <c r="C16"/>
  <c r="C14"/>
  <c r="C13"/>
  <c r="C12"/>
  <c r="C11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33" s="1"/>
  <c r="C34" i="1"/>
  <c r="C32"/>
  <c r="C31"/>
  <c r="C30"/>
  <c r="C29"/>
  <c r="C28"/>
  <c r="C27"/>
  <c r="C25"/>
  <c r="C24"/>
  <c r="C22"/>
  <c r="C21"/>
  <c r="C20"/>
  <c r="C19"/>
  <c r="C18"/>
  <c r="C16"/>
  <c r="C15"/>
  <c r="C14"/>
  <c r="C13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C33"/>
  <c r="C26"/>
  <c r="C23"/>
  <c r="C12"/>
  <c r="C31" i="2"/>
  <c r="C24"/>
  <c r="C21"/>
  <c r="C10"/>
  <c r="C17" i="1"/>
  <c r="C15" i="2"/>
  <c r="C33" l="1"/>
  <c r="D35" i="1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C35"/>
</calcChain>
</file>

<file path=xl/sharedStrings.xml><?xml version="1.0" encoding="utf-8"?>
<sst xmlns="http://schemas.openxmlformats.org/spreadsheetml/2006/main" count="396" uniqueCount="105">
  <si>
    <t/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</si>
  <si>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</si>
  <si>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</si>
  <si>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</si>
  <si>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</si>
  <si>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</si>
  <si>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</si>
  <si>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1.1. ԱՇԽԱՏԱՆՔԻ ՎԱՐՁԱՏՐՈՒԹՅՈՒՆ (տող4110+տող4120+տող4130)          </t>
  </si>
  <si>
    <t xml:space="preserve">         որից` </t>
  </si>
  <si>
    <t xml:space="preserve">որից` </t>
  </si>
  <si>
    <t>որից` 
ՊԱՀՈՒՍՏԱՅԻՆ ՄԻՋՈՑՆԵՐ (տող4771)</t>
  </si>
  <si>
    <t xml:space="preserve"> ԸՆԴԱՄԵՆԸ </t>
  </si>
  <si>
    <t xml:space="preserve"> վարչական մաս</t>
  </si>
  <si>
    <t>ֆոնդային մաս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</si>
  <si>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</si>
  <si>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</si>
  <si>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</t>
  </si>
  <si>
    <t xml:space="preserve">տող 4230
ՊԱՅՄԱՆԱԳՐԱՅԻՆ ԱՅԼ ԾԱՌԱՅՈՒԹՅՈՒՆՆԵՐԻ ՁԵՌՔ ԲԵՐՈՒՄ 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</si>
  <si>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</si>
  <si>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</si>
  <si>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</si>
  <si>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տարեկան ճշտված պլան</t>
  </si>
  <si>
    <t>փաստ</t>
  </si>
  <si>
    <t>հազար դրամ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</si>
  <si>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</si>
  <si>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</si>
  <si>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</si>
  <si>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</si>
  <si>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</si>
  <si>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</si>
  <si>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</si>
  <si>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</si>
  <si>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</si>
  <si>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</si>
  <si>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</si>
  <si>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</si>
  <si>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</si>
  <si>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</si>
  <si>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</si>
  <si>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</si>
  <si>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</si>
  <si>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</si>
  <si>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</si>
  <si>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</si>
  <si>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</si>
  <si>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</si>
  <si>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</si>
  <si>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</si>
  <si>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</si>
  <si>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բյուջետ. տող 4500
1.5. ԴՐԱՄԱՇՆՈՐՀՆԵՐ (տող4510+տող4520+տող4530+տող4540)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</si>
  <si>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</si>
  <si>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</si>
  <si>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</si>
  <si>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</si>
  <si>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</si>
  <si>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</si>
  <si>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</si>
  <si>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>Տրանսպորտ
տող 2450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</si>
  <si>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</si>
  <si>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</si>
  <si>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</si>
  <si>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</si>
  <si>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</si>
  <si>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</si>
  <si>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</si>
  <si>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</si>
  <si>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</si>
  <si>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</si>
  <si>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ԸՆԴԱՄԵՆԸ ԾԱԽՍԵՐ                  </t>
  </si>
  <si>
    <t xml:space="preserve">1.4. ՉԱՐՏԱԴՐՎԱԾ ԱԿՏԻՎՆԵՐԻ ԻՐԱՑՈՒՄԻՑ ՄՈՒՏՔԵՐ`(տող6410+տող6420+տող6430+տող6440) </t>
  </si>
  <si>
    <t>տող 6420  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</si>
  <si>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</si>
  <si>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</si>
  <si>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</si>
  <si>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</si>
  <si>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</si>
  <si>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</si>
  <si>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</si>
  <si>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</si>
  <si>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</si>
  <si>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</si>
  <si>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</si>
  <si>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</si>
  <si>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</si>
  <si>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</si>
  <si>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</si>
  <si>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(բյուջ.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</si>
  <si>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</si>
  <si>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</si>
  <si>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</si>
  <si>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</si>
  <si>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</si>
  <si>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</si>
  <si>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>ՄԵՔԵՆԱՆԵՐ ԵՎ ՍԱՐՔԱՎՈՐՈՒՄՆԵՐ (տող5121+տող5122+տող5123)ԱՅԼ ՀԻՄՆԱԿԱՆ ՄԻՋՈՑՆԵՐ(տող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</si>
  <si>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</si>
  <si>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</si>
  <si>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</si>
  <si>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</si>
  <si>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</si>
  <si>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</si>
  <si>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</si>
  <si>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</si>
  <si>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</si>
  <si>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t>ՀՀ Տավուշի մարզի համայնքների  բյուջեների ծախսերի վերաբերյալ
(ըստ ծախսերի տնտեսագիտական դասակարգման)  28.12.2018թվականի դրությամբ (հազար դրամներով)</t>
  </si>
  <si>
    <t>ՀՀ Տավուշի մարզի համայնքների  բյուջեների ծախսերի վերաբերյալ   
(ծախսերը ըստ գործառական դասակարգման) 28.12.18թվականի դրությամբ  (հազար դրամներով)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</si>
</sst>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 &quot;#,##0_);\(&quot; &quot;#,##0\)"/>
  </numFmts>
  <fonts count="9">
    <font>
      <sz val="10"/>
      <name val="Arial"/>
    </font>
    <font>
      <b/>
      <u/>
      <sz val="10"/>
      <name val="Arial Armenian"/>
      <family val="2"/>
    </font>
    <font>
      <sz val="8"/>
      <name val="GHEA Grapalat"/>
      <family val="3"/>
    </font>
    <font>
      <sz val="10"/>
      <name val="Times Armenian"/>
      <family val="1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Arial"/>
      <family val="2"/>
    </font>
    <font>
      <u/>
      <sz val="10"/>
      <name val="GHEA Grapalat"/>
      <family val="3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99">
    <xf numFmtId="0" fontId="0" fillId="0" borderId="0" xfId="0"/>
    <xf numFmtId="4" fontId="2" fillId="5" borderId="3" xfId="0" applyNumberFormat="1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center" vertical="center" wrapText="1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3" xfId="0" applyFont="1" applyFill="1" applyBorder="1" applyAlignment="1">
      <alignment horizontal="left" vertical="center"/>
    </xf>
    <xf numFmtId="164" fontId="4" fillId="0" borderId="17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Fill="1" applyAlignment="1" applyProtection="1">
      <alignment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165" fontId="4" fillId="0" borderId="16" xfId="0" applyNumberFormat="1" applyFont="1" applyBorder="1" applyAlignment="1" applyProtection="1">
      <alignment horizontal="center" vertical="center"/>
      <protection locked="0"/>
    </xf>
    <xf numFmtId="3" fontId="4" fillId="0" borderId="16" xfId="0" applyNumberFormat="1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 applyProtection="1">
      <alignment horizontal="center" vertical="center"/>
    </xf>
    <xf numFmtId="3" fontId="4" fillId="0" borderId="3" xfId="0" applyNumberFormat="1" applyFont="1" applyBorder="1" applyAlignment="1" applyProtection="1">
      <alignment horizontal="center" vertical="center"/>
      <protection locked="0"/>
    </xf>
    <xf numFmtId="3" fontId="4" fillId="0" borderId="17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</xf>
    <xf numFmtId="0" fontId="6" fillId="0" borderId="0" xfId="0" applyFont="1"/>
    <xf numFmtId="0" fontId="4" fillId="0" borderId="3" xfId="0" applyFont="1" applyBorder="1" applyAlignment="1" applyProtection="1">
      <alignment horizontal="center" vertical="center"/>
      <protection locked="0"/>
    </xf>
    <xf numFmtId="3" fontId="4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/>
      <protection locked="0"/>
    </xf>
    <xf numFmtId="0" fontId="4" fillId="0" borderId="7" xfId="0" applyFont="1" applyFill="1" applyBorder="1" applyAlignment="1">
      <alignment horizontal="left" vertical="center"/>
    </xf>
    <xf numFmtId="0" fontId="8" fillId="0" borderId="0" xfId="0" applyFont="1"/>
    <xf numFmtId="164" fontId="4" fillId="12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4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4" fillId="7" borderId="6" xfId="0" applyNumberFormat="1" applyFont="1" applyFill="1" applyBorder="1" applyAlignment="1" applyProtection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 vertical="center" wrapText="1"/>
    </xf>
    <xf numFmtId="0" fontId="4" fillId="7" borderId="0" xfId="0" applyNumberFormat="1" applyFont="1" applyFill="1" applyBorder="1" applyAlignment="1" applyProtection="1">
      <alignment horizontal="center" vertical="center" wrapText="1"/>
    </xf>
    <xf numFmtId="0" fontId="4" fillId="7" borderId="11" xfId="0" applyNumberFormat="1" applyFont="1" applyFill="1" applyBorder="1" applyAlignment="1" applyProtection="1">
      <alignment horizontal="center" vertical="center" wrapText="1"/>
    </xf>
    <xf numFmtId="0" fontId="4" fillId="7" borderId="12" xfId="0" applyNumberFormat="1" applyFont="1" applyFill="1" applyBorder="1" applyAlignment="1" applyProtection="1">
      <alignment horizontal="center" vertical="center" wrapText="1"/>
    </xf>
    <xf numFmtId="0" fontId="4" fillId="7" borderId="15" xfId="0" applyNumberFormat="1" applyFont="1" applyFill="1" applyBorder="1" applyAlignment="1" applyProtection="1">
      <alignment horizontal="center" vertical="center" wrapText="1"/>
    </xf>
    <xf numFmtId="0" fontId="4" fillId="7" borderId="13" xfId="0" applyNumberFormat="1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7" borderId="7" xfId="0" applyNumberFormat="1" applyFont="1" applyFill="1" applyBorder="1" applyAlignment="1" applyProtection="1">
      <alignment horizontal="center" vertical="center" wrapText="1"/>
    </xf>
    <xf numFmtId="0" fontId="4" fillId="7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4" fillId="9" borderId="3" xfId="0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4" fontId="4" fillId="3" borderId="7" xfId="0" applyNumberFormat="1" applyFont="1" applyFill="1" applyBorder="1" applyAlignment="1" applyProtection="1">
      <alignment horizontal="center" vertical="center" wrapText="1"/>
    </xf>
    <xf numFmtId="4" fontId="4" fillId="3" borderId="8" xfId="0" applyNumberFormat="1" applyFont="1" applyFill="1" applyBorder="1" applyAlignment="1" applyProtection="1">
      <alignment horizontal="center" vertical="center" wrapText="1"/>
    </xf>
    <xf numFmtId="4" fontId="4" fillId="3" borderId="9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</xf>
    <xf numFmtId="4" fontId="4" fillId="11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4" fillId="12" borderId="3" xfId="0" applyFont="1" applyFill="1" applyBorder="1" applyAlignment="1">
      <alignment horizontal="center" vertical="center"/>
    </xf>
    <xf numFmtId="0" fontId="4" fillId="12" borderId="7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10" borderId="3" xfId="0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I33"/>
  <sheetViews>
    <sheetView workbookViewId="0">
      <pane xSplit="2" ySplit="8" topLeftCell="C28" activePane="bottomRight" state="frozen"/>
      <selection pane="topRight" activeCell="C1" sqref="C1"/>
      <selection pane="bottomLeft" activeCell="A10" sqref="A10"/>
      <selection pane="bottomRight" activeCell="C1" sqref="C1:L1"/>
    </sheetView>
  </sheetViews>
  <sheetFormatPr defaultColWidth="12" defaultRowHeight="15.75" customHeight="1"/>
  <cols>
    <col min="1" max="1" width="4.140625" style="4" customWidth="1"/>
    <col min="2" max="2" width="14.42578125" style="4" customWidth="1"/>
    <col min="3" max="217" width="12" style="4"/>
    <col min="218" max="16384" width="12" style="11"/>
  </cols>
  <sheetData>
    <row r="1" spans="1:121" ht="48" customHeight="1">
      <c r="A1" s="4" t="s">
        <v>0</v>
      </c>
      <c r="B1" s="12"/>
      <c r="C1" s="37" t="s">
        <v>104</v>
      </c>
      <c r="D1" s="37"/>
      <c r="E1" s="37"/>
      <c r="F1" s="37"/>
      <c r="G1" s="37"/>
      <c r="H1" s="37"/>
      <c r="I1" s="37"/>
      <c r="J1" s="37"/>
      <c r="K1" s="37"/>
      <c r="L1" s="37"/>
      <c r="M1" s="12"/>
      <c r="N1" s="12"/>
      <c r="O1" s="12"/>
      <c r="P1" s="12"/>
      <c r="Q1" s="12"/>
      <c r="R1" s="12"/>
    </row>
    <row r="2" spans="1:121" ht="19.5" customHeight="1">
      <c r="A2" s="4" t="s">
        <v>0</v>
      </c>
      <c r="C2" s="4" t="s">
        <v>0</v>
      </c>
      <c r="D2" s="4" t="s">
        <v>0</v>
      </c>
      <c r="F2" s="4" t="s">
        <v>0</v>
      </c>
      <c r="G2" s="4" t="s">
        <v>0</v>
      </c>
      <c r="O2" s="4" t="s">
        <v>23</v>
      </c>
    </row>
    <row r="3" spans="1:121" s="5" customFormat="1" ht="15.75" customHeight="1">
      <c r="A3" s="40" t="s">
        <v>1</v>
      </c>
      <c r="B3" s="41" t="s">
        <v>2</v>
      </c>
      <c r="C3" s="42" t="s">
        <v>71</v>
      </c>
      <c r="D3" s="43"/>
      <c r="E3" s="43"/>
      <c r="F3" s="43"/>
      <c r="G3" s="43"/>
      <c r="H3" s="44"/>
      <c r="I3" s="51" t="s">
        <v>50</v>
      </c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3"/>
    </row>
    <row r="4" spans="1:121" s="5" customFormat="1" ht="15.75" customHeight="1">
      <c r="A4" s="40"/>
      <c r="B4" s="41"/>
      <c r="C4" s="45"/>
      <c r="D4" s="46"/>
      <c r="E4" s="46"/>
      <c r="F4" s="46"/>
      <c r="G4" s="46"/>
      <c r="H4" s="47"/>
      <c r="I4" s="42" t="s">
        <v>72</v>
      </c>
      <c r="J4" s="43"/>
      <c r="K4" s="43"/>
      <c r="L4" s="43"/>
      <c r="M4" s="54" t="s">
        <v>51</v>
      </c>
      <c r="N4" s="55"/>
      <c r="O4" s="55"/>
      <c r="P4" s="55"/>
      <c r="Q4" s="55"/>
      <c r="R4" s="55"/>
      <c r="S4" s="55"/>
      <c r="T4" s="56"/>
      <c r="U4" s="42" t="s">
        <v>73</v>
      </c>
      <c r="V4" s="43"/>
      <c r="W4" s="43"/>
      <c r="X4" s="44"/>
      <c r="Y4" s="42" t="s">
        <v>74</v>
      </c>
      <c r="Z4" s="43"/>
      <c r="AA4" s="43"/>
      <c r="AB4" s="44"/>
      <c r="AC4" s="42" t="s">
        <v>75</v>
      </c>
      <c r="AD4" s="43"/>
      <c r="AE4" s="43"/>
      <c r="AF4" s="44"/>
      <c r="AG4" s="57" t="s">
        <v>50</v>
      </c>
      <c r="AH4" s="58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4"/>
      <c r="AW4" s="42" t="s">
        <v>76</v>
      </c>
      <c r="AX4" s="43"/>
      <c r="AY4" s="43"/>
      <c r="AZ4" s="44"/>
      <c r="BA4" s="15" t="s">
        <v>9</v>
      </c>
      <c r="BB4" s="15"/>
      <c r="BC4" s="15"/>
      <c r="BD4" s="15"/>
      <c r="BE4" s="15"/>
      <c r="BF4" s="15"/>
      <c r="BG4" s="15"/>
      <c r="BH4" s="15"/>
      <c r="BI4" s="42" t="s">
        <v>77</v>
      </c>
      <c r="BJ4" s="43"/>
      <c r="BK4" s="43"/>
      <c r="BL4" s="44"/>
      <c r="BM4" s="16" t="s">
        <v>52</v>
      </c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58"/>
      <c r="CB4" s="58"/>
      <c r="CC4" s="58"/>
      <c r="CD4" s="58"/>
      <c r="CE4" s="58"/>
      <c r="CF4" s="60"/>
      <c r="CG4" s="42" t="s">
        <v>78</v>
      </c>
      <c r="CH4" s="43"/>
      <c r="CI4" s="43"/>
      <c r="CJ4" s="44"/>
      <c r="CK4" s="42" t="s">
        <v>79</v>
      </c>
      <c r="CL4" s="43"/>
      <c r="CM4" s="43"/>
      <c r="CN4" s="44"/>
      <c r="CO4" s="17" t="s">
        <v>52</v>
      </c>
      <c r="CP4" s="17"/>
      <c r="CQ4" s="17"/>
      <c r="CR4" s="17"/>
      <c r="CS4" s="17"/>
      <c r="CT4" s="17"/>
      <c r="CU4" s="17"/>
      <c r="CV4" s="17"/>
      <c r="CW4" s="42" t="s">
        <v>80</v>
      </c>
      <c r="CX4" s="43"/>
      <c r="CY4" s="43"/>
      <c r="CZ4" s="44"/>
      <c r="DA4" s="18" t="s">
        <v>52</v>
      </c>
      <c r="DB4" s="18"/>
      <c r="DC4" s="18"/>
      <c r="DD4" s="18"/>
      <c r="DE4" s="42" t="s">
        <v>81</v>
      </c>
      <c r="DF4" s="43"/>
      <c r="DG4" s="43"/>
      <c r="DH4" s="44"/>
      <c r="DI4" s="42" t="s">
        <v>82</v>
      </c>
      <c r="DJ4" s="43"/>
      <c r="DK4" s="43"/>
      <c r="DL4" s="43"/>
      <c r="DM4" s="43"/>
      <c r="DN4" s="44"/>
      <c r="DO4" s="41" t="s">
        <v>20</v>
      </c>
      <c r="DP4" s="41"/>
    </row>
    <row r="5" spans="1:121" s="5" customFormat="1" ht="66" customHeight="1">
      <c r="A5" s="40"/>
      <c r="B5" s="41"/>
      <c r="C5" s="48"/>
      <c r="D5" s="49"/>
      <c r="E5" s="49"/>
      <c r="F5" s="49"/>
      <c r="G5" s="49"/>
      <c r="H5" s="50"/>
      <c r="I5" s="45"/>
      <c r="J5" s="46"/>
      <c r="K5" s="46"/>
      <c r="L5" s="46"/>
      <c r="M5" s="42" t="s">
        <v>53</v>
      </c>
      <c r="N5" s="43"/>
      <c r="O5" s="43"/>
      <c r="P5" s="43"/>
      <c r="Q5" s="42" t="s">
        <v>54</v>
      </c>
      <c r="R5" s="43"/>
      <c r="S5" s="43"/>
      <c r="T5" s="43"/>
      <c r="U5" s="48"/>
      <c r="V5" s="49"/>
      <c r="W5" s="49"/>
      <c r="X5" s="50"/>
      <c r="Y5" s="48"/>
      <c r="Z5" s="49"/>
      <c r="AA5" s="49"/>
      <c r="AB5" s="50"/>
      <c r="AC5" s="48"/>
      <c r="AD5" s="49"/>
      <c r="AE5" s="49"/>
      <c r="AF5" s="50"/>
      <c r="AG5" s="42" t="s">
        <v>55</v>
      </c>
      <c r="AH5" s="43"/>
      <c r="AI5" s="43"/>
      <c r="AJ5" s="43"/>
      <c r="AK5" s="42" t="s">
        <v>56</v>
      </c>
      <c r="AL5" s="43"/>
      <c r="AM5" s="43"/>
      <c r="AN5" s="43"/>
      <c r="AO5" s="42" t="s">
        <v>57</v>
      </c>
      <c r="AP5" s="43"/>
      <c r="AQ5" s="43"/>
      <c r="AR5" s="43"/>
      <c r="AS5" s="42" t="s">
        <v>83</v>
      </c>
      <c r="AT5" s="43"/>
      <c r="AU5" s="43"/>
      <c r="AV5" s="43"/>
      <c r="AW5" s="48"/>
      <c r="AX5" s="49"/>
      <c r="AY5" s="49"/>
      <c r="AZ5" s="50"/>
      <c r="BA5" s="59" t="s">
        <v>58</v>
      </c>
      <c r="BB5" s="59"/>
      <c r="BC5" s="59"/>
      <c r="BD5" s="59"/>
      <c r="BE5" s="61" t="s">
        <v>59</v>
      </c>
      <c r="BF5" s="62"/>
      <c r="BG5" s="62"/>
      <c r="BH5" s="63"/>
      <c r="BI5" s="48"/>
      <c r="BJ5" s="49"/>
      <c r="BK5" s="49"/>
      <c r="BL5" s="50"/>
      <c r="BM5" s="42" t="s">
        <v>60</v>
      </c>
      <c r="BN5" s="43"/>
      <c r="BO5" s="43"/>
      <c r="BP5" s="43"/>
      <c r="BQ5" s="42" t="s">
        <v>61</v>
      </c>
      <c r="BR5" s="43"/>
      <c r="BS5" s="43"/>
      <c r="BT5" s="43"/>
      <c r="BU5" s="59" t="s">
        <v>62</v>
      </c>
      <c r="BV5" s="59"/>
      <c r="BW5" s="59"/>
      <c r="BX5" s="59"/>
      <c r="BY5" s="42" t="s">
        <v>63</v>
      </c>
      <c r="BZ5" s="43"/>
      <c r="CA5" s="43"/>
      <c r="CB5" s="43"/>
      <c r="CC5" s="42" t="s">
        <v>64</v>
      </c>
      <c r="CD5" s="43"/>
      <c r="CE5" s="43"/>
      <c r="CF5" s="43"/>
      <c r="CG5" s="48"/>
      <c r="CH5" s="49"/>
      <c r="CI5" s="49"/>
      <c r="CJ5" s="50"/>
      <c r="CK5" s="48"/>
      <c r="CL5" s="49"/>
      <c r="CM5" s="49"/>
      <c r="CN5" s="50"/>
      <c r="CO5" s="59" t="s">
        <v>65</v>
      </c>
      <c r="CP5" s="59"/>
      <c r="CQ5" s="59"/>
      <c r="CR5" s="59"/>
      <c r="CS5" s="59" t="s">
        <v>66</v>
      </c>
      <c r="CT5" s="59"/>
      <c r="CU5" s="59"/>
      <c r="CV5" s="59"/>
      <c r="CW5" s="48"/>
      <c r="CX5" s="49"/>
      <c r="CY5" s="49"/>
      <c r="CZ5" s="50"/>
      <c r="DA5" s="42" t="s">
        <v>67</v>
      </c>
      <c r="DB5" s="43"/>
      <c r="DC5" s="43"/>
      <c r="DD5" s="44"/>
      <c r="DE5" s="48"/>
      <c r="DF5" s="49"/>
      <c r="DG5" s="49"/>
      <c r="DH5" s="50"/>
      <c r="DI5" s="48"/>
      <c r="DJ5" s="49"/>
      <c r="DK5" s="49"/>
      <c r="DL5" s="49"/>
      <c r="DM5" s="49"/>
      <c r="DN5" s="50"/>
      <c r="DO5" s="41"/>
      <c r="DP5" s="41"/>
    </row>
    <row r="6" spans="1:121" s="5" customFormat="1" ht="27" customHeight="1">
      <c r="A6" s="40"/>
      <c r="B6" s="41"/>
      <c r="C6" s="54" t="s">
        <v>68</v>
      </c>
      <c r="D6" s="56"/>
      <c r="E6" s="41" t="s">
        <v>12</v>
      </c>
      <c r="F6" s="41"/>
      <c r="G6" s="41" t="s">
        <v>13</v>
      </c>
      <c r="H6" s="41"/>
      <c r="I6" s="41" t="s">
        <v>12</v>
      </c>
      <c r="J6" s="41"/>
      <c r="K6" s="41" t="s">
        <v>13</v>
      </c>
      <c r="L6" s="41"/>
      <c r="M6" s="41" t="s">
        <v>12</v>
      </c>
      <c r="N6" s="41"/>
      <c r="O6" s="41" t="s">
        <v>13</v>
      </c>
      <c r="P6" s="41"/>
      <c r="Q6" s="41" t="s">
        <v>12</v>
      </c>
      <c r="R6" s="41"/>
      <c r="S6" s="41" t="s">
        <v>13</v>
      </c>
      <c r="T6" s="41"/>
      <c r="U6" s="41" t="s">
        <v>12</v>
      </c>
      <c r="V6" s="41"/>
      <c r="W6" s="41" t="s">
        <v>13</v>
      </c>
      <c r="X6" s="41"/>
      <c r="Y6" s="41" t="s">
        <v>12</v>
      </c>
      <c r="Z6" s="41"/>
      <c r="AA6" s="41" t="s">
        <v>13</v>
      </c>
      <c r="AB6" s="41"/>
      <c r="AC6" s="41" t="s">
        <v>12</v>
      </c>
      <c r="AD6" s="41"/>
      <c r="AE6" s="41" t="s">
        <v>13</v>
      </c>
      <c r="AF6" s="41"/>
      <c r="AG6" s="41" t="s">
        <v>12</v>
      </c>
      <c r="AH6" s="41"/>
      <c r="AI6" s="41" t="s">
        <v>13</v>
      </c>
      <c r="AJ6" s="41"/>
      <c r="AK6" s="41" t="s">
        <v>12</v>
      </c>
      <c r="AL6" s="41"/>
      <c r="AM6" s="41" t="s">
        <v>13</v>
      </c>
      <c r="AN6" s="41"/>
      <c r="AO6" s="41" t="s">
        <v>12</v>
      </c>
      <c r="AP6" s="41"/>
      <c r="AQ6" s="41" t="s">
        <v>13</v>
      </c>
      <c r="AR6" s="41"/>
      <c r="AS6" s="41" t="s">
        <v>12</v>
      </c>
      <c r="AT6" s="41"/>
      <c r="AU6" s="41" t="s">
        <v>13</v>
      </c>
      <c r="AV6" s="41"/>
      <c r="AW6" s="41" t="s">
        <v>12</v>
      </c>
      <c r="AX6" s="41"/>
      <c r="AY6" s="41" t="s">
        <v>13</v>
      </c>
      <c r="AZ6" s="41"/>
      <c r="BA6" s="41" t="s">
        <v>12</v>
      </c>
      <c r="BB6" s="41"/>
      <c r="BC6" s="41" t="s">
        <v>13</v>
      </c>
      <c r="BD6" s="41"/>
      <c r="BE6" s="41" t="s">
        <v>12</v>
      </c>
      <c r="BF6" s="41"/>
      <c r="BG6" s="41" t="s">
        <v>13</v>
      </c>
      <c r="BH6" s="41"/>
      <c r="BI6" s="41" t="s">
        <v>12</v>
      </c>
      <c r="BJ6" s="41"/>
      <c r="BK6" s="41" t="s">
        <v>13</v>
      </c>
      <c r="BL6" s="41"/>
      <c r="BM6" s="41" t="s">
        <v>12</v>
      </c>
      <c r="BN6" s="41"/>
      <c r="BO6" s="41" t="s">
        <v>13</v>
      </c>
      <c r="BP6" s="41"/>
      <c r="BQ6" s="41" t="s">
        <v>12</v>
      </c>
      <c r="BR6" s="41"/>
      <c r="BS6" s="41" t="s">
        <v>13</v>
      </c>
      <c r="BT6" s="41"/>
      <c r="BU6" s="41" t="s">
        <v>12</v>
      </c>
      <c r="BV6" s="41"/>
      <c r="BW6" s="41" t="s">
        <v>13</v>
      </c>
      <c r="BX6" s="41"/>
      <c r="BY6" s="41" t="s">
        <v>12</v>
      </c>
      <c r="BZ6" s="41"/>
      <c r="CA6" s="41" t="s">
        <v>13</v>
      </c>
      <c r="CB6" s="41"/>
      <c r="CC6" s="41" t="s">
        <v>12</v>
      </c>
      <c r="CD6" s="41"/>
      <c r="CE6" s="41" t="s">
        <v>13</v>
      </c>
      <c r="CF6" s="41"/>
      <c r="CG6" s="41" t="s">
        <v>12</v>
      </c>
      <c r="CH6" s="41"/>
      <c r="CI6" s="41" t="s">
        <v>13</v>
      </c>
      <c r="CJ6" s="41"/>
      <c r="CK6" s="41" t="s">
        <v>12</v>
      </c>
      <c r="CL6" s="41"/>
      <c r="CM6" s="41" t="s">
        <v>13</v>
      </c>
      <c r="CN6" s="41"/>
      <c r="CO6" s="41" t="s">
        <v>12</v>
      </c>
      <c r="CP6" s="41"/>
      <c r="CQ6" s="41" t="s">
        <v>13</v>
      </c>
      <c r="CR6" s="41"/>
      <c r="CS6" s="41" t="s">
        <v>12</v>
      </c>
      <c r="CT6" s="41"/>
      <c r="CU6" s="41" t="s">
        <v>13</v>
      </c>
      <c r="CV6" s="41"/>
      <c r="CW6" s="41" t="s">
        <v>12</v>
      </c>
      <c r="CX6" s="41"/>
      <c r="CY6" s="41" t="s">
        <v>13</v>
      </c>
      <c r="CZ6" s="41"/>
      <c r="DA6" s="41" t="s">
        <v>12</v>
      </c>
      <c r="DB6" s="41"/>
      <c r="DC6" s="41" t="s">
        <v>13</v>
      </c>
      <c r="DD6" s="41"/>
      <c r="DE6" s="41" t="s">
        <v>12</v>
      </c>
      <c r="DF6" s="41"/>
      <c r="DG6" s="41" t="s">
        <v>13</v>
      </c>
      <c r="DH6" s="41"/>
      <c r="DI6" s="54" t="s">
        <v>48</v>
      </c>
      <c r="DJ6" s="56"/>
      <c r="DK6" s="41" t="s">
        <v>12</v>
      </c>
      <c r="DL6" s="41"/>
      <c r="DM6" s="41" t="s">
        <v>13</v>
      </c>
      <c r="DN6" s="41"/>
      <c r="DO6" s="54" t="s">
        <v>13</v>
      </c>
      <c r="DP6" s="56"/>
    </row>
    <row r="7" spans="1:121" s="28" customFormat="1" ht="27" customHeight="1">
      <c r="A7" s="40"/>
      <c r="B7" s="41"/>
      <c r="C7" s="1" t="s">
        <v>21</v>
      </c>
      <c r="D7" s="2" t="s">
        <v>22</v>
      </c>
      <c r="E7" s="1" t="s">
        <v>21</v>
      </c>
      <c r="F7" s="2" t="s">
        <v>22</v>
      </c>
      <c r="G7" s="1" t="s">
        <v>21</v>
      </c>
      <c r="H7" s="2" t="s">
        <v>22</v>
      </c>
      <c r="I7" s="1" t="s">
        <v>21</v>
      </c>
      <c r="J7" s="2" t="s">
        <v>22</v>
      </c>
      <c r="K7" s="1" t="s">
        <v>21</v>
      </c>
      <c r="L7" s="2" t="s">
        <v>22</v>
      </c>
      <c r="M7" s="1" t="s">
        <v>21</v>
      </c>
      <c r="N7" s="2" t="s">
        <v>22</v>
      </c>
      <c r="O7" s="1" t="s">
        <v>21</v>
      </c>
      <c r="P7" s="2" t="s">
        <v>22</v>
      </c>
      <c r="Q7" s="1" t="s">
        <v>21</v>
      </c>
      <c r="R7" s="2" t="s">
        <v>22</v>
      </c>
      <c r="S7" s="1" t="s">
        <v>21</v>
      </c>
      <c r="T7" s="2" t="s">
        <v>22</v>
      </c>
      <c r="U7" s="1" t="s">
        <v>21</v>
      </c>
      <c r="V7" s="2" t="s">
        <v>22</v>
      </c>
      <c r="W7" s="1" t="s">
        <v>21</v>
      </c>
      <c r="X7" s="2" t="s">
        <v>22</v>
      </c>
      <c r="Y7" s="1" t="s">
        <v>21</v>
      </c>
      <c r="Z7" s="2" t="s">
        <v>22</v>
      </c>
      <c r="AA7" s="1" t="s">
        <v>21</v>
      </c>
      <c r="AB7" s="2" t="s">
        <v>22</v>
      </c>
      <c r="AC7" s="1" t="s">
        <v>21</v>
      </c>
      <c r="AD7" s="2" t="s">
        <v>22</v>
      </c>
      <c r="AE7" s="1" t="s">
        <v>21</v>
      </c>
      <c r="AF7" s="2" t="s">
        <v>22</v>
      </c>
      <c r="AG7" s="1" t="s">
        <v>21</v>
      </c>
      <c r="AH7" s="2" t="s">
        <v>22</v>
      </c>
      <c r="AI7" s="1" t="s">
        <v>21</v>
      </c>
      <c r="AJ7" s="2" t="s">
        <v>22</v>
      </c>
      <c r="AK7" s="1" t="s">
        <v>21</v>
      </c>
      <c r="AL7" s="2" t="s">
        <v>22</v>
      </c>
      <c r="AM7" s="1" t="s">
        <v>21</v>
      </c>
      <c r="AN7" s="2" t="s">
        <v>22</v>
      </c>
      <c r="AO7" s="1" t="s">
        <v>21</v>
      </c>
      <c r="AP7" s="2" t="s">
        <v>22</v>
      </c>
      <c r="AQ7" s="1" t="s">
        <v>21</v>
      </c>
      <c r="AR7" s="2" t="s">
        <v>22</v>
      </c>
      <c r="AS7" s="1" t="s">
        <v>21</v>
      </c>
      <c r="AT7" s="2" t="s">
        <v>22</v>
      </c>
      <c r="AU7" s="1" t="s">
        <v>21</v>
      </c>
      <c r="AV7" s="2" t="s">
        <v>22</v>
      </c>
      <c r="AW7" s="1" t="s">
        <v>21</v>
      </c>
      <c r="AX7" s="2" t="s">
        <v>22</v>
      </c>
      <c r="AY7" s="1" t="s">
        <v>21</v>
      </c>
      <c r="AZ7" s="2" t="s">
        <v>22</v>
      </c>
      <c r="BA7" s="1" t="s">
        <v>21</v>
      </c>
      <c r="BB7" s="2" t="s">
        <v>22</v>
      </c>
      <c r="BC7" s="1" t="s">
        <v>21</v>
      </c>
      <c r="BD7" s="2" t="s">
        <v>22</v>
      </c>
      <c r="BE7" s="1" t="s">
        <v>21</v>
      </c>
      <c r="BF7" s="2" t="s">
        <v>22</v>
      </c>
      <c r="BG7" s="1" t="s">
        <v>21</v>
      </c>
      <c r="BH7" s="2" t="s">
        <v>22</v>
      </c>
      <c r="BI7" s="1" t="s">
        <v>21</v>
      </c>
      <c r="BJ7" s="2" t="s">
        <v>22</v>
      </c>
      <c r="BK7" s="1" t="s">
        <v>21</v>
      </c>
      <c r="BL7" s="2" t="s">
        <v>22</v>
      </c>
      <c r="BM7" s="1" t="s">
        <v>21</v>
      </c>
      <c r="BN7" s="2" t="s">
        <v>22</v>
      </c>
      <c r="BO7" s="1" t="s">
        <v>21</v>
      </c>
      <c r="BP7" s="2" t="s">
        <v>22</v>
      </c>
      <c r="BQ7" s="1" t="s">
        <v>21</v>
      </c>
      <c r="BR7" s="2" t="s">
        <v>22</v>
      </c>
      <c r="BS7" s="1" t="s">
        <v>21</v>
      </c>
      <c r="BT7" s="2" t="s">
        <v>22</v>
      </c>
      <c r="BU7" s="1" t="s">
        <v>21</v>
      </c>
      <c r="BV7" s="2" t="s">
        <v>22</v>
      </c>
      <c r="BW7" s="1" t="s">
        <v>21</v>
      </c>
      <c r="BX7" s="2" t="s">
        <v>22</v>
      </c>
      <c r="BY7" s="1" t="s">
        <v>21</v>
      </c>
      <c r="BZ7" s="2" t="s">
        <v>22</v>
      </c>
      <c r="CA7" s="1" t="s">
        <v>21</v>
      </c>
      <c r="CB7" s="2" t="s">
        <v>22</v>
      </c>
      <c r="CC7" s="1" t="s">
        <v>21</v>
      </c>
      <c r="CD7" s="2" t="s">
        <v>22</v>
      </c>
      <c r="CE7" s="1" t="s">
        <v>21</v>
      </c>
      <c r="CF7" s="2" t="s">
        <v>22</v>
      </c>
      <c r="CG7" s="1" t="s">
        <v>21</v>
      </c>
      <c r="CH7" s="2" t="s">
        <v>22</v>
      </c>
      <c r="CI7" s="1" t="s">
        <v>21</v>
      </c>
      <c r="CJ7" s="2" t="s">
        <v>22</v>
      </c>
      <c r="CK7" s="1" t="s">
        <v>21</v>
      </c>
      <c r="CL7" s="2" t="s">
        <v>22</v>
      </c>
      <c r="CM7" s="1" t="s">
        <v>21</v>
      </c>
      <c r="CN7" s="2" t="s">
        <v>22</v>
      </c>
      <c r="CO7" s="1" t="s">
        <v>21</v>
      </c>
      <c r="CP7" s="2" t="s">
        <v>22</v>
      </c>
      <c r="CQ7" s="1" t="s">
        <v>21</v>
      </c>
      <c r="CR7" s="2" t="s">
        <v>22</v>
      </c>
      <c r="CS7" s="1" t="s">
        <v>21</v>
      </c>
      <c r="CT7" s="2" t="s">
        <v>22</v>
      </c>
      <c r="CU7" s="1" t="s">
        <v>21</v>
      </c>
      <c r="CV7" s="2" t="s">
        <v>22</v>
      </c>
      <c r="CW7" s="1" t="s">
        <v>21</v>
      </c>
      <c r="CX7" s="2" t="s">
        <v>22</v>
      </c>
      <c r="CY7" s="1" t="s">
        <v>21</v>
      </c>
      <c r="CZ7" s="2" t="s">
        <v>22</v>
      </c>
      <c r="DA7" s="1" t="s">
        <v>21</v>
      </c>
      <c r="DB7" s="2" t="s">
        <v>22</v>
      </c>
      <c r="DC7" s="1" t="s">
        <v>21</v>
      </c>
      <c r="DD7" s="2" t="s">
        <v>22</v>
      </c>
      <c r="DE7" s="1" t="s">
        <v>21</v>
      </c>
      <c r="DF7" s="2" t="s">
        <v>22</v>
      </c>
      <c r="DG7" s="1" t="s">
        <v>21</v>
      </c>
      <c r="DH7" s="2" t="s">
        <v>22</v>
      </c>
      <c r="DI7" s="1" t="s">
        <v>21</v>
      </c>
      <c r="DJ7" s="2" t="s">
        <v>22</v>
      </c>
      <c r="DK7" s="1" t="s">
        <v>21</v>
      </c>
      <c r="DL7" s="2" t="s">
        <v>22</v>
      </c>
      <c r="DM7" s="1" t="s">
        <v>21</v>
      </c>
      <c r="DN7" s="2" t="s">
        <v>22</v>
      </c>
      <c r="DO7" s="1" t="s">
        <v>21</v>
      </c>
      <c r="DP7" s="2" t="s">
        <v>22</v>
      </c>
    </row>
    <row r="8" spans="1:121" ht="15.75" customHeight="1">
      <c r="A8" s="19" t="s">
        <v>0</v>
      </c>
      <c r="B8" s="19">
        <v>1</v>
      </c>
      <c r="C8" s="20">
        <v>2</v>
      </c>
      <c r="D8" s="20">
        <v>3</v>
      </c>
      <c r="E8" s="20">
        <v>4</v>
      </c>
      <c r="F8" s="20">
        <v>5</v>
      </c>
      <c r="G8" s="20">
        <v>6</v>
      </c>
      <c r="H8" s="20">
        <v>7</v>
      </c>
      <c r="I8" s="21">
        <v>8</v>
      </c>
      <c r="J8" s="20">
        <v>9</v>
      </c>
      <c r="K8" s="20">
        <v>10</v>
      </c>
      <c r="L8" s="20">
        <v>11</v>
      </c>
      <c r="M8" s="20">
        <v>12</v>
      </c>
      <c r="N8" s="20">
        <v>13</v>
      </c>
      <c r="O8" s="20">
        <v>14</v>
      </c>
      <c r="P8" s="20">
        <v>15</v>
      </c>
      <c r="Q8" s="20">
        <v>16</v>
      </c>
      <c r="R8" s="20">
        <v>17</v>
      </c>
      <c r="S8" s="20">
        <v>18</v>
      </c>
      <c r="T8" s="20">
        <v>19</v>
      </c>
      <c r="U8" s="20">
        <v>20</v>
      </c>
      <c r="V8" s="20">
        <v>21</v>
      </c>
      <c r="W8" s="20">
        <v>22</v>
      </c>
      <c r="X8" s="20">
        <v>23</v>
      </c>
      <c r="Y8" s="20">
        <v>24</v>
      </c>
      <c r="Z8" s="20">
        <v>25</v>
      </c>
      <c r="AA8" s="20">
        <v>26</v>
      </c>
      <c r="AB8" s="20">
        <v>27</v>
      </c>
      <c r="AC8" s="20">
        <v>28</v>
      </c>
      <c r="AD8" s="20">
        <v>29</v>
      </c>
      <c r="AE8" s="20">
        <v>30</v>
      </c>
      <c r="AF8" s="20">
        <v>31</v>
      </c>
      <c r="AG8" s="20">
        <v>32</v>
      </c>
      <c r="AH8" s="20">
        <v>33</v>
      </c>
      <c r="AI8" s="20">
        <v>34</v>
      </c>
      <c r="AJ8" s="20">
        <v>35</v>
      </c>
      <c r="AK8" s="20">
        <v>36</v>
      </c>
      <c r="AL8" s="20">
        <v>37</v>
      </c>
      <c r="AM8" s="20">
        <v>38</v>
      </c>
      <c r="AN8" s="20">
        <v>39</v>
      </c>
      <c r="AO8" s="20">
        <v>40</v>
      </c>
      <c r="AP8" s="20">
        <v>41</v>
      </c>
      <c r="AQ8" s="20">
        <v>42</v>
      </c>
      <c r="AR8" s="20">
        <v>43</v>
      </c>
      <c r="AS8" s="20">
        <v>44</v>
      </c>
      <c r="AT8" s="20">
        <v>45</v>
      </c>
      <c r="AU8" s="20">
        <v>46</v>
      </c>
      <c r="AV8" s="20">
        <v>47</v>
      </c>
      <c r="AW8" s="20">
        <v>48</v>
      </c>
      <c r="AX8" s="20">
        <v>49</v>
      </c>
      <c r="AY8" s="20">
        <v>50</v>
      </c>
      <c r="AZ8" s="20">
        <v>51</v>
      </c>
      <c r="BA8" s="20">
        <v>52</v>
      </c>
      <c r="BB8" s="20">
        <v>53</v>
      </c>
      <c r="BC8" s="20">
        <v>54</v>
      </c>
      <c r="BD8" s="20">
        <v>55</v>
      </c>
      <c r="BE8" s="20">
        <v>56</v>
      </c>
      <c r="BF8" s="20">
        <v>57</v>
      </c>
      <c r="BG8" s="22">
        <v>58</v>
      </c>
      <c r="BH8" s="22">
        <v>59</v>
      </c>
      <c r="BI8" s="20">
        <v>60</v>
      </c>
      <c r="BJ8" s="20">
        <v>61</v>
      </c>
      <c r="BK8" s="20">
        <v>62</v>
      </c>
      <c r="BL8" s="20">
        <v>63</v>
      </c>
      <c r="BM8" s="20">
        <v>64</v>
      </c>
      <c r="BN8" s="20">
        <v>65</v>
      </c>
      <c r="BO8" s="23">
        <v>66</v>
      </c>
      <c r="BP8" s="23">
        <v>67</v>
      </c>
      <c r="BQ8" s="23">
        <v>68</v>
      </c>
      <c r="BR8" s="23">
        <v>69</v>
      </c>
      <c r="BS8" s="23">
        <v>70</v>
      </c>
      <c r="BT8" s="23">
        <v>71</v>
      </c>
      <c r="BU8" s="23">
        <v>72</v>
      </c>
      <c r="BV8" s="23">
        <v>73</v>
      </c>
      <c r="BW8" s="23">
        <v>74</v>
      </c>
      <c r="BX8" s="23">
        <v>75</v>
      </c>
      <c r="BY8" s="23">
        <v>76</v>
      </c>
      <c r="BZ8" s="23">
        <v>77</v>
      </c>
      <c r="CA8" s="23">
        <v>78</v>
      </c>
      <c r="CB8" s="23">
        <v>79</v>
      </c>
      <c r="CC8" s="23">
        <v>80</v>
      </c>
      <c r="CD8" s="23">
        <v>81</v>
      </c>
      <c r="CE8" s="23">
        <v>82</v>
      </c>
      <c r="CF8" s="23">
        <v>83</v>
      </c>
      <c r="CG8" s="23">
        <v>84</v>
      </c>
      <c r="CH8" s="23">
        <v>85</v>
      </c>
      <c r="CI8" s="23">
        <v>86</v>
      </c>
      <c r="CJ8" s="23">
        <v>87</v>
      </c>
      <c r="CK8" s="20">
        <v>88</v>
      </c>
      <c r="CL8" s="20">
        <v>89</v>
      </c>
      <c r="CM8" s="20">
        <v>90</v>
      </c>
      <c r="CN8" s="20">
        <v>91</v>
      </c>
      <c r="CO8" s="20">
        <v>92</v>
      </c>
      <c r="CP8" s="20">
        <v>93</v>
      </c>
      <c r="CQ8" s="20">
        <v>94</v>
      </c>
      <c r="CR8" s="20">
        <v>95</v>
      </c>
      <c r="CS8" s="20">
        <v>96</v>
      </c>
      <c r="CT8" s="20">
        <v>97</v>
      </c>
      <c r="CU8" s="20">
        <v>98</v>
      </c>
      <c r="CV8" s="20">
        <v>99</v>
      </c>
      <c r="CW8" s="20">
        <v>100</v>
      </c>
      <c r="CX8" s="20">
        <v>101</v>
      </c>
      <c r="CY8" s="20">
        <v>102</v>
      </c>
      <c r="CZ8" s="20">
        <v>103</v>
      </c>
      <c r="DA8" s="20">
        <v>104</v>
      </c>
      <c r="DB8" s="20">
        <v>105</v>
      </c>
      <c r="DC8" s="20">
        <v>106</v>
      </c>
      <c r="DD8" s="20">
        <v>107</v>
      </c>
      <c r="DE8" s="20">
        <v>108</v>
      </c>
      <c r="DF8" s="20">
        <v>109</v>
      </c>
      <c r="DG8" s="20">
        <v>110</v>
      </c>
      <c r="DH8" s="20">
        <v>111</v>
      </c>
      <c r="DI8" s="20">
        <v>112</v>
      </c>
      <c r="DJ8" s="20">
        <v>113</v>
      </c>
      <c r="DK8" s="20">
        <v>114</v>
      </c>
      <c r="DL8" s="20">
        <v>115</v>
      </c>
      <c r="DM8" s="20">
        <v>116</v>
      </c>
      <c r="DN8" s="20">
        <v>117</v>
      </c>
      <c r="DO8" s="20">
        <v>118</v>
      </c>
      <c r="DP8" s="20">
        <v>119</v>
      </c>
      <c r="DQ8" s="8" t="s">
        <v>0</v>
      </c>
    </row>
    <row r="9" spans="1:121" ht="20.100000000000001" customHeight="1">
      <c r="A9" s="24">
        <v>1</v>
      </c>
      <c r="B9" s="34" t="s">
        <v>24</v>
      </c>
      <c r="C9" s="25">
        <f t="shared" ref="C9:D9" si="0">E9+G9-DO9</f>
        <v>772057.88609999989</v>
      </c>
      <c r="D9" s="25">
        <f t="shared" si="0"/>
        <v>588082.23019999999</v>
      </c>
      <c r="E9" s="25">
        <f t="shared" ref="E9:H9" si="1">I9+U9+Y9+AC9+AW9+BI9+CG9+CK9+CW9+DE9+DK9</f>
        <v>746630.29999999993</v>
      </c>
      <c r="F9" s="25">
        <f t="shared" si="1"/>
        <v>737552.38520000002</v>
      </c>
      <c r="G9" s="25">
        <f t="shared" si="1"/>
        <v>25427.586099999997</v>
      </c>
      <c r="H9" s="25">
        <f t="shared" si="1"/>
        <v>-149470.15500000003</v>
      </c>
      <c r="I9" s="6">
        <v>191155.90299999999</v>
      </c>
      <c r="J9" s="6">
        <v>189048.1275</v>
      </c>
      <c r="K9" s="6">
        <v>19960</v>
      </c>
      <c r="L9" s="6">
        <v>19324.777999999998</v>
      </c>
      <c r="M9" s="6">
        <v>177696.103</v>
      </c>
      <c r="N9" s="6">
        <v>176591.09650000001</v>
      </c>
      <c r="O9" s="6">
        <v>19960</v>
      </c>
      <c r="P9" s="6">
        <v>19324.777999999998</v>
      </c>
      <c r="Q9" s="6">
        <v>9291</v>
      </c>
      <c r="R9" s="6">
        <v>8288.2309999999998</v>
      </c>
      <c r="S9" s="6"/>
      <c r="T9" s="6"/>
      <c r="U9" s="6">
        <v>240</v>
      </c>
      <c r="V9" s="6">
        <v>234</v>
      </c>
      <c r="W9" s="6"/>
      <c r="X9" s="6"/>
      <c r="Y9" s="6">
        <v>0</v>
      </c>
      <c r="Z9" s="6">
        <v>0</v>
      </c>
      <c r="AA9" s="6">
        <v>0</v>
      </c>
      <c r="AB9" s="6">
        <v>0</v>
      </c>
      <c r="AC9" s="6">
        <v>3841.721</v>
      </c>
      <c r="AD9" s="6">
        <v>3426.3330000000001</v>
      </c>
      <c r="AE9" s="6">
        <v>-110459.7179</v>
      </c>
      <c r="AF9" s="6">
        <v>-230396.40900000001</v>
      </c>
      <c r="AG9" s="6"/>
      <c r="AH9" s="6"/>
      <c r="AI9" s="6"/>
      <c r="AJ9" s="6"/>
      <c r="AK9" s="6"/>
      <c r="AL9" s="6"/>
      <c r="AM9" s="6"/>
      <c r="AN9" s="6"/>
      <c r="AO9" s="6">
        <v>3641.721</v>
      </c>
      <c r="AP9" s="6">
        <v>3248.933</v>
      </c>
      <c r="AQ9" s="6">
        <v>69866.402100000007</v>
      </c>
      <c r="AR9" s="6">
        <v>25640.771000000001</v>
      </c>
      <c r="AS9" s="26"/>
      <c r="AT9" s="26"/>
      <c r="AU9" s="6">
        <v>-180326.12</v>
      </c>
      <c r="AV9" s="6">
        <v>-256037.18</v>
      </c>
      <c r="AW9" s="6">
        <v>93197</v>
      </c>
      <c r="AX9" s="6">
        <v>91056.55</v>
      </c>
      <c r="AY9" s="6">
        <v>1600</v>
      </c>
      <c r="AZ9" s="6">
        <v>1541.9760000000001</v>
      </c>
      <c r="BA9" s="6">
        <v>93197</v>
      </c>
      <c r="BB9" s="6">
        <v>91056.55</v>
      </c>
      <c r="BC9" s="6">
        <v>1600</v>
      </c>
      <c r="BD9" s="6">
        <v>1541.9760000000001</v>
      </c>
      <c r="BE9" s="6"/>
      <c r="BF9" s="6"/>
      <c r="BG9" s="26"/>
      <c r="BH9" s="26"/>
      <c r="BI9" s="6">
        <v>72313.2</v>
      </c>
      <c r="BJ9" s="6">
        <v>71649.177299999996</v>
      </c>
      <c r="BK9" s="6">
        <v>86377</v>
      </c>
      <c r="BL9" s="6">
        <v>52778.803</v>
      </c>
      <c r="BM9" s="6"/>
      <c r="BN9" s="6"/>
      <c r="BO9" s="6">
        <v>84193</v>
      </c>
      <c r="BP9" s="6">
        <v>51450.468999999997</v>
      </c>
      <c r="BQ9" s="6"/>
      <c r="BR9" s="6"/>
      <c r="BS9" s="6"/>
      <c r="BT9" s="6"/>
      <c r="BU9" s="6">
        <v>5987.2790000000005</v>
      </c>
      <c r="BV9" s="6">
        <v>5778.3789999999999</v>
      </c>
      <c r="BW9" s="6"/>
      <c r="BX9" s="6"/>
      <c r="BY9" s="6">
        <v>53333.921000000002</v>
      </c>
      <c r="BZ9" s="6">
        <v>53185.570299999999</v>
      </c>
      <c r="CA9" s="6">
        <v>2184</v>
      </c>
      <c r="CB9" s="6">
        <v>1328.3340000000001</v>
      </c>
      <c r="CC9" s="6">
        <v>12992</v>
      </c>
      <c r="CD9" s="6">
        <v>12685.227999999999</v>
      </c>
      <c r="CE9" s="6"/>
      <c r="CF9" s="6"/>
      <c r="CG9" s="6"/>
      <c r="CH9" s="6"/>
      <c r="CI9" s="6"/>
      <c r="CJ9" s="6"/>
      <c r="CK9" s="6">
        <v>75790.801999999996</v>
      </c>
      <c r="CL9" s="6">
        <v>75375.072400000005</v>
      </c>
      <c r="CM9" s="6">
        <v>13080.304</v>
      </c>
      <c r="CN9" s="6">
        <v>2111.348</v>
      </c>
      <c r="CO9" s="6">
        <v>75448.801999999996</v>
      </c>
      <c r="CP9" s="6">
        <v>75033.088000000003</v>
      </c>
      <c r="CQ9" s="6">
        <v>13080.304</v>
      </c>
      <c r="CR9" s="6">
        <v>2111.348</v>
      </c>
      <c r="CS9" s="6">
        <v>21849.101999999999</v>
      </c>
      <c r="CT9" s="6">
        <v>21729.752</v>
      </c>
      <c r="CU9" s="6">
        <v>10080.304</v>
      </c>
      <c r="CV9" s="6">
        <v>80.304000000000002</v>
      </c>
      <c r="CW9" s="6">
        <v>299211.674</v>
      </c>
      <c r="CX9" s="6">
        <v>295883.125</v>
      </c>
      <c r="CY9" s="6">
        <v>14870</v>
      </c>
      <c r="CZ9" s="6">
        <v>5169.3490000000002</v>
      </c>
      <c r="DA9" s="6">
        <v>207567.53400000001</v>
      </c>
      <c r="DB9" s="6">
        <v>204767.75599999999</v>
      </c>
      <c r="DC9" s="6">
        <v>10445</v>
      </c>
      <c r="DD9" s="6">
        <v>2825.4679999999998</v>
      </c>
      <c r="DE9" s="6">
        <v>10880</v>
      </c>
      <c r="DF9" s="6">
        <v>10880</v>
      </c>
      <c r="DG9" s="6"/>
      <c r="DH9" s="6"/>
      <c r="DI9" s="6"/>
      <c r="DJ9" s="6"/>
      <c r="DK9" s="6"/>
      <c r="DL9" s="6"/>
      <c r="DM9" s="6"/>
      <c r="DN9" s="6"/>
      <c r="DO9" s="6"/>
      <c r="DP9" s="6"/>
      <c r="DQ9" s="8" t="s">
        <v>0</v>
      </c>
    </row>
    <row r="10" spans="1:121" ht="20.100000000000001" customHeight="1">
      <c r="A10" s="24">
        <v>2</v>
      </c>
      <c r="B10" s="34" t="s">
        <v>25</v>
      </c>
      <c r="C10" s="25">
        <f t="shared" ref="C10:C32" si="2">E10+G10-DO10</f>
        <v>874206.69540000008</v>
      </c>
      <c r="D10" s="25">
        <f t="shared" ref="D10:D32" si="3">F10+H10-DP10</f>
        <v>762334.26709999994</v>
      </c>
      <c r="E10" s="25">
        <f t="shared" ref="E10:E32" si="4">I10+U10+Y10+AC10+AW10+BI10+CG10+CK10+CW10+DE10+DK10</f>
        <v>772273.3</v>
      </c>
      <c r="F10" s="25">
        <f t="shared" ref="F10:F32" si="5">J10+V10+Z10+AD10+AX10+BJ10+CH10+CL10+CX10+DF10+DL10</f>
        <v>716751.22509999992</v>
      </c>
      <c r="G10" s="25">
        <f t="shared" ref="G10:G32" si="6">K10+W10+AA10+AE10+AY10+BK10+CI10+CM10+CY10+DG10+DM10</f>
        <v>101933.39539999999</v>
      </c>
      <c r="H10" s="25">
        <f t="shared" ref="H10:H32" si="7">L10+X10+AB10+AF10+AZ10+BL10+CJ10+CN10+CZ10+DH10+DN10</f>
        <v>45583.042000000001</v>
      </c>
      <c r="I10" s="6">
        <v>225906.83499999999</v>
      </c>
      <c r="J10" s="6">
        <v>190184.98199999999</v>
      </c>
      <c r="K10" s="6">
        <v>54143.123</v>
      </c>
      <c r="L10" s="6">
        <v>16383.487999999999</v>
      </c>
      <c r="M10" s="6">
        <v>204722.55100000001</v>
      </c>
      <c r="N10" s="6">
        <v>169026.70439999999</v>
      </c>
      <c r="O10" s="6">
        <v>24059.4</v>
      </c>
      <c r="P10" s="6">
        <v>9905.5580000000009</v>
      </c>
      <c r="Q10" s="6">
        <v>15821.084000000001</v>
      </c>
      <c r="R10" s="6">
        <v>15795.378000000001</v>
      </c>
      <c r="S10" s="6">
        <v>30083.723000000002</v>
      </c>
      <c r="T10" s="6">
        <v>6477.93</v>
      </c>
      <c r="U10" s="6"/>
      <c r="V10" s="6"/>
      <c r="W10" s="6"/>
      <c r="X10" s="6"/>
      <c r="Y10" s="6">
        <v>0</v>
      </c>
      <c r="Z10" s="6">
        <v>0</v>
      </c>
      <c r="AA10" s="6">
        <v>0</v>
      </c>
      <c r="AB10" s="6">
        <v>0</v>
      </c>
      <c r="AC10" s="6">
        <v>24584.248</v>
      </c>
      <c r="AD10" s="6">
        <v>24330.7258</v>
      </c>
      <c r="AE10" s="6">
        <v>19757.0124</v>
      </c>
      <c r="AF10" s="6">
        <v>1418.894</v>
      </c>
      <c r="AG10" s="6">
        <v>21822.748</v>
      </c>
      <c r="AH10" s="6">
        <v>21569.453799999999</v>
      </c>
      <c r="AI10" s="6">
        <v>9757.0123999999996</v>
      </c>
      <c r="AJ10" s="6">
        <v>4840</v>
      </c>
      <c r="AK10" s="6">
        <v>646.5</v>
      </c>
      <c r="AL10" s="6">
        <v>646.27200000000005</v>
      </c>
      <c r="AM10" s="6">
        <v>0</v>
      </c>
      <c r="AN10" s="6">
        <v>0</v>
      </c>
      <c r="AO10" s="6">
        <v>2115</v>
      </c>
      <c r="AP10" s="6">
        <v>2115</v>
      </c>
      <c r="AQ10" s="6">
        <v>10000</v>
      </c>
      <c r="AR10" s="6">
        <v>0</v>
      </c>
      <c r="AS10" s="26"/>
      <c r="AT10" s="26"/>
      <c r="AU10" s="6">
        <v>0</v>
      </c>
      <c r="AV10" s="6">
        <v>-3421.1060000000002</v>
      </c>
      <c r="AW10" s="6">
        <v>202207.234</v>
      </c>
      <c r="AX10" s="6">
        <v>192618.736</v>
      </c>
      <c r="AY10" s="6"/>
      <c r="AZ10" s="6"/>
      <c r="BA10" s="6">
        <v>202207.234</v>
      </c>
      <c r="BB10" s="6">
        <v>192618.736</v>
      </c>
      <c r="BC10" s="6"/>
      <c r="BD10" s="6"/>
      <c r="BE10" s="6"/>
      <c r="BF10" s="6"/>
      <c r="BG10" s="26"/>
      <c r="BH10" s="26"/>
      <c r="BI10" s="6">
        <v>31001.953000000001</v>
      </c>
      <c r="BJ10" s="6">
        <v>30243.615000000002</v>
      </c>
      <c r="BK10" s="6">
        <v>26894.26</v>
      </c>
      <c r="BL10" s="6">
        <v>26641.66</v>
      </c>
      <c r="BM10" s="6"/>
      <c r="BN10" s="6"/>
      <c r="BO10" s="6"/>
      <c r="BP10" s="6"/>
      <c r="BQ10" s="6"/>
      <c r="BR10" s="6"/>
      <c r="BS10" s="6"/>
      <c r="BT10" s="6"/>
      <c r="BU10" s="6">
        <v>26472.691999999999</v>
      </c>
      <c r="BV10" s="6">
        <v>26472.688999999998</v>
      </c>
      <c r="BW10" s="6">
        <v>3185.16</v>
      </c>
      <c r="BX10" s="6">
        <v>3185.16</v>
      </c>
      <c r="BY10" s="6">
        <v>4529.2610000000004</v>
      </c>
      <c r="BZ10" s="6">
        <v>3770.9259999999999</v>
      </c>
      <c r="CA10" s="6">
        <v>23709.1</v>
      </c>
      <c r="CB10" s="6">
        <v>23456.5</v>
      </c>
      <c r="CC10" s="6"/>
      <c r="CD10" s="6"/>
      <c r="CE10" s="6"/>
      <c r="CF10" s="6"/>
      <c r="CG10" s="6">
        <v>216.81100000000001</v>
      </c>
      <c r="CH10" s="6">
        <v>216.81100000000001</v>
      </c>
      <c r="CI10" s="6"/>
      <c r="CJ10" s="6"/>
      <c r="CK10" s="6">
        <v>79706.331000000006</v>
      </c>
      <c r="CL10" s="6">
        <v>74096.8223</v>
      </c>
      <c r="CM10" s="6">
        <v>1139</v>
      </c>
      <c r="CN10" s="6">
        <v>1139</v>
      </c>
      <c r="CO10" s="6">
        <v>63623.525000000001</v>
      </c>
      <c r="CP10" s="6">
        <v>58076.758399999999</v>
      </c>
      <c r="CQ10" s="6">
        <v>1139</v>
      </c>
      <c r="CR10" s="6">
        <v>1139</v>
      </c>
      <c r="CS10" s="6">
        <v>26639.74</v>
      </c>
      <c r="CT10" s="6">
        <v>26313.4215</v>
      </c>
      <c r="CU10" s="6">
        <v>1139</v>
      </c>
      <c r="CV10" s="6">
        <v>1139</v>
      </c>
      <c r="CW10" s="6">
        <v>202799.88800000001</v>
      </c>
      <c r="CX10" s="6">
        <v>200239.533</v>
      </c>
      <c r="CY10" s="6"/>
      <c r="CZ10" s="6"/>
      <c r="DA10" s="6">
        <v>202154.88800000001</v>
      </c>
      <c r="DB10" s="6">
        <v>199594.533</v>
      </c>
      <c r="DC10" s="6"/>
      <c r="DD10" s="6"/>
      <c r="DE10" s="6">
        <v>5850</v>
      </c>
      <c r="DF10" s="6">
        <v>4820</v>
      </c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8" t="s">
        <v>0</v>
      </c>
    </row>
    <row r="11" spans="1:121" ht="20.100000000000001" customHeight="1">
      <c r="A11" s="24">
        <v>3</v>
      </c>
      <c r="B11" s="34" t="s">
        <v>26</v>
      </c>
      <c r="C11" s="25">
        <f t="shared" si="2"/>
        <v>509626.74060000002</v>
      </c>
      <c r="D11" s="25">
        <f t="shared" si="3"/>
        <v>466350.16399999999</v>
      </c>
      <c r="E11" s="25">
        <f t="shared" si="4"/>
        <v>416589.5</v>
      </c>
      <c r="F11" s="25">
        <f t="shared" si="5"/>
        <v>404671.71799999999</v>
      </c>
      <c r="G11" s="25">
        <f t="shared" si="6"/>
        <v>93787.240600000005</v>
      </c>
      <c r="H11" s="25">
        <f t="shared" si="7"/>
        <v>61678.446000000004</v>
      </c>
      <c r="I11" s="6">
        <v>146924.15</v>
      </c>
      <c r="J11" s="6">
        <v>141378.19680000001</v>
      </c>
      <c r="K11" s="6">
        <v>4870.25</v>
      </c>
      <c r="L11" s="6">
        <v>2830.5</v>
      </c>
      <c r="M11" s="6">
        <v>130143.75</v>
      </c>
      <c r="N11" s="6">
        <v>125459.32980000001</v>
      </c>
      <c r="O11" s="6">
        <v>4120.25</v>
      </c>
      <c r="P11" s="6">
        <v>2080.5</v>
      </c>
      <c r="Q11" s="6">
        <v>10740</v>
      </c>
      <c r="R11" s="6">
        <v>9886.4670000000006</v>
      </c>
      <c r="S11" s="6">
        <v>750</v>
      </c>
      <c r="T11" s="6">
        <v>750</v>
      </c>
      <c r="U11" s="6"/>
      <c r="V11" s="6"/>
      <c r="W11" s="6"/>
      <c r="X11" s="6"/>
      <c r="Y11" s="6">
        <v>0</v>
      </c>
      <c r="Z11" s="6">
        <v>0</v>
      </c>
      <c r="AA11" s="6">
        <v>0</v>
      </c>
      <c r="AB11" s="6">
        <v>0</v>
      </c>
      <c r="AC11" s="6">
        <v>1860</v>
      </c>
      <c r="AD11" s="6">
        <v>500</v>
      </c>
      <c r="AE11" s="6">
        <v>73776.55</v>
      </c>
      <c r="AF11" s="6">
        <v>57387.946000000004</v>
      </c>
      <c r="AG11" s="6">
        <v>1860</v>
      </c>
      <c r="AH11" s="6">
        <v>500</v>
      </c>
      <c r="AI11" s="6">
        <v>1000</v>
      </c>
      <c r="AJ11" s="6">
        <v>0</v>
      </c>
      <c r="AK11" s="6"/>
      <c r="AL11" s="6"/>
      <c r="AM11" s="6"/>
      <c r="AN11" s="6"/>
      <c r="AO11" s="6"/>
      <c r="AP11" s="6"/>
      <c r="AQ11" s="6">
        <v>37026.290999999997</v>
      </c>
      <c r="AR11" s="6">
        <v>35421.4</v>
      </c>
      <c r="AS11" s="26"/>
      <c r="AT11" s="26"/>
      <c r="AU11" s="6">
        <v>-4880.25</v>
      </c>
      <c r="AV11" s="6">
        <v>-6776.69</v>
      </c>
      <c r="AW11" s="6">
        <v>62920</v>
      </c>
      <c r="AX11" s="6">
        <v>61936.034</v>
      </c>
      <c r="AY11" s="6"/>
      <c r="AZ11" s="6"/>
      <c r="BA11" s="6">
        <v>61890</v>
      </c>
      <c r="BB11" s="6">
        <v>60916.345999999998</v>
      </c>
      <c r="BC11" s="6"/>
      <c r="BD11" s="6"/>
      <c r="BE11" s="6">
        <v>1030</v>
      </c>
      <c r="BF11" s="6">
        <v>1019.688</v>
      </c>
      <c r="BG11" s="26"/>
      <c r="BH11" s="26"/>
      <c r="BI11" s="6">
        <v>9226.25</v>
      </c>
      <c r="BJ11" s="6">
        <v>9077.9071999999996</v>
      </c>
      <c r="BK11" s="6">
        <v>15140.4406</v>
      </c>
      <c r="BL11" s="6">
        <v>1460</v>
      </c>
      <c r="BM11" s="6"/>
      <c r="BN11" s="6"/>
      <c r="BO11" s="6"/>
      <c r="BP11" s="6"/>
      <c r="BQ11" s="6"/>
      <c r="BR11" s="6"/>
      <c r="BS11" s="6"/>
      <c r="BT11" s="6"/>
      <c r="BU11" s="6">
        <v>1666.25</v>
      </c>
      <c r="BV11" s="6">
        <v>1566.25</v>
      </c>
      <c r="BW11" s="6">
        <v>8500</v>
      </c>
      <c r="BX11" s="6">
        <v>1290</v>
      </c>
      <c r="BY11" s="6">
        <v>7560</v>
      </c>
      <c r="BZ11" s="6">
        <v>7511.6571999999996</v>
      </c>
      <c r="CA11" s="6">
        <v>6640.4405999999999</v>
      </c>
      <c r="CB11" s="6">
        <v>170</v>
      </c>
      <c r="CC11" s="6"/>
      <c r="CD11" s="6"/>
      <c r="CE11" s="6"/>
      <c r="CF11" s="6"/>
      <c r="CG11" s="6"/>
      <c r="CH11" s="6"/>
      <c r="CI11" s="6"/>
      <c r="CJ11" s="6"/>
      <c r="CK11" s="6">
        <v>37770</v>
      </c>
      <c r="CL11" s="6">
        <v>37545.438000000002</v>
      </c>
      <c r="CM11" s="6"/>
      <c r="CN11" s="6"/>
      <c r="CO11" s="6">
        <v>37270</v>
      </c>
      <c r="CP11" s="6">
        <v>37045.438000000002</v>
      </c>
      <c r="CQ11" s="6"/>
      <c r="CR11" s="6"/>
      <c r="CS11" s="6">
        <v>32620</v>
      </c>
      <c r="CT11" s="6">
        <v>32431.207999999999</v>
      </c>
      <c r="CU11" s="6"/>
      <c r="CV11" s="6"/>
      <c r="CW11" s="6">
        <v>143139.1</v>
      </c>
      <c r="CX11" s="6">
        <v>140388.85200000001</v>
      </c>
      <c r="CY11" s="6"/>
      <c r="CZ11" s="6"/>
      <c r="DA11" s="6">
        <v>88060</v>
      </c>
      <c r="DB11" s="6">
        <v>86395.566000000006</v>
      </c>
      <c r="DC11" s="6"/>
      <c r="DD11" s="6"/>
      <c r="DE11" s="6">
        <v>14000</v>
      </c>
      <c r="DF11" s="6">
        <v>13845.29</v>
      </c>
      <c r="DG11" s="6"/>
      <c r="DH11" s="6"/>
      <c r="DI11" s="6"/>
      <c r="DJ11" s="6"/>
      <c r="DK11" s="6">
        <v>750</v>
      </c>
      <c r="DL11" s="6">
        <v>0</v>
      </c>
      <c r="DM11" s="6"/>
      <c r="DN11" s="6"/>
      <c r="DO11" s="6">
        <v>750</v>
      </c>
      <c r="DP11" s="6">
        <v>0</v>
      </c>
    </row>
    <row r="12" spans="1:121" ht="20.100000000000001" customHeight="1">
      <c r="A12" s="24">
        <v>4</v>
      </c>
      <c r="B12" s="34" t="s">
        <v>27</v>
      </c>
      <c r="C12" s="25">
        <f t="shared" si="2"/>
        <v>312270.23439999996</v>
      </c>
      <c r="D12" s="25">
        <f t="shared" si="3"/>
        <v>209750.2114</v>
      </c>
      <c r="E12" s="25">
        <f t="shared" si="4"/>
        <v>248969.75199999998</v>
      </c>
      <c r="F12" s="25">
        <f t="shared" si="5"/>
        <v>204171.60639999999</v>
      </c>
      <c r="G12" s="25">
        <f t="shared" si="6"/>
        <v>63300.482400000001</v>
      </c>
      <c r="H12" s="25">
        <f t="shared" si="7"/>
        <v>5578.6050000000005</v>
      </c>
      <c r="I12" s="6">
        <v>139261</v>
      </c>
      <c r="J12" s="6">
        <v>113805.1958</v>
      </c>
      <c r="K12" s="6">
        <v>24709.842400000001</v>
      </c>
      <c r="L12" s="6">
        <v>5809.95</v>
      </c>
      <c r="M12" s="6">
        <v>108950</v>
      </c>
      <c r="N12" s="6">
        <v>86092.697799999994</v>
      </c>
      <c r="O12" s="6">
        <v>17609.842400000001</v>
      </c>
      <c r="P12" s="6">
        <v>2437.1</v>
      </c>
      <c r="Q12" s="6">
        <v>29211</v>
      </c>
      <c r="R12" s="6">
        <v>27115.297999999999</v>
      </c>
      <c r="S12" s="6">
        <v>7100</v>
      </c>
      <c r="T12" s="6">
        <v>3372.85</v>
      </c>
      <c r="U12" s="6">
        <v>1000</v>
      </c>
      <c r="V12" s="6">
        <v>120</v>
      </c>
      <c r="W12" s="6"/>
      <c r="X12" s="6"/>
      <c r="Y12" s="6">
        <v>0</v>
      </c>
      <c r="Z12" s="6">
        <v>0</v>
      </c>
      <c r="AA12" s="6">
        <v>0</v>
      </c>
      <c r="AB12" s="6">
        <v>0</v>
      </c>
      <c r="AC12" s="6">
        <v>288</v>
      </c>
      <c r="AD12" s="6">
        <v>68.997600000000006</v>
      </c>
      <c r="AE12" s="6">
        <v>13000</v>
      </c>
      <c r="AF12" s="6">
        <v>-8037.183</v>
      </c>
      <c r="AG12" s="6">
        <v>288</v>
      </c>
      <c r="AH12" s="6">
        <v>68.997600000000006</v>
      </c>
      <c r="AI12" s="6"/>
      <c r="AJ12" s="6"/>
      <c r="AK12" s="6"/>
      <c r="AL12" s="6"/>
      <c r="AM12" s="6"/>
      <c r="AN12" s="6"/>
      <c r="AO12" s="6"/>
      <c r="AP12" s="6"/>
      <c r="AQ12" s="6">
        <v>15000</v>
      </c>
      <c r="AR12" s="6">
        <v>993.48</v>
      </c>
      <c r="AS12" s="26"/>
      <c r="AT12" s="26"/>
      <c r="AU12" s="6">
        <v>-2000</v>
      </c>
      <c r="AV12" s="6">
        <v>-9030.6630000000005</v>
      </c>
      <c r="AW12" s="6">
        <v>7100</v>
      </c>
      <c r="AX12" s="6">
        <v>6920.1270000000004</v>
      </c>
      <c r="AY12" s="6"/>
      <c r="AZ12" s="6"/>
      <c r="BA12" s="6">
        <v>7100</v>
      </c>
      <c r="BB12" s="6">
        <v>6920.1270000000004</v>
      </c>
      <c r="BC12" s="6"/>
      <c r="BD12" s="6"/>
      <c r="BE12" s="6"/>
      <c r="BF12" s="6"/>
      <c r="BG12" s="26"/>
      <c r="BH12" s="26"/>
      <c r="BI12" s="6">
        <v>0</v>
      </c>
      <c r="BJ12" s="6">
        <v>0</v>
      </c>
      <c r="BK12" s="6">
        <v>22800</v>
      </c>
      <c r="BL12" s="6">
        <v>6215.1980000000003</v>
      </c>
      <c r="BM12" s="6"/>
      <c r="BN12" s="6"/>
      <c r="BO12" s="6">
        <v>16200</v>
      </c>
      <c r="BP12" s="6">
        <v>4228</v>
      </c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>
        <v>6600</v>
      </c>
      <c r="CB12" s="6">
        <v>1987.1980000000001</v>
      </c>
      <c r="CC12" s="6"/>
      <c r="CD12" s="6"/>
      <c r="CE12" s="6"/>
      <c r="CF12" s="6"/>
      <c r="CG12" s="6"/>
      <c r="CH12" s="6"/>
      <c r="CI12" s="6"/>
      <c r="CJ12" s="6"/>
      <c r="CK12" s="6">
        <v>8500</v>
      </c>
      <c r="CL12" s="6">
        <v>8499.5509999999995</v>
      </c>
      <c r="CM12" s="6"/>
      <c r="CN12" s="6"/>
      <c r="CO12" s="6">
        <v>8500</v>
      </c>
      <c r="CP12" s="6">
        <v>8499.5509999999995</v>
      </c>
      <c r="CQ12" s="6"/>
      <c r="CR12" s="6"/>
      <c r="CS12" s="6">
        <v>7500</v>
      </c>
      <c r="CT12" s="6">
        <v>7500</v>
      </c>
      <c r="CU12" s="6"/>
      <c r="CV12" s="6"/>
      <c r="CW12" s="6">
        <v>73906.751999999993</v>
      </c>
      <c r="CX12" s="6">
        <v>70602.735000000001</v>
      </c>
      <c r="CY12" s="6">
        <v>2790.64</v>
      </c>
      <c r="CZ12" s="6">
        <v>1590.64</v>
      </c>
      <c r="DA12" s="6">
        <v>54906.752</v>
      </c>
      <c r="DB12" s="6">
        <v>52677.553</v>
      </c>
      <c r="DC12" s="6">
        <v>2790.64</v>
      </c>
      <c r="DD12" s="6">
        <v>1590.64</v>
      </c>
      <c r="DE12" s="6">
        <v>6500</v>
      </c>
      <c r="DF12" s="6">
        <v>4155</v>
      </c>
      <c r="DG12" s="6"/>
      <c r="DH12" s="6"/>
      <c r="DI12" s="6">
        <v>12414</v>
      </c>
      <c r="DJ12" s="6">
        <v>0</v>
      </c>
      <c r="DK12" s="6">
        <v>12414</v>
      </c>
      <c r="DL12" s="6">
        <v>0</v>
      </c>
      <c r="DM12" s="6"/>
      <c r="DN12" s="6"/>
      <c r="DO12" s="6"/>
      <c r="DP12" s="6"/>
    </row>
    <row r="13" spans="1:121" ht="20.100000000000001" customHeight="1">
      <c r="A13" s="24">
        <v>5</v>
      </c>
      <c r="B13" s="34" t="s">
        <v>28</v>
      </c>
      <c r="C13" s="25">
        <f t="shared" si="2"/>
        <v>162997.7133</v>
      </c>
      <c r="D13" s="25">
        <f t="shared" si="3"/>
        <v>157594.83659999998</v>
      </c>
      <c r="E13" s="25">
        <f t="shared" si="4"/>
        <v>140110.1</v>
      </c>
      <c r="F13" s="25">
        <f t="shared" si="5"/>
        <v>134876.94959999999</v>
      </c>
      <c r="G13" s="25">
        <f t="shared" si="6"/>
        <v>22887.613299999997</v>
      </c>
      <c r="H13" s="25">
        <f t="shared" si="7"/>
        <v>22717.887000000002</v>
      </c>
      <c r="I13" s="6">
        <v>44613</v>
      </c>
      <c r="J13" s="6">
        <v>42524.827599999997</v>
      </c>
      <c r="K13" s="6">
        <v>6594</v>
      </c>
      <c r="L13" s="6">
        <v>6589.5209999999997</v>
      </c>
      <c r="M13" s="6">
        <v>39440</v>
      </c>
      <c r="N13" s="6">
        <v>38493.229599999999</v>
      </c>
      <c r="O13" s="6">
        <v>6254</v>
      </c>
      <c r="P13" s="6">
        <v>6254</v>
      </c>
      <c r="Q13" s="6">
        <v>4823</v>
      </c>
      <c r="R13" s="6">
        <v>3697.7979999999998</v>
      </c>
      <c r="S13" s="6">
        <v>340</v>
      </c>
      <c r="T13" s="6">
        <v>335.52100000000002</v>
      </c>
      <c r="U13" s="6"/>
      <c r="V13" s="6"/>
      <c r="W13" s="6"/>
      <c r="X13" s="6"/>
      <c r="Y13" s="6">
        <v>0</v>
      </c>
      <c r="Z13" s="6">
        <v>0</v>
      </c>
      <c r="AA13" s="6">
        <v>0</v>
      </c>
      <c r="AB13" s="6">
        <v>0</v>
      </c>
      <c r="AC13" s="6"/>
      <c r="AD13" s="6"/>
      <c r="AE13" s="6">
        <v>-2959.6320000000001</v>
      </c>
      <c r="AF13" s="6">
        <v>-3082.482</v>
      </c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>
        <v>930</v>
      </c>
      <c r="AR13" s="6">
        <v>930</v>
      </c>
      <c r="AS13" s="26"/>
      <c r="AT13" s="26"/>
      <c r="AU13" s="6">
        <v>-3889.6320000000001</v>
      </c>
      <c r="AV13" s="6">
        <v>-4012.482</v>
      </c>
      <c r="AW13" s="6">
        <v>16737</v>
      </c>
      <c r="AX13" s="6">
        <v>16667.853999999999</v>
      </c>
      <c r="AY13" s="6"/>
      <c r="AZ13" s="6"/>
      <c r="BA13" s="6">
        <v>16737</v>
      </c>
      <c r="BB13" s="6">
        <v>16667.853999999999</v>
      </c>
      <c r="BC13" s="6"/>
      <c r="BD13" s="6"/>
      <c r="BE13" s="6"/>
      <c r="BF13" s="6"/>
      <c r="BG13" s="26"/>
      <c r="BH13" s="26"/>
      <c r="BI13" s="6">
        <v>4560</v>
      </c>
      <c r="BJ13" s="6">
        <v>4516.9660000000003</v>
      </c>
      <c r="BK13" s="6">
        <v>19253.245299999999</v>
      </c>
      <c r="BL13" s="6">
        <v>19210.848000000002</v>
      </c>
      <c r="BM13" s="6"/>
      <c r="BN13" s="6"/>
      <c r="BO13" s="6"/>
      <c r="BP13" s="6"/>
      <c r="BQ13" s="6"/>
      <c r="BR13" s="6"/>
      <c r="BS13" s="6"/>
      <c r="BT13" s="6"/>
      <c r="BU13" s="6">
        <v>2500</v>
      </c>
      <c r="BV13" s="6">
        <v>2490.7597000000001</v>
      </c>
      <c r="BW13" s="6">
        <v>19253.245299999999</v>
      </c>
      <c r="BX13" s="6">
        <v>19210.848000000002</v>
      </c>
      <c r="BY13" s="6">
        <v>2060</v>
      </c>
      <c r="BZ13" s="6">
        <v>2026.2063000000001</v>
      </c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>
        <v>15617.1</v>
      </c>
      <c r="CL13" s="6">
        <v>14903.071</v>
      </c>
      <c r="CM13" s="6"/>
      <c r="CN13" s="6"/>
      <c r="CO13" s="6">
        <v>15617.1</v>
      </c>
      <c r="CP13" s="6">
        <v>14903.071</v>
      </c>
      <c r="CQ13" s="6"/>
      <c r="CR13" s="6"/>
      <c r="CS13" s="6">
        <v>14167.1</v>
      </c>
      <c r="CT13" s="6">
        <v>13743.123</v>
      </c>
      <c r="CU13" s="6"/>
      <c r="CV13" s="6"/>
      <c r="CW13" s="6">
        <v>57266</v>
      </c>
      <c r="CX13" s="6">
        <v>55289.231</v>
      </c>
      <c r="CY13" s="6"/>
      <c r="CZ13" s="6"/>
      <c r="DA13" s="6">
        <v>40149.599999999999</v>
      </c>
      <c r="DB13" s="6">
        <v>38265.656999999999</v>
      </c>
      <c r="DC13" s="6"/>
      <c r="DD13" s="6"/>
      <c r="DE13" s="6">
        <v>1010</v>
      </c>
      <c r="DF13" s="6">
        <v>975</v>
      </c>
      <c r="DG13" s="6"/>
      <c r="DH13" s="6"/>
      <c r="DI13" s="6">
        <v>307</v>
      </c>
      <c r="DJ13" s="6">
        <v>0</v>
      </c>
      <c r="DK13" s="6">
        <v>307</v>
      </c>
      <c r="DL13" s="6">
        <v>0</v>
      </c>
      <c r="DM13" s="6"/>
      <c r="DN13" s="6"/>
      <c r="DO13" s="6"/>
      <c r="DP13" s="6"/>
    </row>
    <row r="14" spans="1:121" ht="20.100000000000001" customHeight="1">
      <c r="A14" s="24">
        <v>6</v>
      </c>
      <c r="B14" s="34" t="s">
        <v>29</v>
      </c>
      <c r="C14" s="25">
        <f t="shared" si="2"/>
        <v>557055.9486</v>
      </c>
      <c r="D14" s="25">
        <f t="shared" si="3"/>
        <v>452174.85219999996</v>
      </c>
      <c r="E14" s="25">
        <f t="shared" si="4"/>
        <v>556989.35719999997</v>
      </c>
      <c r="F14" s="25">
        <f t="shared" si="5"/>
        <v>543585.04119999998</v>
      </c>
      <c r="G14" s="25">
        <f t="shared" si="6"/>
        <v>66.591400000004796</v>
      </c>
      <c r="H14" s="25">
        <f t="shared" si="7"/>
        <v>-91410.188999999998</v>
      </c>
      <c r="I14" s="6">
        <v>133322.11499999999</v>
      </c>
      <c r="J14" s="6">
        <v>128216.7426</v>
      </c>
      <c r="K14" s="6">
        <v>12373.65</v>
      </c>
      <c r="L14" s="6">
        <v>8241.75</v>
      </c>
      <c r="M14" s="6">
        <v>122769.715</v>
      </c>
      <c r="N14" s="6">
        <v>117709.3426</v>
      </c>
      <c r="O14" s="6">
        <v>12373.65</v>
      </c>
      <c r="P14" s="6">
        <v>8241.75</v>
      </c>
      <c r="Q14" s="6">
        <v>10552.4</v>
      </c>
      <c r="R14" s="6">
        <v>10507.4</v>
      </c>
      <c r="S14" s="6"/>
      <c r="T14" s="6"/>
      <c r="U14" s="6"/>
      <c r="V14" s="6"/>
      <c r="W14" s="6"/>
      <c r="X14" s="6"/>
      <c r="Y14" s="6">
        <v>0</v>
      </c>
      <c r="Z14" s="6">
        <v>0</v>
      </c>
      <c r="AA14" s="6">
        <v>0</v>
      </c>
      <c r="AB14" s="6">
        <v>0</v>
      </c>
      <c r="AC14" s="6">
        <v>1140</v>
      </c>
      <c r="AD14" s="6">
        <v>950</v>
      </c>
      <c r="AE14" s="6">
        <v>-36635.649599999997</v>
      </c>
      <c r="AF14" s="6">
        <v>-117584.889</v>
      </c>
      <c r="AG14" s="6"/>
      <c r="AH14" s="6"/>
      <c r="AI14" s="6"/>
      <c r="AJ14" s="6"/>
      <c r="AK14" s="6"/>
      <c r="AL14" s="6"/>
      <c r="AM14" s="6"/>
      <c r="AN14" s="6"/>
      <c r="AO14" s="6">
        <v>1140</v>
      </c>
      <c r="AP14" s="6">
        <v>950</v>
      </c>
      <c r="AQ14" s="6">
        <v>94364.350399999996</v>
      </c>
      <c r="AR14" s="6">
        <v>13975.257</v>
      </c>
      <c r="AS14" s="26"/>
      <c r="AT14" s="26"/>
      <c r="AU14" s="6">
        <v>-131000</v>
      </c>
      <c r="AV14" s="6">
        <v>-131560.14600000001</v>
      </c>
      <c r="AW14" s="6">
        <v>120315</v>
      </c>
      <c r="AX14" s="6">
        <v>117347.74830000001</v>
      </c>
      <c r="AY14" s="6">
        <v>1231.7</v>
      </c>
      <c r="AZ14" s="6">
        <v>1221.7</v>
      </c>
      <c r="BA14" s="6">
        <v>120315</v>
      </c>
      <c r="BB14" s="6">
        <v>117347.74830000001</v>
      </c>
      <c r="BC14" s="6">
        <v>1231.7</v>
      </c>
      <c r="BD14" s="6">
        <v>1221.7</v>
      </c>
      <c r="BE14" s="6"/>
      <c r="BF14" s="6"/>
      <c r="BG14" s="26"/>
      <c r="BH14" s="26"/>
      <c r="BI14" s="6">
        <v>25531.5972</v>
      </c>
      <c r="BJ14" s="6">
        <v>25002.755300000001</v>
      </c>
      <c r="BK14" s="6">
        <v>15000</v>
      </c>
      <c r="BL14" s="6">
        <v>9000</v>
      </c>
      <c r="BM14" s="6"/>
      <c r="BN14" s="6"/>
      <c r="BO14" s="6"/>
      <c r="BP14" s="6"/>
      <c r="BQ14" s="6"/>
      <c r="BR14" s="6"/>
      <c r="BS14" s="6"/>
      <c r="BT14" s="6"/>
      <c r="BU14" s="6">
        <v>2354</v>
      </c>
      <c r="BV14" s="6">
        <v>2353.3253</v>
      </c>
      <c r="BW14" s="6"/>
      <c r="BX14" s="6"/>
      <c r="BY14" s="6">
        <v>15355.5972</v>
      </c>
      <c r="BZ14" s="6">
        <v>14827.43</v>
      </c>
      <c r="CA14" s="6"/>
      <c r="CB14" s="6"/>
      <c r="CC14" s="6">
        <v>7822</v>
      </c>
      <c r="CD14" s="6">
        <v>7822</v>
      </c>
      <c r="CE14" s="6">
        <v>15000</v>
      </c>
      <c r="CF14" s="6">
        <v>9000</v>
      </c>
      <c r="CG14" s="6"/>
      <c r="CH14" s="6"/>
      <c r="CI14" s="6"/>
      <c r="CJ14" s="6"/>
      <c r="CK14" s="6">
        <v>41566.845000000001</v>
      </c>
      <c r="CL14" s="6">
        <v>39806.74</v>
      </c>
      <c r="CM14" s="6">
        <v>1904.75</v>
      </c>
      <c r="CN14" s="6">
        <v>1904.75</v>
      </c>
      <c r="CO14" s="6">
        <v>41566.845000000001</v>
      </c>
      <c r="CP14" s="6">
        <v>39806.74</v>
      </c>
      <c r="CQ14" s="6">
        <v>1904.75</v>
      </c>
      <c r="CR14" s="6">
        <v>1904.75</v>
      </c>
      <c r="CS14" s="6">
        <v>9118</v>
      </c>
      <c r="CT14" s="6">
        <v>9118</v>
      </c>
      <c r="CU14" s="6">
        <v>1904.75</v>
      </c>
      <c r="CV14" s="6">
        <v>1904.75</v>
      </c>
      <c r="CW14" s="6">
        <v>223170.8</v>
      </c>
      <c r="CX14" s="6">
        <v>221218.05499999999</v>
      </c>
      <c r="CY14" s="6">
        <v>6192.1409999999996</v>
      </c>
      <c r="CZ14" s="6">
        <v>5806.5</v>
      </c>
      <c r="DA14" s="6">
        <v>83302</v>
      </c>
      <c r="DB14" s="6">
        <v>83167.554999999993</v>
      </c>
      <c r="DC14" s="6"/>
      <c r="DD14" s="6"/>
      <c r="DE14" s="6">
        <v>11043</v>
      </c>
      <c r="DF14" s="6">
        <v>11043</v>
      </c>
      <c r="DG14" s="6"/>
      <c r="DH14" s="6"/>
      <c r="DI14" s="6">
        <v>900</v>
      </c>
      <c r="DJ14" s="6">
        <v>0</v>
      </c>
      <c r="DK14" s="6">
        <v>900</v>
      </c>
      <c r="DL14" s="6">
        <v>0</v>
      </c>
      <c r="DM14" s="6"/>
      <c r="DN14" s="6"/>
      <c r="DO14" s="6"/>
      <c r="DP14" s="6"/>
      <c r="DQ14" s="8" t="s">
        <v>0</v>
      </c>
    </row>
    <row r="15" spans="1:121" ht="20.100000000000001" customHeight="1">
      <c r="A15" s="24">
        <v>7</v>
      </c>
      <c r="B15" s="34" t="s">
        <v>30</v>
      </c>
      <c r="C15" s="25">
        <f t="shared" si="2"/>
        <v>53106.128200000006</v>
      </c>
      <c r="D15" s="25">
        <f t="shared" si="3"/>
        <v>53106.128200000006</v>
      </c>
      <c r="E15" s="25">
        <f t="shared" si="4"/>
        <v>53217.968200000003</v>
      </c>
      <c r="F15" s="25">
        <f t="shared" si="5"/>
        <v>53217.968200000003</v>
      </c>
      <c r="G15" s="25">
        <f t="shared" si="6"/>
        <v>-111.84</v>
      </c>
      <c r="H15" s="25">
        <f t="shared" si="7"/>
        <v>-111.84</v>
      </c>
      <c r="I15" s="6">
        <v>16589.518199999999</v>
      </c>
      <c r="J15" s="6">
        <v>16589.518199999999</v>
      </c>
      <c r="K15" s="6">
        <v>0</v>
      </c>
      <c r="L15" s="6">
        <v>0</v>
      </c>
      <c r="M15" s="6">
        <v>16363.5182</v>
      </c>
      <c r="N15" s="6">
        <v>16363.5182</v>
      </c>
      <c r="O15" s="6"/>
      <c r="P15" s="6"/>
      <c r="Q15" s="6">
        <v>226</v>
      </c>
      <c r="R15" s="6">
        <v>226</v>
      </c>
      <c r="S15" s="6"/>
      <c r="T15" s="6"/>
      <c r="U15" s="6"/>
      <c r="V15" s="6"/>
      <c r="W15" s="6"/>
      <c r="X15" s="6"/>
      <c r="Y15" s="6">
        <v>0</v>
      </c>
      <c r="Z15" s="6">
        <v>0</v>
      </c>
      <c r="AA15" s="6">
        <v>0</v>
      </c>
      <c r="AB15" s="6">
        <v>0</v>
      </c>
      <c r="AC15" s="6"/>
      <c r="AD15" s="6"/>
      <c r="AE15" s="6">
        <v>-111.84</v>
      </c>
      <c r="AF15" s="6">
        <v>-111.84</v>
      </c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26"/>
      <c r="AT15" s="26"/>
      <c r="AU15" s="6">
        <v>-111.84</v>
      </c>
      <c r="AV15" s="6">
        <v>-111.84</v>
      </c>
      <c r="AW15" s="6">
        <v>11335</v>
      </c>
      <c r="AX15" s="6">
        <v>11335</v>
      </c>
      <c r="AY15" s="6"/>
      <c r="AZ15" s="6"/>
      <c r="BA15" s="6">
        <v>11335</v>
      </c>
      <c r="BB15" s="6">
        <v>11335</v>
      </c>
      <c r="BC15" s="6"/>
      <c r="BD15" s="6"/>
      <c r="BE15" s="6"/>
      <c r="BF15" s="6"/>
      <c r="BG15" s="26"/>
      <c r="BH15" s="26"/>
      <c r="BI15" s="6">
        <v>993.45</v>
      </c>
      <c r="BJ15" s="6">
        <v>993.45</v>
      </c>
      <c r="BK15" s="6"/>
      <c r="BL15" s="6"/>
      <c r="BM15" s="6"/>
      <c r="BN15" s="6"/>
      <c r="BO15" s="6"/>
      <c r="BP15" s="6"/>
      <c r="BQ15" s="6">
        <v>993.45</v>
      </c>
      <c r="BR15" s="6">
        <v>993.45</v>
      </c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>
        <v>7072.5</v>
      </c>
      <c r="CL15" s="6">
        <v>7072.5</v>
      </c>
      <c r="CM15" s="6"/>
      <c r="CN15" s="6"/>
      <c r="CO15" s="6">
        <v>6472.5</v>
      </c>
      <c r="CP15" s="6">
        <v>6472.5</v>
      </c>
      <c r="CQ15" s="6"/>
      <c r="CR15" s="6"/>
      <c r="CS15" s="6">
        <v>6472.5</v>
      </c>
      <c r="CT15" s="6">
        <v>6472.5</v>
      </c>
      <c r="CU15" s="6"/>
      <c r="CV15" s="6"/>
      <c r="CW15" s="6">
        <v>12617.5</v>
      </c>
      <c r="CX15" s="6">
        <v>12617.5</v>
      </c>
      <c r="CY15" s="6"/>
      <c r="CZ15" s="6"/>
      <c r="DA15" s="6">
        <v>672.5</v>
      </c>
      <c r="DB15" s="6">
        <v>672.5</v>
      </c>
      <c r="DC15" s="6"/>
      <c r="DD15" s="6"/>
      <c r="DE15" s="6">
        <v>4610</v>
      </c>
      <c r="DF15" s="6">
        <v>4610</v>
      </c>
      <c r="DG15" s="6"/>
      <c r="DH15" s="6"/>
      <c r="DI15" s="6"/>
      <c r="DJ15" s="6"/>
      <c r="DK15" s="6"/>
      <c r="DL15" s="6"/>
      <c r="DM15" s="6"/>
      <c r="DN15" s="6"/>
      <c r="DO15" s="6"/>
      <c r="DP15" s="6"/>
    </row>
    <row r="16" spans="1:121" ht="20.100000000000001" customHeight="1">
      <c r="A16" s="24">
        <v>8</v>
      </c>
      <c r="B16" s="34" t="s">
        <v>31</v>
      </c>
      <c r="C16" s="25">
        <f t="shared" si="2"/>
        <v>12800.535399999999</v>
      </c>
      <c r="D16" s="25">
        <f t="shared" si="3"/>
        <v>12793.571899999999</v>
      </c>
      <c r="E16" s="25">
        <f t="shared" si="4"/>
        <v>11721.05</v>
      </c>
      <c r="F16" s="25">
        <f t="shared" si="5"/>
        <v>11714.6399</v>
      </c>
      <c r="G16" s="25">
        <f t="shared" si="6"/>
        <v>1079.4854</v>
      </c>
      <c r="H16" s="25">
        <f t="shared" si="7"/>
        <v>1078.9319999999998</v>
      </c>
      <c r="I16" s="6">
        <v>11156.05</v>
      </c>
      <c r="J16" s="6">
        <v>11154.6399</v>
      </c>
      <c r="K16" s="6">
        <v>1532.7103999999999</v>
      </c>
      <c r="L16" s="6">
        <v>1532.1569999999999</v>
      </c>
      <c r="M16" s="6">
        <v>11156.05</v>
      </c>
      <c r="N16" s="6">
        <v>11154.6399</v>
      </c>
      <c r="O16" s="6">
        <v>1532.7103999999999</v>
      </c>
      <c r="P16" s="6">
        <v>1532.1569999999999</v>
      </c>
      <c r="Q16" s="6"/>
      <c r="R16" s="6"/>
      <c r="S16" s="6"/>
      <c r="T16" s="6"/>
      <c r="U16" s="6"/>
      <c r="V16" s="6"/>
      <c r="W16" s="6"/>
      <c r="X16" s="6"/>
      <c r="Y16" s="6">
        <v>0</v>
      </c>
      <c r="Z16" s="6">
        <v>0</v>
      </c>
      <c r="AA16" s="6">
        <v>0</v>
      </c>
      <c r="AB16" s="6">
        <v>0</v>
      </c>
      <c r="AC16" s="6"/>
      <c r="AD16" s="6"/>
      <c r="AE16" s="6">
        <v>-453.22500000000002</v>
      </c>
      <c r="AF16" s="6">
        <v>-453.22500000000002</v>
      </c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26"/>
      <c r="AT16" s="26"/>
      <c r="AU16" s="6">
        <v>-453.22500000000002</v>
      </c>
      <c r="AV16" s="6">
        <v>-453.22500000000002</v>
      </c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26"/>
      <c r="BH16" s="2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>
        <v>565</v>
      </c>
      <c r="DJ16" s="6">
        <v>560</v>
      </c>
      <c r="DK16" s="6">
        <v>565</v>
      </c>
      <c r="DL16" s="6">
        <v>560</v>
      </c>
      <c r="DM16" s="6"/>
      <c r="DN16" s="6"/>
      <c r="DO16" s="6"/>
      <c r="DP16" s="6"/>
    </row>
    <row r="17" spans="1:120" ht="20.100000000000001" customHeight="1">
      <c r="A17" s="24">
        <v>9</v>
      </c>
      <c r="B17" s="34" t="s">
        <v>32</v>
      </c>
      <c r="C17" s="25">
        <f t="shared" si="2"/>
        <v>4600.0410000000002</v>
      </c>
      <c r="D17" s="25">
        <f t="shared" si="3"/>
        <v>4334.4110000000001</v>
      </c>
      <c r="E17" s="25">
        <f t="shared" si="4"/>
        <v>4361.2</v>
      </c>
      <c r="F17" s="25">
        <f t="shared" si="5"/>
        <v>4334.4110000000001</v>
      </c>
      <c r="G17" s="25">
        <f t="shared" si="6"/>
        <v>238.84100000000001</v>
      </c>
      <c r="H17" s="25">
        <f t="shared" si="7"/>
        <v>0</v>
      </c>
      <c r="I17" s="6">
        <v>4361.2</v>
      </c>
      <c r="J17" s="6">
        <v>4334.4110000000001</v>
      </c>
      <c r="K17" s="6">
        <v>238.84100000000001</v>
      </c>
      <c r="L17" s="6">
        <v>0</v>
      </c>
      <c r="M17" s="6">
        <v>4361.2</v>
      </c>
      <c r="N17" s="6">
        <v>4334.4110000000001</v>
      </c>
      <c r="O17" s="6">
        <v>238.84100000000001</v>
      </c>
      <c r="P17" s="6">
        <v>0</v>
      </c>
      <c r="Q17" s="6"/>
      <c r="R17" s="6"/>
      <c r="S17" s="6"/>
      <c r="T17" s="6"/>
      <c r="U17" s="6"/>
      <c r="V17" s="6"/>
      <c r="W17" s="6"/>
      <c r="X17" s="6"/>
      <c r="Y17" s="6">
        <v>0</v>
      </c>
      <c r="Z17" s="6">
        <v>0</v>
      </c>
      <c r="AA17" s="6">
        <v>0</v>
      </c>
      <c r="AB17" s="6">
        <v>0</v>
      </c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26"/>
      <c r="AT17" s="2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26"/>
      <c r="BH17" s="2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</row>
    <row r="18" spans="1:120" ht="20.100000000000001" customHeight="1">
      <c r="A18" s="24">
        <v>10</v>
      </c>
      <c r="B18" s="34" t="s">
        <v>33</v>
      </c>
      <c r="C18" s="25">
        <f t="shared" si="2"/>
        <v>100473.96290000001</v>
      </c>
      <c r="D18" s="25">
        <f t="shared" si="3"/>
        <v>77303.275499999989</v>
      </c>
      <c r="E18" s="25">
        <f t="shared" si="4"/>
        <v>88343.400000000009</v>
      </c>
      <c r="F18" s="25">
        <f t="shared" si="5"/>
        <v>77567.204499999993</v>
      </c>
      <c r="G18" s="25">
        <f t="shared" si="6"/>
        <v>12130.562900000001</v>
      </c>
      <c r="H18" s="25">
        <f t="shared" si="7"/>
        <v>-263.92899999999997</v>
      </c>
      <c r="I18" s="6">
        <v>36560</v>
      </c>
      <c r="J18" s="6">
        <v>34401.0245</v>
      </c>
      <c r="K18" s="6">
        <v>13130.562900000001</v>
      </c>
      <c r="L18" s="6">
        <v>884.08</v>
      </c>
      <c r="M18" s="6">
        <v>35870</v>
      </c>
      <c r="N18" s="6">
        <v>33711.0245</v>
      </c>
      <c r="O18" s="6">
        <v>13130.562900000001</v>
      </c>
      <c r="P18" s="6">
        <v>884.08</v>
      </c>
      <c r="Q18" s="6">
        <v>690</v>
      </c>
      <c r="R18" s="6">
        <v>690</v>
      </c>
      <c r="S18" s="6"/>
      <c r="T18" s="6"/>
      <c r="U18" s="6"/>
      <c r="V18" s="6"/>
      <c r="W18" s="6"/>
      <c r="X18" s="6"/>
      <c r="Y18" s="6">
        <v>0</v>
      </c>
      <c r="Z18" s="6">
        <v>0</v>
      </c>
      <c r="AA18" s="6">
        <v>0</v>
      </c>
      <c r="AB18" s="6">
        <v>0</v>
      </c>
      <c r="AC18" s="6">
        <v>1300</v>
      </c>
      <c r="AD18" s="6">
        <v>262.3</v>
      </c>
      <c r="AE18" s="6">
        <v>-1000</v>
      </c>
      <c r="AF18" s="6">
        <v>-1148.009</v>
      </c>
      <c r="AG18" s="6">
        <v>300</v>
      </c>
      <c r="AH18" s="6">
        <v>102.3</v>
      </c>
      <c r="AI18" s="6"/>
      <c r="AJ18" s="6"/>
      <c r="AK18" s="6"/>
      <c r="AL18" s="6"/>
      <c r="AM18" s="6"/>
      <c r="AN18" s="6"/>
      <c r="AO18" s="6">
        <v>1000</v>
      </c>
      <c r="AP18" s="6">
        <v>160</v>
      </c>
      <c r="AQ18" s="6"/>
      <c r="AR18" s="6"/>
      <c r="AS18" s="26"/>
      <c r="AT18" s="26"/>
      <c r="AU18" s="6">
        <v>-1000</v>
      </c>
      <c r="AV18" s="6">
        <v>-1148.009</v>
      </c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26"/>
      <c r="BH18" s="2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>
        <v>12540</v>
      </c>
      <c r="CL18" s="6">
        <v>12170</v>
      </c>
      <c r="CM18" s="6"/>
      <c r="CN18" s="6"/>
      <c r="CO18" s="6">
        <v>12540</v>
      </c>
      <c r="CP18" s="6">
        <v>12170</v>
      </c>
      <c r="CQ18" s="6"/>
      <c r="CR18" s="6"/>
      <c r="CS18" s="6">
        <v>11640</v>
      </c>
      <c r="CT18" s="6">
        <v>11640</v>
      </c>
      <c r="CU18" s="6"/>
      <c r="CV18" s="6"/>
      <c r="CW18" s="6">
        <v>26947.599999999999</v>
      </c>
      <c r="CX18" s="6">
        <v>26939.599999999999</v>
      </c>
      <c r="CY18" s="6"/>
      <c r="CZ18" s="6"/>
      <c r="DA18" s="6">
        <v>25447.599999999999</v>
      </c>
      <c r="DB18" s="6">
        <v>25447.599999999999</v>
      </c>
      <c r="DC18" s="6"/>
      <c r="DD18" s="6"/>
      <c r="DE18" s="6">
        <v>1500</v>
      </c>
      <c r="DF18" s="6">
        <v>1470</v>
      </c>
      <c r="DG18" s="6"/>
      <c r="DH18" s="6"/>
      <c r="DI18" s="6">
        <v>9495.7999999999993</v>
      </c>
      <c r="DJ18" s="6">
        <v>2324.2800000000002</v>
      </c>
      <c r="DK18" s="6">
        <v>9495.7999999999993</v>
      </c>
      <c r="DL18" s="6">
        <v>2324.2800000000002</v>
      </c>
      <c r="DM18" s="6"/>
      <c r="DN18" s="6"/>
      <c r="DO18" s="6"/>
      <c r="DP18" s="6"/>
    </row>
    <row r="19" spans="1:120" ht="20.100000000000001" customHeight="1">
      <c r="A19" s="24">
        <v>11</v>
      </c>
      <c r="B19" s="34" t="s">
        <v>34</v>
      </c>
      <c r="C19" s="25">
        <f t="shared" si="2"/>
        <v>106646.09240000001</v>
      </c>
      <c r="D19" s="25">
        <f t="shared" si="3"/>
        <v>101823.71130000001</v>
      </c>
      <c r="E19" s="25">
        <f t="shared" si="4"/>
        <v>105923.8</v>
      </c>
      <c r="F19" s="25">
        <f t="shared" si="5"/>
        <v>101239.89300000001</v>
      </c>
      <c r="G19" s="25">
        <f t="shared" si="6"/>
        <v>722.29240000000027</v>
      </c>
      <c r="H19" s="25">
        <f t="shared" si="7"/>
        <v>583.81830000000036</v>
      </c>
      <c r="I19" s="6">
        <v>49053.8</v>
      </c>
      <c r="J19" s="6">
        <v>47401.785000000003</v>
      </c>
      <c r="K19" s="6">
        <v>1522.2924</v>
      </c>
      <c r="L19" s="6">
        <v>1213.8</v>
      </c>
      <c r="M19" s="6">
        <v>49053.8</v>
      </c>
      <c r="N19" s="6">
        <v>47401.785000000003</v>
      </c>
      <c r="O19" s="6">
        <v>1522.2924</v>
      </c>
      <c r="P19" s="6">
        <v>1213.8</v>
      </c>
      <c r="Q19" s="6"/>
      <c r="R19" s="6"/>
      <c r="S19" s="6"/>
      <c r="T19" s="6"/>
      <c r="U19" s="6"/>
      <c r="V19" s="6"/>
      <c r="W19" s="6"/>
      <c r="X19" s="6"/>
      <c r="Y19" s="6">
        <v>0</v>
      </c>
      <c r="Z19" s="6">
        <v>0</v>
      </c>
      <c r="AA19" s="6">
        <v>0</v>
      </c>
      <c r="AB19" s="6">
        <v>0</v>
      </c>
      <c r="AC19" s="6"/>
      <c r="AD19" s="6"/>
      <c r="AE19" s="6">
        <v>-4800</v>
      </c>
      <c r="AF19" s="6">
        <v>-3856.9319999999998</v>
      </c>
      <c r="AG19" s="6"/>
      <c r="AH19" s="6"/>
      <c r="AI19" s="6">
        <v>200</v>
      </c>
      <c r="AJ19" s="6">
        <v>0</v>
      </c>
      <c r="AK19" s="6"/>
      <c r="AL19" s="6"/>
      <c r="AM19" s="6"/>
      <c r="AN19" s="6"/>
      <c r="AO19" s="6"/>
      <c r="AP19" s="6"/>
      <c r="AQ19" s="6"/>
      <c r="AR19" s="6"/>
      <c r="AS19" s="26"/>
      <c r="AT19" s="26"/>
      <c r="AU19" s="6">
        <v>-5000</v>
      </c>
      <c r="AV19" s="6">
        <v>-3856.9319999999998</v>
      </c>
      <c r="AW19" s="6">
        <v>3470</v>
      </c>
      <c r="AX19" s="6">
        <v>3025.6060000000002</v>
      </c>
      <c r="AY19" s="6"/>
      <c r="AZ19" s="6"/>
      <c r="BA19" s="6">
        <v>3470</v>
      </c>
      <c r="BB19" s="6">
        <v>3025.6060000000002</v>
      </c>
      <c r="BC19" s="6"/>
      <c r="BD19" s="6"/>
      <c r="BE19" s="6"/>
      <c r="BF19" s="6"/>
      <c r="BG19" s="26"/>
      <c r="BH19" s="26"/>
      <c r="BI19" s="6">
        <v>4030</v>
      </c>
      <c r="BJ19" s="6">
        <v>2997.288</v>
      </c>
      <c r="BK19" s="6">
        <v>4000</v>
      </c>
      <c r="BL19" s="6">
        <v>3226.9503</v>
      </c>
      <c r="BM19" s="6"/>
      <c r="BN19" s="6"/>
      <c r="BO19" s="6"/>
      <c r="BP19" s="6"/>
      <c r="BQ19" s="6">
        <v>2800</v>
      </c>
      <c r="BR19" s="6">
        <v>2702.998</v>
      </c>
      <c r="BS19" s="6">
        <v>3000</v>
      </c>
      <c r="BT19" s="6">
        <v>2834.2503000000002</v>
      </c>
      <c r="BU19" s="6">
        <v>1230</v>
      </c>
      <c r="BV19" s="6">
        <v>294.29000000000002</v>
      </c>
      <c r="BW19" s="6"/>
      <c r="BX19" s="6"/>
      <c r="BY19" s="6"/>
      <c r="BZ19" s="6"/>
      <c r="CA19" s="6">
        <v>1000</v>
      </c>
      <c r="CB19" s="6">
        <v>392.7</v>
      </c>
      <c r="CC19" s="6"/>
      <c r="CD19" s="6"/>
      <c r="CE19" s="6"/>
      <c r="CF19" s="6"/>
      <c r="CG19" s="6"/>
      <c r="CH19" s="6"/>
      <c r="CI19" s="6"/>
      <c r="CJ19" s="6"/>
      <c r="CK19" s="6">
        <v>10500</v>
      </c>
      <c r="CL19" s="6">
        <v>10129</v>
      </c>
      <c r="CM19" s="6"/>
      <c r="CN19" s="6"/>
      <c r="CO19" s="6">
        <v>10500</v>
      </c>
      <c r="CP19" s="6">
        <v>10129</v>
      </c>
      <c r="CQ19" s="6"/>
      <c r="CR19" s="6"/>
      <c r="CS19" s="6">
        <v>10500</v>
      </c>
      <c r="CT19" s="6">
        <v>10129</v>
      </c>
      <c r="CU19" s="6"/>
      <c r="CV19" s="6"/>
      <c r="CW19" s="6">
        <v>37000</v>
      </c>
      <c r="CX19" s="6">
        <v>36816.214</v>
      </c>
      <c r="CY19" s="6"/>
      <c r="CZ19" s="6"/>
      <c r="DA19" s="6">
        <v>23000</v>
      </c>
      <c r="DB19" s="6">
        <v>22816.214</v>
      </c>
      <c r="DC19" s="6"/>
      <c r="DD19" s="6"/>
      <c r="DE19" s="6">
        <v>870</v>
      </c>
      <c r="DF19" s="6">
        <v>870</v>
      </c>
      <c r="DG19" s="6"/>
      <c r="DH19" s="6"/>
      <c r="DI19" s="6">
        <v>1000</v>
      </c>
      <c r="DJ19" s="6">
        <v>0</v>
      </c>
      <c r="DK19" s="6">
        <v>1000</v>
      </c>
      <c r="DL19" s="6">
        <v>0</v>
      </c>
      <c r="DM19" s="6"/>
      <c r="DN19" s="6"/>
      <c r="DO19" s="6"/>
      <c r="DP19" s="6"/>
    </row>
    <row r="20" spans="1:120" ht="20.100000000000001" customHeight="1">
      <c r="A20" s="24">
        <v>12</v>
      </c>
      <c r="B20" s="34" t="s">
        <v>35</v>
      </c>
      <c r="C20" s="25">
        <f t="shared" si="2"/>
        <v>12200.0527</v>
      </c>
      <c r="D20" s="25">
        <f t="shared" si="3"/>
        <v>12089.9</v>
      </c>
      <c r="E20" s="25">
        <f t="shared" si="4"/>
        <v>12106.4</v>
      </c>
      <c r="F20" s="25">
        <f t="shared" si="5"/>
        <v>12089.9</v>
      </c>
      <c r="G20" s="25">
        <f t="shared" si="6"/>
        <v>543.65269999999998</v>
      </c>
      <c r="H20" s="25">
        <f t="shared" si="7"/>
        <v>450</v>
      </c>
      <c r="I20" s="6">
        <v>11476.4</v>
      </c>
      <c r="J20" s="6">
        <v>11459.9</v>
      </c>
      <c r="K20" s="6">
        <v>0</v>
      </c>
      <c r="L20" s="6">
        <v>0</v>
      </c>
      <c r="M20" s="6">
        <v>11426.4</v>
      </c>
      <c r="N20" s="6">
        <v>11409.9</v>
      </c>
      <c r="O20" s="6"/>
      <c r="P20" s="6"/>
      <c r="Q20" s="6">
        <v>50</v>
      </c>
      <c r="R20" s="6">
        <v>50</v>
      </c>
      <c r="S20" s="6"/>
      <c r="T20" s="6"/>
      <c r="U20" s="6"/>
      <c r="V20" s="6"/>
      <c r="W20" s="6"/>
      <c r="X20" s="6"/>
      <c r="Y20" s="6">
        <v>0</v>
      </c>
      <c r="Z20" s="6">
        <v>0</v>
      </c>
      <c r="AA20" s="6">
        <v>0</v>
      </c>
      <c r="AB20" s="6">
        <v>0</v>
      </c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26"/>
      <c r="AT20" s="2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26"/>
      <c r="BH20" s="26"/>
      <c r="BI20" s="6">
        <v>80</v>
      </c>
      <c r="BJ20" s="6">
        <v>80</v>
      </c>
      <c r="BK20" s="6">
        <v>450</v>
      </c>
      <c r="BL20" s="6">
        <v>450</v>
      </c>
      <c r="BM20" s="6"/>
      <c r="BN20" s="6"/>
      <c r="BO20" s="6"/>
      <c r="BP20" s="6"/>
      <c r="BQ20" s="6"/>
      <c r="BR20" s="6"/>
      <c r="BS20" s="6"/>
      <c r="BT20" s="6"/>
      <c r="BU20" s="6">
        <v>80</v>
      </c>
      <c r="BV20" s="6">
        <v>80</v>
      </c>
      <c r="BW20" s="6">
        <v>450</v>
      </c>
      <c r="BX20" s="6">
        <v>450</v>
      </c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>
        <v>100</v>
      </c>
      <c r="DF20" s="6">
        <v>100</v>
      </c>
      <c r="DG20" s="6"/>
      <c r="DH20" s="6"/>
      <c r="DI20" s="6">
        <v>93.652699999999996</v>
      </c>
      <c r="DJ20" s="6">
        <v>0</v>
      </c>
      <c r="DK20" s="6">
        <v>450</v>
      </c>
      <c r="DL20" s="6">
        <v>450</v>
      </c>
      <c r="DM20" s="6">
        <v>93.652699999999996</v>
      </c>
      <c r="DN20" s="6">
        <v>0</v>
      </c>
      <c r="DO20" s="6">
        <v>450</v>
      </c>
      <c r="DP20" s="6">
        <v>450</v>
      </c>
    </row>
    <row r="21" spans="1:120" ht="20.100000000000001" customHeight="1">
      <c r="A21" s="24">
        <v>13</v>
      </c>
      <c r="B21" s="34" t="s">
        <v>36</v>
      </c>
      <c r="C21" s="25">
        <f t="shared" si="2"/>
        <v>88496.078299999994</v>
      </c>
      <c r="D21" s="25">
        <f t="shared" si="3"/>
        <v>87814.565999999992</v>
      </c>
      <c r="E21" s="25">
        <f t="shared" si="4"/>
        <v>78549.7</v>
      </c>
      <c r="F21" s="25">
        <f t="shared" si="5"/>
        <v>78120.787999999986</v>
      </c>
      <c r="G21" s="25">
        <f t="shared" si="6"/>
        <v>10841.3783</v>
      </c>
      <c r="H21" s="25">
        <f t="shared" si="7"/>
        <v>10588.778</v>
      </c>
      <c r="I21" s="6">
        <v>32218.7</v>
      </c>
      <c r="J21" s="6">
        <v>31931.313999999998</v>
      </c>
      <c r="K21" s="6">
        <v>3944.1783</v>
      </c>
      <c r="L21" s="6">
        <v>2385</v>
      </c>
      <c r="M21" s="6">
        <v>32218.7</v>
      </c>
      <c r="N21" s="6">
        <v>31931.313999999998</v>
      </c>
      <c r="O21" s="6">
        <v>3944.1783</v>
      </c>
      <c r="P21" s="6">
        <v>2385</v>
      </c>
      <c r="Q21" s="6"/>
      <c r="R21" s="6"/>
      <c r="S21" s="6"/>
      <c r="T21" s="6"/>
      <c r="U21" s="6"/>
      <c r="V21" s="6"/>
      <c r="W21" s="6"/>
      <c r="X21" s="6"/>
      <c r="Y21" s="6">
        <v>0</v>
      </c>
      <c r="Z21" s="6">
        <v>0</v>
      </c>
      <c r="AA21" s="6">
        <v>0</v>
      </c>
      <c r="AB21" s="6">
        <v>0</v>
      </c>
      <c r="AC21" s="6"/>
      <c r="AD21" s="6"/>
      <c r="AE21" s="6">
        <v>2800</v>
      </c>
      <c r="AF21" s="6">
        <v>4106.5780000000004</v>
      </c>
      <c r="AG21" s="6"/>
      <c r="AH21" s="6"/>
      <c r="AI21" s="6">
        <v>4800</v>
      </c>
      <c r="AJ21" s="6">
        <v>4800</v>
      </c>
      <c r="AK21" s="6"/>
      <c r="AL21" s="6"/>
      <c r="AM21" s="6"/>
      <c r="AN21" s="6"/>
      <c r="AO21" s="6"/>
      <c r="AP21" s="6"/>
      <c r="AQ21" s="6"/>
      <c r="AR21" s="6"/>
      <c r="AS21" s="26"/>
      <c r="AT21" s="26"/>
      <c r="AU21" s="6">
        <v>-2000</v>
      </c>
      <c r="AV21" s="6">
        <v>-693.42200000000003</v>
      </c>
      <c r="AW21" s="6">
        <v>900</v>
      </c>
      <c r="AX21" s="6">
        <v>900</v>
      </c>
      <c r="AY21" s="6"/>
      <c r="AZ21" s="6"/>
      <c r="BA21" s="6">
        <v>900</v>
      </c>
      <c r="BB21" s="6">
        <v>900</v>
      </c>
      <c r="BC21" s="6"/>
      <c r="BD21" s="6"/>
      <c r="BE21" s="6"/>
      <c r="BF21" s="6"/>
      <c r="BG21" s="26"/>
      <c r="BH21" s="26"/>
      <c r="BI21" s="6">
        <v>4815</v>
      </c>
      <c r="BJ21" s="6">
        <v>4810.2359999999999</v>
      </c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>
        <v>2150</v>
      </c>
      <c r="BV21" s="6">
        <v>2149.846</v>
      </c>
      <c r="BW21" s="6">
        <v>0</v>
      </c>
      <c r="BX21" s="6">
        <v>0</v>
      </c>
      <c r="BY21" s="6"/>
      <c r="BZ21" s="6"/>
      <c r="CA21" s="6"/>
      <c r="CB21" s="6"/>
      <c r="CC21" s="6">
        <v>2665</v>
      </c>
      <c r="CD21" s="6">
        <v>2660.39</v>
      </c>
      <c r="CE21" s="6"/>
      <c r="CF21" s="6"/>
      <c r="CG21" s="6">
        <v>300</v>
      </c>
      <c r="CH21" s="6">
        <v>230</v>
      </c>
      <c r="CI21" s="6"/>
      <c r="CJ21" s="6"/>
      <c r="CK21" s="6">
        <v>9665</v>
      </c>
      <c r="CL21" s="6">
        <v>9664.857</v>
      </c>
      <c r="CM21" s="6"/>
      <c r="CN21" s="6"/>
      <c r="CO21" s="6">
        <v>9665</v>
      </c>
      <c r="CP21" s="6">
        <v>9664.857</v>
      </c>
      <c r="CQ21" s="6"/>
      <c r="CR21" s="6"/>
      <c r="CS21" s="6">
        <v>9665</v>
      </c>
      <c r="CT21" s="6">
        <v>9664.857</v>
      </c>
      <c r="CU21" s="6"/>
      <c r="CV21" s="6"/>
      <c r="CW21" s="6">
        <v>24310</v>
      </c>
      <c r="CX21" s="6">
        <v>24309.157999999999</v>
      </c>
      <c r="CY21" s="6">
        <v>4097.2</v>
      </c>
      <c r="CZ21" s="6">
        <v>4097.2</v>
      </c>
      <c r="DA21" s="6">
        <v>24310</v>
      </c>
      <c r="DB21" s="6">
        <v>24309.157999999999</v>
      </c>
      <c r="DC21" s="6"/>
      <c r="DD21" s="6"/>
      <c r="DE21" s="6">
        <v>3005</v>
      </c>
      <c r="DF21" s="6">
        <v>2955</v>
      </c>
      <c r="DG21" s="6"/>
      <c r="DH21" s="6"/>
      <c r="DI21" s="6">
        <v>2441</v>
      </c>
      <c r="DJ21" s="6">
        <v>2425.223</v>
      </c>
      <c r="DK21" s="6">
        <v>3336</v>
      </c>
      <c r="DL21" s="6">
        <v>3320.223</v>
      </c>
      <c r="DM21" s="6"/>
      <c r="DN21" s="6"/>
      <c r="DO21" s="6">
        <v>895</v>
      </c>
      <c r="DP21" s="6">
        <v>895</v>
      </c>
    </row>
    <row r="22" spans="1:120" ht="20.100000000000001" customHeight="1">
      <c r="A22" s="24">
        <v>14</v>
      </c>
      <c r="B22" s="34" t="s">
        <v>37</v>
      </c>
      <c r="C22" s="25">
        <f t="shared" si="2"/>
        <v>49040.3</v>
      </c>
      <c r="D22" s="25">
        <f t="shared" si="3"/>
        <v>47403.999799999998</v>
      </c>
      <c r="E22" s="25">
        <f t="shared" si="4"/>
        <v>49040.3</v>
      </c>
      <c r="F22" s="25">
        <f t="shared" si="5"/>
        <v>47558.882799999999</v>
      </c>
      <c r="G22" s="25">
        <f t="shared" si="6"/>
        <v>0</v>
      </c>
      <c r="H22" s="25">
        <f t="shared" si="7"/>
        <v>-154.88299999999981</v>
      </c>
      <c r="I22" s="6">
        <v>24341.3</v>
      </c>
      <c r="J22" s="6">
        <v>24114.882799999999</v>
      </c>
      <c r="K22" s="6">
        <v>0</v>
      </c>
      <c r="L22" s="6">
        <v>0</v>
      </c>
      <c r="M22" s="6">
        <v>24341.3</v>
      </c>
      <c r="N22" s="6">
        <v>24114.882799999999</v>
      </c>
      <c r="O22" s="6">
        <v>0</v>
      </c>
      <c r="P22" s="6">
        <v>0</v>
      </c>
      <c r="Q22" s="6"/>
      <c r="R22" s="6"/>
      <c r="S22" s="6"/>
      <c r="T22" s="6"/>
      <c r="U22" s="6"/>
      <c r="V22" s="6"/>
      <c r="W22" s="6"/>
      <c r="X22" s="6"/>
      <c r="Y22" s="6">
        <v>0</v>
      </c>
      <c r="Z22" s="6">
        <v>0</v>
      </c>
      <c r="AA22" s="6">
        <v>0</v>
      </c>
      <c r="AB22" s="6">
        <v>0</v>
      </c>
      <c r="AC22" s="6">
        <v>300</v>
      </c>
      <c r="AD22" s="6">
        <v>300</v>
      </c>
      <c r="AE22" s="6">
        <v>-3550</v>
      </c>
      <c r="AF22" s="6">
        <v>-3439.8829999999998</v>
      </c>
      <c r="AG22" s="6"/>
      <c r="AH22" s="6"/>
      <c r="AI22" s="6"/>
      <c r="AJ22" s="6"/>
      <c r="AK22" s="6"/>
      <c r="AL22" s="6"/>
      <c r="AM22" s="6"/>
      <c r="AN22" s="6"/>
      <c r="AO22" s="6">
        <v>300</v>
      </c>
      <c r="AP22" s="6">
        <v>300</v>
      </c>
      <c r="AQ22" s="6">
        <v>1850</v>
      </c>
      <c r="AR22" s="6">
        <v>1850</v>
      </c>
      <c r="AS22" s="26">
        <v>0</v>
      </c>
      <c r="AT22" s="26">
        <v>0</v>
      </c>
      <c r="AU22" s="6">
        <v>-5400</v>
      </c>
      <c r="AV22" s="6">
        <v>-5289.8829999999998</v>
      </c>
      <c r="AW22" s="6">
        <v>640</v>
      </c>
      <c r="AX22" s="6">
        <v>640</v>
      </c>
      <c r="AY22" s="6"/>
      <c r="AZ22" s="6"/>
      <c r="BA22" s="6">
        <v>340</v>
      </c>
      <c r="BB22" s="6">
        <v>340</v>
      </c>
      <c r="BC22" s="6"/>
      <c r="BD22" s="6"/>
      <c r="BE22" s="6"/>
      <c r="BF22" s="6"/>
      <c r="BG22" s="26"/>
      <c r="BH22" s="26"/>
      <c r="BI22" s="6">
        <v>522</v>
      </c>
      <c r="BJ22" s="6">
        <v>522</v>
      </c>
      <c r="BK22" s="6">
        <v>3550</v>
      </c>
      <c r="BL22" s="6">
        <v>3285</v>
      </c>
      <c r="BM22" s="6"/>
      <c r="BN22" s="6"/>
      <c r="BO22" s="6"/>
      <c r="BP22" s="6"/>
      <c r="BQ22" s="6"/>
      <c r="BR22" s="6"/>
      <c r="BS22" s="6"/>
      <c r="BT22" s="6"/>
      <c r="BU22" s="6">
        <v>420</v>
      </c>
      <c r="BV22" s="6">
        <v>420</v>
      </c>
      <c r="BW22" s="6">
        <v>2600</v>
      </c>
      <c r="BX22" s="6">
        <v>2335</v>
      </c>
      <c r="BY22" s="6">
        <v>102</v>
      </c>
      <c r="BZ22" s="6">
        <v>102</v>
      </c>
      <c r="CA22" s="6">
        <v>950</v>
      </c>
      <c r="CB22" s="6">
        <v>950</v>
      </c>
      <c r="CC22" s="6"/>
      <c r="CD22" s="6"/>
      <c r="CE22" s="6"/>
      <c r="CF22" s="6"/>
      <c r="CG22" s="6"/>
      <c r="CH22" s="6"/>
      <c r="CI22" s="6"/>
      <c r="CJ22" s="6"/>
      <c r="CK22" s="6">
        <v>4405</v>
      </c>
      <c r="CL22" s="6">
        <v>4350</v>
      </c>
      <c r="CM22" s="6"/>
      <c r="CN22" s="6"/>
      <c r="CO22" s="6">
        <v>4145</v>
      </c>
      <c r="CP22" s="6">
        <v>4145</v>
      </c>
      <c r="CQ22" s="6"/>
      <c r="CR22" s="6"/>
      <c r="CS22" s="6">
        <v>4145</v>
      </c>
      <c r="CT22" s="6">
        <v>4145</v>
      </c>
      <c r="CU22" s="6"/>
      <c r="CV22" s="6"/>
      <c r="CW22" s="6">
        <v>16122</v>
      </c>
      <c r="CX22" s="6">
        <v>16122</v>
      </c>
      <c r="CY22" s="6"/>
      <c r="CZ22" s="6"/>
      <c r="DA22" s="6">
        <v>15582</v>
      </c>
      <c r="DB22" s="6">
        <v>15582</v>
      </c>
      <c r="DC22" s="6"/>
      <c r="DD22" s="6"/>
      <c r="DE22" s="6">
        <v>1600</v>
      </c>
      <c r="DF22" s="6">
        <v>1510</v>
      </c>
      <c r="DG22" s="6"/>
      <c r="DH22" s="6"/>
      <c r="DI22" s="6">
        <v>1110</v>
      </c>
      <c r="DJ22" s="6">
        <v>0</v>
      </c>
      <c r="DK22" s="6">
        <v>1110</v>
      </c>
      <c r="DL22" s="6">
        <v>0</v>
      </c>
      <c r="DM22" s="6"/>
      <c r="DN22" s="6"/>
      <c r="DO22" s="6"/>
      <c r="DP22" s="6"/>
    </row>
    <row r="23" spans="1:120" ht="20.100000000000001" customHeight="1">
      <c r="A23" s="24">
        <v>15</v>
      </c>
      <c r="B23" s="34" t="s">
        <v>38</v>
      </c>
      <c r="C23" s="25">
        <f t="shared" si="2"/>
        <v>11314.1371</v>
      </c>
      <c r="D23" s="25">
        <f t="shared" si="3"/>
        <v>10229.275300000001</v>
      </c>
      <c r="E23" s="25">
        <f t="shared" si="4"/>
        <v>8203.2999999999993</v>
      </c>
      <c r="F23" s="25">
        <f t="shared" si="5"/>
        <v>8195.0253000000012</v>
      </c>
      <c r="G23" s="25">
        <f t="shared" si="6"/>
        <v>3110.8370999999997</v>
      </c>
      <c r="H23" s="25">
        <f t="shared" si="7"/>
        <v>2034.25</v>
      </c>
      <c r="I23" s="6">
        <v>7657.8</v>
      </c>
      <c r="J23" s="6">
        <v>7649.5253000000002</v>
      </c>
      <c r="K23" s="6">
        <v>2077</v>
      </c>
      <c r="L23" s="6">
        <v>2077</v>
      </c>
      <c r="M23" s="6">
        <v>7657.8</v>
      </c>
      <c r="N23" s="6">
        <v>7649.5253000000002</v>
      </c>
      <c r="O23" s="6">
        <v>2077</v>
      </c>
      <c r="P23" s="6">
        <v>2077</v>
      </c>
      <c r="Q23" s="6"/>
      <c r="R23" s="6"/>
      <c r="S23" s="6"/>
      <c r="T23" s="6"/>
      <c r="U23" s="6"/>
      <c r="V23" s="6"/>
      <c r="W23" s="6"/>
      <c r="X23" s="6"/>
      <c r="Y23" s="6">
        <v>0</v>
      </c>
      <c r="Z23" s="6">
        <v>0</v>
      </c>
      <c r="AA23" s="6">
        <v>0</v>
      </c>
      <c r="AB23" s="6">
        <v>0</v>
      </c>
      <c r="AC23" s="6"/>
      <c r="AD23" s="6"/>
      <c r="AE23" s="6">
        <v>1033.8371</v>
      </c>
      <c r="AF23" s="6">
        <v>-42.75</v>
      </c>
      <c r="AG23" s="6"/>
      <c r="AH23" s="6"/>
      <c r="AI23" s="6">
        <v>1738.6871000000001</v>
      </c>
      <c r="AJ23" s="6">
        <v>662.1</v>
      </c>
      <c r="AK23" s="6"/>
      <c r="AL23" s="6"/>
      <c r="AM23" s="6"/>
      <c r="AN23" s="6"/>
      <c r="AO23" s="6"/>
      <c r="AP23" s="6"/>
      <c r="AQ23" s="6"/>
      <c r="AR23" s="6"/>
      <c r="AS23" s="26"/>
      <c r="AT23" s="26"/>
      <c r="AU23" s="6">
        <v>-704.85</v>
      </c>
      <c r="AV23" s="6">
        <v>-704.85</v>
      </c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26"/>
      <c r="BH23" s="2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>
        <v>480</v>
      </c>
      <c r="DF23" s="6">
        <v>480</v>
      </c>
      <c r="DG23" s="6"/>
      <c r="DH23" s="6"/>
      <c r="DI23" s="6">
        <v>65.5</v>
      </c>
      <c r="DJ23" s="6">
        <v>65.5</v>
      </c>
      <c r="DK23" s="6">
        <v>65.5</v>
      </c>
      <c r="DL23" s="6">
        <v>65.5</v>
      </c>
      <c r="DM23" s="6"/>
      <c r="DN23" s="6"/>
      <c r="DO23" s="6"/>
      <c r="DP23" s="6"/>
    </row>
    <row r="24" spans="1:120" ht="20.100000000000001" customHeight="1">
      <c r="A24" s="24">
        <v>16</v>
      </c>
      <c r="B24" s="34" t="s">
        <v>39</v>
      </c>
      <c r="C24" s="25">
        <f t="shared" si="2"/>
        <v>31620.5</v>
      </c>
      <c r="D24" s="25">
        <f t="shared" si="3"/>
        <v>27214.435099999999</v>
      </c>
      <c r="E24" s="25">
        <f t="shared" si="4"/>
        <v>14286</v>
      </c>
      <c r="F24" s="25">
        <f t="shared" si="5"/>
        <v>12735.750899999999</v>
      </c>
      <c r="G24" s="25">
        <f t="shared" si="6"/>
        <v>17334.5</v>
      </c>
      <c r="H24" s="25">
        <f t="shared" si="7"/>
        <v>14478.6842</v>
      </c>
      <c r="I24" s="6">
        <v>11560</v>
      </c>
      <c r="J24" s="6">
        <v>11160.750899999999</v>
      </c>
      <c r="K24" s="6">
        <v>17334.5</v>
      </c>
      <c r="L24" s="6">
        <v>15113.6682</v>
      </c>
      <c r="M24" s="6">
        <v>11560</v>
      </c>
      <c r="N24" s="6">
        <v>11160.750899999999</v>
      </c>
      <c r="O24" s="6">
        <v>2340.8290000000002</v>
      </c>
      <c r="P24" s="6">
        <v>120</v>
      </c>
      <c r="Q24" s="6"/>
      <c r="R24" s="6"/>
      <c r="S24" s="6">
        <v>14993.7</v>
      </c>
      <c r="T24" s="6">
        <v>14993.6682</v>
      </c>
      <c r="U24" s="6"/>
      <c r="V24" s="6"/>
      <c r="W24" s="6"/>
      <c r="X24" s="6"/>
      <c r="Y24" s="6">
        <v>0</v>
      </c>
      <c r="Z24" s="6">
        <v>0</v>
      </c>
      <c r="AA24" s="6">
        <v>0</v>
      </c>
      <c r="AB24" s="6">
        <v>0</v>
      </c>
      <c r="AC24" s="6"/>
      <c r="AD24" s="6"/>
      <c r="AE24" s="6">
        <v>0</v>
      </c>
      <c r="AF24" s="6">
        <v>-634.98400000000004</v>
      </c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26"/>
      <c r="AT24" s="26"/>
      <c r="AU24" s="6">
        <v>0</v>
      </c>
      <c r="AV24" s="6">
        <v>-634.98400000000004</v>
      </c>
      <c r="AW24" s="6">
        <v>900</v>
      </c>
      <c r="AX24" s="6">
        <v>825</v>
      </c>
      <c r="AY24" s="6"/>
      <c r="AZ24" s="6"/>
      <c r="BA24" s="6">
        <v>900</v>
      </c>
      <c r="BB24" s="6">
        <v>825</v>
      </c>
      <c r="BC24" s="6"/>
      <c r="BD24" s="6"/>
      <c r="BE24" s="6"/>
      <c r="BF24" s="6"/>
      <c r="BG24" s="26"/>
      <c r="BH24" s="2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>
        <v>750</v>
      </c>
      <c r="DF24" s="6">
        <v>750</v>
      </c>
      <c r="DG24" s="6"/>
      <c r="DH24" s="6"/>
      <c r="DI24" s="6">
        <v>1076</v>
      </c>
      <c r="DJ24" s="6">
        <v>0</v>
      </c>
      <c r="DK24" s="6">
        <v>1076</v>
      </c>
      <c r="DL24" s="6">
        <v>0</v>
      </c>
      <c r="DM24" s="6"/>
      <c r="DN24" s="6"/>
      <c r="DO24" s="6"/>
      <c r="DP24" s="6"/>
    </row>
    <row r="25" spans="1:120" ht="20.100000000000001" customHeight="1">
      <c r="A25" s="24">
        <v>17</v>
      </c>
      <c r="B25" s="34" t="s">
        <v>40</v>
      </c>
      <c r="C25" s="25">
        <f t="shared" si="2"/>
        <v>10755.679</v>
      </c>
      <c r="D25" s="25">
        <f t="shared" si="3"/>
        <v>9623.4114000000009</v>
      </c>
      <c r="E25" s="25">
        <f t="shared" si="4"/>
        <v>8233.9</v>
      </c>
      <c r="F25" s="25">
        <f t="shared" si="5"/>
        <v>7883.4114</v>
      </c>
      <c r="G25" s="25">
        <f t="shared" si="6"/>
        <v>2521.779</v>
      </c>
      <c r="H25" s="25">
        <f t="shared" si="7"/>
        <v>1740</v>
      </c>
      <c r="I25" s="6">
        <v>7515.4</v>
      </c>
      <c r="J25" s="6">
        <v>7411.4114</v>
      </c>
      <c r="K25" s="6">
        <v>3731.779</v>
      </c>
      <c r="L25" s="6">
        <v>3700</v>
      </c>
      <c r="M25" s="6">
        <v>7515.4</v>
      </c>
      <c r="N25" s="6">
        <v>7411.4114</v>
      </c>
      <c r="O25" s="6">
        <v>3731.779</v>
      </c>
      <c r="P25" s="6">
        <v>3700</v>
      </c>
      <c r="Q25" s="6"/>
      <c r="R25" s="6"/>
      <c r="S25" s="6"/>
      <c r="T25" s="6"/>
      <c r="U25" s="6"/>
      <c r="V25" s="6"/>
      <c r="W25" s="6"/>
      <c r="X25" s="6"/>
      <c r="Y25" s="6">
        <v>0</v>
      </c>
      <c r="Z25" s="6">
        <v>0</v>
      </c>
      <c r="AA25" s="6">
        <v>0</v>
      </c>
      <c r="AB25" s="6">
        <v>0</v>
      </c>
      <c r="AC25" s="6"/>
      <c r="AD25" s="6"/>
      <c r="AE25" s="6">
        <v>-1210</v>
      </c>
      <c r="AF25" s="6">
        <v>-1960</v>
      </c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26"/>
      <c r="AT25" s="26"/>
      <c r="AU25" s="6">
        <v>-1210</v>
      </c>
      <c r="AV25" s="6">
        <v>-1960</v>
      </c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26"/>
      <c r="BH25" s="2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>
        <v>372.5</v>
      </c>
      <c r="DF25" s="6">
        <v>372</v>
      </c>
      <c r="DG25" s="6"/>
      <c r="DH25" s="6"/>
      <c r="DI25" s="6">
        <v>346</v>
      </c>
      <c r="DJ25" s="6">
        <v>100</v>
      </c>
      <c r="DK25" s="6">
        <v>346</v>
      </c>
      <c r="DL25" s="6">
        <v>100</v>
      </c>
      <c r="DM25" s="6"/>
      <c r="DN25" s="6"/>
      <c r="DO25" s="6"/>
      <c r="DP25" s="6"/>
    </row>
    <row r="26" spans="1:120" ht="20.100000000000001" customHeight="1">
      <c r="A26" s="24">
        <v>18</v>
      </c>
      <c r="B26" s="34" t="s">
        <v>41</v>
      </c>
      <c r="C26" s="25">
        <f t="shared" si="2"/>
        <v>28845.784500000002</v>
      </c>
      <c r="D26" s="25">
        <f t="shared" si="3"/>
        <v>20423.948100000001</v>
      </c>
      <c r="E26" s="25">
        <f t="shared" si="4"/>
        <v>16904.2</v>
      </c>
      <c r="F26" s="25">
        <f t="shared" si="5"/>
        <v>15779.843500000001</v>
      </c>
      <c r="G26" s="25">
        <f t="shared" si="6"/>
        <v>11941.584500000001</v>
      </c>
      <c r="H26" s="25">
        <f t="shared" si="7"/>
        <v>4644.1046000000006</v>
      </c>
      <c r="I26" s="6">
        <v>15504.2</v>
      </c>
      <c r="J26" s="6">
        <v>14779.843500000001</v>
      </c>
      <c r="K26" s="6">
        <v>1868.3844999999999</v>
      </c>
      <c r="L26" s="6">
        <v>0</v>
      </c>
      <c r="M26" s="6">
        <v>15504.2</v>
      </c>
      <c r="N26" s="6">
        <v>14779.843500000001</v>
      </c>
      <c r="O26" s="6">
        <v>1868.3844999999999</v>
      </c>
      <c r="P26" s="6">
        <v>0</v>
      </c>
      <c r="Q26" s="6"/>
      <c r="R26" s="6"/>
      <c r="S26" s="6"/>
      <c r="T26" s="6"/>
      <c r="U26" s="6"/>
      <c r="V26" s="6"/>
      <c r="W26" s="6"/>
      <c r="X26" s="6"/>
      <c r="Y26" s="6">
        <v>0</v>
      </c>
      <c r="Z26" s="6">
        <v>0</v>
      </c>
      <c r="AA26" s="6">
        <v>0</v>
      </c>
      <c r="AB26" s="6">
        <v>0</v>
      </c>
      <c r="AC26" s="6"/>
      <c r="AD26" s="6"/>
      <c r="AE26" s="6">
        <v>0</v>
      </c>
      <c r="AF26" s="6">
        <v>-3120.895</v>
      </c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26"/>
      <c r="AT26" s="26"/>
      <c r="AU26" s="6">
        <v>0</v>
      </c>
      <c r="AV26" s="6">
        <v>-3120.895</v>
      </c>
      <c r="AW26" s="6">
        <v>400</v>
      </c>
      <c r="AX26" s="6">
        <v>0</v>
      </c>
      <c r="AY26" s="6"/>
      <c r="AZ26" s="6"/>
      <c r="BA26" s="6">
        <v>400</v>
      </c>
      <c r="BB26" s="6">
        <v>0</v>
      </c>
      <c r="BC26" s="6"/>
      <c r="BD26" s="6"/>
      <c r="BE26" s="6"/>
      <c r="BF26" s="6"/>
      <c r="BG26" s="26"/>
      <c r="BH26" s="26"/>
      <c r="BI26" s="6"/>
      <c r="BJ26" s="6"/>
      <c r="BK26" s="6">
        <v>10073.200000000001</v>
      </c>
      <c r="BL26" s="6">
        <v>7764.9996000000001</v>
      </c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>
        <v>10073.200000000001</v>
      </c>
      <c r="CB26" s="6">
        <v>7764.9996000000001</v>
      </c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>
        <v>1000</v>
      </c>
      <c r="DF26" s="6">
        <v>1000</v>
      </c>
      <c r="DG26" s="6"/>
      <c r="DH26" s="6"/>
      <c r="DI26" s="6"/>
      <c r="DJ26" s="6"/>
      <c r="DK26" s="6"/>
      <c r="DL26" s="6"/>
      <c r="DM26" s="6"/>
      <c r="DN26" s="6"/>
      <c r="DO26" s="6"/>
      <c r="DP26" s="6"/>
    </row>
    <row r="27" spans="1:120" ht="20.100000000000001" customHeight="1">
      <c r="A27" s="24">
        <v>19</v>
      </c>
      <c r="B27" s="34" t="s">
        <v>42</v>
      </c>
      <c r="C27" s="25">
        <f t="shared" si="2"/>
        <v>41738.748</v>
      </c>
      <c r="D27" s="25">
        <f t="shared" si="3"/>
        <v>39395.128100000002</v>
      </c>
      <c r="E27" s="25">
        <f t="shared" si="4"/>
        <v>41624.699999999997</v>
      </c>
      <c r="F27" s="25">
        <f t="shared" si="5"/>
        <v>39281.128100000002</v>
      </c>
      <c r="G27" s="25">
        <f t="shared" si="6"/>
        <v>114.048</v>
      </c>
      <c r="H27" s="25">
        <f t="shared" si="7"/>
        <v>114</v>
      </c>
      <c r="I27" s="6">
        <v>30824.7</v>
      </c>
      <c r="J27" s="6">
        <v>28706.128100000002</v>
      </c>
      <c r="K27" s="6">
        <v>114.048</v>
      </c>
      <c r="L27" s="6">
        <v>114</v>
      </c>
      <c r="M27" s="6">
        <v>30824.7</v>
      </c>
      <c r="N27" s="6">
        <v>28706.128100000002</v>
      </c>
      <c r="O27" s="6">
        <v>114.048</v>
      </c>
      <c r="P27" s="6">
        <v>114</v>
      </c>
      <c r="Q27" s="6"/>
      <c r="R27" s="6"/>
      <c r="S27" s="6"/>
      <c r="T27" s="6"/>
      <c r="U27" s="6"/>
      <c r="V27" s="6"/>
      <c r="W27" s="6"/>
      <c r="X27" s="6"/>
      <c r="Y27" s="6">
        <v>0</v>
      </c>
      <c r="Z27" s="6">
        <v>0</v>
      </c>
      <c r="AA27" s="6">
        <v>0</v>
      </c>
      <c r="AB27" s="6">
        <v>0</v>
      </c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26"/>
      <c r="AT27" s="2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26"/>
      <c r="BH27" s="2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>
        <v>9800</v>
      </c>
      <c r="CX27" s="6">
        <v>9800</v>
      </c>
      <c r="CY27" s="6"/>
      <c r="CZ27" s="6"/>
      <c r="DA27" s="6">
        <v>9800</v>
      </c>
      <c r="DB27" s="6">
        <v>9800</v>
      </c>
      <c r="DC27" s="6"/>
      <c r="DD27" s="6"/>
      <c r="DE27" s="6">
        <v>1000</v>
      </c>
      <c r="DF27" s="6">
        <v>775</v>
      </c>
      <c r="DG27" s="6"/>
      <c r="DH27" s="6"/>
      <c r="DI27" s="6"/>
      <c r="DJ27" s="6"/>
      <c r="DK27" s="6"/>
      <c r="DL27" s="6"/>
      <c r="DM27" s="6"/>
      <c r="DN27" s="6"/>
      <c r="DO27" s="6"/>
      <c r="DP27" s="6"/>
    </row>
    <row r="28" spans="1:120" ht="20.100000000000001" customHeight="1">
      <c r="A28" s="24">
        <v>20</v>
      </c>
      <c r="B28" s="34" t="s">
        <v>43</v>
      </c>
      <c r="C28" s="25">
        <f t="shared" si="2"/>
        <v>12921.1525</v>
      </c>
      <c r="D28" s="25">
        <f t="shared" si="3"/>
        <v>12913.317999999999</v>
      </c>
      <c r="E28" s="25">
        <f t="shared" si="4"/>
        <v>11839.9</v>
      </c>
      <c r="F28" s="25">
        <f t="shared" si="5"/>
        <v>11839.157999999999</v>
      </c>
      <c r="G28" s="25">
        <f t="shared" si="6"/>
        <v>1081.2525000000001</v>
      </c>
      <c r="H28" s="25">
        <f t="shared" si="7"/>
        <v>1074.1600000000001</v>
      </c>
      <c r="I28" s="6">
        <v>11339.9</v>
      </c>
      <c r="J28" s="6">
        <v>11339.157999999999</v>
      </c>
      <c r="K28" s="6">
        <v>0</v>
      </c>
      <c r="L28" s="6">
        <v>0</v>
      </c>
      <c r="M28" s="6">
        <v>11339.9</v>
      </c>
      <c r="N28" s="6">
        <v>11339.157999999999</v>
      </c>
      <c r="O28" s="6"/>
      <c r="P28" s="6"/>
      <c r="Q28" s="6"/>
      <c r="R28" s="6"/>
      <c r="S28" s="6"/>
      <c r="T28" s="6"/>
      <c r="U28" s="6"/>
      <c r="V28" s="6"/>
      <c r="W28" s="6"/>
      <c r="X28" s="6"/>
      <c r="Y28" s="6">
        <v>0</v>
      </c>
      <c r="Z28" s="6">
        <v>0</v>
      </c>
      <c r="AA28" s="6">
        <v>0</v>
      </c>
      <c r="AB28" s="6">
        <v>0</v>
      </c>
      <c r="AC28" s="6"/>
      <c r="AD28" s="6"/>
      <c r="AE28" s="6">
        <v>0</v>
      </c>
      <c r="AF28" s="6">
        <v>-6.84</v>
      </c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26"/>
      <c r="AT28" s="26"/>
      <c r="AU28" s="6">
        <v>0</v>
      </c>
      <c r="AV28" s="6">
        <v>-6.84</v>
      </c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26"/>
      <c r="BH28" s="26"/>
      <c r="BI28" s="6"/>
      <c r="BJ28" s="6"/>
      <c r="BK28" s="6">
        <v>1081.2525000000001</v>
      </c>
      <c r="BL28" s="6">
        <v>1081</v>
      </c>
      <c r="BM28" s="6"/>
      <c r="BN28" s="6"/>
      <c r="BO28" s="6"/>
      <c r="BP28" s="6"/>
      <c r="BQ28" s="6"/>
      <c r="BR28" s="6"/>
      <c r="BS28" s="6">
        <v>1081.2525000000001</v>
      </c>
      <c r="BT28" s="6">
        <v>1081</v>
      </c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>
        <v>500</v>
      </c>
      <c r="DF28" s="6">
        <v>500</v>
      </c>
      <c r="DG28" s="6"/>
      <c r="DH28" s="6"/>
      <c r="DI28" s="6"/>
      <c r="DJ28" s="6"/>
      <c r="DK28" s="6"/>
      <c r="DL28" s="6"/>
      <c r="DM28" s="6"/>
      <c r="DN28" s="6"/>
      <c r="DO28" s="6"/>
      <c r="DP28" s="6"/>
    </row>
    <row r="29" spans="1:120" ht="20.100000000000001" customHeight="1">
      <c r="A29" s="24">
        <v>21</v>
      </c>
      <c r="B29" s="34" t="s">
        <v>44</v>
      </c>
      <c r="C29" s="25">
        <f t="shared" si="2"/>
        <v>11556.752</v>
      </c>
      <c r="D29" s="25">
        <f t="shared" si="3"/>
        <v>9484.7978999999996</v>
      </c>
      <c r="E29" s="25">
        <f t="shared" si="4"/>
        <v>8386.7999999999993</v>
      </c>
      <c r="F29" s="25">
        <f t="shared" si="5"/>
        <v>7881.3449000000001</v>
      </c>
      <c r="G29" s="25">
        <f t="shared" si="6"/>
        <v>3169.9520000000002</v>
      </c>
      <c r="H29" s="25">
        <f t="shared" si="7"/>
        <v>1603.453</v>
      </c>
      <c r="I29" s="6">
        <v>8302.7999999999993</v>
      </c>
      <c r="J29" s="6">
        <v>7881.3449000000001</v>
      </c>
      <c r="K29" s="6">
        <v>7488.7520000000004</v>
      </c>
      <c r="L29" s="6">
        <v>3390</v>
      </c>
      <c r="M29" s="6">
        <v>8302.7999999999993</v>
      </c>
      <c r="N29" s="6">
        <v>7881.3449000000001</v>
      </c>
      <c r="O29" s="6">
        <v>4408.7520000000004</v>
      </c>
      <c r="P29" s="6">
        <v>310</v>
      </c>
      <c r="Q29" s="6"/>
      <c r="R29" s="6"/>
      <c r="S29" s="6">
        <v>3080</v>
      </c>
      <c r="T29" s="6">
        <v>3080</v>
      </c>
      <c r="U29" s="6"/>
      <c r="V29" s="6"/>
      <c r="W29" s="6"/>
      <c r="X29" s="6"/>
      <c r="Y29" s="6">
        <v>0</v>
      </c>
      <c r="Z29" s="6">
        <v>0</v>
      </c>
      <c r="AA29" s="6">
        <v>0</v>
      </c>
      <c r="AB29" s="6">
        <v>0</v>
      </c>
      <c r="AC29" s="6"/>
      <c r="AD29" s="6"/>
      <c r="AE29" s="6">
        <v>-4318.8</v>
      </c>
      <c r="AF29" s="6">
        <v>-1786.547</v>
      </c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26"/>
      <c r="AT29" s="26"/>
      <c r="AU29" s="6">
        <v>-4318.8</v>
      </c>
      <c r="AV29" s="6">
        <v>-1786.547</v>
      </c>
      <c r="AW29" s="6">
        <v>84</v>
      </c>
      <c r="AX29" s="6">
        <v>0</v>
      </c>
      <c r="AY29" s="6"/>
      <c r="AZ29" s="6"/>
      <c r="BA29" s="6">
        <v>84</v>
      </c>
      <c r="BB29" s="6">
        <v>0</v>
      </c>
      <c r="BC29" s="6"/>
      <c r="BD29" s="6"/>
      <c r="BE29" s="6"/>
      <c r="BF29" s="6"/>
      <c r="BG29" s="26"/>
      <c r="BH29" s="2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>
        <v>0</v>
      </c>
      <c r="DF29" s="6">
        <v>0</v>
      </c>
      <c r="DG29" s="6"/>
      <c r="DH29" s="6"/>
      <c r="DI29" s="6"/>
      <c r="DJ29" s="6"/>
      <c r="DK29" s="6"/>
      <c r="DL29" s="6"/>
      <c r="DM29" s="6"/>
      <c r="DN29" s="6"/>
      <c r="DO29" s="6"/>
      <c r="DP29" s="6"/>
    </row>
    <row r="30" spans="1:120" ht="20.100000000000001" customHeight="1">
      <c r="A30" s="24">
        <v>22</v>
      </c>
      <c r="B30" s="34" t="s">
        <v>45</v>
      </c>
      <c r="C30" s="25">
        <f t="shared" si="2"/>
        <v>41644.675999999999</v>
      </c>
      <c r="D30" s="25">
        <f t="shared" si="3"/>
        <v>37615.301200000002</v>
      </c>
      <c r="E30" s="25">
        <f t="shared" si="4"/>
        <v>35267</v>
      </c>
      <c r="F30" s="25">
        <f t="shared" si="5"/>
        <v>33826.179199999999</v>
      </c>
      <c r="G30" s="25">
        <f t="shared" si="6"/>
        <v>6377.6760000000004</v>
      </c>
      <c r="H30" s="25">
        <f t="shared" si="7"/>
        <v>3789.1219999999998</v>
      </c>
      <c r="I30" s="6">
        <v>16755</v>
      </c>
      <c r="J30" s="6">
        <v>16008.8392</v>
      </c>
      <c r="K30" s="6">
        <v>876.89599999999996</v>
      </c>
      <c r="L30" s="6">
        <v>0</v>
      </c>
      <c r="M30" s="6">
        <v>16755</v>
      </c>
      <c r="N30" s="6">
        <v>16008.8392</v>
      </c>
      <c r="O30" s="6">
        <v>876.89599999999996</v>
      </c>
      <c r="P30" s="6">
        <v>0</v>
      </c>
      <c r="Q30" s="6"/>
      <c r="R30" s="6"/>
      <c r="S30" s="6"/>
      <c r="T30" s="6"/>
      <c r="U30" s="6"/>
      <c r="V30" s="6"/>
      <c r="W30" s="6"/>
      <c r="X30" s="6"/>
      <c r="Y30" s="6">
        <v>0</v>
      </c>
      <c r="Z30" s="6">
        <v>0</v>
      </c>
      <c r="AA30" s="6">
        <v>0</v>
      </c>
      <c r="AB30" s="6">
        <v>0</v>
      </c>
      <c r="AC30" s="6"/>
      <c r="AD30" s="6"/>
      <c r="AE30" s="6">
        <v>3857.64</v>
      </c>
      <c r="AF30" s="6">
        <v>2178.1819999999998</v>
      </c>
      <c r="AG30" s="6"/>
      <c r="AH30" s="6"/>
      <c r="AI30" s="6">
        <v>5500.78</v>
      </c>
      <c r="AJ30" s="6">
        <v>5500.78</v>
      </c>
      <c r="AK30" s="6"/>
      <c r="AL30" s="6"/>
      <c r="AM30" s="6"/>
      <c r="AN30" s="6"/>
      <c r="AO30" s="6"/>
      <c r="AP30" s="6"/>
      <c r="AQ30" s="6"/>
      <c r="AR30" s="6"/>
      <c r="AS30" s="26"/>
      <c r="AT30" s="26"/>
      <c r="AU30" s="6">
        <v>-1643.14</v>
      </c>
      <c r="AV30" s="6">
        <v>-3322.598</v>
      </c>
      <c r="AW30" s="6">
        <v>6924</v>
      </c>
      <c r="AX30" s="6">
        <v>6917</v>
      </c>
      <c r="AY30" s="6"/>
      <c r="AZ30" s="6"/>
      <c r="BA30" s="6">
        <v>6924</v>
      </c>
      <c r="BB30" s="6">
        <v>6917</v>
      </c>
      <c r="BC30" s="6"/>
      <c r="BD30" s="6"/>
      <c r="BE30" s="6"/>
      <c r="BF30" s="6"/>
      <c r="BG30" s="26"/>
      <c r="BH30" s="26"/>
      <c r="BI30" s="6">
        <v>970</v>
      </c>
      <c r="BJ30" s="6">
        <v>834.34</v>
      </c>
      <c r="BK30" s="6">
        <v>1643.14</v>
      </c>
      <c r="BL30" s="6">
        <v>1610.94</v>
      </c>
      <c r="BM30" s="6"/>
      <c r="BN30" s="6"/>
      <c r="BO30" s="6"/>
      <c r="BP30" s="6"/>
      <c r="BQ30" s="6">
        <v>970</v>
      </c>
      <c r="BR30" s="6">
        <v>834.34</v>
      </c>
      <c r="BS30" s="6">
        <v>1643.14</v>
      </c>
      <c r="BT30" s="6">
        <v>1610.94</v>
      </c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>
        <v>9276</v>
      </c>
      <c r="CX30" s="6">
        <v>9229</v>
      </c>
      <c r="CY30" s="6"/>
      <c r="CZ30" s="6"/>
      <c r="DA30" s="6">
        <v>9276</v>
      </c>
      <c r="DB30" s="6">
        <v>9229</v>
      </c>
      <c r="DC30" s="6"/>
      <c r="DD30" s="6"/>
      <c r="DE30" s="6">
        <v>742</v>
      </c>
      <c r="DF30" s="6">
        <v>725</v>
      </c>
      <c r="DG30" s="6"/>
      <c r="DH30" s="6"/>
      <c r="DI30" s="6">
        <v>600</v>
      </c>
      <c r="DJ30" s="6">
        <v>112</v>
      </c>
      <c r="DK30" s="6">
        <v>600</v>
      </c>
      <c r="DL30" s="6">
        <v>112</v>
      </c>
      <c r="DM30" s="6"/>
      <c r="DN30" s="6"/>
      <c r="DO30" s="6"/>
      <c r="DP30" s="6"/>
    </row>
    <row r="31" spans="1:120" ht="20.100000000000001" customHeight="1">
      <c r="A31" s="24">
        <v>23</v>
      </c>
      <c r="B31" s="34" t="s">
        <v>46</v>
      </c>
      <c r="C31" s="25">
        <f t="shared" si="2"/>
        <v>95862.300900000002</v>
      </c>
      <c r="D31" s="25">
        <f t="shared" si="3"/>
        <v>71485.191300000006</v>
      </c>
      <c r="E31" s="25">
        <f t="shared" si="4"/>
        <v>50621.2</v>
      </c>
      <c r="F31" s="25">
        <f t="shared" si="5"/>
        <v>38334.191299999999</v>
      </c>
      <c r="G31" s="25">
        <f t="shared" si="6"/>
        <v>45241.100899999998</v>
      </c>
      <c r="H31" s="25">
        <f t="shared" si="7"/>
        <v>33151</v>
      </c>
      <c r="I31" s="6">
        <v>29704</v>
      </c>
      <c r="J31" s="6">
        <v>22589.909299999999</v>
      </c>
      <c r="K31" s="6">
        <v>12680</v>
      </c>
      <c r="L31" s="6">
        <v>793</v>
      </c>
      <c r="M31" s="6">
        <v>28904</v>
      </c>
      <c r="N31" s="6">
        <v>22223.909299999999</v>
      </c>
      <c r="O31" s="6">
        <v>12680</v>
      </c>
      <c r="P31" s="6">
        <v>793</v>
      </c>
      <c r="Q31" s="6">
        <v>800</v>
      </c>
      <c r="R31" s="6">
        <v>366</v>
      </c>
      <c r="S31" s="6"/>
      <c r="T31" s="6"/>
      <c r="U31" s="6"/>
      <c r="V31" s="6"/>
      <c r="W31" s="6"/>
      <c r="X31" s="6"/>
      <c r="Y31" s="6">
        <v>0</v>
      </c>
      <c r="Z31" s="6">
        <v>0</v>
      </c>
      <c r="AA31" s="6">
        <v>0</v>
      </c>
      <c r="AB31" s="6">
        <v>0</v>
      </c>
      <c r="AC31" s="6">
        <v>1980</v>
      </c>
      <c r="AD31" s="6">
        <v>1750</v>
      </c>
      <c r="AE31" s="6">
        <v>18292</v>
      </c>
      <c r="AF31" s="6">
        <v>18092</v>
      </c>
      <c r="AG31" s="6"/>
      <c r="AH31" s="6"/>
      <c r="AI31" s="6"/>
      <c r="AJ31" s="6"/>
      <c r="AK31" s="6"/>
      <c r="AL31" s="6"/>
      <c r="AM31" s="6"/>
      <c r="AN31" s="6"/>
      <c r="AO31" s="6">
        <v>1980</v>
      </c>
      <c r="AP31" s="6">
        <v>1750</v>
      </c>
      <c r="AQ31" s="6">
        <v>18292</v>
      </c>
      <c r="AR31" s="6">
        <v>18092</v>
      </c>
      <c r="AS31" s="26"/>
      <c r="AT31" s="26"/>
      <c r="AU31" s="6">
        <v>0</v>
      </c>
      <c r="AV31" s="6">
        <v>0</v>
      </c>
      <c r="AW31" s="6">
        <v>800</v>
      </c>
      <c r="AX31" s="6">
        <v>0</v>
      </c>
      <c r="AY31" s="6"/>
      <c r="AZ31" s="6"/>
      <c r="BA31" s="6">
        <v>800</v>
      </c>
      <c r="BB31" s="6">
        <v>0</v>
      </c>
      <c r="BC31" s="6"/>
      <c r="BD31" s="6"/>
      <c r="BE31" s="6"/>
      <c r="BF31" s="6"/>
      <c r="BG31" s="26"/>
      <c r="BH31" s="26"/>
      <c r="BI31" s="6">
        <v>1500</v>
      </c>
      <c r="BJ31" s="6">
        <v>303.8</v>
      </c>
      <c r="BK31" s="6">
        <v>14269.100899999999</v>
      </c>
      <c r="BL31" s="6">
        <v>14266</v>
      </c>
      <c r="BM31" s="6"/>
      <c r="BN31" s="6"/>
      <c r="BO31" s="6"/>
      <c r="BP31" s="6"/>
      <c r="BQ31" s="6"/>
      <c r="BR31" s="6"/>
      <c r="BS31" s="6"/>
      <c r="BT31" s="6"/>
      <c r="BU31" s="6">
        <v>1000</v>
      </c>
      <c r="BV31" s="6">
        <v>250.8</v>
      </c>
      <c r="BW31" s="6">
        <v>14269.100899999999</v>
      </c>
      <c r="BX31" s="6">
        <v>14266</v>
      </c>
      <c r="BY31" s="6">
        <v>500</v>
      </c>
      <c r="BZ31" s="6">
        <v>53</v>
      </c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>
        <v>14714</v>
      </c>
      <c r="CX31" s="6">
        <v>13110.482</v>
      </c>
      <c r="CY31" s="6"/>
      <c r="CZ31" s="6"/>
      <c r="DA31" s="6">
        <v>14214</v>
      </c>
      <c r="DB31" s="6">
        <v>13110.482</v>
      </c>
      <c r="DC31" s="6"/>
      <c r="DD31" s="6"/>
      <c r="DE31" s="6">
        <v>750</v>
      </c>
      <c r="DF31" s="6">
        <v>580</v>
      </c>
      <c r="DG31" s="6"/>
      <c r="DH31" s="6"/>
      <c r="DI31" s="6">
        <v>1173.2</v>
      </c>
      <c r="DJ31" s="6">
        <v>0</v>
      </c>
      <c r="DK31" s="6">
        <v>1173.2</v>
      </c>
      <c r="DL31" s="6">
        <v>0</v>
      </c>
      <c r="DM31" s="6"/>
      <c r="DN31" s="6"/>
      <c r="DO31" s="6"/>
      <c r="DP31" s="6"/>
    </row>
    <row r="32" spans="1:120" ht="20.100000000000001" customHeight="1">
      <c r="A32" s="24">
        <v>24</v>
      </c>
      <c r="B32" s="34" t="s">
        <v>47</v>
      </c>
      <c r="C32" s="25">
        <f t="shared" si="2"/>
        <v>19228.136499999997</v>
      </c>
      <c r="D32" s="25">
        <f t="shared" si="3"/>
        <v>18439.481599999999</v>
      </c>
      <c r="E32" s="25">
        <f t="shared" si="4"/>
        <v>19176.099999999999</v>
      </c>
      <c r="F32" s="25">
        <f t="shared" si="5"/>
        <v>18744.227599999998</v>
      </c>
      <c r="G32" s="25">
        <f t="shared" si="6"/>
        <v>52.036500000000046</v>
      </c>
      <c r="H32" s="25">
        <f t="shared" si="7"/>
        <v>-304.74599999999998</v>
      </c>
      <c r="I32" s="6">
        <v>18148</v>
      </c>
      <c r="J32" s="6">
        <v>17716.227599999998</v>
      </c>
      <c r="K32" s="6">
        <v>802.03650000000005</v>
      </c>
      <c r="L32" s="6">
        <v>564.87900000000002</v>
      </c>
      <c r="M32" s="6">
        <v>18148</v>
      </c>
      <c r="N32" s="6">
        <v>17716.227599999998</v>
      </c>
      <c r="O32" s="6">
        <v>802.03650000000005</v>
      </c>
      <c r="P32" s="6">
        <v>564.87900000000002</v>
      </c>
      <c r="Q32" s="6"/>
      <c r="R32" s="6"/>
      <c r="S32" s="6"/>
      <c r="T32" s="6"/>
      <c r="U32" s="6"/>
      <c r="V32" s="6"/>
      <c r="W32" s="6"/>
      <c r="X32" s="6"/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-750</v>
      </c>
      <c r="AF32" s="6">
        <v>-869.625</v>
      </c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26"/>
      <c r="AT32" s="26"/>
      <c r="AU32" s="6">
        <v>-750</v>
      </c>
      <c r="AV32" s="6">
        <v>-869.625</v>
      </c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26"/>
      <c r="BH32" s="2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>
        <v>1028.0999999999999</v>
      </c>
      <c r="DF32" s="6">
        <v>1028</v>
      </c>
      <c r="DG32" s="6"/>
      <c r="DH32" s="6"/>
      <c r="DI32" s="6"/>
      <c r="DJ32" s="6"/>
      <c r="DK32" s="6"/>
      <c r="DL32" s="6"/>
      <c r="DM32" s="6"/>
      <c r="DN32" s="6"/>
      <c r="DO32" s="6"/>
      <c r="DP32" s="6"/>
    </row>
    <row r="33" spans="1:120" ht="26.25" customHeight="1">
      <c r="A33" s="38" t="s">
        <v>48</v>
      </c>
      <c r="B33" s="39"/>
      <c r="C33" s="10">
        <f>SUM(C9:C32)</f>
        <v>3921066.2757999999</v>
      </c>
      <c r="D33" s="10">
        <f t="shared" ref="D33:BO33" si="8">SUM(D9:D32)</f>
        <v>3289780.4131999998</v>
      </c>
      <c r="E33" s="10">
        <f t="shared" si="8"/>
        <v>3499369.2273999997</v>
      </c>
      <c r="F33" s="10">
        <f t="shared" si="8"/>
        <v>3321952.8730999986</v>
      </c>
      <c r="G33" s="10">
        <f t="shared" si="8"/>
        <v>423792.04839999991</v>
      </c>
      <c r="H33" s="10">
        <f t="shared" si="8"/>
        <v>-30827.459900000002</v>
      </c>
      <c r="I33" s="10">
        <f t="shared" si="8"/>
        <v>1224251.7711999998</v>
      </c>
      <c r="J33" s="10">
        <f t="shared" si="8"/>
        <v>1131788.6858999999</v>
      </c>
      <c r="K33" s="10">
        <f t="shared" si="8"/>
        <v>189992.84639999998</v>
      </c>
      <c r="L33" s="10">
        <f t="shared" si="8"/>
        <v>90947.571200000006</v>
      </c>
      <c r="M33" s="10">
        <f t="shared" si="8"/>
        <v>1125024.8872</v>
      </c>
      <c r="N33" s="10">
        <f t="shared" si="8"/>
        <v>1038671.0143</v>
      </c>
      <c r="O33" s="10">
        <f t="shared" si="8"/>
        <v>133645.45239999995</v>
      </c>
      <c r="P33" s="10">
        <f t="shared" si="8"/>
        <v>61937.602000000006</v>
      </c>
      <c r="Q33" s="10">
        <f t="shared" si="8"/>
        <v>82204.483999999997</v>
      </c>
      <c r="R33" s="10">
        <f t="shared" si="8"/>
        <v>76622.572</v>
      </c>
      <c r="S33" s="10">
        <f t="shared" si="8"/>
        <v>56347.422999999995</v>
      </c>
      <c r="T33" s="10">
        <f t="shared" si="8"/>
        <v>29009.9692</v>
      </c>
      <c r="U33" s="10">
        <f t="shared" si="8"/>
        <v>1240</v>
      </c>
      <c r="V33" s="10">
        <f t="shared" si="8"/>
        <v>354</v>
      </c>
      <c r="W33" s="27">
        <f t="shared" si="8"/>
        <v>0</v>
      </c>
      <c r="X33" s="27">
        <f t="shared" si="8"/>
        <v>0</v>
      </c>
      <c r="Y33" s="10">
        <f t="shared" si="8"/>
        <v>0</v>
      </c>
      <c r="Z33" s="10">
        <f t="shared" si="8"/>
        <v>0</v>
      </c>
      <c r="AA33" s="10">
        <f t="shared" si="8"/>
        <v>0</v>
      </c>
      <c r="AB33" s="10">
        <f t="shared" si="8"/>
        <v>0</v>
      </c>
      <c r="AC33" s="10">
        <f t="shared" si="8"/>
        <v>35293.968999999997</v>
      </c>
      <c r="AD33" s="10">
        <f t="shared" si="8"/>
        <v>31588.356399999997</v>
      </c>
      <c r="AE33" s="10">
        <f t="shared" si="8"/>
        <v>-33731.825000000004</v>
      </c>
      <c r="AF33" s="10">
        <f t="shared" si="8"/>
        <v>-293348.8930000001</v>
      </c>
      <c r="AG33" s="10">
        <f t="shared" si="8"/>
        <v>24270.748</v>
      </c>
      <c r="AH33" s="10">
        <f t="shared" si="8"/>
        <v>22240.751399999997</v>
      </c>
      <c r="AI33" s="10">
        <f t="shared" si="8"/>
        <v>22996.479499999998</v>
      </c>
      <c r="AJ33" s="10">
        <f t="shared" si="8"/>
        <v>15802.880000000001</v>
      </c>
      <c r="AK33" s="10">
        <f t="shared" si="8"/>
        <v>646.5</v>
      </c>
      <c r="AL33" s="10">
        <f t="shared" si="8"/>
        <v>646.27200000000005</v>
      </c>
      <c r="AM33" s="10">
        <f t="shared" si="8"/>
        <v>0</v>
      </c>
      <c r="AN33" s="10">
        <f t="shared" si="8"/>
        <v>0</v>
      </c>
      <c r="AO33" s="10">
        <f t="shared" si="8"/>
        <v>10176.721</v>
      </c>
      <c r="AP33" s="10">
        <f t="shared" si="8"/>
        <v>8523.9330000000009</v>
      </c>
      <c r="AQ33" s="10">
        <f t="shared" si="8"/>
        <v>247329.0435</v>
      </c>
      <c r="AR33" s="10">
        <f t="shared" si="8"/>
        <v>96902.90800000001</v>
      </c>
      <c r="AS33" s="27">
        <f t="shared" si="8"/>
        <v>0</v>
      </c>
      <c r="AT33" s="27">
        <f t="shared" si="8"/>
        <v>0</v>
      </c>
      <c r="AU33" s="10">
        <f t="shared" si="8"/>
        <v>-344687.85699999996</v>
      </c>
      <c r="AV33" s="10">
        <f t="shared" si="8"/>
        <v>-434797.91700000002</v>
      </c>
      <c r="AW33" s="10">
        <f t="shared" si="8"/>
        <v>527929.23399999994</v>
      </c>
      <c r="AX33" s="10">
        <f t="shared" si="8"/>
        <v>510189.65529999998</v>
      </c>
      <c r="AY33" s="10">
        <f t="shared" si="8"/>
        <v>2831.7</v>
      </c>
      <c r="AZ33" s="10">
        <f t="shared" si="8"/>
        <v>2763.6760000000004</v>
      </c>
      <c r="BA33" s="10">
        <f t="shared" si="8"/>
        <v>526599.23399999994</v>
      </c>
      <c r="BB33" s="10">
        <f t="shared" si="8"/>
        <v>508869.96730000002</v>
      </c>
      <c r="BC33" s="10">
        <f t="shared" si="8"/>
        <v>2831.7</v>
      </c>
      <c r="BD33" s="10">
        <f t="shared" si="8"/>
        <v>2763.6760000000004</v>
      </c>
      <c r="BE33" s="10">
        <f t="shared" si="8"/>
        <v>1030</v>
      </c>
      <c r="BF33" s="10">
        <f t="shared" si="8"/>
        <v>1019.688</v>
      </c>
      <c r="BG33" s="27">
        <f t="shared" si="8"/>
        <v>0</v>
      </c>
      <c r="BH33" s="27">
        <f t="shared" si="8"/>
        <v>0</v>
      </c>
      <c r="BI33" s="10">
        <f t="shared" si="8"/>
        <v>155543.45019999999</v>
      </c>
      <c r="BJ33" s="10">
        <f t="shared" si="8"/>
        <v>151031.53479999999</v>
      </c>
      <c r="BK33" s="10">
        <f t="shared" si="8"/>
        <v>220531.63930000001</v>
      </c>
      <c r="BL33" s="10">
        <f t="shared" si="8"/>
        <v>146991.3989</v>
      </c>
      <c r="BM33" s="10">
        <f t="shared" si="8"/>
        <v>0</v>
      </c>
      <c r="BN33" s="10">
        <f t="shared" si="8"/>
        <v>0</v>
      </c>
      <c r="BO33" s="10">
        <f t="shared" si="8"/>
        <v>100393</v>
      </c>
      <c r="BP33" s="10">
        <f t="shared" ref="BP33:DP33" si="9">SUM(BP9:BP32)</f>
        <v>55678.468999999997</v>
      </c>
      <c r="BQ33" s="10">
        <f t="shared" si="9"/>
        <v>4763.45</v>
      </c>
      <c r="BR33" s="10">
        <f t="shared" si="9"/>
        <v>4530.7880000000005</v>
      </c>
      <c r="BS33" s="10">
        <f t="shared" si="9"/>
        <v>5724.3924999999999</v>
      </c>
      <c r="BT33" s="10">
        <f t="shared" si="9"/>
        <v>5526.1903000000002</v>
      </c>
      <c r="BU33" s="10">
        <f t="shared" si="9"/>
        <v>43860.220999999998</v>
      </c>
      <c r="BV33" s="10">
        <f t="shared" si="9"/>
        <v>41856.339</v>
      </c>
      <c r="BW33" s="10">
        <f t="shared" si="9"/>
        <v>48257.506199999996</v>
      </c>
      <c r="BX33" s="10">
        <f t="shared" si="9"/>
        <v>40737.008000000002</v>
      </c>
      <c r="BY33" s="10">
        <f t="shared" si="9"/>
        <v>83440.779200000004</v>
      </c>
      <c r="BZ33" s="10">
        <f t="shared" si="9"/>
        <v>81476.789799999999</v>
      </c>
      <c r="CA33" s="10">
        <f t="shared" si="9"/>
        <v>51156.740600000005</v>
      </c>
      <c r="CB33" s="10">
        <f t="shared" si="9"/>
        <v>36049.731599999999</v>
      </c>
      <c r="CC33" s="10">
        <f t="shared" si="9"/>
        <v>23479</v>
      </c>
      <c r="CD33" s="10">
        <f t="shared" si="9"/>
        <v>23167.617999999999</v>
      </c>
      <c r="CE33" s="10">
        <f t="shared" si="9"/>
        <v>15000</v>
      </c>
      <c r="CF33" s="10">
        <f t="shared" si="9"/>
        <v>9000</v>
      </c>
      <c r="CG33" s="10">
        <f t="shared" si="9"/>
        <v>516.81100000000004</v>
      </c>
      <c r="CH33" s="10">
        <f t="shared" si="9"/>
        <v>446.81100000000004</v>
      </c>
      <c r="CI33" s="10">
        <f t="shared" si="9"/>
        <v>0</v>
      </c>
      <c r="CJ33" s="10">
        <f t="shared" si="9"/>
        <v>0</v>
      </c>
      <c r="CK33" s="10">
        <f t="shared" si="9"/>
        <v>303133.57799999998</v>
      </c>
      <c r="CL33" s="10">
        <f t="shared" si="9"/>
        <v>293613.05170000001</v>
      </c>
      <c r="CM33" s="10">
        <f t="shared" si="9"/>
        <v>16124.054</v>
      </c>
      <c r="CN33" s="10">
        <f t="shared" si="9"/>
        <v>5155.098</v>
      </c>
      <c r="CO33" s="10">
        <f t="shared" si="9"/>
        <v>285348.772</v>
      </c>
      <c r="CP33" s="10">
        <f t="shared" si="9"/>
        <v>275946.00339999999</v>
      </c>
      <c r="CQ33" s="10">
        <f t="shared" si="9"/>
        <v>16124.054</v>
      </c>
      <c r="CR33" s="10">
        <f t="shared" si="9"/>
        <v>5155.098</v>
      </c>
      <c r="CS33" s="10">
        <f t="shared" si="9"/>
        <v>154316.44200000001</v>
      </c>
      <c r="CT33" s="10">
        <f t="shared" si="9"/>
        <v>152886.8615</v>
      </c>
      <c r="CU33" s="10">
        <f t="shared" si="9"/>
        <v>13124.054</v>
      </c>
      <c r="CV33" s="10">
        <f t="shared" si="9"/>
        <v>3124.0540000000001</v>
      </c>
      <c r="CW33" s="10">
        <f t="shared" si="9"/>
        <v>1150281.3139999998</v>
      </c>
      <c r="CX33" s="10">
        <f t="shared" si="9"/>
        <v>1132565.4850000001</v>
      </c>
      <c r="CY33" s="10">
        <f t="shared" si="9"/>
        <v>27949.981</v>
      </c>
      <c r="CZ33" s="10">
        <f t="shared" si="9"/>
        <v>16663.689000000002</v>
      </c>
      <c r="DA33" s="10">
        <f t="shared" si="9"/>
        <v>798442.87399999995</v>
      </c>
      <c r="DB33" s="10">
        <f t="shared" si="9"/>
        <v>785835.57399999991</v>
      </c>
      <c r="DC33" s="10">
        <f t="shared" si="9"/>
        <v>13235.64</v>
      </c>
      <c r="DD33" s="10">
        <f t="shared" si="9"/>
        <v>4416.1080000000002</v>
      </c>
      <c r="DE33" s="10">
        <f t="shared" si="9"/>
        <v>67590.600000000006</v>
      </c>
      <c r="DF33" s="10">
        <f t="shared" si="9"/>
        <v>63443.29</v>
      </c>
      <c r="DG33" s="10">
        <f t="shared" si="9"/>
        <v>0</v>
      </c>
      <c r="DH33" s="10">
        <f t="shared" si="9"/>
        <v>0</v>
      </c>
      <c r="DI33" s="10">
        <f t="shared" si="9"/>
        <v>31587.152699999999</v>
      </c>
      <c r="DJ33" s="10">
        <f t="shared" si="9"/>
        <v>5587.0030000000006</v>
      </c>
      <c r="DK33" s="10">
        <f t="shared" si="9"/>
        <v>33588.5</v>
      </c>
      <c r="DL33" s="10">
        <f t="shared" si="9"/>
        <v>6932.0030000000006</v>
      </c>
      <c r="DM33" s="10">
        <f t="shared" si="9"/>
        <v>93.652699999999996</v>
      </c>
      <c r="DN33" s="10">
        <f t="shared" si="9"/>
        <v>0</v>
      </c>
      <c r="DO33" s="10">
        <f t="shared" si="9"/>
        <v>2095</v>
      </c>
      <c r="DP33" s="10">
        <f t="shared" si="9"/>
        <v>1345</v>
      </c>
    </row>
  </sheetData>
  <mergeCells count="96">
    <mergeCell ref="DO6:DP6"/>
    <mergeCell ref="CS6:CT6"/>
    <mergeCell ref="CU6:CV6"/>
    <mergeCell ref="CW6:CX6"/>
    <mergeCell ref="CY6:CZ6"/>
    <mergeCell ref="DA6:DB6"/>
    <mergeCell ref="DC6:DD6"/>
    <mergeCell ref="DE6:DF6"/>
    <mergeCell ref="DG6:DH6"/>
    <mergeCell ref="DI6:DJ6"/>
    <mergeCell ref="DK6:DL6"/>
    <mergeCell ref="DM6:DN6"/>
    <mergeCell ref="CQ6:CR6"/>
    <mergeCell ref="BU6:BV6"/>
    <mergeCell ref="BW6:BX6"/>
    <mergeCell ref="BY6:BZ6"/>
    <mergeCell ref="CA6:CB6"/>
    <mergeCell ref="CC6:CD6"/>
    <mergeCell ref="CE6:CF6"/>
    <mergeCell ref="CG6:CH6"/>
    <mergeCell ref="CI6:CJ6"/>
    <mergeCell ref="CK6:CL6"/>
    <mergeCell ref="CM6:CN6"/>
    <mergeCell ref="CO6:CP6"/>
    <mergeCell ref="CO5:CR5"/>
    <mergeCell ref="CS5:CV5"/>
    <mergeCell ref="M6:N6"/>
    <mergeCell ref="O6:P6"/>
    <mergeCell ref="Q6:R6"/>
    <mergeCell ref="S6:T6"/>
    <mergeCell ref="U6:V6"/>
    <mergeCell ref="AU6:AV6"/>
    <mergeCell ref="Y6:Z6"/>
    <mergeCell ref="AA6:AB6"/>
    <mergeCell ref="AC6:AD6"/>
    <mergeCell ref="AE6:AF6"/>
    <mergeCell ref="AG6:AH6"/>
    <mergeCell ref="AI6:AJ6"/>
    <mergeCell ref="AK6:AL6"/>
    <mergeCell ref="BI6:BJ6"/>
    <mergeCell ref="AQ6:AR6"/>
    <mergeCell ref="AS6:AT6"/>
    <mergeCell ref="BS6:BT6"/>
    <mergeCell ref="AW6:AX6"/>
    <mergeCell ref="AY6:AZ6"/>
    <mergeCell ref="BA6:BB6"/>
    <mergeCell ref="BC6:BD6"/>
    <mergeCell ref="BE6:BF6"/>
    <mergeCell ref="BG6:BH6"/>
    <mergeCell ref="BK6:BL6"/>
    <mergeCell ref="BM6:BN6"/>
    <mergeCell ref="BO6:BP6"/>
    <mergeCell ref="BQ6:BR6"/>
    <mergeCell ref="CK4:CN5"/>
    <mergeCell ref="CW4:CZ5"/>
    <mergeCell ref="DA5:DD5"/>
    <mergeCell ref="BE5:BH5"/>
    <mergeCell ref="C6:D6"/>
    <mergeCell ref="E6:F6"/>
    <mergeCell ref="G6:H6"/>
    <mergeCell ref="I6:J6"/>
    <mergeCell ref="K6:L6"/>
    <mergeCell ref="BM5:BP5"/>
    <mergeCell ref="BQ5:BT5"/>
    <mergeCell ref="BU5:BX5"/>
    <mergeCell ref="W6:X6"/>
    <mergeCell ref="BY5:CB5"/>
    <mergeCell ref="AM6:AN6"/>
    <mergeCell ref="AO6:AP6"/>
    <mergeCell ref="BA5:BD5"/>
    <mergeCell ref="AW4:AZ5"/>
    <mergeCell ref="BI4:BL5"/>
    <mergeCell ref="CA4:CF4"/>
    <mergeCell ref="CG4:CJ5"/>
    <mergeCell ref="CC5:CF5"/>
    <mergeCell ref="Q5:T5"/>
    <mergeCell ref="AG5:AJ5"/>
    <mergeCell ref="AK5:AN5"/>
    <mergeCell ref="AO5:AR5"/>
    <mergeCell ref="AS5:AV5"/>
    <mergeCell ref="C1:L1"/>
    <mergeCell ref="A33:B33"/>
    <mergeCell ref="A3:A7"/>
    <mergeCell ref="B3:B7"/>
    <mergeCell ref="C3:H5"/>
    <mergeCell ref="I3:DP3"/>
    <mergeCell ref="I4:L5"/>
    <mergeCell ref="M4:T4"/>
    <mergeCell ref="U4:X5"/>
    <mergeCell ref="Y4:AB5"/>
    <mergeCell ref="AC4:AF5"/>
    <mergeCell ref="AG4:AH4"/>
    <mergeCell ref="DE4:DH5"/>
    <mergeCell ref="DI4:DN5"/>
    <mergeCell ref="DO4:DP5"/>
    <mergeCell ref="M5:P5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35"/>
  <sheetViews>
    <sheetView tabSelected="1" showOutlineSymbols="0" workbookViewId="0">
      <pane xSplit="2" ySplit="10" topLeftCell="C32" activePane="bottomRight" state="frozen"/>
      <selection pane="topRight" activeCell="C1" sqref="C1"/>
      <selection pane="bottomLeft" activeCell="A12" sqref="A12"/>
      <selection pane="bottomRight" activeCell="I6" sqref="I6:BB6"/>
    </sheetView>
  </sheetViews>
  <sheetFormatPr defaultColWidth="12.140625" defaultRowHeight="16.5" customHeight="1"/>
  <cols>
    <col min="1" max="1" width="4.140625" style="3" customWidth="1"/>
    <col min="2" max="2" width="15.5703125" style="3" customWidth="1"/>
    <col min="3" max="4" width="12.140625" style="3"/>
    <col min="5" max="5" width="12.5703125" style="3" customWidth="1"/>
    <col min="6" max="8" width="12.140625" style="3"/>
    <col min="9" max="9" width="15.140625" style="3" customWidth="1"/>
    <col min="10" max="10" width="12.140625" style="3"/>
    <col min="11" max="12" width="0" style="3" hidden="1" customWidth="1"/>
    <col min="13" max="37" width="12.140625" style="3"/>
    <col min="38" max="38" width="10.85546875" style="3" customWidth="1"/>
    <col min="39" max="39" width="10.5703125" style="3" customWidth="1"/>
    <col min="40" max="40" width="9.140625" style="3" customWidth="1"/>
    <col min="41" max="41" width="11" style="3" customWidth="1"/>
    <col min="42" max="42" width="12.140625" style="3"/>
    <col min="43" max="43" width="11" style="3" customWidth="1"/>
    <col min="44" max="44" width="12.140625" style="3"/>
    <col min="45" max="45" width="10.85546875" style="3" customWidth="1"/>
    <col min="46" max="46" width="12.140625" style="3"/>
    <col min="47" max="47" width="10.5703125" style="3" customWidth="1"/>
    <col min="48" max="48" width="8.5703125" style="3" customWidth="1"/>
    <col min="49" max="49" width="12.140625" style="3"/>
    <col min="50" max="50" width="10.140625" style="3" customWidth="1"/>
    <col min="51" max="51" width="8.7109375" style="3" customWidth="1"/>
    <col min="52" max="52" width="8.42578125" style="3" customWidth="1"/>
    <col min="53" max="53" width="10.140625" style="3" customWidth="1"/>
    <col min="54" max="54" width="10.5703125" style="3" customWidth="1"/>
    <col min="55" max="66" width="12.140625" style="3"/>
    <col min="67" max="16384" width="12.140625" style="29"/>
  </cols>
  <sheetData>
    <row r="1" spans="1:66" ht="16.5" hidden="1" customHeight="1"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12"/>
    </row>
    <row r="2" spans="1:66" ht="35.25" customHeight="1">
      <c r="B2" s="12"/>
      <c r="C2" s="37" t="s">
        <v>103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2"/>
    </row>
    <row r="3" spans="1:66" ht="16.5" customHeight="1">
      <c r="A3" s="3" t="s">
        <v>0</v>
      </c>
      <c r="B3" s="3" t="s">
        <v>0</v>
      </c>
      <c r="C3" s="3" t="s">
        <v>0</v>
      </c>
      <c r="E3" s="3" t="s">
        <v>0</v>
      </c>
      <c r="F3" s="3" t="s">
        <v>0</v>
      </c>
      <c r="O3" s="3" t="s">
        <v>23</v>
      </c>
    </row>
    <row r="4" spans="1:66" ht="16.5" customHeight="1">
      <c r="A4" s="65" t="s">
        <v>1</v>
      </c>
      <c r="B4" s="41" t="s">
        <v>2</v>
      </c>
      <c r="C4" s="66" t="s">
        <v>84</v>
      </c>
      <c r="D4" s="67"/>
      <c r="E4" s="67"/>
      <c r="F4" s="67"/>
      <c r="G4" s="67"/>
      <c r="H4" s="68"/>
      <c r="I4" s="72" t="s">
        <v>3</v>
      </c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4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</row>
    <row r="5" spans="1:66" ht="36.75" customHeight="1">
      <c r="A5" s="65"/>
      <c r="B5" s="41"/>
      <c r="C5" s="69"/>
      <c r="D5" s="70"/>
      <c r="E5" s="70"/>
      <c r="F5" s="70"/>
      <c r="G5" s="70"/>
      <c r="H5" s="71"/>
      <c r="I5" s="72" t="s">
        <v>4</v>
      </c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4"/>
      <c r="BC5" s="76" t="s">
        <v>5</v>
      </c>
      <c r="BD5" s="76"/>
      <c r="BE5" s="76"/>
      <c r="BF5" s="76"/>
      <c r="BG5" s="76"/>
      <c r="BH5" s="76"/>
      <c r="BI5" s="77" t="s">
        <v>6</v>
      </c>
      <c r="BJ5" s="77"/>
      <c r="BK5" s="77"/>
      <c r="BL5" s="77"/>
      <c r="BM5" s="77"/>
      <c r="BN5" s="77"/>
    </row>
    <row r="6" spans="1:66" ht="16.5" customHeight="1">
      <c r="A6" s="65"/>
      <c r="B6" s="41"/>
      <c r="C6" s="69"/>
      <c r="D6" s="70"/>
      <c r="E6" s="70"/>
      <c r="F6" s="70"/>
      <c r="G6" s="70"/>
      <c r="H6" s="71"/>
      <c r="I6" s="78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80"/>
      <c r="BC6" s="77"/>
      <c r="BD6" s="77"/>
      <c r="BE6" s="77"/>
      <c r="BF6" s="77"/>
      <c r="BG6" s="77" t="s">
        <v>85</v>
      </c>
      <c r="BH6" s="77"/>
      <c r="BI6" s="77" t="s">
        <v>86</v>
      </c>
      <c r="BJ6" s="77"/>
      <c r="BK6" s="77" t="s">
        <v>69</v>
      </c>
      <c r="BL6" s="77"/>
      <c r="BM6" s="77"/>
      <c r="BN6" s="77"/>
    </row>
    <row r="7" spans="1:66" ht="50.25" customHeight="1">
      <c r="A7" s="65"/>
      <c r="B7" s="41"/>
      <c r="C7" s="69"/>
      <c r="D7" s="70"/>
      <c r="E7" s="70"/>
      <c r="F7" s="70"/>
      <c r="G7" s="70"/>
      <c r="H7" s="71"/>
      <c r="I7" s="77" t="s">
        <v>7</v>
      </c>
      <c r="J7" s="77"/>
      <c r="K7" s="77"/>
      <c r="L7" s="77"/>
      <c r="M7" s="81" t="s">
        <v>87</v>
      </c>
      <c r="N7" s="82"/>
      <c r="O7" s="85" t="s">
        <v>8</v>
      </c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7"/>
      <c r="AE7" s="81" t="s">
        <v>88</v>
      </c>
      <c r="AF7" s="82"/>
      <c r="AG7" s="81" t="s">
        <v>89</v>
      </c>
      <c r="AH7" s="82"/>
      <c r="AI7" s="54" t="s">
        <v>9</v>
      </c>
      <c r="AJ7" s="56"/>
      <c r="AK7" s="88" t="s">
        <v>49</v>
      </c>
      <c r="AL7" s="41"/>
      <c r="AM7" s="54" t="s">
        <v>9</v>
      </c>
      <c r="AN7" s="56"/>
      <c r="AO7" s="41" t="s">
        <v>90</v>
      </c>
      <c r="AP7" s="41"/>
      <c r="AQ7" s="54" t="s">
        <v>91</v>
      </c>
      <c r="AR7" s="55"/>
      <c r="AS7" s="55"/>
      <c r="AT7" s="55"/>
      <c r="AU7" s="55"/>
      <c r="AV7" s="56"/>
      <c r="AW7" s="54" t="s">
        <v>10</v>
      </c>
      <c r="AX7" s="55"/>
      <c r="AY7" s="55"/>
      <c r="AZ7" s="55"/>
      <c r="BA7" s="55"/>
      <c r="BB7" s="56"/>
      <c r="BC7" s="77" t="s">
        <v>92</v>
      </c>
      <c r="BD7" s="77"/>
      <c r="BE7" s="77" t="s">
        <v>93</v>
      </c>
      <c r="BF7" s="77"/>
      <c r="BG7" s="77"/>
      <c r="BH7" s="77"/>
      <c r="BI7" s="77"/>
      <c r="BJ7" s="77"/>
      <c r="BK7" s="77"/>
      <c r="BL7" s="77"/>
      <c r="BM7" s="77"/>
      <c r="BN7" s="77"/>
    </row>
    <row r="8" spans="1:66" ht="78.75" customHeight="1">
      <c r="A8" s="65"/>
      <c r="B8" s="41"/>
      <c r="C8" s="91" t="s">
        <v>11</v>
      </c>
      <c r="D8" s="91"/>
      <c r="E8" s="94" t="s">
        <v>12</v>
      </c>
      <c r="F8" s="94"/>
      <c r="G8" s="95" t="s">
        <v>13</v>
      </c>
      <c r="H8" s="95"/>
      <c r="I8" s="41" t="s">
        <v>94</v>
      </c>
      <c r="J8" s="41"/>
      <c r="K8" s="41" t="s">
        <v>95</v>
      </c>
      <c r="L8" s="41"/>
      <c r="M8" s="83"/>
      <c r="N8" s="84"/>
      <c r="O8" s="54" t="s">
        <v>14</v>
      </c>
      <c r="P8" s="56"/>
      <c r="Q8" s="54" t="s">
        <v>96</v>
      </c>
      <c r="R8" s="56"/>
      <c r="S8" s="54" t="s">
        <v>15</v>
      </c>
      <c r="T8" s="56"/>
      <c r="U8" s="54" t="s">
        <v>16</v>
      </c>
      <c r="V8" s="56"/>
      <c r="W8" s="54" t="s">
        <v>17</v>
      </c>
      <c r="X8" s="56"/>
      <c r="Y8" s="92" t="s">
        <v>97</v>
      </c>
      <c r="Z8" s="93"/>
      <c r="AA8" s="54" t="s">
        <v>98</v>
      </c>
      <c r="AB8" s="56"/>
      <c r="AC8" s="54" t="s">
        <v>99</v>
      </c>
      <c r="AD8" s="56"/>
      <c r="AE8" s="83"/>
      <c r="AF8" s="84"/>
      <c r="AG8" s="83"/>
      <c r="AH8" s="84"/>
      <c r="AI8" s="54" t="s">
        <v>100</v>
      </c>
      <c r="AJ8" s="56"/>
      <c r="AK8" s="41"/>
      <c r="AL8" s="41"/>
      <c r="AM8" s="54" t="s">
        <v>101</v>
      </c>
      <c r="AN8" s="56"/>
      <c r="AO8" s="41"/>
      <c r="AP8" s="41"/>
      <c r="AQ8" s="91" t="s">
        <v>11</v>
      </c>
      <c r="AR8" s="91"/>
      <c r="AS8" s="91" t="s">
        <v>12</v>
      </c>
      <c r="AT8" s="91"/>
      <c r="AU8" s="91" t="s">
        <v>13</v>
      </c>
      <c r="AV8" s="91"/>
      <c r="AW8" s="91" t="s">
        <v>18</v>
      </c>
      <c r="AX8" s="91"/>
      <c r="AY8" s="96" t="s">
        <v>19</v>
      </c>
      <c r="AZ8" s="97"/>
      <c r="BA8" s="98" t="s">
        <v>20</v>
      </c>
      <c r="BB8" s="98"/>
      <c r="BC8" s="77"/>
      <c r="BD8" s="77"/>
      <c r="BE8" s="77"/>
      <c r="BF8" s="77"/>
      <c r="BG8" s="77"/>
      <c r="BH8" s="77"/>
      <c r="BI8" s="77"/>
      <c r="BJ8" s="77"/>
      <c r="BK8" s="77" t="s">
        <v>102</v>
      </c>
      <c r="BL8" s="77"/>
      <c r="BM8" s="77" t="s">
        <v>70</v>
      </c>
      <c r="BN8" s="77"/>
    </row>
    <row r="9" spans="1:66" s="35" customFormat="1" ht="24.75" customHeight="1">
      <c r="A9" s="65"/>
      <c r="B9" s="41"/>
      <c r="C9" s="1" t="s">
        <v>21</v>
      </c>
      <c r="D9" s="2" t="s">
        <v>22</v>
      </c>
      <c r="E9" s="1" t="s">
        <v>21</v>
      </c>
      <c r="F9" s="2" t="s">
        <v>22</v>
      </c>
      <c r="G9" s="1" t="s">
        <v>21</v>
      </c>
      <c r="H9" s="2" t="s">
        <v>22</v>
      </c>
      <c r="I9" s="1" t="s">
        <v>21</v>
      </c>
      <c r="J9" s="2" t="s">
        <v>22</v>
      </c>
      <c r="K9" s="1" t="s">
        <v>21</v>
      </c>
      <c r="L9" s="2" t="s">
        <v>22</v>
      </c>
      <c r="M9" s="1" t="s">
        <v>21</v>
      </c>
      <c r="N9" s="2" t="s">
        <v>22</v>
      </c>
      <c r="O9" s="1" t="s">
        <v>21</v>
      </c>
      <c r="P9" s="2" t="s">
        <v>22</v>
      </c>
      <c r="Q9" s="1" t="s">
        <v>21</v>
      </c>
      <c r="R9" s="2" t="s">
        <v>22</v>
      </c>
      <c r="S9" s="1" t="s">
        <v>21</v>
      </c>
      <c r="T9" s="2" t="s">
        <v>22</v>
      </c>
      <c r="U9" s="1" t="s">
        <v>21</v>
      </c>
      <c r="V9" s="2" t="s">
        <v>22</v>
      </c>
      <c r="W9" s="1" t="s">
        <v>21</v>
      </c>
      <c r="X9" s="2" t="s">
        <v>22</v>
      </c>
      <c r="Y9" s="1" t="s">
        <v>21</v>
      </c>
      <c r="Z9" s="2" t="s">
        <v>22</v>
      </c>
      <c r="AA9" s="1" t="s">
        <v>21</v>
      </c>
      <c r="AB9" s="2" t="s">
        <v>22</v>
      </c>
      <c r="AC9" s="1" t="s">
        <v>21</v>
      </c>
      <c r="AD9" s="2" t="s">
        <v>22</v>
      </c>
      <c r="AE9" s="1" t="s">
        <v>21</v>
      </c>
      <c r="AF9" s="2" t="s">
        <v>22</v>
      </c>
      <c r="AG9" s="1" t="s">
        <v>21</v>
      </c>
      <c r="AH9" s="2" t="s">
        <v>22</v>
      </c>
      <c r="AI9" s="1" t="s">
        <v>21</v>
      </c>
      <c r="AJ9" s="2" t="s">
        <v>22</v>
      </c>
      <c r="AK9" s="1" t="s">
        <v>21</v>
      </c>
      <c r="AL9" s="2" t="s">
        <v>22</v>
      </c>
      <c r="AM9" s="1" t="s">
        <v>21</v>
      </c>
      <c r="AN9" s="2" t="s">
        <v>22</v>
      </c>
      <c r="AO9" s="1" t="s">
        <v>21</v>
      </c>
      <c r="AP9" s="2" t="s">
        <v>22</v>
      </c>
      <c r="AQ9" s="1" t="s">
        <v>21</v>
      </c>
      <c r="AR9" s="2" t="s">
        <v>22</v>
      </c>
      <c r="AS9" s="1" t="s">
        <v>21</v>
      </c>
      <c r="AT9" s="2" t="s">
        <v>22</v>
      </c>
      <c r="AU9" s="1" t="s">
        <v>21</v>
      </c>
      <c r="AV9" s="2" t="s">
        <v>22</v>
      </c>
      <c r="AW9" s="1" t="s">
        <v>21</v>
      </c>
      <c r="AX9" s="2" t="s">
        <v>22</v>
      </c>
      <c r="AY9" s="1" t="s">
        <v>21</v>
      </c>
      <c r="AZ9" s="2" t="s">
        <v>22</v>
      </c>
      <c r="BA9" s="1" t="s">
        <v>21</v>
      </c>
      <c r="BB9" s="2" t="s">
        <v>22</v>
      </c>
      <c r="BC9" s="1" t="s">
        <v>21</v>
      </c>
      <c r="BD9" s="2" t="s">
        <v>22</v>
      </c>
      <c r="BE9" s="1" t="s">
        <v>21</v>
      </c>
      <c r="BF9" s="2" t="s">
        <v>22</v>
      </c>
      <c r="BG9" s="1" t="s">
        <v>21</v>
      </c>
      <c r="BH9" s="2" t="s">
        <v>22</v>
      </c>
      <c r="BI9" s="1" t="s">
        <v>21</v>
      </c>
      <c r="BJ9" s="2" t="s">
        <v>22</v>
      </c>
      <c r="BK9" s="1" t="s">
        <v>21</v>
      </c>
      <c r="BL9" s="2" t="s">
        <v>22</v>
      </c>
      <c r="BM9" s="1" t="s">
        <v>21</v>
      </c>
      <c r="BN9" s="2" t="s">
        <v>22</v>
      </c>
    </row>
    <row r="10" spans="1:66" ht="15" customHeight="1">
      <c r="A10" s="30" t="s">
        <v>0</v>
      </c>
      <c r="B10" s="30">
        <v>1</v>
      </c>
      <c r="C10" s="26">
        <v>2</v>
      </c>
      <c r="D10" s="30">
        <v>3</v>
      </c>
      <c r="E10" s="26">
        <v>4</v>
      </c>
      <c r="F10" s="30">
        <v>5</v>
      </c>
      <c r="G10" s="26">
        <v>6</v>
      </c>
      <c r="H10" s="30">
        <v>7</v>
      </c>
      <c r="I10" s="26">
        <v>8</v>
      </c>
      <c r="J10" s="30">
        <v>9</v>
      </c>
      <c r="K10" s="26">
        <v>10</v>
      </c>
      <c r="L10" s="30">
        <v>11</v>
      </c>
      <c r="M10" s="26">
        <v>12</v>
      </c>
      <c r="N10" s="30">
        <v>13</v>
      </c>
      <c r="O10" s="26">
        <v>14</v>
      </c>
      <c r="P10" s="30">
        <v>15</v>
      </c>
      <c r="Q10" s="31">
        <v>16</v>
      </c>
      <c r="R10" s="32">
        <v>17</v>
      </c>
      <c r="S10" s="31">
        <v>18</v>
      </c>
      <c r="T10" s="32">
        <v>19</v>
      </c>
      <c r="U10" s="31">
        <v>20</v>
      </c>
      <c r="V10" s="32">
        <v>21</v>
      </c>
      <c r="W10" s="31">
        <v>22</v>
      </c>
      <c r="X10" s="32">
        <v>23</v>
      </c>
      <c r="Y10" s="31">
        <v>24</v>
      </c>
      <c r="Z10" s="32">
        <v>25</v>
      </c>
      <c r="AA10" s="31">
        <v>26</v>
      </c>
      <c r="AB10" s="32">
        <v>27</v>
      </c>
      <c r="AC10" s="31">
        <v>28</v>
      </c>
      <c r="AD10" s="32">
        <v>29</v>
      </c>
      <c r="AE10" s="31">
        <v>30</v>
      </c>
      <c r="AF10" s="32">
        <v>31</v>
      </c>
      <c r="AG10" s="31">
        <v>32</v>
      </c>
      <c r="AH10" s="32">
        <v>33</v>
      </c>
      <c r="AI10" s="31">
        <v>34</v>
      </c>
      <c r="AJ10" s="32">
        <v>35</v>
      </c>
      <c r="AK10" s="31">
        <v>36</v>
      </c>
      <c r="AL10" s="32">
        <v>37</v>
      </c>
      <c r="AM10" s="31">
        <v>38</v>
      </c>
      <c r="AN10" s="32">
        <v>39</v>
      </c>
      <c r="AO10" s="31">
        <v>40</v>
      </c>
      <c r="AP10" s="32">
        <v>41</v>
      </c>
      <c r="AQ10" s="31">
        <v>42</v>
      </c>
      <c r="AR10" s="32">
        <v>43</v>
      </c>
      <c r="AS10" s="31">
        <v>44</v>
      </c>
      <c r="AT10" s="32">
        <v>45</v>
      </c>
      <c r="AU10" s="31">
        <v>46</v>
      </c>
      <c r="AV10" s="32">
        <v>47</v>
      </c>
      <c r="AW10" s="31">
        <v>48</v>
      </c>
      <c r="AX10" s="32">
        <v>49</v>
      </c>
      <c r="AY10" s="31">
        <v>50</v>
      </c>
      <c r="AZ10" s="32">
        <v>51</v>
      </c>
      <c r="BA10" s="31">
        <v>52</v>
      </c>
      <c r="BB10" s="32">
        <v>53</v>
      </c>
      <c r="BC10" s="31">
        <v>54</v>
      </c>
      <c r="BD10" s="32">
        <v>55</v>
      </c>
      <c r="BE10" s="31">
        <v>56</v>
      </c>
      <c r="BF10" s="32">
        <v>57</v>
      </c>
      <c r="BG10" s="31">
        <v>58</v>
      </c>
      <c r="BH10" s="32">
        <v>59</v>
      </c>
      <c r="BI10" s="31">
        <v>60</v>
      </c>
      <c r="BJ10" s="32">
        <v>61</v>
      </c>
      <c r="BK10" s="31">
        <v>62</v>
      </c>
      <c r="BL10" s="23">
        <v>63</v>
      </c>
      <c r="BM10" s="31">
        <v>64</v>
      </c>
      <c r="BN10" s="23">
        <v>65</v>
      </c>
    </row>
    <row r="11" spans="1:66" ht="20.100000000000001" customHeight="1">
      <c r="A11" s="24">
        <v>1</v>
      </c>
      <c r="B11" s="9" t="s">
        <v>24</v>
      </c>
      <c r="C11" s="7">
        <f t="shared" ref="C11:D11" si="0">E11+G11-BA11</f>
        <v>772057.8861</v>
      </c>
      <c r="D11" s="7">
        <f t="shared" si="0"/>
        <v>588082.23019999999</v>
      </c>
      <c r="E11" s="7">
        <f t="shared" ref="E11:F11" si="1">I11+K11+M11+AE11+AG11+AK11+AO11+AS11</f>
        <v>746630.3</v>
      </c>
      <c r="F11" s="7">
        <f t="shared" si="1"/>
        <v>737552.38520000002</v>
      </c>
      <c r="G11" s="7">
        <f t="shared" ref="G11:H11" si="2">AY11+BC11+BE11+BG11+BI11+BK11+BM11</f>
        <v>25427.586100000015</v>
      </c>
      <c r="H11" s="7">
        <f t="shared" si="2"/>
        <v>-149470.15500000003</v>
      </c>
      <c r="I11" s="6">
        <v>149795.79500000001</v>
      </c>
      <c r="J11" s="6">
        <v>149528.685</v>
      </c>
      <c r="K11" s="6">
        <v>0</v>
      </c>
      <c r="L11" s="6">
        <v>0</v>
      </c>
      <c r="M11" s="6">
        <v>105233.75</v>
      </c>
      <c r="N11" s="6">
        <v>102939.1972</v>
      </c>
      <c r="O11" s="6">
        <v>57507.389000000003</v>
      </c>
      <c r="P11" s="6">
        <v>57348.953300000001</v>
      </c>
      <c r="Q11" s="6">
        <v>2193.64</v>
      </c>
      <c r="R11" s="6">
        <v>1983.86</v>
      </c>
      <c r="S11" s="6">
        <v>4288.2</v>
      </c>
      <c r="T11" s="6">
        <v>4064.0675000000001</v>
      </c>
      <c r="U11" s="6">
        <v>1459</v>
      </c>
      <c r="V11" s="6">
        <v>1458</v>
      </c>
      <c r="W11" s="6">
        <v>5331.6</v>
      </c>
      <c r="X11" s="6">
        <v>5178.9344000000001</v>
      </c>
      <c r="Y11" s="6">
        <v>200</v>
      </c>
      <c r="Z11" s="6">
        <v>200</v>
      </c>
      <c r="AA11" s="6">
        <v>2378</v>
      </c>
      <c r="AB11" s="6">
        <v>2361</v>
      </c>
      <c r="AC11" s="6">
        <v>26684.920999999998</v>
      </c>
      <c r="AD11" s="6">
        <v>25591.531999999999</v>
      </c>
      <c r="AE11" s="6">
        <v>0</v>
      </c>
      <c r="AF11" s="6">
        <v>0</v>
      </c>
      <c r="AG11" s="6">
        <v>467704.18599999999</v>
      </c>
      <c r="AH11" s="6">
        <v>461655.91899999999</v>
      </c>
      <c r="AI11" s="6">
        <v>467704.18599999999</v>
      </c>
      <c r="AJ11" s="6">
        <v>461655.91899999999</v>
      </c>
      <c r="AK11" s="6">
        <v>9396.5689999999995</v>
      </c>
      <c r="AL11" s="6">
        <v>8953.9030000000002</v>
      </c>
      <c r="AM11" s="6"/>
      <c r="AN11" s="6"/>
      <c r="AO11" s="6">
        <v>10400</v>
      </c>
      <c r="AP11" s="6">
        <v>10400</v>
      </c>
      <c r="AQ11" s="6">
        <v>4100</v>
      </c>
      <c r="AR11" s="6">
        <v>4074.681</v>
      </c>
      <c r="AS11" s="6">
        <v>4100</v>
      </c>
      <c r="AT11" s="6">
        <v>4074.681</v>
      </c>
      <c r="AU11" s="6"/>
      <c r="AV11" s="6"/>
      <c r="AW11" s="6"/>
      <c r="AX11" s="6"/>
      <c r="AY11" s="6"/>
      <c r="AZ11" s="6"/>
      <c r="BA11" s="6"/>
      <c r="BB11" s="6"/>
      <c r="BC11" s="6">
        <v>175673.70610000001</v>
      </c>
      <c r="BD11" s="6">
        <v>79840.270999999993</v>
      </c>
      <c r="BE11" s="6">
        <v>30080</v>
      </c>
      <c r="BF11" s="6">
        <v>26726.754000000001</v>
      </c>
      <c r="BG11" s="6"/>
      <c r="BH11" s="6"/>
      <c r="BI11" s="6">
        <v>-42326.12</v>
      </c>
      <c r="BJ11" s="6">
        <v>-40758.42</v>
      </c>
      <c r="BK11" s="6">
        <v>-138000</v>
      </c>
      <c r="BL11" s="6">
        <v>-215278.76</v>
      </c>
      <c r="BM11" s="33"/>
      <c r="BN11" s="33"/>
    </row>
    <row r="12" spans="1:66" ht="20.100000000000001" customHeight="1">
      <c r="A12" s="24">
        <v>2</v>
      </c>
      <c r="B12" s="9" t="s">
        <v>25</v>
      </c>
      <c r="C12" s="7">
        <f t="shared" ref="C12:C34" si="3">E12+G12-BA12</f>
        <v>874206.69539999997</v>
      </c>
      <c r="D12" s="7">
        <f t="shared" ref="D12:D34" si="4">F12+H12-BB12</f>
        <v>762334.26709999994</v>
      </c>
      <c r="E12" s="7">
        <f t="shared" ref="E12:E34" si="5">I12+K12+M12+AE12+AG12+AK12+AO12+AS12</f>
        <v>772273.29999999993</v>
      </c>
      <c r="F12" s="7">
        <f t="shared" ref="F12:F34" si="6">J12+L12+N12+AF12+AH12+AL12+AP12+AT12</f>
        <v>716751.22509999992</v>
      </c>
      <c r="G12" s="7">
        <f t="shared" ref="G12:G34" si="7">AY12+BC12+BE12+BG12+BI12+BK12+BM12</f>
        <v>101933.39540000001</v>
      </c>
      <c r="H12" s="7">
        <f t="shared" ref="H12:H34" si="8">AZ12+BD12+BF12+BH12+BJ12+BL12+BN12</f>
        <v>45583.042000000001</v>
      </c>
      <c r="I12" s="6">
        <v>220945.34839999999</v>
      </c>
      <c r="J12" s="6">
        <v>192272.00200000001</v>
      </c>
      <c r="K12" s="6">
        <v>0</v>
      </c>
      <c r="L12" s="6">
        <v>0</v>
      </c>
      <c r="M12" s="6">
        <v>110413.1306</v>
      </c>
      <c r="N12" s="6">
        <v>96846.267099999997</v>
      </c>
      <c r="O12" s="6">
        <v>33816.371599999999</v>
      </c>
      <c r="P12" s="6">
        <v>29960.946400000001</v>
      </c>
      <c r="Q12" s="6">
        <v>130</v>
      </c>
      <c r="R12" s="6">
        <v>79.440100000000001</v>
      </c>
      <c r="S12" s="6">
        <v>3000</v>
      </c>
      <c r="T12" s="6">
        <v>2728.6756</v>
      </c>
      <c r="U12" s="6">
        <v>3245.91</v>
      </c>
      <c r="V12" s="6">
        <v>2931.5</v>
      </c>
      <c r="W12" s="6">
        <v>23414.51</v>
      </c>
      <c r="X12" s="6">
        <v>22549.588</v>
      </c>
      <c r="Y12" s="6">
        <v>18896.161</v>
      </c>
      <c r="Z12" s="6">
        <v>18277.547999999999</v>
      </c>
      <c r="AA12" s="6">
        <v>877</v>
      </c>
      <c r="AB12" s="6">
        <v>808</v>
      </c>
      <c r="AC12" s="6">
        <v>39592.949000000001</v>
      </c>
      <c r="AD12" s="6">
        <v>31544.437000000002</v>
      </c>
      <c r="AE12" s="6">
        <v>0</v>
      </c>
      <c r="AF12" s="6">
        <v>0</v>
      </c>
      <c r="AG12" s="6">
        <v>399056.522</v>
      </c>
      <c r="AH12" s="6">
        <v>386907.77399999998</v>
      </c>
      <c r="AI12" s="6">
        <v>399056.522</v>
      </c>
      <c r="AJ12" s="6">
        <v>386907.77399999998</v>
      </c>
      <c r="AK12" s="6">
        <v>35758.298999999999</v>
      </c>
      <c r="AL12" s="6">
        <v>35758.222000000002</v>
      </c>
      <c r="AM12" s="6">
        <v>1245</v>
      </c>
      <c r="AN12" s="6">
        <v>1245</v>
      </c>
      <c r="AO12" s="6">
        <v>5850</v>
      </c>
      <c r="AP12" s="6">
        <v>4820</v>
      </c>
      <c r="AQ12" s="6">
        <v>250</v>
      </c>
      <c r="AR12" s="6">
        <v>146.96</v>
      </c>
      <c r="AS12" s="6">
        <v>250</v>
      </c>
      <c r="AT12" s="6">
        <v>146.96</v>
      </c>
      <c r="AU12" s="6"/>
      <c r="AV12" s="6"/>
      <c r="AW12" s="6"/>
      <c r="AX12" s="6"/>
      <c r="AY12" s="6"/>
      <c r="AZ12" s="6"/>
      <c r="BA12" s="6"/>
      <c r="BB12" s="6"/>
      <c r="BC12" s="6">
        <v>60395.703000000001</v>
      </c>
      <c r="BD12" s="6">
        <v>36032.370000000003</v>
      </c>
      <c r="BE12" s="6">
        <v>41537.6924</v>
      </c>
      <c r="BF12" s="6">
        <v>12971.778</v>
      </c>
      <c r="BG12" s="6"/>
      <c r="BH12" s="6"/>
      <c r="BI12" s="6">
        <v>0</v>
      </c>
      <c r="BJ12" s="6">
        <v>-534.95799999999997</v>
      </c>
      <c r="BK12" s="6">
        <v>0</v>
      </c>
      <c r="BL12" s="6">
        <v>-2886.1480000000001</v>
      </c>
      <c r="BM12" s="33"/>
      <c r="BN12" s="33"/>
    </row>
    <row r="13" spans="1:66" ht="20.100000000000001" customHeight="1">
      <c r="A13" s="24">
        <v>3</v>
      </c>
      <c r="B13" s="9" t="s">
        <v>26</v>
      </c>
      <c r="C13" s="7">
        <f t="shared" si="3"/>
        <v>509626.74060000002</v>
      </c>
      <c r="D13" s="7">
        <f t="shared" si="4"/>
        <v>466350.16399999999</v>
      </c>
      <c r="E13" s="7">
        <f t="shared" si="5"/>
        <v>416589.5</v>
      </c>
      <c r="F13" s="7">
        <f t="shared" si="6"/>
        <v>404671.71799999999</v>
      </c>
      <c r="G13" s="7">
        <f t="shared" si="7"/>
        <v>93787.240600000005</v>
      </c>
      <c r="H13" s="7">
        <f t="shared" si="8"/>
        <v>61678.446000000004</v>
      </c>
      <c r="I13" s="6">
        <v>176182.902</v>
      </c>
      <c r="J13" s="6">
        <v>172114.57800000001</v>
      </c>
      <c r="K13" s="6">
        <v>0</v>
      </c>
      <c r="L13" s="6">
        <v>0</v>
      </c>
      <c r="M13" s="6">
        <v>62837.498</v>
      </c>
      <c r="N13" s="6">
        <v>59143.328000000001</v>
      </c>
      <c r="O13" s="6">
        <v>13646.098</v>
      </c>
      <c r="P13" s="6">
        <v>13161.44</v>
      </c>
      <c r="Q13" s="6">
        <v>1120</v>
      </c>
      <c r="R13" s="6">
        <v>518.4982</v>
      </c>
      <c r="S13" s="6">
        <v>2808</v>
      </c>
      <c r="T13" s="6">
        <v>2618.7896999999998</v>
      </c>
      <c r="U13" s="6">
        <v>1618</v>
      </c>
      <c r="V13" s="6">
        <v>1572</v>
      </c>
      <c r="W13" s="6">
        <v>8241.2000000000007</v>
      </c>
      <c r="X13" s="6">
        <v>6979.201</v>
      </c>
      <c r="Y13" s="6">
        <v>5450</v>
      </c>
      <c r="Z13" s="6">
        <v>4631.9759999999997</v>
      </c>
      <c r="AA13" s="6">
        <v>6690</v>
      </c>
      <c r="AB13" s="6">
        <v>6645.86</v>
      </c>
      <c r="AC13" s="6">
        <v>25111.200000000001</v>
      </c>
      <c r="AD13" s="6">
        <v>24617.112099999998</v>
      </c>
      <c r="AE13" s="6">
        <v>0</v>
      </c>
      <c r="AF13" s="6">
        <v>0</v>
      </c>
      <c r="AG13" s="6">
        <v>152639.1</v>
      </c>
      <c r="AH13" s="6">
        <v>149888.85200000001</v>
      </c>
      <c r="AI13" s="6">
        <v>152639.1</v>
      </c>
      <c r="AJ13" s="6">
        <v>149888.85200000001</v>
      </c>
      <c r="AK13" s="6">
        <v>8240</v>
      </c>
      <c r="AL13" s="6">
        <v>8240</v>
      </c>
      <c r="AM13" s="6">
        <v>690</v>
      </c>
      <c r="AN13" s="6">
        <v>690</v>
      </c>
      <c r="AO13" s="6">
        <v>13700</v>
      </c>
      <c r="AP13" s="6">
        <v>13545.29</v>
      </c>
      <c r="AQ13" s="6">
        <v>2240</v>
      </c>
      <c r="AR13" s="6">
        <v>1739.67</v>
      </c>
      <c r="AS13" s="6">
        <v>2990</v>
      </c>
      <c r="AT13" s="6">
        <v>1739.67</v>
      </c>
      <c r="AU13" s="6"/>
      <c r="AV13" s="6"/>
      <c r="AW13" s="6">
        <v>750</v>
      </c>
      <c r="AX13" s="6">
        <v>0</v>
      </c>
      <c r="AY13" s="6"/>
      <c r="AZ13" s="6"/>
      <c r="BA13" s="6">
        <v>750</v>
      </c>
      <c r="BB13" s="6">
        <v>0</v>
      </c>
      <c r="BC13" s="6">
        <v>91447.240600000005</v>
      </c>
      <c r="BD13" s="6">
        <v>62139.635999999999</v>
      </c>
      <c r="BE13" s="6">
        <v>7220.25</v>
      </c>
      <c r="BF13" s="6">
        <v>6315.5</v>
      </c>
      <c r="BG13" s="6"/>
      <c r="BH13" s="6"/>
      <c r="BI13" s="6">
        <v>-488.71</v>
      </c>
      <c r="BJ13" s="6">
        <v>-1316.29</v>
      </c>
      <c r="BK13" s="6">
        <v>-4391.54</v>
      </c>
      <c r="BL13" s="6">
        <v>-5460.4</v>
      </c>
      <c r="BM13" s="33"/>
      <c r="BN13" s="33"/>
    </row>
    <row r="14" spans="1:66" ht="20.100000000000001" customHeight="1">
      <c r="A14" s="24">
        <v>4</v>
      </c>
      <c r="B14" s="9" t="s">
        <v>27</v>
      </c>
      <c r="C14" s="7">
        <f t="shared" si="3"/>
        <v>312270.23439999996</v>
      </c>
      <c r="D14" s="7">
        <f t="shared" si="4"/>
        <v>209750.2114</v>
      </c>
      <c r="E14" s="7">
        <f t="shared" si="5"/>
        <v>248969.75199999998</v>
      </c>
      <c r="F14" s="7">
        <f t="shared" si="6"/>
        <v>204171.60639999999</v>
      </c>
      <c r="G14" s="7">
        <f t="shared" si="7"/>
        <v>63300.482400000001</v>
      </c>
      <c r="H14" s="7">
        <f t="shared" si="8"/>
        <v>5578.6049999999996</v>
      </c>
      <c r="I14" s="6">
        <v>94500</v>
      </c>
      <c r="J14" s="6">
        <v>74830.127999999997</v>
      </c>
      <c r="K14" s="6">
        <v>0</v>
      </c>
      <c r="L14" s="6">
        <v>0</v>
      </c>
      <c r="M14" s="6">
        <v>29446</v>
      </c>
      <c r="N14" s="6">
        <v>23247.753400000001</v>
      </c>
      <c r="O14" s="6">
        <v>5000</v>
      </c>
      <c r="P14" s="6">
        <v>4494.5074999999997</v>
      </c>
      <c r="Q14" s="6">
        <v>7150</v>
      </c>
      <c r="R14" s="6">
        <v>6838.4769999999999</v>
      </c>
      <c r="S14" s="6">
        <v>1250</v>
      </c>
      <c r="T14" s="6">
        <v>845.96100000000001</v>
      </c>
      <c r="U14" s="6">
        <v>1475</v>
      </c>
      <c r="V14" s="6">
        <v>811.6</v>
      </c>
      <c r="W14" s="6">
        <v>2918</v>
      </c>
      <c r="X14" s="6">
        <v>2125.1176</v>
      </c>
      <c r="Y14" s="6">
        <v>100</v>
      </c>
      <c r="Z14" s="6">
        <v>100</v>
      </c>
      <c r="AA14" s="6">
        <v>200</v>
      </c>
      <c r="AB14" s="6">
        <v>155</v>
      </c>
      <c r="AC14" s="6">
        <v>8583</v>
      </c>
      <c r="AD14" s="6">
        <v>6500.7272999999996</v>
      </c>
      <c r="AE14" s="6">
        <v>0</v>
      </c>
      <c r="AF14" s="6">
        <v>0</v>
      </c>
      <c r="AG14" s="6">
        <v>81406.751999999993</v>
      </c>
      <c r="AH14" s="6">
        <v>78102.735000000001</v>
      </c>
      <c r="AI14" s="6">
        <v>81406.751999999993</v>
      </c>
      <c r="AJ14" s="6">
        <v>78102.735000000001</v>
      </c>
      <c r="AK14" s="6">
        <v>22976</v>
      </c>
      <c r="AL14" s="6">
        <v>22976</v>
      </c>
      <c r="AM14" s="6"/>
      <c r="AN14" s="6"/>
      <c r="AO14" s="6">
        <v>6500</v>
      </c>
      <c r="AP14" s="6">
        <v>4155</v>
      </c>
      <c r="AQ14" s="6">
        <v>14141</v>
      </c>
      <c r="AR14" s="6">
        <v>859.99</v>
      </c>
      <c r="AS14" s="6">
        <v>14141</v>
      </c>
      <c r="AT14" s="6">
        <v>859.99</v>
      </c>
      <c r="AU14" s="6"/>
      <c r="AV14" s="6"/>
      <c r="AW14" s="6">
        <v>12414</v>
      </c>
      <c r="AX14" s="6">
        <v>0</v>
      </c>
      <c r="AY14" s="6"/>
      <c r="AZ14" s="6"/>
      <c r="BA14" s="6"/>
      <c r="BB14" s="6"/>
      <c r="BC14" s="6">
        <v>41090.639999999999</v>
      </c>
      <c r="BD14" s="6">
        <v>9146.1679999999997</v>
      </c>
      <c r="BE14" s="6">
        <v>24209.842400000001</v>
      </c>
      <c r="BF14" s="6">
        <v>5463.1</v>
      </c>
      <c r="BG14" s="6"/>
      <c r="BH14" s="6"/>
      <c r="BI14" s="6">
        <v>-1000</v>
      </c>
      <c r="BJ14" s="6">
        <v>-4362.3140000000003</v>
      </c>
      <c r="BK14" s="6">
        <v>-1000</v>
      </c>
      <c r="BL14" s="6">
        <v>-4668.3490000000002</v>
      </c>
      <c r="BM14" s="33"/>
      <c r="BN14" s="33"/>
    </row>
    <row r="15" spans="1:66" ht="20.100000000000001" customHeight="1">
      <c r="A15" s="24">
        <v>5</v>
      </c>
      <c r="B15" s="34" t="s">
        <v>28</v>
      </c>
      <c r="C15" s="7">
        <f t="shared" si="3"/>
        <v>162997.7133</v>
      </c>
      <c r="D15" s="7">
        <f t="shared" si="4"/>
        <v>157594.83660000001</v>
      </c>
      <c r="E15" s="7">
        <f t="shared" si="5"/>
        <v>140110.1</v>
      </c>
      <c r="F15" s="7">
        <f t="shared" si="6"/>
        <v>134876.94960000002</v>
      </c>
      <c r="G15" s="7">
        <f t="shared" si="7"/>
        <v>22887.613300000001</v>
      </c>
      <c r="H15" s="7">
        <f t="shared" si="8"/>
        <v>22717.886999999999</v>
      </c>
      <c r="I15" s="6">
        <v>34500</v>
      </c>
      <c r="J15" s="6">
        <v>34036.730000000003</v>
      </c>
      <c r="K15" s="6">
        <v>0</v>
      </c>
      <c r="L15" s="6">
        <v>0</v>
      </c>
      <c r="M15" s="6">
        <v>13840</v>
      </c>
      <c r="N15" s="6">
        <v>11895.811600000001</v>
      </c>
      <c r="O15" s="6">
        <v>5460</v>
      </c>
      <c r="P15" s="6">
        <v>5352.1189999999997</v>
      </c>
      <c r="Q15" s="6">
        <v>0</v>
      </c>
      <c r="R15" s="6">
        <v>0</v>
      </c>
      <c r="S15" s="6">
        <v>780</v>
      </c>
      <c r="T15" s="6">
        <v>667.45460000000003</v>
      </c>
      <c r="U15" s="6">
        <v>250</v>
      </c>
      <c r="V15" s="6">
        <v>212</v>
      </c>
      <c r="W15" s="6">
        <v>2225</v>
      </c>
      <c r="X15" s="6">
        <v>2095.8980000000001</v>
      </c>
      <c r="Y15" s="6">
        <v>1025</v>
      </c>
      <c r="Z15" s="6">
        <v>945</v>
      </c>
      <c r="AA15" s="6">
        <v>300</v>
      </c>
      <c r="AB15" s="6">
        <v>290.2</v>
      </c>
      <c r="AC15" s="6">
        <v>4000</v>
      </c>
      <c r="AD15" s="6">
        <v>2670.1480000000001</v>
      </c>
      <c r="AE15" s="6">
        <v>0</v>
      </c>
      <c r="AF15" s="6">
        <v>0</v>
      </c>
      <c r="AG15" s="6">
        <v>88170.1</v>
      </c>
      <c r="AH15" s="6">
        <v>85700.207999999999</v>
      </c>
      <c r="AI15" s="6">
        <v>88170.1</v>
      </c>
      <c r="AJ15" s="6">
        <v>85700.207999999999</v>
      </c>
      <c r="AK15" s="6">
        <v>2087</v>
      </c>
      <c r="AL15" s="6">
        <v>2087</v>
      </c>
      <c r="AM15" s="6"/>
      <c r="AN15" s="6"/>
      <c r="AO15" s="6">
        <v>1010</v>
      </c>
      <c r="AP15" s="6">
        <v>975</v>
      </c>
      <c r="AQ15" s="6">
        <v>503</v>
      </c>
      <c r="AR15" s="6">
        <v>182.2</v>
      </c>
      <c r="AS15" s="6">
        <v>503</v>
      </c>
      <c r="AT15" s="6">
        <v>182.2</v>
      </c>
      <c r="AU15" s="6"/>
      <c r="AV15" s="6"/>
      <c r="AW15" s="6">
        <v>307</v>
      </c>
      <c r="AX15" s="6">
        <v>0</v>
      </c>
      <c r="AY15" s="6"/>
      <c r="AZ15" s="6"/>
      <c r="BA15" s="6"/>
      <c r="BB15" s="6"/>
      <c r="BC15" s="6">
        <v>24338.848300000001</v>
      </c>
      <c r="BD15" s="6">
        <v>24334.368999999999</v>
      </c>
      <c r="BE15" s="6">
        <v>2438.3969999999999</v>
      </c>
      <c r="BF15" s="6">
        <v>2396</v>
      </c>
      <c r="BG15" s="6"/>
      <c r="BH15" s="6"/>
      <c r="BI15" s="6">
        <v>-3014.6320000000001</v>
      </c>
      <c r="BJ15" s="6">
        <v>-3727.0740000000001</v>
      </c>
      <c r="BK15" s="6">
        <v>-875</v>
      </c>
      <c r="BL15" s="6">
        <v>-285.40800000000002</v>
      </c>
      <c r="BM15" s="33"/>
      <c r="BN15" s="33"/>
    </row>
    <row r="16" spans="1:66" ht="20.100000000000001" customHeight="1">
      <c r="A16" s="24">
        <v>6</v>
      </c>
      <c r="B16" s="34" t="s">
        <v>29</v>
      </c>
      <c r="C16" s="7">
        <f t="shared" si="3"/>
        <v>557055.9486</v>
      </c>
      <c r="D16" s="7">
        <f t="shared" si="4"/>
        <v>452174.85219999996</v>
      </c>
      <c r="E16" s="7">
        <f t="shared" si="5"/>
        <v>556989.35719999997</v>
      </c>
      <c r="F16" s="7">
        <f t="shared" si="6"/>
        <v>543585.04119999998</v>
      </c>
      <c r="G16" s="7">
        <f t="shared" si="7"/>
        <v>66.591400000004796</v>
      </c>
      <c r="H16" s="7">
        <f t="shared" si="8"/>
        <v>-91410.188999999998</v>
      </c>
      <c r="I16" s="6">
        <v>172961.39</v>
      </c>
      <c r="J16" s="6">
        <v>171982.601</v>
      </c>
      <c r="K16" s="6">
        <v>0</v>
      </c>
      <c r="L16" s="6">
        <v>0</v>
      </c>
      <c r="M16" s="6">
        <v>119619.19319999999</v>
      </c>
      <c r="N16" s="6">
        <v>110243.6222</v>
      </c>
      <c r="O16" s="6">
        <v>17062.050800000001</v>
      </c>
      <c r="P16" s="6">
        <v>15976.7196</v>
      </c>
      <c r="Q16" s="6">
        <v>2354</v>
      </c>
      <c r="R16" s="6">
        <v>2353.3253</v>
      </c>
      <c r="S16" s="6">
        <v>1623.9898000000001</v>
      </c>
      <c r="T16" s="6">
        <v>1563.6419000000001</v>
      </c>
      <c r="U16" s="6">
        <v>1130</v>
      </c>
      <c r="V16" s="6">
        <v>1098.4000000000001</v>
      </c>
      <c r="W16" s="6">
        <v>21338.629000000001</v>
      </c>
      <c r="X16" s="6">
        <v>18244.090499999998</v>
      </c>
      <c r="Y16" s="6">
        <v>17024.845000000001</v>
      </c>
      <c r="Z16" s="6">
        <v>15244.14</v>
      </c>
      <c r="AA16" s="6">
        <v>10912</v>
      </c>
      <c r="AB16" s="6">
        <v>10368</v>
      </c>
      <c r="AC16" s="6">
        <v>58145.723599999998</v>
      </c>
      <c r="AD16" s="6">
        <v>53661.852899999998</v>
      </c>
      <c r="AE16" s="6">
        <v>0</v>
      </c>
      <c r="AF16" s="6">
        <v>0</v>
      </c>
      <c r="AG16" s="6">
        <v>238234.8</v>
      </c>
      <c r="AH16" s="6">
        <v>236280.05499999999</v>
      </c>
      <c r="AI16" s="6">
        <v>238234.8</v>
      </c>
      <c r="AJ16" s="6">
        <v>236280.05499999999</v>
      </c>
      <c r="AK16" s="6">
        <v>11975.46</v>
      </c>
      <c r="AL16" s="6">
        <v>11972.405000000001</v>
      </c>
      <c r="AM16" s="6"/>
      <c r="AN16" s="6"/>
      <c r="AO16" s="6">
        <v>11043</v>
      </c>
      <c r="AP16" s="6">
        <v>11043</v>
      </c>
      <c r="AQ16" s="6">
        <v>3155.5140000000001</v>
      </c>
      <c r="AR16" s="6">
        <v>2063.3580000000002</v>
      </c>
      <c r="AS16" s="6">
        <v>3155.5140000000001</v>
      </c>
      <c r="AT16" s="6">
        <v>2063.3580000000002</v>
      </c>
      <c r="AU16" s="6"/>
      <c r="AV16" s="6"/>
      <c r="AW16" s="6">
        <v>900</v>
      </c>
      <c r="AX16" s="6">
        <v>0</v>
      </c>
      <c r="AY16" s="6"/>
      <c r="AZ16" s="6"/>
      <c r="BA16" s="6"/>
      <c r="BB16" s="6"/>
      <c r="BC16" s="6">
        <v>110075.9914</v>
      </c>
      <c r="BD16" s="6">
        <v>23345.781999999999</v>
      </c>
      <c r="BE16" s="6">
        <v>20990.6</v>
      </c>
      <c r="BF16" s="6">
        <v>16804.174999999999</v>
      </c>
      <c r="BG16" s="6"/>
      <c r="BH16" s="6"/>
      <c r="BI16" s="6">
        <v>-11000</v>
      </c>
      <c r="BJ16" s="6">
        <v>-14999.888999999999</v>
      </c>
      <c r="BK16" s="6">
        <v>-120000</v>
      </c>
      <c r="BL16" s="6">
        <v>-116560.257</v>
      </c>
      <c r="BM16" s="33"/>
      <c r="BN16" s="33"/>
    </row>
    <row r="17" spans="1:66" ht="20.100000000000001" customHeight="1">
      <c r="A17" s="24">
        <v>7</v>
      </c>
      <c r="B17" s="34" t="s">
        <v>30</v>
      </c>
      <c r="C17" s="7">
        <f t="shared" si="3"/>
        <v>53106.128200000006</v>
      </c>
      <c r="D17" s="7">
        <f t="shared" si="4"/>
        <v>53106.128200000006</v>
      </c>
      <c r="E17" s="7">
        <f t="shared" si="5"/>
        <v>53217.968200000003</v>
      </c>
      <c r="F17" s="7">
        <f t="shared" si="6"/>
        <v>53217.968200000003</v>
      </c>
      <c r="G17" s="7">
        <f t="shared" si="7"/>
        <v>-111.84</v>
      </c>
      <c r="H17" s="7">
        <f t="shared" si="8"/>
        <v>-111.84</v>
      </c>
      <c r="I17" s="6">
        <v>14380.948</v>
      </c>
      <c r="J17" s="6">
        <v>14380.948</v>
      </c>
      <c r="K17" s="6">
        <v>0</v>
      </c>
      <c r="L17" s="6">
        <v>0</v>
      </c>
      <c r="M17" s="6">
        <v>3676.0201999999999</v>
      </c>
      <c r="N17" s="6">
        <v>3676.0201999999999</v>
      </c>
      <c r="O17" s="6">
        <v>450.8272</v>
      </c>
      <c r="P17" s="6">
        <v>450.8272</v>
      </c>
      <c r="Q17" s="6"/>
      <c r="R17" s="6"/>
      <c r="S17" s="6">
        <v>102.74299999999999</v>
      </c>
      <c r="T17" s="6">
        <v>102.74299999999999</v>
      </c>
      <c r="U17" s="6"/>
      <c r="V17" s="6"/>
      <c r="W17" s="6">
        <v>220</v>
      </c>
      <c r="X17" s="6">
        <v>220</v>
      </c>
      <c r="Y17" s="6"/>
      <c r="Z17" s="6"/>
      <c r="AA17" s="6">
        <v>50</v>
      </c>
      <c r="AB17" s="6">
        <v>50</v>
      </c>
      <c r="AC17" s="6">
        <v>2813.45</v>
      </c>
      <c r="AD17" s="6">
        <v>2813.45</v>
      </c>
      <c r="AE17" s="6">
        <v>0</v>
      </c>
      <c r="AF17" s="6">
        <v>0</v>
      </c>
      <c r="AG17" s="6">
        <v>30425</v>
      </c>
      <c r="AH17" s="6">
        <v>30425</v>
      </c>
      <c r="AI17" s="6">
        <v>30425</v>
      </c>
      <c r="AJ17" s="6">
        <v>30425</v>
      </c>
      <c r="AK17" s="6"/>
      <c r="AL17" s="6"/>
      <c r="AM17" s="6"/>
      <c r="AN17" s="6"/>
      <c r="AO17" s="6">
        <v>4610</v>
      </c>
      <c r="AP17" s="6">
        <v>4610</v>
      </c>
      <c r="AQ17" s="6">
        <v>126</v>
      </c>
      <c r="AR17" s="6">
        <v>126</v>
      </c>
      <c r="AS17" s="6">
        <v>126</v>
      </c>
      <c r="AT17" s="6">
        <v>126</v>
      </c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>
        <v>-111.84</v>
      </c>
      <c r="BL17" s="6">
        <v>-111.84</v>
      </c>
      <c r="BM17" s="33"/>
      <c r="BN17" s="33"/>
    </row>
    <row r="18" spans="1:66" ht="20.100000000000001" customHeight="1">
      <c r="A18" s="24">
        <v>8</v>
      </c>
      <c r="B18" s="34" t="s">
        <v>31</v>
      </c>
      <c r="C18" s="7">
        <f t="shared" si="3"/>
        <v>12800.535400000001</v>
      </c>
      <c r="D18" s="7">
        <f t="shared" si="4"/>
        <v>12793.571899999999</v>
      </c>
      <c r="E18" s="7">
        <f t="shared" si="5"/>
        <v>11721.050000000001</v>
      </c>
      <c r="F18" s="7">
        <f t="shared" si="6"/>
        <v>11714.6399</v>
      </c>
      <c r="G18" s="7">
        <f t="shared" si="7"/>
        <v>1079.4854</v>
      </c>
      <c r="H18" s="7">
        <f t="shared" si="8"/>
        <v>1078.9319999999998</v>
      </c>
      <c r="I18" s="6">
        <v>10015.530000000001</v>
      </c>
      <c r="J18" s="6">
        <v>10014.92</v>
      </c>
      <c r="K18" s="6">
        <v>0</v>
      </c>
      <c r="L18" s="6">
        <v>0</v>
      </c>
      <c r="M18" s="6">
        <v>1022.52</v>
      </c>
      <c r="N18" s="6">
        <v>1021.7199000000001</v>
      </c>
      <c r="O18" s="6">
        <v>711.12</v>
      </c>
      <c r="P18" s="6">
        <v>711.11990000000003</v>
      </c>
      <c r="Q18" s="6"/>
      <c r="R18" s="6"/>
      <c r="S18" s="6"/>
      <c r="T18" s="6"/>
      <c r="U18" s="6"/>
      <c r="V18" s="6"/>
      <c r="W18" s="6">
        <v>170.4</v>
      </c>
      <c r="X18" s="6">
        <v>169.6</v>
      </c>
      <c r="Y18" s="6">
        <v>170.4</v>
      </c>
      <c r="Z18" s="6">
        <v>169.6</v>
      </c>
      <c r="AA18" s="6">
        <v>41</v>
      </c>
      <c r="AB18" s="6">
        <v>41</v>
      </c>
      <c r="AC18" s="6">
        <v>100</v>
      </c>
      <c r="AD18" s="6">
        <v>100</v>
      </c>
      <c r="AE18" s="6">
        <v>0</v>
      </c>
      <c r="AF18" s="6">
        <v>0</v>
      </c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>
        <v>683</v>
      </c>
      <c r="AR18" s="6">
        <v>678</v>
      </c>
      <c r="AS18" s="6">
        <v>683</v>
      </c>
      <c r="AT18" s="6">
        <v>678</v>
      </c>
      <c r="AU18" s="6"/>
      <c r="AV18" s="6"/>
      <c r="AW18" s="6">
        <v>565</v>
      </c>
      <c r="AX18" s="6">
        <v>560</v>
      </c>
      <c r="AY18" s="6"/>
      <c r="AZ18" s="6"/>
      <c r="BA18" s="6"/>
      <c r="BB18" s="6"/>
      <c r="BC18" s="6">
        <v>1532.7103999999999</v>
      </c>
      <c r="BD18" s="6">
        <v>1532.1569999999999</v>
      </c>
      <c r="BE18" s="6"/>
      <c r="BF18" s="6"/>
      <c r="BG18" s="6"/>
      <c r="BH18" s="6"/>
      <c r="BI18" s="6"/>
      <c r="BJ18" s="6"/>
      <c r="BK18" s="6">
        <v>-453.22500000000002</v>
      </c>
      <c r="BL18" s="6">
        <v>-453.22500000000002</v>
      </c>
      <c r="BM18" s="33"/>
      <c r="BN18" s="33"/>
    </row>
    <row r="19" spans="1:66" ht="20.100000000000001" customHeight="1">
      <c r="A19" s="24">
        <v>9</v>
      </c>
      <c r="B19" s="34" t="s">
        <v>32</v>
      </c>
      <c r="C19" s="7">
        <f t="shared" si="3"/>
        <v>4600.0410000000002</v>
      </c>
      <c r="D19" s="7">
        <f t="shared" si="4"/>
        <v>4334.4110000000001</v>
      </c>
      <c r="E19" s="7">
        <f t="shared" si="5"/>
        <v>4361.2</v>
      </c>
      <c r="F19" s="7">
        <f t="shared" si="6"/>
        <v>4334.4110000000001</v>
      </c>
      <c r="G19" s="7">
        <f t="shared" si="7"/>
        <v>238.84100000000001</v>
      </c>
      <c r="H19" s="7">
        <f t="shared" si="8"/>
        <v>0</v>
      </c>
      <c r="I19" s="6">
        <v>4251.2</v>
      </c>
      <c r="J19" s="6">
        <v>4250.7209999999995</v>
      </c>
      <c r="K19" s="6">
        <v>0</v>
      </c>
      <c r="L19" s="6">
        <v>0</v>
      </c>
      <c r="M19" s="6">
        <v>55</v>
      </c>
      <c r="N19" s="6">
        <v>29.1</v>
      </c>
      <c r="O19" s="6">
        <v>25</v>
      </c>
      <c r="P19" s="6">
        <v>11.1</v>
      </c>
      <c r="Q19" s="6"/>
      <c r="R19" s="6"/>
      <c r="S19" s="6"/>
      <c r="T19" s="6"/>
      <c r="U19" s="6">
        <v>15</v>
      </c>
      <c r="V19" s="6">
        <v>15</v>
      </c>
      <c r="W19" s="6"/>
      <c r="X19" s="6"/>
      <c r="Y19" s="6"/>
      <c r="Z19" s="6"/>
      <c r="AA19" s="6"/>
      <c r="AB19" s="6"/>
      <c r="AC19" s="6">
        <v>15</v>
      </c>
      <c r="AD19" s="6">
        <v>3</v>
      </c>
      <c r="AE19" s="6">
        <v>0</v>
      </c>
      <c r="AF19" s="6">
        <v>0</v>
      </c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>
        <v>55</v>
      </c>
      <c r="AR19" s="6">
        <v>54.59</v>
      </c>
      <c r="AS19" s="6">
        <v>55</v>
      </c>
      <c r="AT19" s="6">
        <v>54.59</v>
      </c>
      <c r="AU19" s="6"/>
      <c r="AV19" s="6"/>
      <c r="AW19" s="6"/>
      <c r="AX19" s="6"/>
      <c r="AY19" s="6"/>
      <c r="AZ19" s="6"/>
      <c r="BA19" s="6"/>
      <c r="BB19" s="6"/>
      <c r="BC19" s="6">
        <v>0</v>
      </c>
      <c r="BD19" s="6">
        <v>0</v>
      </c>
      <c r="BE19" s="6">
        <v>238.84100000000001</v>
      </c>
      <c r="BF19" s="6">
        <v>0</v>
      </c>
      <c r="BG19" s="6"/>
      <c r="BH19" s="6"/>
      <c r="BI19" s="6"/>
      <c r="BJ19" s="6"/>
      <c r="BK19" s="6"/>
      <c r="BL19" s="6"/>
      <c r="BM19" s="33"/>
      <c r="BN19" s="33"/>
    </row>
    <row r="20" spans="1:66" ht="20.100000000000001" customHeight="1">
      <c r="A20" s="24">
        <v>10</v>
      </c>
      <c r="B20" s="34" t="s">
        <v>33</v>
      </c>
      <c r="C20" s="7">
        <f t="shared" si="3"/>
        <v>100473.96290000001</v>
      </c>
      <c r="D20" s="7">
        <f t="shared" si="4"/>
        <v>77303.275500000003</v>
      </c>
      <c r="E20" s="7">
        <f t="shared" si="5"/>
        <v>88343.400000000009</v>
      </c>
      <c r="F20" s="7">
        <f t="shared" si="6"/>
        <v>77567.204500000007</v>
      </c>
      <c r="G20" s="7">
        <f t="shared" si="7"/>
        <v>12130.562900000001</v>
      </c>
      <c r="H20" s="7">
        <f t="shared" si="8"/>
        <v>-263.92899999999997</v>
      </c>
      <c r="I20" s="6">
        <v>29900</v>
      </c>
      <c r="J20" s="6">
        <v>29405</v>
      </c>
      <c r="K20" s="6">
        <v>0</v>
      </c>
      <c r="L20" s="6">
        <v>0</v>
      </c>
      <c r="M20" s="6">
        <v>8050</v>
      </c>
      <c r="N20" s="6">
        <v>5040.5245000000004</v>
      </c>
      <c r="O20" s="6">
        <v>1400</v>
      </c>
      <c r="P20" s="6">
        <v>1144.8955000000001</v>
      </c>
      <c r="Q20" s="6">
        <v>370</v>
      </c>
      <c r="R20" s="6">
        <v>0</v>
      </c>
      <c r="S20" s="6">
        <v>450</v>
      </c>
      <c r="T20" s="6">
        <v>335.56900000000002</v>
      </c>
      <c r="U20" s="6">
        <v>300</v>
      </c>
      <c r="V20" s="6">
        <v>229.2</v>
      </c>
      <c r="W20" s="6">
        <v>1270</v>
      </c>
      <c r="X20" s="6">
        <v>802</v>
      </c>
      <c r="Y20" s="6">
        <v>1020</v>
      </c>
      <c r="Z20" s="6">
        <v>650</v>
      </c>
      <c r="AA20" s="6">
        <v>1000</v>
      </c>
      <c r="AB20" s="6">
        <v>160</v>
      </c>
      <c r="AC20" s="6">
        <v>3090</v>
      </c>
      <c r="AD20" s="6">
        <v>2240.36</v>
      </c>
      <c r="AE20" s="6">
        <v>0</v>
      </c>
      <c r="AF20" s="6">
        <v>0</v>
      </c>
      <c r="AG20" s="6">
        <v>37087.599999999999</v>
      </c>
      <c r="AH20" s="6">
        <v>37087.599999999999</v>
      </c>
      <c r="AI20" s="6">
        <v>37087.599999999999</v>
      </c>
      <c r="AJ20" s="6">
        <v>37087.599999999999</v>
      </c>
      <c r="AK20" s="6"/>
      <c r="AL20" s="6"/>
      <c r="AM20" s="6"/>
      <c r="AN20" s="6"/>
      <c r="AO20" s="6">
        <v>3000</v>
      </c>
      <c r="AP20" s="6">
        <v>2962</v>
      </c>
      <c r="AQ20" s="6">
        <v>10305.799999999999</v>
      </c>
      <c r="AR20" s="6">
        <v>3072.08</v>
      </c>
      <c r="AS20" s="6">
        <v>10305.799999999999</v>
      </c>
      <c r="AT20" s="6">
        <v>3072.08</v>
      </c>
      <c r="AU20" s="6"/>
      <c r="AV20" s="6"/>
      <c r="AW20" s="6">
        <v>9495.7999999999993</v>
      </c>
      <c r="AX20" s="6">
        <v>2324.2800000000002</v>
      </c>
      <c r="AY20" s="6"/>
      <c r="AZ20" s="6"/>
      <c r="BA20" s="6"/>
      <c r="BB20" s="6"/>
      <c r="BC20" s="6">
        <v>10000</v>
      </c>
      <c r="BD20" s="6">
        <v>0</v>
      </c>
      <c r="BE20" s="6">
        <v>3130.5628999999999</v>
      </c>
      <c r="BF20" s="6">
        <v>884.08</v>
      </c>
      <c r="BG20" s="6"/>
      <c r="BH20" s="6"/>
      <c r="BI20" s="6">
        <v>0</v>
      </c>
      <c r="BJ20" s="6">
        <v>-224.357</v>
      </c>
      <c r="BK20" s="6">
        <v>-1000</v>
      </c>
      <c r="BL20" s="6">
        <v>-923.65200000000004</v>
      </c>
      <c r="BM20" s="33"/>
      <c r="BN20" s="33"/>
    </row>
    <row r="21" spans="1:66" ht="20.100000000000001" customHeight="1">
      <c r="A21" s="24">
        <v>11</v>
      </c>
      <c r="B21" s="34" t="s">
        <v>34</v>
      </c>
      <c r="C21" s="7">
        <f t="shared" si="3"/>
        <v>106646.09240000001</v>
      </c>
      <c r="D21" s="7">
        <f t="shared" si="4"/>
        <v>101823.7113</v>
      </c>
      <c r="E21" s="7">
        <f t="shared" si="5"/>
        <v>105923.8</v>
      </c>
      <c r="F21" s="7">
        <f t="shared" si="6"/>
        <v>101239.893</v>
      </c>
      <c r="G21" s="7">
        <f t="shared" si="7"/>
        <v>722.29240000000027</v>
      </c>
      <c r="H21" s="7">
        <f t="shared" si="8"/>
        <v>583.81829999999991</v>
      </c>
      <c r="I21" s="6">
        <v>39500</v>
      </c>
      <c r="J21" s="6">
        <v>39312.449999999997</v>
      </c>
      <c r="K21" s="6">
        <v>0</v>
      </c>
      <c r="L21" s="6">
        <v>0</v>
      </c>
      <c r="M21" s="6">
        <v>16723.8</v>
      </c>
      <c r="N21" s="6">
        <v>13782.228999999999</v>
      </c>
      <c r="O21" s="6">
        <v>1015</v>
      </c>
      <c r="P21" s="6">
        <v>1014.3959</v>
      </c>
      <c r="Q21" s="6">
        <v>4400</v>
      </c>
      <c r="R21" s="6">
        <v>3252.8960000000002</v>
      </c>
      <c r="S21" s="6">
        <v>450</v>
      </c>
      <c r="T21" s="6">
        <v>303.42700000000002</v>
      </c>
      <c r="U21" s="6">
        <v>350</v>
      </c>
      <c r="V21" s="6">
        <v>169.5</v>
      </c>
      <c r="W21" s="6">
        <v>1690.1</v>
      </c>
      <c r="X21" s="6">
        <v>1327.356</v>
      </c>
      <c r="Y21" s="6">
        <v>560.1</v>
      </c>
      <c r="Z21" s="6">
        <v>423.55599999999998</v>
      </c>
      <c r="AA21" s="6">
        <v>2700</v>
      </c>
      <c r="AB21" s="6">
        <v>2331.1347999999998</v>
      </c>
      <c r="AC21" s="6">
        <v>3765</v>
      </c>
      <c r="AD21" s="6">
        <v>3653.5192999999999</v>
      </c>
      <c r="AE21" s="6">
        <v>0</v>
      </c>
      <c r="AF21" s="6">
        <v>0</v>
      </c>
      <c r="AG21" s="6">
        <v>47500</v>
      </c>
      <c r="AH21" s="6">
        <v>46945.214</v>
      </c>
      <c r="AI21" s="6">
        <v>47500</v>
      </c>
      <c r="AJ21" s="6">
        <v>46945.214</v>
      </c>
      <c r="AK21" s="6"/>
      <c r="AL21" s="6"/>
      <c r="AM21" s="6"/>
      <c r="AN21" s="6"/>
      <c r="AO21" s="6">
        <v>870</v>
      </c>
      <c r="AP21" s="6">
        <v>870</v>
      </c>
      <c r="AQ21" s="6">
        <v>1330</v>
      </c>
      <c r="AR21" s="6">
        <v>330</v>
      </c>
      <c r="AS21" s="6">
        <v>1330</v>
      </c>
      <c r="AT21" s="6">
        <v>330</v>
      </c>
      <c r="AU21" s="6"/>
      <c r="AV21" s="6"/>
      <c r="AW21" s="6">
        <v>1000</v>
      </c>
      <c r="AX21" s="6">
        <v>0</v>
      </c>
      <c r="AY21" s="6"/>
      <c r="AZ21" s="6"/>
      <c r="BA21" s="6"/>
      <c r="BB21" s="6"/>
      <c r="BC21" s="6">
        <v>4000</v>
      </c>
      <c r="BD21" s="6">
        <v>3226.9503</v>
      </c>
      <c r="BE21" s="6">
        <v>1722.2924</v>
      </c>
      <c r="BF21" s="6">
        <v>1213.8</v>
      </c>
      <c r="BG21" s="6"/>
      <c r="BH21" s="6"/>
      <c r="BI21" s="6">
        <v>0</v>
      </c>
      <c r="BJ21" s="6">
        <v>-94.5</v>
      </c>
      <c r="BK21" s="6">
        <v>-5000</v>
      </c>
      <c r="BL21" s="6">
        <v>-3762.4319999999998</v>
      </c>
      <c r="BM21" s="33"/>
      <c r="BN21" s="33"/>
    </row>
    <row r="22" spans="1:66" ht="20.100000000000001" customHeight="1">
      <c r="A22" s="24">
        <v>12</v>
      </c>
      <c r="B22" s="34" t="s">
        <v>35</v>
      </c>
      <c r="C22" s="7">
        <f t="shared" si="3"/>
        <v>12200.0527</v>
      </c>
      <c r="D22" s="7">
        <f t="shared" si="4"/>
        <v>12089.9</v>
      </c>
      <c r="E22" s="7">
        <f t="shared" si="5"/>
        <v>12106.4</v>
      </c>
      <c r="F22" s="7">
        <f t="shared" si="6"/>
        <v>12089.9</v>
      </c>
      <c r="G22" s="7">
        <f t="shared" si="7"/>
        <v>543.65269999999998</v>
      </c>
      <c r="H22" s="7">
        <f t="shared" si="8"/>
        <v>450</v>
      </c>
      <c r="I22" s="6">
        <v>10170.799999999999</v>
      </c>
      <c r="J22" s="6">
        <v>10170.799999999999</v>
      </c>
      <c r="K22" s="6">
        <v>0</v>
      </c>
      <c r="L22" s="6">
        <v>0</v>
      </c>
      <c r="M22" s="6">
        <v>1232</v>
      </c>
      <c r="N22" s="6">
        <v>1215.5</v>
      </c>
      <c r="O22" s="6">
        <v>400</v>
      </c>
      <c r="P22" s="6">
        <v>400</v>
      </c>
      <c r="Q22" s="6"/>
      <c r="R22" s="6"/>
      <c r="S22" s="6">
        <v>182</v>
      </c>
      <c r="T22" s="6">
        <v>165.5</v>
      </c>
      <c r="U22" s="6">
        <v>60</v>
      </c>
      <c r="V22" s="6">
        <v>60</v>
      </c>
      <c r="W22" s="6">
        <v>0</v>
      </c>
      <c r="X22" s="6">
        <v>0</v>
      </c>
      <c r="Y22" s="6">
        <v>0</v>
      </c>
      <c r="Z22" s="6">
        <v>0</v>
      </c>
      <c r="AA22" s="6">
        <v>130</v>
      </c>
      <c r="AB22" s="6">
        <v>130</v>
      </c>
      <c r="AC22" s="6">
        <v>460</v>
      </c>
      <c r="AD22" s="6">
        <v>460</v>
      </c>
      <c r="AE22" s="6">
        <v>0</v>
      </c>
      <c r="AF22" s="6">
        <v>0</v>
      </c>
      <c r="AG22" s="6"/>
      <c r="AH22" s="6"/>
      <c r="AI22" s="6"/>
      <c r="AJ22" s="6"/>
      <c r="AK22" s="6"/>
      <c r="AL22" s="6"/>
      <c r="AM22" s="6"/>
      <c r="AN22" s="6"/>
      <c r="AO22" s="6">
        <v>100</v>
      </c>
      <c r="AP22" s="6">
        <v>100</v>
      </c>
      <c r="AQ22" s="6">
        <v>247.2527</v>
      </c>
      <c r="AR22" s="6">
        <v>153.6</v>
      </c>
      <c r="AS22" s="6">
        <v>603.6</v>
      </c>
      <c r="AT22" s="6">
        <v>603.6</v>
      </c>
      <c r="AU22" s="6">
        <v>93.652699999999996</v>
      </c>
      <c r="AV22" s="6">
        <v>0</v>
      </c>
      <c r="AW22" s="6">
        <v>450</v>
      </c>
      <c r="AX22" s="6">
        <v>450</v>
      </c>
      <c r="AY22" s="6">
        <v>93.652699999999996</v>
      </c>
      <c r="AZ22" s="6">
        <v>0</v>
      </c>
      <c r="BA22" s="6">
        <v>450</v>
      </c>
      <c r="BB22" s="6">
        <v>450</v>
      </c>
      <c r="BC22" s="6"/>
      <c r="BD22" s="6"/>
      <c r="BE22" s="6">
        <v>450</v>
      </c>
      <c r="BF22" s="6">
        <v>450</v>
      </c>
      <c r="BG22" s="6"/>
      <c r="BH22" s="6"/>
      <c r="BI22" s="6"/>
      <c r="BJ22" s="6"/>
      <c r="BK22" s="6"/>
      <c r="BL22" s="6"/>
      <c r="BM22" s="33"/>
      <c r="BN22" s="33"/>
    </row>
    <row r="23" spans="1:66" ht="20.100000000000001" customHeight="1">
      <c r="A23" s="24">
        <v>13</v>
      </c>
      <c r="B23" s="34" t="s">
        <v>36</v>
      </c>
      <c r="C23" s="7">
        <f t="shared" si="3"/>
        <v>88496.099999999991</v>
      </c>
      <c r="D23" s="7">
        <f t="shared" si="4"/>
        <v>87814.566000000006</v>
      </c>
      <c r="E23" s="7">
        <f t="shared" si="5"/>
        <v>78549.7</v>
      </c>
      <c r="F23" s="7">
        <f t="shared" si="6"/>
        <v>78120.788</v>
      </c>
      <c r="G23" s="7">
        <f t="shared" si="7"/>
        <v>10841.4</v>
      </c>
      <c r="H23" s="7">
        <f t="shared" si="8"/>
        <v>10588.778</v>
      </c>
      <c r="I23" s="6">
        <v>25960.95</v>
      </c>
      <c r="J23" s="6">
        <v>25959.236000000001</v>
      </c>
      <c r="K23" s="6">
        <v>0</v>
      </c>
      <c r="L23" s="6">
        <v>0</v>
      </c>
      <c r="M23" s="6">
        <v>9687.75</v>
      </c>
      <c r="N23" s="6">
        <v>9419.1180000000004</v>
      </c>
      <c r="O23" s="6">
        <v>1896</v>
      </c>
      <c r="P23" s="6">
        <v>1873.915</v>
      </c>
      <c r="Q23" s="6"/>
      <c r="R23" s="6"/>
      <c r="S23" s="6">
        <v>400</v>
      </c>
      <c r="T23" s="6">
        <v>345.43299999999999</v>
      </c>
      <c r="U23" s="6">
        <v>139</v>
      </c>
      <c r="V23" s="6">
        <v>139</v>
      </c>
      <c r="W23" s="6">
        <v>3385.7</v>
      </c>
      <c r="X23" s="6">
        <v>3370.7</v>
      </c>
      <c r="Y23" s="6">
        <v>3284.7</v>
      </c>
      <c r="Z23" s="6">
        <v>3269.9</v>
      </c>
      <c r="AA23" s="6">
        <v>243</v>
      </c>
      <c r="AB23" s="6">
        <v>243</v>
      </c>
      <c r="AC23" s="6">
        <v>3542.05</v>
      </c>
      <c r="AD23" s="6">
        <v>3372.67</v>
      </c>
      <c r="AE23" s="6">
        <v>0</v>
      </c>
      <c r="AF23" s="6">
        <v>0</v>
      </c>
      <c r="AG23" s="6">
        <v>36125</v>
      </c>
      <c r="AH23" s="6">
        <v>36123.860999999997</v>
      </c>
      <c r="AI23" s="6">
        <v>36125</v>
      </c>
      <c r="AJ23" s="6">
        <v>36123.860999999997</v>
      </c>
      <c r="AK23" s="6">
        <v>300</v>
      </c>
      <c r="AL23" s="6">
        <v>230</v>
      </c>
      <c r="AM23" s="6">
        <v>300</v>
      </c>
      <c r="AN23" s="6">
        <v>230</v>
      </c>
      <c r="AO23" s="6">
        <v>3005</v>
      </c>
      <c r="AP23" s="6">
        <v>2955</v>
      </c>
      <c r="AQ23" s="6">
        <v>2576</v>
      </c>
      <c r="AR23" s="6">
        <v>2538.5729999999999</v>
      </c>
      <c r="AS23" s="6">
        <v>3471</v>
      </c>
      <c r="AT23" s="6">
        <v>3433.5729999999999</v>
      </c>
      <c r="AU23" s="6"/>
      <c r="AV23" s="6"/>
      <c r="AW23" s="6">
        <v>3336</v>
      </c>
      <c r="AX23" s="6">
        <v>3320.223</v>
      </c>
      <c r="AY23" s="6"/>
      <c r="AZ23" s="6"/>
      <c r="BA23" s="6">
        <v>895</v>
      </c>
      <c r="BB23" s="6">
        <v>895</v>
      </c>
      <c r="BC23" s="6">
        <v>7291.4</v>
      </c>
      <c r="BD23" s="6">
        <v>6332.2</v>
      </c>
      <c r="BE23" s="6">
        <v>5400</v>
      </c>
      <c r="BF23" s="6">
        <v>4800</v>
      </c>
      <c r="BG23" s="6">
        <v>150</v>
      </c>
      <c r="BH23" s="6">
        <v>150</v>
      </c>
      <c r="BI23" s="6">
        <v>0</v>
      </c>
      <c r="BJ23" s="6">
        <v>-495.59</v>
      </c>
      <c r="BK23" s="6">
        <v>-2000</v>
      </c>
      <c r="BL23" s="6">
        <v>-197.83199999999999</v>
      </c>
      <c r="BM23" s="33"/>
      <c r="BN23" s="33"/>
    </row>
    <row r="24" spans="1:66" ht="20.100000000000001" customHeight="1">
      <c r="A24" s="24">
        <v>14</v>
      </c>
      <c r="B24" s="34" t="s">
        <v>37</v>
      </c>
      <c r="C24" s="7">
        <f t="shared" si="3"/>
        <v>49040.3</v>
      </c>
      <c r="D24" s="7">
        <f t="shared" si="4"/>
        <v>47403.999799999998</v>
      </c>
      <c r="E24" s="7">
        <f t="shared" si="5"/>
        <v>49040.3</v>
      </c>
      <c r="F24" s="7">
        <f t="shared" si="6"/>
        <v>47558.882799999999</v>
      </c>
      <c r="G24" s="7">
        <f t="shared" si="7"/>
        <v>0</v>
      </c>
      <c r="H24" s="7">
        <f t="shared" si="8"/>
        <v>-154.88300000000027</v>
      </c>
      <c r="I24" s="6">
        <v>18470</v>
      </c>
      <c r="J24" s="6">
        <v>18467.815999999999</v>
      </c>
      <c r="K24" s="6">
        <v>0</v>
      </c>
      <c r="L24" s="6">
        <v>0</v>
      </c>
      <c r="M24" s="6">
        <v>6532.3</v>
      </c>
      <c r="N24" s="6">
        <v>6308.6368000000002</v>
      </c>
      <c r="O24" s="6">
        <v>2017</v>
      </c>
      <c r="P24" s="6">
        <v>2016.6021000000001</v>
      </c>
      <c r="Q24" s="6">
        <v>1462</v>
      </c>
      <c r="R24" s="6">
        <v>1462</v>
      </c>
      <c r="S24" s="6">
        <v>190.3</v>
      </c>
      <c r="T24" s="6">
        <v>161.43469999999999</v>
      </c>
      <c r="U24" s="6">
        <v>30</v>
      </c>
      <c r="V24" s="6">
        <v>0</v>
      </c>
      <c r="W24" s="6">
        <v>975.5</v>
      </c>
      <c r="X24" s="6">
        <v>967.5</v>
      </c>
      <c r="Y24" s="6">
        <v>875.5</v>
      </c>
      <c r="Z24" s="6">
        <v>875.5</v>
      </c>
      <c r="AA24" s="6">
        <v>80</v>
      </c>
      <c r="AB24" s="6">
        <v>80</v>
      </c>
      <c r="AC24" s="6">
        <v>1737.5</v>
      </c>
      <c r="AD24" s="6">
        <v>1590.1</v>
      </c>
      <c r="AE24" s="6">
        <v>0</v>
      </c>
      <c r="AF24" s="6">
        <v>0</v>
      </c>
      <c r="AG24" s="6">
        <v>19727</v>
      </c>
      <c r="AH24" s="6">
        <v>19727</v>
      </c>
      <c r="AI24" s="6">
        <v>19727</v>
      </c>
      <c r="AJ24" s="6">
        <v>19727</v>
      </c>
      <c r="AK24" s="6"/>
      <c r="AL24" s="6"/>
      <c r="AM24" s="6"/>
      <c r="AN24" s="6"/>
      <c r="AO24" s="6">
        <v>2400</v>
      </c>
      <c r="AP24" s="6">
        <v>2255</v>
      </c>
      <c r="AQ24" s="6">
        <v>1911</v>
      </c>
      <c r="AR24" s="6">
        <v>800.43</v>
      </c>
      <c r="AS24" s="6">
        <v>1911</v>
      </c>
      <c r="AT24" s="6">
        <v>800.43</v>
      </c>
      <c r="AU24" s="6"/>
      <c r="AV24" s="6"/>
      <c r="AW24" s="6">
        <v>1110</v>
      </c>
      <c r="AX24" s="6">
        <v>0</v>
      </c>
      <c r="AY24" s="6"/>
      <c r="AZ24" s="6"/>
      <c r="BA24" s="6"/>
      <c r="BB24" s="6"/>
      <c r="BC24" s="6">
        <v>5400</v>
      </c>
      <c r="BD24" s="6">
        <v>5135</v>
      </c>
      <c r="BE24" s="6"/>
      <c r="BF24" s="6"/>
      <c r="BG24" s="6"/>
      <c r="BH24" s="6"/>
      <c r="BI24" s="6">
        <v>-950</v>
      </c>
      <c r="BJ24" s="6">
        <v>-2108.9540000000002</v>
      </c>
      <c r="BK24" s="6">
        <v>-4450</v>
      </c>
      <c r="BL24" s="6">
        <v>-3180.9290000000001</v>
      </c>
      <c r="BM24" s="33"/>
      <c r="BN24" s="33"/>
    </row>
    <row r="25" spans="1:66" ht="20.100000000000001" customHeight="1">
      <c r="A25" s="24">
        <v>15</v>
      </c>
      <c r="B25" s="34" t="s">
        <v>38</v>
      </c>
      <c r="C25" s="7">
        <f t="shared" si="3"/>
        <v>11314.1371</v>
      </c>
      <c r="D25" s="7">
        <f t="shared" si="4"/>
        <v>10229.275299999999</v>
      </c>
      <c r="E25" s="7">
        <f t="shared" si="5"/>
        <v>8203.2999999999993</v>
      </c>
      <c r="F25" s="7">
        <f t="shared" si="6"/>
        <v>8195.0252999999993</v>
      </c>
      <c r="G25" s="7">
        <f t="shared" si="7"/>
        <v>3110.8371000000002</v>
      </c>
      <c r="H25" s="7">
        <f t="shared" si="8"/>
        <v>2034.25</v>
      </c>
      <c r="I25" s="6">
        <v>5807</v>
      </c>
      <c r="J25" s="6">
        <v>5804.6229999999996</v>
      </c>
      <c r="K25" s="6">
        <v>0</v>
      </c>
      <c r="L25" s="6">
        <v>0</v>
      </c>
      <c r="M25" s="6">
        <v>1570.8</v>
      </c>
      <c r="N25" s="6">
        <v>1569.1023</v>
      </c>
      <c r="O25" s="6">
        <v>302.3</v>
      </c>
      <c r="P25" s="6">
        <v>301.94630000000001</v>
      </c>
      <c r="Q25" s="6"/>
      <c r="R25" s="6"/>
      <c r="S25" s="6">
        <v>60.5</v>
      </c>
      <c r="T25" s="6">
        <v>60.356000000000002</v>
      </c>
      <c r="U25" s="6">
        <v>4</v>
      </c>
      <c r="V25" s="6">
        <v>4</v>
      </c>
      <c r="W25" s="6">
        <v>352</v>
      </c>
      <c r="X25" s="6">
        <v>351.8</v>
      </c>
      <c r="Y25" s="6">
        <v>115</v>
      </c>
      <c r="Z25" s="6">
        <v>115</v>
      </c>
      <c r="AA25" s="6">
        <v>21</v>
      </c>
      <c r="AB25" s="6">
        <v>21</v>
      </c>
      <c r="AC25" s="6">
        <v>465</v>
      </c>
      <c r="AD25" s="6">
        <v>465</v>
      </c>
      <c r="AE25" s="6">
        <v>0</v>
      </c>
      <c r="AF25" s="6">
        <v>0</v>
      </c>
      <c r="AG25" s="6"/>
      <c r="AH25" s="6"/>
      <c r="AI25" s="6"/>
      <c r="AJ25" s="6"/>
      <c r="AK25" s="6"/>
      <c r="AL25" s="6"/>
      <c r="AM25" s="6"/>
      <c r="AN25" s="6"/>
      <c r="AO25" s="6">
        <v>480</v>
      </c>
      <c r="AP25" s="6">
        <v>480</v>
      </c>
      <c r="AQ25" s="6">
        <v>345.5</v>
      </c>
      <c r="AR25" s="6">
        <v>341.3</v>
      </c>
      <c r="AS25" s="6">
        <v>345.5</v>
      </c>
      <c r="AT25" s="6">
        <v>341.3</v>
      </c>
      <c r="AU25" s="6"/>
      <c r="AV25" s="6"/>
      <c r="AW25" s="6">
        <v>65.5</v>
      </c>
      <c r="AX25" s="6">
        <v>65.5</v>
      </c>
      <c r="AY25" s="6"/>
      <c r="AZ25" s="6"/>
      <c r="BA25" s="6"/>
      <c r="BB25" s="6"/>
      <c r="BC25" s="6">
        <v>3613.6871000000001</v>
      </c>
      <c r="BD25" s="6">
        <v>2537.1</v>
      </c>
      <c r="BE25" s="6">
        <v>202</v>
      </c>
      <c r="BF25" s="6">
        <v>202</v>
      </c>
      <c r="BG25" s="6"/>
      <c r="BH25" s="6"/>
      <c r="BI25" s="6">
        <v>0</v>
      </c>
      <c r="BJ25" s="6">
        <v>0</v>
      </c>
      <c r="BK25" s="6">
        <v>-704.85</v>
      </c>
      <c r="BL25" s="6">
        <v>-704.85</v>
      </c>
      <c r="BM25" s="33"/>
      <c r="BN25" s="33"/>
    </row>
    <row r="26" spans="1:66" ht="20.100000000000001" customHeight="1">
      <c r="A26" s="24">
        <v>16</v>
      </c>
      <c r="B26" s="34" t="s">
        <v>39</v>
      </c>
      <c r="C26" s="7">
        <f t="shared" si="3"/>
        <v>31620.529000000002</v>
      </c>
      <c r="D26" s="7">
        <f t="shared" si="4"/>
        <v>27214.435099999999</v>
      </c>
      <c r="E26" s="7">
        <f t="shared" si="5"/>
        <v>14286</v>
      </c>
      <c r="F26" s="7">
        <f t="shared" si="6"/>
        <v>12735.750899999999</v>
      </c>
      <c r="G26" s="7">
        <f t="shared" si="7"/>
        <v>17334.529000000002</v>
      </c>
      <c r="H26" s="7">
        <f t="shared" si="8"/>
        <v>14478.6842</v>
      </c>
      <c r="I26" s="6">
        <v>10500</v>
      </c>
      <c r="J26" s="6">
        <v>10146.447</v>
      </c>
      <c r="K26" s="6">
        <v>0</v>
      </c>
      <c r="L26" s="6">
        <v>0</v>
      </c>
      <c r="M26" s="6">
        <v>1680</v>
      </c>
      <c r="N26" s="6">
        <v>1580.8239000000001</v>
      </c>
      <c r="O26" s="6">
        <v>300</v>
      </c>
      <c r="P26" s="6">
        <v>295.82389999999998</v>
      </c>
      <c r="Q26" s="6">
        <v>900</v>
      </c>
      <c r="R26" s="6">
        <v>825</v>
      </c>
      <c r="S26" s="6"/>
      <c r="T26" s="6"/>
      <c r="U26" s="6"/>
      <c r="V26" s="6"/>
      <c r="W26" s="6"/>
      <c r="X26" s="6"/>
      <c r="Y26" s="6"/>
      <c r="Z26" s="6"/>
      <c r="AA26" s="6"/>
      <c r="AB26" s="6"/>
      <c r="AC26" s="6">
        <v>480</v>
      </c>
      <c r="AD26" s="6">
        <v>460</v>
      </c>
      <c r="AE26" s="6">
        <v>0</v>
      </c>
      <c r="AF26" s="6">
        <v>0</v>
      </c>
      <c r="AG26" s="6"/>
      <c r="AH26" s="6"/>
      <c r="AI26" s="6"/>
      <c r="AJ26" s="6"/>
      <c r="AK26" s="6"/>
      <c r="AL26" s="6"/>
      <c r="AM26" s="6"/>
      <c r="AN26" s="6"/>
      <c r="AO26" s="6">
        <v>750</v>
      </c>
      <c r="AP26" s="6">
        <v>750</v>
      </c>
      <c r="AQ26" s="6">
        <v>1356</v>
      </c>
      <c r="AR26" s="6">
        <v>258.48</v>
      </c>
      <c r="AS26" s="6">
        <v>1356</v>
      </c>
      <c r="AT26" s="6">
        <v>258.48</v>
      </c>
      <c r="AU26" s="6"/>
      <c r="AV26" s="6"/>
      <c r="AW26" s="6">
        <v>1076</v>
      </c>
      <c r="AX26" s="6">
        <v>0</v>
      </c>
      <c r="AY26" s="6"/>
      <c r="AZ26" s="6"/>
      <c r="BA26" s="6"/>
      <c r="BB26" s="6"/>
      <c r="BC26" s="6">
        <v>690.82899999999995</v>
      </c>
      <c r="BD26" s="6">
        <v>0</v>
      </c>
      <c r="BE26" s="6">
        <v>16643.7</v>
      </c>
      <c r="BF26" s="6">
        <v>15113.6682</v>
      </c>
      <c r="BG26" s="6"/>
      <c r="BH26" s="6"/>
      <c r="BI26" s="6">
        <v>0</v>
      </c>
      <c r="BJ26" s="6">
        <v>-329.38799999999998</v>
      </c>
      <c r="BK26" s="6">
        <v>0</v>
      </c>
      <c r="BL26" s="6">
        <v>-305.596</v>
      </c>
      <c r="BM26" s="33"/>
      <c r="BN26" s="33"/>
    </row>
    <row r="27" spans="1:66" ht="20.100000000000001" customHeight="1">
      <c r="A27" s="24">
        <v>17</v>
      </c>
      <c r="B27" s="34" t="s">
        <v>40</v>
      </c>
      <c r="C27" s="7">
        <f t="shared" si="3"/>
        <v>10755.679</v>
      </c>
      <c r="D27" s="7">
        <f t="shared" si="4"/>
        <v>9623.4114000000009</v>
      </c>
      <c r="E27" s="7">
        <f t="shared" si="5"/>
        <v>8233.9</v>
      </c>
      <c r="F27" s="7">
        <f t="shared" si="6"/>
        <v>7883.4114</v>
      </c>
      <c r="G27" s="7">
        <f t="shared" si="7"/>
        <v>2521.779</v>
      </c>
      <c r="H27" s="7">
        <f t="shared" si="8"/>
        <v>1740</v>
      </c>
      <c r="I27" s="6">
        <v>7332.5</v>
      </c>
      <c r="J27" s="6">
        <v>7245.95</v>
      </c>
      <c r="K27" s="6">
        <v>0</v>
      </c>
      <c r="L27" s="6">
        <v>0</v>
      </c>
      <c r="M27" s="6">
        <v>170</v>
      </c>
      <c r="N27" s="6">
        <v>155.8614</v>
      </c>
      <c r="O27" s="6">
        <v>110</v>
      </c>
      <c r="P27" s="6">
        <v>105.8614</v>
      </c>
      <c r="Q27" s="6"/>
      <c r="R27" s="6"/>
      <c r="S27" s="6">
        <v>60</v>
      </c>
      <c r="T27" s="6">
        <v>50</v>
      </c>
      <c r="U27" s="6"/>
      <c r="V27" s="6"/>
      <c r="W27" s="6"/>
      <c r="X27" s="6"/>
      <c r="Y27" s="6"/>
      <c r="Z27" s="6"/>
      <c r="AA27" s="6"/>
      <c r="AB27" s="6"/>
      <c r="AC27" s="6">
        <v>0</v>
      </c>
      <c r="AD27" s="6">
        <v>0</v>
      </c>
      <c r="AE27" s="6">
        <v>0</v>
      </c>
      <c r="AF27" s="6">
        <v>0</v>
      </c>
      <c r="AG27" s="6"/>
      <c r="AH27" s="6"/>
      <c r="AI27" s="6"/>
      <c r="AJ27" s="6"/>
      <c r="AK27" s="6"/>
      <c r="AL27" s="6"/>
      <c r="AM27" s="6"/>
      <c r="AN27" s="6"/>
      <c r="AO27" s="6">
        <v>372.5</v>
      </c>
      <c r="AP27" s="6">
        <v>372</v>
      </c>
      <c r="AQ27" s="6">
        <v>358.9</v>
      </c>
      <c r="AR27" s="6">
        <v>109.6</v>
      </c>
      <c r="AS27" s="6">
        <v>358.9</v>
      </c>
      <c r="AT27" s="6">
        <v>109.6</v>
      </c>
      <c r="AU27" s="6"/>
      <c r="AV27" s="6"/>
      <c r="AW27" s="6">
        <v>346</v>
      </c>
      <c r="AX27" s="6">
        <v>100</v>
      </c>
      <c r="AY27" s="6"/>
      <c r="AZ27" s="6"/>
      <c r="BA27" s="6"/>
      <c r="BB27" s="6"/>
      <c r="BC27" s="6">
        <v>3631.779</v>
      </c>
      <c r="BD27" s="6">
        <v>3600</v>
      </c>
      <c r="BE27" s="6">
        <v>100</v>
      </c>
      <c r="BF27" s="6">
        <v>100</v>
      </c>
      <c r="BG27" s="6"/>
      <c r="BH27" s="6"/>
      <c r="BI27" s="6"/>
      <c r="BJ27" s="6"/>
      <c r="BK27" s="6">
        <v>-1210</v>
      </c>
      <c r="BL27" s="6">
        <v>-1960</v>
      </c>
      <c r="BM27" s="33"/>
      <c r="BN27" s="33"/>
    </row>
    <row r="28" spans="1:66" ht="20.100000000000001" customHeight="1">
      <c r="A28" s="24">
        <v>18</v>
      </c>
      <c r="B28" s="34" t="s">
        <v>41</v>
      </c>
      <c r="C28" s="7">
        <f t="shared" si="3"/>
        <v>28845.784500000002</v>
      </c>
      <c r="D28" s="7">
        <f t="shared" si="4"/>
        <v>20423.948100000001</v>
      </c>
      <c r="E28" s="7">
        <f t="shared" si="5"/>
        <v>16904.2</v>
      </c>
      <c r="F28" s="7">
        <f t="shared" si="6"/>
        <v>15779.843499999999</v>
      </c>
      <c r="G28" s="7">
        <f t="shared" si="7"/>
        <v>11941.584500000001</v>
      </c>
      <c r="H28" s="7">
        <f t="shared" si="8"/>
        <v>4644.1046000000006</v>
      </c>
      <c r="I28" s="6">
        <v>13969.2</v>
      </c>
      <c r="J28" s="6">
        <v>13878.891</v>
      </c>
      <c r="K28" s="6">
        <v>0</v>
      </c>
      <c r="L28" s="6">
        <v>0</v>
      </c>
      <c r="M28" s="6">
        <v>1785</v>
      </c>
      <c r="N28" s="6">
        <v>764.95249999999999</v>
      </c>
      <c r="O28" s="6">
        <v>200</v>
      </c>
      <c r="P28" s="6">
        <v>163.47749999999999</v>
      </c>
      <c r="Q28" s="6">
        <v>400</v>
      </c>
      <c r="R28" s="6">
        <v>0</v>
      </c>
      <c r="S28" s="6">
        <v>150</v>
      </c>
      <c r="T28" s="6">
        <v>111.40900000000001</v>
      </c>
      <c r="U28" s="6">
        <v>80</v>
      </c>
      <c r="V28" s="6">
        <v>0</v>
      </c>
      <c r="W28" s="6">
        <v>300</v>
      </c>
      <c r="X28" s="6">
        <v>129.97999999999999</v>
      </c>
      <c r="Y28" s="6">
        <v>250</v>
      </c>
      <c r="Z28" s="6">
        <v>99.98</v>
      </c>
      <c r="AA28" s="6">
        <v>40</v>
      </c>
      <c r="AB28" s="6">
        <v>40</v>
      </c>
      <c r="AC28" s="6">
        <v>500</v>
      </c>
      <c r="AD28" s="6">
        <v>301.19600000000003</v>
      </c>
      <c r="AE28" s="6">
        <v>0</v>
      </c>
      <c r="AF28" s="6">
        <v>0</v>
      </c>
      <c r="AG28" s="6"/>
      <c r="AH28" s="6"/>
      <c r="AI28" s="6"/>
      <c r="AJ28" s="6"/>
      <c r="AK28" s="6"/>
      <c r="AL28" s="6"/>
      <c r="AM28" s="6"/>
      <c r="AN28" s="6"/>
      <c r="AO28" s="6">
        <v>1000</v>
      </c>
      <c r="AP28" s="6">
        <v>1000</v>
      </c>
      <c r="AQ28" s="6">
        <v>150</v>
      </c>
      <c r="AR28" s="6">
        <v>136</v>
      </c>
      <c r="AS28" s="6">
        <v>150</v>
      </c>
      <c r="AT28" s="6">
        <v>136</v>
      </c>
      <c r="AU28" s="6"/>
      <c r="AV28" s="6"/>
      <c r="AW28" s="6"/>
      <c r="AX28" s="6"/>
      <c r="AY28" s="6"/>
      <c r="AZ28" s="6"/>
      <c r="BA28" s="6"/>
      <c r="BB28" s="6"/>
      <c r="BC28" s="6">
        <v>10499.584500000001</v>
      </c>
      <c r="BD28" s="6">
        <v>7188.9996000000001</v>
      </c>
      <c r="BE28" s="6">
        <v>1442</v>
      </c>
      <c r="BF28" s="6">
        <v>576</v>
      </c>
      <c r="BG28" s="6"/>
      <c r="BH28" s="6"/>
      <c r="BI28" s="6"/>
      <c r="BJ28" s="6"/>
      <c r="BK28" s="6">
        <v>0</v>
      </c>
      <c r="BL28" s="6">
        <v>-3120.895</v>
      </c>
      <c r="BM28" s="33"/>
      <c r="BN28" s="33"/>
    </row>
    <row r="29" spans="1:66" ht="20.100000000000001" customHeight="1">
      <c r="A29" s="24">
        <v>19</v>
      </c>
      <c r="B29" s="34" t="s">
        <v>42</v>
      </c>
      <c r="C29" s="7">
        <f t="shared" si="3"/>
        <v>41738.748</v>
      </c>
      <c r="D29" s="7">
        <f t="shared" si="4"/>
        <v>39395.128100000002</v>
      </c>
      <c r="E29" s="7">
        <f t="shared" si="5"/>
        <v>41624.699999999997</v>
      </c>
      <c r="F29" s="7">
        <f t="shared" si="6"/>
        <v>39281.128100000002</v>
      </c>
      <c r="G29" s="7">
        <f t="shared" si="7"/>
        <v>114.048</v>
      </c>
      <c r="H29" s="7">
        <f t="shared" si="8"/>
        <v>114</v>
      </c>
      <c r="I29" s="6">
        <v>21300</v>
      </c>
      <c r="J29" s="6">
        <v>20429.312000000002</v>
      </c>
      <c r="K29" s="6">
        <v>0</v>
      </c>
      <c r="L29" s="6">
        <v>0</v>
      </c>
      <c r="M29" s="6">
        <v>8245.7000000000007</v>
      </c>
      <c r="N29" s="6">
        <v>7011.8161</v>
      </c>
      <c r="O29" s="6">
        <v>930</v>
      </c>
      <c r="P29" s="6">
        <v>579.64610000000005</v>
      </c>
      <c r="Q29" s="6">
        <v>960</v>
      </c>
      <c r="R29" s="6">
        <v>793.26</v>
      </c>
      <c r="S29" s="6">
        <v>400</v>
      </c>
      <c r="T29" s="6">
        <v>255.09</v>
      </c>
      <c r="U29" s="6">
        <v>100</v>
      </c>
      <c r="V29" s="6">
        <v>77</v>
      </c>
      <c r="W29" s="6">
        <v>1380.7</v>
      </c>
      <c r="X29" s="6">
        <v>1372.5</v>
      </c>
      <c r="Y29" s="6">
        <v>1300.7</v>
      </c>
      <c r="Z29" s="6">
        <v>1300.5</v>
      </c>
      <c r="AA29" s="6">
        <v>2190</v>
      </c>
      <c r="AB29" s="6">
        <v>2190</v>
      </c>
      <c r="AC29" s="6">
        <v>2185</v>
      </c>
      <c r="AD29" s="6">
        <v>1701.8330000000001</v>
      </c>
      <c r="AE29" s="6">
        <v>0</v>
      </c>
      <c r="AF29" s="6">
        <v>0</v>
      </c>
      <c r="AG29" s="6">
        <v>9800</v>
      </c>
      <c r="AH29" s="6">
        <v>9800</v>
      </c>
      <c r="AI29" s="6">
        <v>9800</v>
      </c>
      <c r="AJ29" s="6">
        <v>9800</v>
      </c>
      <c r="AK29" s="6">
        <v>750</v>
      </c>
      <c r="AL29" s="6">
        <v>750</v>
      </c>
      <c r="AM29" s="6"/>
      <c r="AN29" s="6"/>
      <c r="AO29" s="6">
        <v>1000</v>
      </c>
      <c r="AP29" s="6">
        <v>775</v>
      </c>
      <c r="AQ29" s="6">
        <v>529</v>
      </c>
      <c r="AR29" s="6">
        <v>515</v>
      </c>
      <c r="AS29" s="6">
        <v>529</v>
      </c>
      <c r="AT29" s="6">
        <v>515</v>
      </c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>
        <v>114.048</v>
      </c>
      <c r="BF29" s="6">
        <v>114</v>
      </c>
      <c r="BG29" s="6"/>
      <c r="BH29" s="6"/>
      <c r="BI29" s="6"/>
      <c r="BJ29" s="6"/>
      <c r="BK29" s="6"/>
      <c r="BL29" s="6"/>
      <c r="BM29" s="33"/>
      <c r="BN29" s="33"/>
    </row>
    <row r="30" spans="1:66" ht="20.100000000000001" customHeight="1">
      <c r="A30" s="24">
        <v>20</v>
      </c>
      <c r="B30" s="34" t="s">
        <v>43</v>
      </c>
      <c r="C30" s="7">
        <f t="shared" si="3"/>
        <v>12921.1525</v>
      </c>
      <c r="D30" s="7">
        <f t="shared" si="4"/>
        <v>12913.317999999999</v>
      </c>
      <c r="E30" s="7">
        <f t="shared" si="5"/>
        <v>11839.9</v>
      </c>
      <c r="F30" s="7">
        <f t="shared" si="6"/>
        <v>11839.157999999999</v>
      </c>
      <c r="G30" s="7">
        <f t="shared" si="7"/>
        <v>1081.2525000000001</v>
      </c>
      <c r="H30" s="7">
        <f t="shared" si="8"/>
        <v>1074.1600000000001</v>
      </c>
      <c r="I30" s="6">
        <v>9168.3703999999998</v>
      </c>
      <c r="J30" s="6">
        <v>9168.3703999999998</v>
      </c>
      <c r="K30" s="6">
        <v>0</v>
      </c>
      <c r="L30" s="6">
        <v>0</v>
      </c>
      <c r="M30" s="6">
        <v>1949.1795999999999</v>
      </c>
      <c r="N30" s="6">
        <v>1948.4376</v>
      </c>
      <c r="O30" s="6">
        <v>289.92950000000002</v>
      </c>
      <c r="P30" s="6">
        <v>289.92950000000002</v>
      </c>
      <c r="Q30" s="6"/>
      <c r="R30" s="6"/>
      <c r="S30" s="6">
        <v>177.1</v>
      </c>
      <c r="T30" s="6">
        <v>177.1</v>
      </c>
      <c r="U30" s="6">
        <v>10</v>
      </c>
      <c r="V30" s="6">
        <v>10</v>
      </c>
      <c r="W30" s="6">
        <v>310</v>
      </c>
      <c r="X30" s="6">
        <v>309.99799999999999</v>
      </c>
      <c r="Y30" s="6">
        <v>230</v>
      </c>
      <c r="Z30" s="6">
        <v>229.99799999999999</v>
      </c>
      <c r="AA30" s="6">
        <v>311.3</v>
      </c>
      <c r="AB30" s="6">
        <v>311.3</v>
      </c>
      <c r="AC30" s="6">
        <v>818.20010000000002</v>
      </c>
      <c r="AD30" s="6">
        <v>818.11009999999999</v>
      </c>
      <c r="AE30" s="6">
        <v>0</v>
      </c>
      <c r="AF30" s="6">
        <v>0</v>
      </c>
      <c r="AG30" s="6"/>
      <c r="AH30" s="6"/>
      <c r="AI30" s="6"/>
      <c r="AJ30" s="6"/>
      <c r="AK30" s="6"/>
      <c r="AL30" s="6"/>
      <c r="AM30" s="6"/>
      <c r="AN30" s="6"/>
      <c r="AO30" s="6">
        <v>500</v>
      </c>
      <c r="AP30" s="6">
        <v>500</v>
      </c>
      <c r="AQ30" s="6">
        <v>222.35</v>
      </c>
      <c r="AR30" s="6">
        <v>222.35</v>
      </c>
      <c r="AS30" s="6">
        <v>222.35</v>
      </c>
      <c r="AT30" s="6">
        <v>222.35</v>
      </c>
      <c r="AU30" s="6"/>
      <c r="AV30" s="6"/>
      <c r="AW30" s="6"/>
      <c r="AX30" s="6"/>
      <c r="AY30" s="6"/>
      <c r="AZ30" s="6"/>
      <c r="BA30" s="6"/>
      <c r="BB30" s="6"/>
      <c r="BC30" s="6">
        <v>1081.2525000000001</v>
      </c>
      <c r="BD30" s="6">
        <v>1081</v>
      </c>
      <c r="BE30" s="6"/>
      <c r="BF30" s="6"/>
      <c r="BG30" s="6"/>
      <c r="BH30" s="6"/>
      <c r="BI30" s="6"/>
      <c r="BJ30" s="6"/>
      <c r="BK30" s="6">
        <v>0</v>
      </c>
      <c r="BL30" s="6">
        <v>-6.84</v>
      </c>
      <c r="BM30" s="33"/>
      <c r="BN30" s="33"/>
    </row>
    <row r="31" spans="1:66" ht="20.100000000000001" customHeight="1">
      <c r="A31" s="24">
        <v>21</v>
      </c>
      <c r="B31" s="34" t="s">
        <v>44</v>
      </c>
      <c r="C31" s="7">
        <f t="shared" si="3"/>
        <v>11556.752</v>
      </c>
      <c r="D31" s="7">
        <f t="shared" si="4"/>
        <v>9484.7978999999996</v>
      </c>
      <c r="E31" s="7">
        <f t="shared" si="5"/>
        <v>8386.7999999999993</v>
      </c>
      <c r="F31" s="7">
        <f t="shared" si="6"/>
        <v>7881.3449000000001</v>
      </c>
      <c r="G31" s="7">
        <f t="shared" si="7"/>
        <v>3169.9520000000002</v>
      </c>
      <c r="H31" s="7">
        <f t="shared" si="8"/>
        <v>1603.453</v>
      </c>
      <c r="I31" s="6">
        <v>7145.8</v>
      </c>
      <c r="J31" s="6">
        <v>6982.335</v>
      </c>
      <c r="K31" s="6">
        <v>0</v>
      </c>
      <c r="L31" s="6">
        <v>0</v>
      </c>
      <c r="M31" s="6">
        <v>1154</v>
      </c>
      <c r="N31" s="6">
        <v>841.00990000000002</v>
      </c>
      <c r="O31" s="6">
        <v>237</v>
      </c>
      <c r="P31" s="6">
        <v>213.7799</v>
      </c>
      <c r="Q31" s="6"/>
      <c r="R31" s="6"/>
      <c r="S31" s="6">
        <v>130</v>
      </c>
      <c r="T31" s="6">
        <v>115.5</v>
      </c>
      <c r="U31" s="6">
        <v>40</v>
      </c>
      <c r="V31" s="6">
        <v>0</v>
      </c>
      <c r="W31" s="6">
        <v>324</v>
      </c>
      <c r="X31" s="6">
        <v>221.83</v>
      </c>
      <c r="Y31" s="6">
        <v>234</v>
      </c>
      <c r="Z31" s="6">
        <v>149.83000000000001</v>
      </c>
      <c r="AA31" s="6"/>
      <c r="AB31" s="6"/>
      <c r="AC31" s="6">
        <v>130</v>
      </c>
      <c r="AD31" s="6">
        <v>114.9</v>
      </c>
      <c r="AE31" s="6">
        <v>0</v>
      </c>
      <c r="AF31" s="6">
        <v>0</v>
      </c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>
        <v>87</v>
      </c>
      <c r="AR31" s="6">
        <v>58</v>
      </c>
      <c r="AS31" s="6">
        <v>87</v>
      </c>
      <c r="AT31" s="6">
        <v>58</v>
      </c>
      <c r="AU31" s="6"/>
      <c r="AV31" s="6"/>
      <c r="AW31" s="6"/>
      <c r="AX31" s="6"/>
      <c r="AY31" s="6"/>
      <c r="AZ31" s="6"/>
      <c r="BA31" s="6"/>
      <c r="BB31" s="6"/>
      <c r="BC31" s="6">
        <v>7488.7520000000004</v>
      </c>
      <c r="BD31" s="6">
        <v>3390</v>
      </c>
      <c r="BE31" s="6"/>
      <c r="BF31" s="6"/>
      <c r="BG31" s="6"/>
      <c r="BH31" s="6"/>
      <c r="BI31" s="6">
        <v>-4318.8</v>
      </c>
      <c r="BJ31" s="6">
        <v>-1786.547</v>
      </c>
      <c r="BK31" s="6"/>
      <c r="BL31" s="6"/>
      <c r="BM31" s="33"/>
      <c r="BN31" s="33"/>
    </row>
    <row r="32" spans="1:66" ht="20.100000000000001" customHeight="1">
      <c r="A32" s="24">
        <v>22</v>
      </c>
      <c r="B32" s="34" t="s">
        <v>45</v>
      </c>
      <c r="C32" s="7">
        <f t="shared" si="3"/>
        <v>41644.675999999999</v>
      </c>
      <c r="D32" s="7">
        <f t="shared" si="4"/>
        <v>37615.301200000002</v>
      </c>
      <c r="E32" s="7">
        <f t="shared" si="5"/>
        <v>35267</v>
      </c>
      <c r="F32" s="7">
        <f t="shared" si="6"/>
        <v>33826.179199999999</v>
      </c>
      <c r="G32" s="7">
        <f t="shared" si="7"/>
        <v>6377.6759999999995</v>
      </c>
      <c r="H32" s="7">
        <f t="shared" si="8"/>
        <v>3789.1220000000003</v>
      </c>
      <c r="I32" s="6">
        <v>9303</v>
      </c>
      <c r="J32" s="6">
        <v>9059.1610000000001</v>
      </c>
      <c r="K32" s="6">
        <v>0</v>
      </c>
      <c r="L32" s="6">
        <v>0</v>
      </c>
      <c r="M32" s="6">
        <v>8037</v>
      </c>
      <c r="N32" s="6">
        <v>7421.0182000000004</v>
      </c>
      <c r="O32" s="6">
        <v>1200</v>
      </c>
      <c r="P32" s="6">
        <v>876.19219999999996</v>
      </c>
      <c r="Q32" s="6"/>
      <c r="R32" s="6"/>
      <c r="S32" s="6">
        <v>110</v>
      </c>
      <c r="T32" s="6">
        <v>102</v>
      </c>
      <c r="U32" s="6">
        <v>0</v>
      </c>
      <c r="V32" s="6">
        <v>0</v>
      </c>
      <c r="W32" s="6">
        <v>1693.48</v>
      </c>
      <c r="X32" s="6">
        <v>1519.056</v>
      </c>
      <c r="Y32" s="6">
        <v>1673.48</v>
      </c>
      <c r="Z32" s="6">
        <v>1519.056</v>
      </c>
      <c r="AA32" s="6"/>
      <c r="AB32" s="6"/>
      <c r="AC32" s="6">
        <v>1433.52</v>
      </c>
      <c r="AD32" s="6">
        <v>1323.77</v>
      </c>
      <c r="AE32" s="6">
        <v>0</v>
      </c>
      <c r="AF32" s="6">
        <v>0</v>
      </c>
      <c r="AG32" s="6">
        <v>16200</v>
      </c>
      <c r="AH32" s="6">
        <v>16146</v>
      </c>
      <c r="AI32" s="6">
        <v>16200</v>
      </c>
      <c r="AJ32" s="6">
        <v>16146</v>
      </c>
      <c r="AK32" s="6"/>
      <c r="AL32" s="6"/>
      <c r="AM32" s="6"/>
      <c r="AN32" s="6"/>
      <c r="AO32" s="6">
        <v>742</v>
      </c>
      <c r="AP32" s="6">
        <v>725</v>
      </c>
      <c r="AQ32" s="6">
        <v>985</v>
      </c>
      <c r="AR32" s="6">
        <v>475</v>
      </c>
      <c r="AS32" s="6">
        <v>985</v>
      </c>
      <c r="AT32" s="6">
        <v>475</v>
      </c>
      <c r="AU32" s="6"/>
      <c r="AV32" s="6"/>
      <c r="AW32" s="6">
        <v>600</v>
      </c>
      <c r="AX32" s="6">
        <v>112</v>
      </c>
      <c r="AY32" s="6"/>
      <c r="AZ32" s="6"/>
      <c r="BA32" s="6"/>
      <c r="BB32" s="6"/>
      <c r="BC32" s="6">
        <v>8020.8159999999998</v>
      </c>
      <c r="BD32" s="6">
        <v>7111.72</v>
      </c>
      <c r="BE32" s="6"/>
      <c r="BF32" s="6"/>
      <c r="BG32" s="6"/>
      <c r="BH32" s="6"/>
      <c r="BI32" s="6">
        <v>0</v>
      </c>
      <c r="BJ32" s="6">
        <v>-1973.299</v>
      </c>
      <c r="BK32" s="6">
        <v>-1643.14</v>
      </c>
      <c r="BL32" s="6">
        <v>-1349.299</v>
      </c>
      <c r="BM32" s="33"/>
      <c r="BN32" s="33"/>
    </row>
    <row r="33" spans="1:66" ht="20.100000000000001" customHeight="1">
      <c r="A33" s="24">
        <v>23</v>
      </c>
      <c r="B33" s="34" t="s">
        <v>46</v>
      </c>
      <c r="C33" s="7">
        <f t="shared" si="3"/>
        <v>95862.300900000002</v>
      </c>
      <c r="D33" s="7">
        <f t="shared" si="4"/>
        <v>71485.191300000006</v>
      </c>
      <c r="E33" s="7">
        <f t="shared" si="5"/>
        <v>50621.2</v>
      </c>
      <c r="F33" s="7">
        <f t="shared" si="6"/>
        <v>38334.191300000006</v>
      </c>
      <c r="G33" s="7">
        <f t="shared" si="7"/>
        <v>45241.100900000005</v>
      </c>
      <c r="H33" s="7">
        <f t="shared" si="8"/>
        <v>33151</v>
      </c>
      <c r="I33" s="6">
        <v>19596</v>
      </c>
      <c r="J33" s="6">
        <v>17500.5</v>
      </c>
      <c r="K33" s="6">
        <v>0</v>
      </c>
      <c r="L33" s="6">
        <v>0</v>
      </c>
      <c r="M33" s="6">
        <v>13588</v>
      </c>
      <c r="N33" s="6">
        <v>6656.2093000000004</v>
      </c>
      <c r="O33" s="6">
        <v>2033</v>
      </c>
      <c r="P33" s="6">
        <v>874.00829999999996</v>
      </c>
      <c r="Q33" s="6">
        <v>800</v>
      </c>
      <c r="R33" s="6">
        <v>0</v>
      </c>
      <c r="S33" s="6">
        <v>350</v>
      </c>
      <c r="T33" s="6">
        <v>215.738</v>
      </c>
      <c r="U33" s="6">
        <v>150</v>
      </c>
      <c r="V33" s="6">
        <v>10.8</v>
      </c>
      <c r="W33" s="6">
        <v>2285</v>
      </c>
      <c r="X33" s="6">
        <v>459</v>
      </c>
      <c r="Y33" s="6">
        <v>800</v>
      </c>
      <c r="Z33" s="6">
        <v>366</v>
      </c>
      <c r="AA33" s="6">
        <v>4000</v>
      </c>
      <c r="AB33" s="6">
        <v>2128.8000000000002</v>
      </c>
      <c r="AC33" s="6">
        <v>3350</v>
      </c>
      <c r="AD33" s="6">
        <v>2466.8530000000001</v>
      </c>
      <c r="AE33" s="6">
        <v>0</v>
      </c>
      <c r="AF33" s="6">
        <v>0</v>
      </c>
      <c r="AG33" s="6">
        <v>14214</v>
      </c>
      <c r="AH33" s="6">
        <v>13110.482</v>
      </c>
      <c r="AI33" s="6">
        <v>14214</v>
      </c>
      <c r="AJ33" s="6">
        <v>13110.482</v>
      </c>
      <c r="AK33" s="6"/>
      <c r="AL33" s="6"/>
      <c r="AM33" s="6"/>
      <c r="AN33" s="6"/>
      <c r="AO33" s="6">
        <v>1250</v>
      </c>
      <c r="AP33" s="6">
        <v>580</v>
      </c>
      <c r="AQ33" s="6">
        <v>1973.2</v>
      </c>
      <c r="AR33" s="6">
        <v>487</v>
      </c>
      <c r="AS33" s="6">
        <v>1973.2</v>
      </c>
      <c r="AT33" s="6">
        <v>487</v>
      </c>
      <c r="AU33" s="6"/>
      <c r="AV33" s="6"/>
      <c r="AW33" s="6">
        <v>1173.2</v>
      </c>
      <c r="AX33" s="6">
        <v>0</v>
      </c>
      <c r="AY33" s="6"/>
      <c r="AZ33" s="6"/>
      <c r="BA33" s="6"/>
      <c r="BB33" s="6"/>
      <c r="BC33" s="6">
        <v>32561.100900000001</v>
      </c>
      <c r="BD33" s="6">
        <v>32358</v>
      </c>
      <c r="BE33" s="6">
        <v>12680</v>
      </c>
      <c r="BF33" s="6">
        <v>793</v>
      </c>
      <c r="BG33" s="6"/>
      <c r="BH33" s="6"/>
      <c r="BI33" s="6"/>
      <c r="BJ33" s="6"/>
      <c r="BK33" s="6"/>
      <c r="BL33" s="6"/>
      <c r="BM33" s="33"/>
      <c r="BN33" s="33"/>
    </row>
    <row r="34" spans="1:66" ht="20.100000000000001" customHeight="1">
      <c r="A34" s="24">
        <v>24</v>
      </c>
      <c r="B34" s="34" t="s">
        <v>47</v>
      </c>
      <c r="C34" s="7">
        <f t="shared" si="3"/>
        <v>19228.136499999997</v>
      </c>
      <c r="D34" s="7">
        <f t="shared" si="4"/>
        <v>18439.481599999999</v>
      </c>
      <c r="E34" s="7">
        <f t="shared" si="5"/>
        <v>19176.099999999999</v>
      </c>
      <c r="F34" s="7">
        <f t="shared" si="6"/>
        <v>18744.227599999998</v>
      </c>
      <c r="G34" s="7">
        <f t="shared" si="7"/>
        <v>52.036499999999933</v>
      </c>
      <c r="H34" s="7">
        <f t="shared" si="8"/>
        <v>-304.74599999999998</v>
      </c>
      <c r="I34" s="6">
        <v>13343</v>
      </c>
      <c r="J34" s="6">
        <v>13339.036</v>
      </c>
      <c r="K34" s="6">
        <v>0</v>
      </c>
      <c r="L34" s="6">
        <v>0</v>
      </c>
      <c r="M34" s="6">
        <v>4590</v>
      </c>
      <c r="N34" s="6">
        <v>4187.2615999999998</v>
      </c>
      <c r="O34" s="6">
        <v>715</v>
      </c>
      <c r="P34" s="6">
        <v>574.39269999999999</v>
      </c>
      <c r="Q34" s="6"/>
      <c r="R34" s="6"/>
      <c r="S34" s="6">
        <v>345</v>
      </c>
      <c r="T34" s="6">
        <v>339.75889999999998</v>
      </c>
      <c r="U34" s="6">
        <v>293</v>
      </c>
      <c r="V34" s="6">
        <v>292.8</v>
      </c>
      <c r="W34" s="6">
        <v>220</v>
      </c>
      <c r="X34" s="6">
        <v>203.26</v>
      </c>
      <c r="Y34" s="6">
        <v>140</v>
      </c>
      <c r="Z34" s="6">
        <v>138.26</v>
      </c>
      <c r="AA34" s="6">
        <v>442</v>
      </c>
      <c r="AB34" s="6">
        <v>230</v>
      </c>
      <c r="AC34" s="6">
        <v>2495</v>
      </c>
      <c r="AD34" s="6">
        <v>2477.0500000000002</v>
      </c>
      <c r="AE34" s="6">
        <v>0</v>
      </c>
      <c r="AF34" s="6">
        <v>0</v>
      </c>
      <c r="AG34" s="6"/>
      <c r="AH34" s="6"/>
      <c r="AI34" s="6"/>
      <c r="AJ34" s="6"/>
      <c r="AK34" s="6"/>
      <c r="AL34" s="6"/>
      <c r="AM34" s="6"/>
      <c r="AN34" s="6"/>
      <c r="AO34" s="6">
        <v>1028.0999999999999</v>
      </c>
      <c r="AP34" s="6">
        <v>1028</v>
      </c>
      <c r="AQ34" s="6">
        <v>215</v>
      </c>
      <c r="AR34" s="6">
        <v>189.93</v>
      </c>
      <c r="AS34" s="6">
        <v>215</v>
      </c>
      <c r="AT34" s="6">
        <v>189.93</v>
      </c>
      <c r="AU34" s="6"/>
      <c r="AV34" s="6"/>
      <c r="AW34" s="6"/>
      <c r="AX34" s="6"/>
      <c r="AY34" s="6"/>
      <c r="AZ34" s="6"/>
      <c r="BA34" s="6"/>
      <c r="BB34" s="6"/>
      <c r="BC34" s="6">
        <v>500</v>
      </c>
      <c r="BD34" s="6">
        <v>314.87900000000002</v>
      </c>
      <c r="BE34" s="6">
        <v>302.03649999999999</v>
      </c>
      <c r="BF34" s="6">
        <v>250</v>
      </c>
      <c r="BG34" s="6"/>
      <c r="BH34" s="6"/>
      <c r="BI34" s="6">
        <v>-750</v>
      </c>
      <c r="BJ34" s="6">
        <v>-787.5</v>
      </c>
      <c r="BK34" s="6">
        <v>0</v>
      </c>
      <c r="BL34" s="6">
        <v>-82.125</v>
      </c>
      <c r="BM34" s="33"/>
      <c r="BN34" s="33"/>
    </row>
    <row r="35" spans="1:66" ht="26.25" customHeight="1">
      <c r="A35" s="89" t="s">
        <v>48</v>
      </c>
      <c r="B35" s="90"/>
      <c r="C35" s="36">
        <f>SUM(C11:C34)</f>
        <v>3921066.3265</v>
      </c>
      <c r="D35" s="36">
        <f t="shared" ref="D35:BN35" si="9">SUM(D11:D34)</f>
        <v>3289780.4131999998</v>
      </c>
      <c r="E35" s="36">
        <f t="shared" si="9"/>
        <v>3499369.2273999997</v>
      </c>
      <c r="F35" s="36">
        <f t="shared" si="9"/>
        <v>3321952.8730999986</v>
      </c>
      <c r="G35" s="36">
        <f t="shared" si="9"/>
        <v>423792.09909999993</v>
      </c>
      <c r="H35" s="36">
        <f t="shared" si="9"/>
        <v>-30827.459900000002</v>
      </c>
      <c r="I35" s="36">
        <f t="shared" si="9"/>
        <v>1118999.7337999998</v>
      </c>
      <c r="J35" s="36">
        <f t="shared" si="9"/>
        <v>1060281.2404</v>
      </c>
      <c r="K35" s="36">
        <f t="shared" si="9"/>
        <v>0</v>
      </c>
      <c r="L35" s="36">
        <f t="shared" si="9"/>
        <v>0</v>
      </c>
      <c r="M35" s="36">
        <f t="shared" si="9"/>
        <v>531138.64159999997</v>
      </c>
      <c r="N35" s="36">
        <f t="shared" si="9"/>
        <v>476945.3207000001</v>
      </c>
      <c r="O35" s="36">
        <f t="shared" si="9"/>
        <v>146724.08609999999</v>
      </c>
      <c r="P35" s="36">
        <f t="shared" si="9"/>
        <v>138192.5992</v>
      </c>
      <c r="Q35" s="36">
        <f t="shared" si="9"/>
        <v>22239.64</v>
      </c>
      <c r="R35" s="36">
        <f t="shared" si="9"/>
        <v>18106.756599999997</v>
      </c>
      <c r="S35" s="36">
        <f t="shared" si="9"/>
        <v>17307.8328</v>
      </c>
      <c r="T35" s="36">
        <f t="shared" si="9"/>
        <v>15329.648899999998</v>
      </c>
      <c r="U35" s="36">
        <f t="shared" si="9"/>
        <v>10748.91</v>
      </c>
      <c r="V35" s="36">
        <f t="shared" si="9"/>
        <v>9090.7999999999993</v>
      </c>
      <c r="W35" s="36">
        <f t="shared" si="9"/>
        <v>78045.818999999989</v>
      </c>
      <c r="X35" s="36">
        <f t="shared" si="9"/>
        <v>68597.409500000009</v>
      </c>
      <c r="Y35" s="36">
        <f t="shared" si="9"/>
        <v>53349.885999999999</v>
      </c>
      <c r="Z35" s="36">
        <f t="shared" si="9"/>
        <v>48705.843999999997</v>
      </c>
      <c r="AA35" s="36">
        <f t="shared" si="9"/>
        <v>32605.3</v>
      </c>
      <c r="AB35" s="36">
        <f t="shared" si="9"/>
        <v>28584.2948</v>
      </c>
      <c r="AC35" s="36">
        <f t="shared" si="9"/>
        <v>189497.51369999995</v>
      </c>
      <c r="AD35" s="36">
        <f t="shared" si="9"/>
        <v>168947.6207</v>
      </c>
      <c r="AE35" s="36">
        <f t="shared" si="9"/>
        <v>0</v>
      </c>
      <c r="AF35" s="36">
        <f t="shared" si="9"/>
        <v>0</v>
      </c>
      <c r="AG35" s="36">
        <f t="shared" si="9"/>
        <v>1638290.0600000003</v>
      </c>
      <c r="AH35" s="36">
        <f t="shared" si="9"/>
        <v>1607900.7000000002</v>
      </c>
      <c r="AI35" s="36">
        <f t="shared" si="9"/>
        <v>1638290.0600000003</v>
      </c>
      <c r="AJ35" s="36">
        <f t="shared" si="9"/>
        <v>1607900.7000000002</v>
      </c>
      <c r="AK35" s="36">
        <f t="shared" si="9"/>
        <v>91483.328000000009</v>
      </c>
      <c r="AL35" s="36">
        <f t="shared" si="9"/>
        <v>90967.53</v>
      </c>
      <c r="AM35" s="36">
        <f t="shared" si="9"/>
        <v>2235</v>
      </c>
      <c r="AN35" s="36">
        <f t="shared" si="9"/>
        <v>2165</v>
      </c>
      <c r="AO35" s="36">
        <f t="shared" si="9"/>
        <v>69610.600000000006</v>
      </c>
      <c r="AP35" s="36">
        <f t="shared" si="9"/>
        <v>64900.29</v>
      </c>
      <c r="AQ35" s="36">
        <f t="shared" si="9"/>
        <v>47845.516699999993</v>
      </c>
      <c r="AR35" s="36">
        <f t="shared" si="9"/>
        <v>19612.791999999998</v>
      </c>
      <c r="AS35" s="36">
        <f t="shared" si="9"/>
        <v>49846.863999999994</v>
      </c>
      <c r="AT35" s="36">
        <f t="shared" si="9"/>
        <v>20957.791999999998</v>
      </c>
      <c r="AU35" s="36">
        <f t="shared" si="9"/>
        <v>93.652699999999996</v>
      </c>
      <c r="AV35" s="36">
        <f t="shared" si="9"/>
        <v>0</v>
      </c>
      <c r="AW35" s="36">
        <f t="shared" si="9"/>
        <v>33588.5</v>
      </c>
      <c r="AX35" s="36">
        <f t="shared" si="9"/>
        <v>6932.0030000000006</v>
      </c>
      <c r="AY35" s="36">
        <f t="shared" si="9"/>
        <v>93.652699999999996</v>
      </c>
      <c r="AZ35" s="36">
        <f t="shared" si="9"/>
        <v>0</v>
      </c>
      <c r="BA35" s="36">
        <f t="shared" si="9"/>
        <v>2095</v>
      </c>
      <c r="BB35" s="36">
        <f t="shared" si="9"/>
        <v>1345</v>
      </c>
      <c r="BC35" s="36">
        <f t="shared" si="9"/>
        <v>599334.04079999984</v>
      </c>
      <c r="BD35" s="36">
        <f t="shared" si="9"/>
        <v>308646.60190000001</v>
      </c>
      <c r="BE35" s="36">
        <f t="shared" si="9"/>
        <v>168902.26260000002</v>
      </c>
      <c r="BF35" s="36">
        <f t="shared" si="9"/>
        <v>95173.855200000005</v>
      </c>
      <c r="BG35" s="36">
        <f t="shared" si="9"/>
        <v>150</v>
      </c>
      <c r="BH35" s="36">
        <f t="shared" si="9"/>
        <v>150</v>
      </c>
      <c r="BI35" s="36">
        <f t="shared" si="9"/>
        <v>-63848.262000000002</v>
      </c>
      <c r="BJ35" s="36">
        <f t="shared" si="9"/>
        <v>-73499.08</v>
      </c>
      <c r="BK35" s="36">
        <f t="shared" si="9"/>
        <v>-280839.59500000003</v>
      </c>
      <c r="BL35" s="36">
        <f t="shared" si="9"/>
        <v>-361298.837</v>
      </c>
      <c r="BM35" s="36">
        <f t="shared" si="9"/>
        <v>0</v>
      </c>
      <c r="BN35" s="36">
        <f t="shared" si="9"/>
        <v>0</v>
      </c>
    </row>
  </sheetData>
  <mergeCells count="52">
    <mergeCell ref="BK8:BL8"/>
    <mergeCell ref="BM8:BN8"/>
    <mergeCell ref="AW8:AX8"/>
    <mergeCell ref="AY8:AZ8"/>
    <mergeCell ref="O8:P8"/>
    <mergeCell ref="AO7:AP8"/>
    <mergeCell ref="AQ7:AV7"/>
    <mergeCell ref="AW7:BB7"/>
    <mergeCell ref="BC7:BD8"/>
    <mergeCell ref="BE7:BF8"/>
    <mergeCell ref="BA8:BB8"/>
    <mergeCell ref="BG6:BH8"/>
    <mergeCell ref="A35:B35"/>
    <mergeCell ref="AC8:AD8"/>
    <mergeCell ref="AQ8:AR8"/>
    <mergeCell ref="AS8:AT8"/>
    <mergeCell ref="AU8:AV8"/>
    <mergeCell ref="Q8:R8"/>
    <mergeCell ref="S8:T8"/>
    <mergeCell ref="U8:V8"/>
    <mergeCell ref="W8:X8"/>
    <mergeCell ref="Y8:Z8"/>
    <mergeCell ref="AA8:AB8"/>
    <mergeCell ref="C8:D8"/>
    <mergeCell ref="E8:F8"/>
    <mergeCell ref="G8:H8"/>
    <mergeCell ref="I8:J8"/>
    <mergeCell ref="K8:L8"/>
    <mergeCell ref="BC4:BN4"/>
    <mergeCell ref="BC5:BH5"/>
    <mergeCell ref="BI5:BN5"/>
    <mergeCell ref="BC6:BF6"/>
    <mergeCell ref="AM8:AN8"/>
    <mergeCell ref="I5:BB5"/>
    <mergeCell ref="I6:BB6"/>
    <mergeCell ref="BI6:BJ8"/>
    <mergeCell ref="BK6:BN7"/>
    <mergeCell ref="I7:L7"/>
    <mergeCell ref="M7:N8"/>
    <mergeCell ref="O7:AD7"/>
    <mergeCell ref="AE7:AF8"/>
    <mergeCell ref="AG7:AH8"/>
    <mergeCell ref="AI7:AJ7"/>
    <mergeCell ref="AK7:AL8"/>
    <mergeCell ref="B1:P1"/>
    <mergeCell ref="A4:A9"/>
    <mergeCell ref="B4:B9"/>
    <mergeCell ref="C4:H7"/>
    <mergeCell ref="I4:BB4"/>
    <mergeCell ref="AI8:AJ8"/>
    <mergeCell ref="AM7:AN7"/>
    <mergeCell ref="C2:P2"/>
  </mergeCells>
  <pageMargins left="0" right="0" top="0.2" bottom="0" header="0" footer="0"/>
  <pageSetup scale="90" orientation="landscape" r:id="rId1"/>
  <headerFooter alignWithMargins="0">
    <oddFooter>&amp;R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gorcarn</vt:lpstr>
      <vt:lpstr>tntes</vt:lpstr>
      <vt:lpstr>gorcarn!Print_Titles</vt:lpstr>
      <vt:lpstr>tntes!Print_Titles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í</dc:creator>
  <cp:lastModifiedBy>i.abrahamyan</cp:lastModifiedBy>
  <cp:lastPrinted>2019-01-17T13:15:54Z</cp:lastPrinted>
  <dcterms:created xsi:type="dcterms:W3CDTF">2019-01-16T09:20:04Z</dcterms:created>
  <dcterms:modified xsi:type="dcterms:W3CDTF">2019-01-17T13:36:43Z</dcterms:modified>
</cp:coreProperties>
</file>