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526" activeTab="2"/>
  </bookViews>
  <sheets>
    <sheet name="Caxs gorcarnakan" sheetId="8" r:id="rId1"/>
    <sheet name="Caxser" sheetId="7" state="hidden" r:id="rId2"/>
    <sheet name="tntesagitakan" sheetId="9" r:id="rId3"/>
  </sheets>
  <definedNames>
    <definedName name="_xlnm.Print_Titles" localSheetId="0">'Caxs gorcarnakan'!$B:$B,'Caxs gorcarnakan'!$4:$9</definedName>
    <definedName name="_xlnm.Print_Titles" localSheetId="1">Caxser!$A:$A,Caxser!$4:$10</definedName>
  </definedNames>
  <calcPr calcId="144525"/>
</workbook>
</file>

<file path=xl/calcChain.xml><?xml version="1.0" encoding="utf-8"?>
<calcChain xmlns="http://schemas.openxmlformats.org/spreadsheetml/2006/main">
  <c r="AR52" i="9" l="1"/>
  <c r="AQ52" i="9"/>
  <c r="H52" i="9"/>
  <c r="G52" i="9"/>
  <c r="F52" i="9"/>
  <c r="E52" i="9"/>
  <c r="D52" i="9"/>
  <c r="C52" i="9"/>
  <c r="AR51" i="9"/>
  <c r="AQ51" i="9"/>
  <c r="H51" i="9"/>
  <c r="G51" i="9"/>
  <c r="F51" i="9"/>
  <c r="E51" i="9"/>
  <c r="D51" i="9"/>
  <c r="C51" i="9"/>
  <c r="AR50" i="9"/>
  <c r="AQ50" i="9"/>
  <c r="H50" i="9"/>
  <c r="G50" i="9"/>
  <c r="F50" i="9"/>
  <c r="E50" i="9"/>
  <c r="D50" i="9"/>
  <c r="C50" i="9"/>
  <c r="AR49" i="9"/>
  <c r="AQ49" i="9"/>
  <c r="H49" i="9"/>
  <c r="G49" i="9"/>
  <c r="F49" i="9"/>
  <c r="E49" i="9"/>
  <c r="D49" i="9"/>
  <c r="C49" i="9"/>
  <c r="AR48" i="9"/>
  <c r="AQ48" i="9"/>
  <c r="H48" i="9"/>
  <c r="G48" i="9"/>
  <c r="F48" i="9"/>
  <c r="E48" i="9"/>
  <c r="D48" i="9"/>
  <c r="C48" i="9"/>
  <c r="AR47" i="9"/>
  <c r="AQ47" i="9"/>
  <c r="H47" i="9"/>
  <c r="G47" i="9"/>
  <c r="F47" i="9"/>
  <c r="E47" i="9"/>
  <c r="D47" i="9"/>
  <c r="C47" i="9"/>
  <c r="AR46" i="9"/>
  <c r="AQ46" i="9"/>
  <c r="H46" i="9"/>
  <c r="G46" i="9"/>
  <c r="F46" i="9"/>
  <c r="E46" i="9"/>
  <c r="D46" i="9"/>
  <c r="C46" i="9"/>
  <c r="AR45" i="9"/>
  <c r="AQ45" i="9"/>
  <c r="H45" i="9"/>
  <c r="G45" i="9"/>
  <c r="F45" i="9"/>
  <c r="E45" i="9"/>
  <c r="D45" i="9"/>
  <c r="C45" i="9"/>
  <c r="AR44" i="9"/>
  <c r="AQ44" i="9"/>
  <c r="H44" i="9"/>
  <c r="G44" i="9"/>
  <c r="F44" i="9"/>
  <c r="E44" i="9"/>
  <c r="D44" i="9"/>
  <c r="C44" i="9"/>
  <c r="AR43" i="9"/>
  <c r="AQ43" i="9"/>
  <c r="H43" i="9"/>
  <c r="G43" i="9"/>
  <c r="F43" i="9"/>
  <c r="E43" i="9"/>
  <c r="D43" i="9"/>
  <c r="C43" i="9"/>
  <c r="AR42" i="9"/>
  <c r="AQ42" i="9"/>
  <c r="H42" i="9"/>
  <c r="G42" i="9"/>
  <c r="F42" i="9"/>
  <c r="E42" i="9"/>
  <c r="D42" i="9"/>
  <c r="C42" i="9"/>
  <c r="AR41" i="9"/>
  <c r="AQ41" i="9"/>
  <c r="H41" i="9"/>
  <c r="G41" i="9"/>
  <c r="F41" i="9"/>
  <c r="E41" i="9"/>
  <c r="D41" i="9"/>
  <c r="C41" i="9"/>
  <c r="AR40" i="9"/>
  <c r="AQ40" i="9"/>
  <c r="H40" i="9"/>
  <c r="G40" i="9"/>
  <c r="F40" i="9"/>
  <c r="E40" i="9"/>
  <c r="D40" i="9"/>
  <c r="C40" i="9"/>
  <c r="AR39" i="9"/>
  <c r="AQ39" i="9"/>
  <c r="H39" i="9"/>
  <c r="G39" i="9"/>
  <c r="F39" i="9"/>
  <c r="E39" i="9"/>
  <c r="D39" i="9"/>
  <c r="C39" i="9"/>
  <c r="AR38" i="9"/>
  <c r="AQ38" i="9"/>
  <c r="H38" i="9"/>
  <c r="G38" i="9"/>
  <c r="F38" i="9"/>
  <c r="E38" i="9"/>
  <c r="D38" i="9"/>
  <c r="C38" i="9"/>
  <c r="AR37" i="9"/>
  <c r="AQ37" i="9"/>
  <c r="H37" i="9"/>
  <c r="G37" i="9"/>
  <c r="F37" i="9"/>
  <c r="E37" i="9"/>
  <c r="D37" i="9"/>
  <c r="C37" i="9"/>
  <c r="AR36" i="9"/>
  <c r="AQ36" i="9"/>
  <c r="H36" i="9"/>
  <c r="G36" i="9"/>
  <c r="F36" i="9"/>
  <c r="E36" i="9"/>
  <c r="D36" i="9"/>
  <c r="C36" i="9"/>
  <c r="AR35" i="9"/>
  <c r="AQ35" i="9"/>
  <c r="H35" i="9"/>
  <c r="G35" i="9"/>
  <c r="F35" i="9"/>
  <c r="E35" i="9"/>
  <c r="D35" i="9"/>
  <c r="C35" i="9"/>
  <c r="AR34" i="9"/>
  <c r="AQ34" i="9"/>
  <c r="H34" i="9"/>
  <c r="G34" i="9"/>
  <c r="F34" i="9"/>
  <c r="E34" i="9"/>
  <c r="D34" i="9"/>
  <c r="C34" i="9"/>
  <c r="AR33" i="9"/>
  <c r="AQ33" i="9"/>
  <c r="H33" i="9"/>
  <c r="G33" i="9"/>
  <c r="F33" i="9"/>
  <c r="E33" i="9"/>
  <c r="D33" i="9"/>
  <c r="C33" i="9"/>
  <c r="AR32" i="9"/>
  <c r="AQ32" i="9"/>
  <c r="H32" i="9"/>
  <c r="G32" i="9"/>
  <c r="F32" i="9"/>
  <c r="E32" i="9"/>
  <c r="D32" i="9"/>
  <c r="C32" i="9"/>
  <c r="AR31" i="9"/>
  <c r="AQ31" i="9"/>
  <c r="H31" i="9"/>
  <c r="G31" i="9"/>
  <c r="F31" i="9"/>
  <c r="E31" i="9"/>
  <c r="D31" i="9"/>
  <c r="C31" i="9"/>
  <c r="AR30" i="9"/>
  <c r="AQ30" i="9"/>
  <c r="H30" i="9"/>
  <c r="G30" i="9"/>
  <c r="F30" i="9"/>
  <c r="E30" i="9"/>
  <c r="D30" i="9"/>
  <c r="C30" i="9"/>
  <c r="AR29" i="9"/>
  <c r="AQ29" i="9"/>
  <c r="H29" i="9"/>
  <c r="G29" i="9"/>
  <c r="F29" i="9"/>
  <c r="E29" i="9"/>
  <c r="D29" i="9"/>
  <c r="C29" i="9"/>
  <c r="AR28" i="9"/>
  <c r="AQ28" i="9"/>
  <c r="H28" i="9"/>
  <c r="G28" i="9"/>
  <c r="F28" i="9"/>
  <c r="E28" i="9"/>
  <c r="D28" i="9"/>
  <c r="C28" i="9"/>
  <c r="AR27" i="9"/>
  <c r="AQ27" i="9"/>
  <c r="H27" i="9"/>
  <c r="G27" i="9"/>
  <c r="F27" i="9"/>
  <c r="E27" i="9"/>
  <c r="D27" i="9"/>
  <c r="C27" i="9"/>
  <c r="AR26" i="9"/>
  <c r="AQ26" i="9"/>
  <c r="H26" i="9"/>
  <c r="G26" i="9"/>
  <c r="F26" i="9"/>
  <c r="E26" i="9"/>
  <c r="D26" i="9"/>
  <c r="C26" i="9"/>
  <c r="AR25" i="9"/>
  <c r="AQ25" i="9"/>
  <c r="H25" i="9"/>
  <c r="G25" i="9"/>
  <c r="F25" i="9"/>
  <c r="E25" i="9"/>
  <c r="D25" i="9"/>
  <c r="C25" i="9"/>
  <c r="AR24" i="9"/>
  <c r="AQ24" i="9"/>
  <c r="H24" i="9"/>
  <c r="G24" i="9"/>
  <c r="F24" i="9"/>
  <c r="E24" i="9"/>
  <c r="D24" i="9"/>
  <c r="C24" i="9"/>
  <c r="AR23" i="9"/>
  <c r="AQ23" i="9"/>
  <c r="H23" i="9"/>
  <c r="G23" i="9"/>
  <c r="F23" i="9"/>
  <c r="E23" i="9"/>
  <c r="D23" i="9"/>
  <c r="C23" i="9"/>
  <c r="AR22" i="9"/>
  <c r="AQ22" i="9"/>
  <c r="H22" i="9"/>
  <c r="G22" i="9"/>
  <c r="F22" i="9"/>
  <c r="E22" i="9"/>
  <c r="D22" i="9"/>
  <c r="C22" i="9"/>
  <c r="AR21" i="9"/>
  <c r="AQ21" i="9"/>
  <c r="H21" i="9"/>
  <c r="G21" i="9"/>
  <c r="F21" i="9"/>
  <c r="E21" i="9"/>
  <c r="D21" i="9"/>
  <c r="C21" i="9"/>
  <c r="AR20" i="9"/>
  <c r="AQ20" i="9"/>
  <c r="H20" i="9"/>
  <c r="G20" i="9"/>
  <c r="F20" i="9"/>
  <c r="E20" i="9"/>
  <c r="D20" i="9"/>
  <c r="C20" i="9"/>
  <c r="AR19" i="9"/>
  <c r="AQ19" i="9"/>
  <c r="H19" i="9"/>
  <c r="G19" i="9"/>
  <c r="F19" i="9"/>
  <c r="E19" i="9"/>
  <c r="D19" i="9"/>
  <c r="C19" i="9"/>
  <c r="AR18" i="9"/>
  <c r="AQ18" i="9"/>
  <c r="H18" i="9"/>
  <c r="G18" i="9"/>
  <c r="F18" i="9"/>
  <c r="E18" i="9"/>
  <c r="D18" i="9"/>
  <c r="C18" i="9"/>
  <c r="AR17" i="9"/>
  <c r="AQ17" i="9"/>
  <c r="H17" i="9"/>
  <c r="G17" i="9"/>
  <c r="F17" i="9"/>
  <c r="E17" i="9"/>
  <c r="D17" i="9"/>
  <c r="C17" i="9"/>
  <c r="AR16" i="9"/>
  <c r="AQ16" i="9"/>
  <c r="H16" i="9"/>
  <c r="G16" i="9"/>
  <c r="F16" i="9"/>
  <c r="E16" i="9"/>
  <c r="D16" i="9"/>
  <c r="C16" i="9"/>
  <c r="AR15" i="9"/>
  <c r="AQ15" i="9"/>
  <c r="H15" i="9"/>
  <c r="G15" i="9"/>
  <c r="F15" i="9"/>
  <c r="E15" i="9"/>
  <c r="D15" i="9"/>
  <c r="C15" i="9"/>
  <c r="AR14" i="9"/>
  <c r="AQ14" i="9"/>
  <c r="H14" i="9"/>
  <c r="G14" i="9"/>
  <c r="F14" i="9"/>
  <c r="E14" i="9"/>
  <c r="D14" i="9"/>
  <c r="C14" i="9"/>
  <c r="AR13" i="9"/>
  <c r="AQ13" i="9"/>
  <c r="H13" i="9"/>
  <c r="G13" i="9"/>
  <c r="F13" i="9"/>
  <c r="E13" i="9"/>
  <c r="D13" i="9"/>
  <c r="C13" i="9"/>
  <c r="AR12" i="9"/>
  <c r="AQ12" i="9"/>
  <c r="H12" i="9"/>
  <c r="G12" i="9"/>
  <c r="F12" i="9"/>
  <c r="E12" i="9"/>
  <c r="D12" i="9"/>
  <c r="C12" i="9"/>
  <c r="AR11" i="9"/>
  <c r="AQ11" i="9"/>
  <c r="H11" i="9"/>
  <c r="G11" i="9"/>
  <c r="F11" i="9"/>
  <c r="E11" i="9"/>
  <c r="D11" i="9"/>
  <c r="C11" i="9"/>
  <c r="AR10" i="9"/>
  <c r="AQ10" i="9"/>
  <c r="H10" i="9"/>
  <c r="G10" i="9"/>
  <c r="F10" i="9"/>
  <c r="E10" i="9"/>
  <c r="D10" i="9"/>
  <c r="C10" i="9"/>
  <c r="DJ25" i="8"/>
  <c r="DK25" i="8"/>
  <c r="DJ47" i="8"/>
  <c r="DK47" i="8"/>
  <c r="DJ10" i="8"/>
  <c r="DK10" i="8"/>
  <c r="DJ11" i="8"/>
  <c r="DK11" i="8"/>
  <c r="DJ12" i="8"/>
  <c r="DK12" i="8"/>
  <c r="DJ49" i="8"/>
  <c r="DK49" i="8"/>
  <c r="DJ23" i="8"/>
  <c r="DK23" i="8"/>
  <c r="DJ50" i="8"/>
  <c r="DK50" i="8"/>
  <c r="DJ13" i="8"/>
  <c r="DK13" i="8"/>
  <c r="DJ24" i="8"/>
  <c r="DK24" i="8"/>
  <c r="DJ14" i="8"/>
  <c r="DK14" i="8"/>
  <c r="DJ15" i="8"/>
  <c r="DK15" i="8"/>
  <c r="DJ48" i="8"/>
  <c r="DK48" i="8"/>
  <c r="DJ26" i="8"/>
  <c r="DK26" i="8"/>
  <c r="DJ27" i="8"/>
  <c r="DK27" i="8"/>
  <c r="DJ16" i="8"/>
  <c r="DK16" i="8"/>
  <c r="DJ18" i="8"/>
  <c r="DK18" i="8"/>
  <c r="DJ28" i="8"/>
  <c r="DK28" i="8"/>
  <c r="DJ29" i="8"/>
  <c r="DK29" i="8"/>
  <c r="DJ30" i="8"/>
  <c r="DK30" i="8"/>
  <c r="DJ20" i="8"/>
  <c r="DK20" i="8"/>
  <c r="DJ31" i="8"/>
  <c r="DK31" i="8"/>
  <c r="DJ32" i="8"/>
  <c r="DK32" i="8"/>
  <c r="DJ33" i="8"/>
  <c r="DK33" i="8"/>
  <c r="DJ34" i="8"/>
  <c r="DK34" i="8"/>
  <c r="DJ21" i="8"/>
  <c r="DK21" i="8"/>
  <c r="DJ19" i="8"/>
  <c r="DK19" i="8"/>
  <c r="DJ35" i="8"/>
  <c r="DK35" i="8"/>
  <c r="DJ36" i="8"/>
  <c r="DK36" i="8"/>
  <c r="DJ37" i="8"/>
  <c r="DK37" i="8"/>
  <c r="DJ38" i="8"/>
  <c r="DK38" i="8"/>
  <c r="DJ22" i="8"/>
  <c r="DK22" i="8"/>
  <c r="DJ39" i="8"/>
  <c r="DK39" i="8"/>
  <c r="DJ40" i="8"/>
  <c r="DK40" i="8"/>
  <c r="DJ51" i="8"/>
  <c r="DK51" i="8"/>
  <c r="DJ41" i="8"/>
  <c r="DK41" i="8"/>
  <c r="DJ42" i="8"/>
  <c r="DK42" i="8"/>
  <c r="DJ43" i="8"/>
  <c r="DK43" i="8"/>
  <c r="DJ44" i="8"/>
  <c r="DK44" i="8"/>
  <c r="DJ45" i="8"/>
  <c r="DK45" i="8"/>
  <c r="DJ46" i="8"/>
  <c r="DK46" i="8"/>
  <c r="DJ52" i="8"/>
  <c r="DK52" i="8"/>
  <c r="F25" i="8"/>
  <c r="H25" i="8"/>
  <c r="G25" i="8"/>
  <c r="I25" i="8"/>
  <c r="F47" i="8"/>
  <c r="H47" i="8"/>
  <c r="G47" i="8"/>
  <c r="I47" i="8"/>
  <c r="F10" i="8"/>
  <c r="H10" i="8"/>
  <c r="G10" i="8"/>
  <c r="I10" i="8"/>
  <c r="F11" i="8"/>
  <c r="H11" i="8"/>
  <c r="G11" i="8"/>
  <c r="I11" i="8"/>
  <c r="F12" i="8"/>
  <c r="H12" i="8"/>
  <c r="G12" i="8"/>
  <c r="I12" i="8"/>
  <c r="F49" i="8"/>
  <c r="H49" i="8"/>
  <c r="G49" i="8"/>
  <c r="I49" i="8"/>
  <c r="F23" i="8"/>
  <c r="H23" i="8"/>
  <c r="G23" i="8"/>
  <c r="I23" i="8"/>
  <c r="F50" i="8"/>
  <c r="H50" i="8"/>
  <c r="G50" i="8"/>
  <c r="I50" i="8"/>
  <c r="F13" i="8"/>
  <c r="H13" i="8"/>
  <c r="G13" i="8"/>
  <c r="I13" i="8"/>
  <c r="E13" i="8"/>
  <c r="F24" i="8"/>
  <c r="H24" i="8"/>
  <c r="G24" i="8"/>
  <c r="I24" i="8"/>
  <c r="F14" i="8"/>
  <c r="H14" i="8"/>
  <c r="G14" i="8"/>
  <c r="I14" i="8"/>
  <c r="F15" i="8"/>
  <c r="H15" i="8"/>
  <c r="G15" i="8"/>
  <c r="I15" i="8"/>
  <c r="F48" i="8"/>
  <c r="H48" i="8"/>
  <c r="G48" i="8"/>
  <c r="I48" i="8"/>
  <c r="F26" i="8"/>
  <c r="H26" i="8"/>
  <c r="G26" i="8"/>
  <c r="I26" i="8"/>
  <c r="F27" i="8"/>
  <c r="H27" i="8"/>
  <c r="G27" i="8"/>
  <c r="I27" i="8"/>
  <c r="F16" i="8"/>
  <c r="H16" i="8"/>
  <c r="G16" i="8"/>
  <c r="I16" i="8"/>
  <c r="F18" i="8"/>
  <c r="H18" i="8"/>
  <c r="G18" i="8"/>
  <c r="I18" i="8"/>
  <c r="F28" i="8"/>
  <c r="H28" i="8"/>
  <c r="G28" i="8"/>
  <c r="I28" i="8"/>
  <c r="F29" i="8"/>
  <c r="H29" i="8"/>
  <c r="G29" i="8"/>
  <c r="I29" i="8"/>
  <c r="F30" i="8"/>
  <c r="H30" i="8"/>
  <c r="G30" i="8"/>
  <c r="I30" i="8"/>
  <c r="F20" i="8"/>
  <c r="H20" i="8"/>
  <c r="G20" i="8"/>
  <c r="I20" i="8"/>
  <c r="F31" i="8"/>
  <c r="H31" i="8"/>
  <c r="G31" i="8"/>
  <c r="I31" i="8"/>
  <c r="F32" i="8"/>
  <c r="H32" i="8"/>
  <c r="G32" i="8"/>
  <c r="I32" i="8"/>
  <c r="F33" i="8"/>
  <c r="H33" i="8"/>
  <c r="D33" i="8" s="1"/>
  <c r="G33" i="8"/>
  <c r="I33" i="8"/>
  <c r="F34" i="8"/>
  <c r="H34" i="8"/>
  <c r="G34" i="8"/>
  <c r="I34" i="8"/>
  <c r="F21" i="8"/>
  <c r="H21" i="8"/>
  <c r="G21" i="8"/>
  <c r="I21" i="8"/>
  <c r="F19" i="8"/>
  <c r="H19" i="8"/>
  <c r="G19" i="8"/>
  <c r="I19" i="8"/>
  <c r="F35" i="8"/>
  <c r="H35" i="8"/>
  <c r="G35" i="8"/>
  <c r="I35" i="8"/>
  <c r="F36" i="8"/>
  <c r="H36" i="8"/>
  <c r="G36" i="8"/>
  <c r="I36" i="8"/>
  <c r="F37" i="8"/>
  <c r="H37" i="8"/>
  <c r="G37" i="8"/>
  <c r="I37" i="8"/>
  <c r="F38" i="8"/>
  <c r="H38" i="8"/>
  <c r="G38" i="8"/>
  <c r="I38" i="8"/>
  <c r="F22" i="8"/>
  <c r="H22" i="8"/>
  <c r="G22" i="8"/>
  <c r="I22" i="8"/>
  <c r="F39" i="8"/>
  <c r="H39" i="8"/>
  <c r="G39" i="8"/>
  <c r="I39" i="8"/>
  <c r="F40" i="8"/>
  <c r="H40" i="8"/>
  <c r="G40" i="8"/>
  <c r="I40" i="8"/>
  <c r="F51" i="8"/>
  <c r="H51" i="8"/>
  <c r="G51" i="8"/>
  <c r="I51" i="8"/>
  <c r="F41" i="8"/>
  <c r="H41" i="8"/>
  <c r="G41" i="8"/>
  <c r="I41" i="8"/>
  <c r="F42" i="8"/>
  <c r="H42" i="8"/>
  <c r="G42" i="8"/>
  <c r="I42" i="8"/>
  <c r="F43" i="8"/>
  <c r="H43" i="8"/>
  <c r="G43" i="8"/>
  <c r="I43" i="8"/>
  <c r="F44" i="8"/>
  <c r="H44" i="8"/>
  <c r="G44" i="8"/>
  <c r="I44" i="8"/>
  <c r="F45" i="8"/>
  <c r="H45" i="8"/>
  <c r="G45" i="8"/>
  <c r="I45" i="8"/>
  <c r="F46" i="8"/>
  <c r="H46" i="8"/>
  <c r="G46" i="8"/>
  <c r="I46" i="8"/>
  <c r="F52" i="8"/>
  <c r="H52" i="8"/>
  <c r="G52" i="8"/>
  <c r="I52" i="8"/>
  <c r="D9" i="8"/>
  <c r="E9" i="8" s="1"/>
  <c r="F9" i="8" s="1"/>
  <c r="G9" i="8" s="1"/>
  <c r="H9" i="8" s="1"/>
  <c r="I9" i="8" s="1"/>
  <c r="J9" i="8" s="1"/>
  <c r="K9" i="8" s="1"/>
  <c r="L9" i="8" s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AL9" i="8" s="1"/>
  <c r="AM9" i="8" s="1"/>
  <c r="AN9" i="8" s="1"/>
  <c r="AO9" i="8" s="1"/>
  <c r="AP9" i="8" s="1"/>
  <c r="AQ9" i="8" s="1"/>
  <c r="AR9" i="8" s="1"/>
  <c r="AS9" i="8" s="1"/>
  <c r="AT9" i="8" s="1"/>
  <c r="AU9" i="8" s="1"/>
  <c r="AV9" i="8" s="1"/>
  <c r="AW9" i="8" s="1"/>
  <c r="AX9" i="8" s="1"/>
  <c r="AY9" i="8" s="1"/>
  <c r="AZ9" i="8" s="1"/>
  <c r="BA9" i="8" s="1"/>
  <c r="BB9" i="8" s="1"/>
  <c r="BC9" i="8" s="1"/>
  <c r="BD9" i="8" s="1"/>
  <c r="BE9" i="8" s="1"/>
  <c r="BF9" i="8" s="1"/>
  <c r="BG9" i="8" s="1"/>
  <c r="BH9" i="8" s="1"/>
  <c r="BI9" i="8" s="1"/>
  <c r="BJ9" i="8" s="1"/>
  <c r="BK9" i="8" s="1"/>
  <c r="BL9" i="8" s="1"/>
  <c r="BM9" i="8" s="1"/>
  <c r="BN9" i="8" s="1"/>
  <c r="BO9" i="8" s="1"/>
  <c r="BP9" i="8" s="1"/>
  <c r="BQ9" i="8" s="1"/>
  <c r="BR9" i="8" s="1"/>
  <c r="BS9" i="8" s="1"/>
  <c r="BT9" i="8" s="1"/>
  <c r="BU9" i="8" s="1"/>
  <c r="BV9" i="8" s="1"/>
  <c r="BW9" i="8" s="1"/>
  <c r="BX9" i="8" s="1"/>
  <c r="BY9" i="8" s="1"/>
  <c r="BZ9" i="8" s="1"/>
  <c r="CA9" i="8" s="1"/>
  <c r="CB9" i="8" s="1"/>
  <c r="CC9" i="8" s="1"/>
  <c r="CD9" i="8" s="1"/>
  <c r="CE9" i="8" s="1"/>
  <c r="CF9" i="8" s="1"/>
  <c r="CG9" i="8" s="1"/>
  <c r="CH9" i="8" s="1"/>
  <c r="CI9" i="8" s="1"/>
  <c r="CJ9" i="8" s="1"/>
  <c r="CK9" i="8" s="1"/>
  <c r="CL9" i="8" s="1"/>
  <c r="CM9" i="8" s="1"/>
  <c r="CN9" i="8" s="1"/>
  <c r="CO9" i="8" s="1"/>
  <c r="CP9" i="8" s="1"/>
  <c r="CQ9" i="8" s="1"/>
  <c r="CR9" i="8" s="1"/>
  <c r="CS9" i="8" s="1"/>
  <c r="CT9" i="8" s="1"/>
  <c r="CU9" i="8" s="1"/>
  <c r="CV9" i="8" s="1"/>
  <c r="CW9" i="8" s="1"/>
  <c r="CX9" i="8" s="1"/>
  <c r="CY9" i="8" s="1"/>
  <c r="CZ9" i="8" s="1"/>
  <c r="DA9" i="8" s="1"/>
  <c r="DB9" i="8" s="1"/>
  <c r="DC9" i="8" s="1"/>
  <c r="DD9" i="8" s="1"/>
  <c r="DE9" i="8" s="1"/>
  <c r="DF9" i="8" s="1"/>
  <c r="DG9" i="8" s="1"/>
  <c r="DH9" i="8" s="1"/>
  <c r="DI9" i="8" s="1"/>
  <c r="DJ9" i="8" s="1"/>
  <c r="DK9" i="8" s="1"/>
  <c r="DL9" i="8" s="1"/>
  <c r="DM9" i="8" s="1"/>
  <c r="DN9" i="8" s="1"/>
  <c r="DO9" i="8" s="1"/>
  <c r="DP9" i="8" s="1"/>
  <c r="DQ9" i="8" s="1"/>
  <c r="DJ17" i="8"/>
  <c r="DK17" i="8"/>
  <c r="G17" i="8"/>
  <c r="AX12" i="7"/>
  <c r="AX13" i="7"/>
  <c r="AX14" i="7"/>
  <c r="AX15" i="7"/>
  <c r="AX16" i="7"/>
  <c r="AX17" i="7"/>
  <c r="AX18" i="7"/>
  <c r="AX19" i="7"/>
  <c r="AX20" i="7"/>
  <c r="AX21" i="7"/>
  <c r="AX11" i="7"/>
  <c r="AW12" i="7"/>
  <c r="AW13" i="7"/>
  <c r="AW14" i="7"/>
  <c r="AW15" i="7"/>
  <c r="AW16" i="7"/>
  <c r="AW17" i="7"/>
  <c r="AW18" i="7"/>
  <c r="AW19" i="7"/>
  <c r="AW20" i="7"/>
  <c r="AW21" i="7"/>
  <c r="AW11" i="7"/>
  <c r="AJ12" i="7"/>
  <c r="D12" i="7"/>
  <c r="AJ13" i="7"/>
  <c r="D13" i="7"/>
  <c r="AJ14" i="7"/>
  <c r="D14" i="7"/>
  <c r="AJ15" i="7"/>
  <c r="D15" i="7"/>
  <c r="AJ16" i="7"/>
  <c r="D16" i="7"/>
  <c r="AJ17" i="7"/>
  <c r="D17" i="7"/>
  <c r="AJ18" i="7"/>
  <c r="D18" i="7" s="1"/>
  <c r="AJ19" i="7"/>
  <c r="D19" i="7" s="1"/>
  <c r="AJ20" i="7"/>
  <c r="D20" i="7" s="1"/>
  <c r="AJ21" i="7"/>
  <c r="D21" i="7" s="1"/>
  <c r="AJ11" i="7"/>
  <c r="D11" i="7" s="1"/>
  <c r="D22" i="7" s="1"/>
  <c r="AI12" i="7"/>
  <c r="C12" i="7"/>
  <c r="AI13" i="7"/>
  <c r="C13" i="7"/>
  <c r="AI14" i="7"/>
  <c r="C14" i="7"/>
  <c r="AI15" i="7"/>
  <c r="C15" i="7"/>
  <c r="AI16" i="7"/>
  <c r="C16" i="7"/>
  <c r="AI17" i="7"/>
  <c r="C17" i="7"/>
  <c r="AI18" i="7"/>
  <c r="C18" i="7" s="1"/>
  <c r="AI19" i="7"/>
  <c r="C19" i="7" s="1"/>
  <c r="AI20" i="7"/>
  <c r="C20" i="7" s="1"/>
  <c r="AI21" i="7"/>
  <c r="C21" i="7" s="1"/>
  <c r="AI11" i="7"/>
  <c r="C11" i="7" s="1"/>
  <c r="E22" i="7"/>
  <c r="F22" i="7"/>
  <c r="G22" i="7"/>
  <c r="H22" i="7"/>
  <c r="I22" i="7"/>
  <c r="J22" i="7"/>
  <c r="W22" i="7"/>
  <c r="X22" i="7"/>
  <c r="Y22" i="7"/>
  <c r="Z22" i="7"/>
  <c r="AA22" i="7"/>
  <c r="AB22" i="7"/>
  <c r="AC22" i="7"/>
  <c r="AD22" i="7"/>
  <c r="AE22" i="7"/>
  <c r="AF22" i="7"/>
  <c r="AK22" i="7"/>
  <c r="AL22" i="7"/>
  <c r="AO22" i="7"/>
  <c r="AP22" i="7"/>
  <c r="AQ22" i="7"/>
  <c r="AR22" i="7"/>
  <c r="AS22" i="7"/>
  <c r="AT22" i="7"/>
  <c r="AU22" i="7"/>
  <c r="AV22" i="7"/>
  <c r="AW22" i="7"/>
  <c r="AX22" i="7"/>
  <c r="F17" i="8"/>
  <c r="H17" i="8"/>
  <c r="I17" i="8"/>
  <c r="AJ22" i="7"/>
  <c r="E36" i="8"/>
  <c r="E18" i="8"/>
  <c r="D25" i="8"/>
  <c r="D41" i="8"/>
  <c r="E52" i="8"/>
  <c r="D52" i="8"/>
  <c r="E46" i="8"/>
  <c r="D46" i="8"/>
  <c r="E45" i="8"/>
  <c r="D45" i="8"/>
  <c r="E44" i="8"/>
  <c r="D44" i="8"/>
  <c r="E43" i="8"/>
  <c r="D43" i="8"/>
  <c r="E42" i="8"/>
  <c r="D42" i="8"/>
  <c r="E41" i="8"/>
  <c r="E51" i="8"/>
  <c r="D51" i="8"/>
  <c r="E40" i="8"/>
  <c r="D40" i="8"/>
  <c r="E39" i="8"/>
  <c r="D39" i="8"/>
  <c r="E22" i="8"/>
  <c r="D22" i="8"/>
  <c r="E38" i="8"/>
  <c r="D38" i="8"/>
  <c r="E37" i="8"/>
  <c r="D37" i="8"/>
  <c r="D36" i="8"/>
  <c r="E35" i="8"/>
  <c r="D35" i="8"/>
  <c r="E19" i="8"/>
  <c r="D19" i="8"/>
  <c r="E21" i="8"/>
  <c r="D21" i="8"/>
  <c r="E34" i="8"/>
  <c r="D34" i="8"/>
  <c r="E33" i="8"/>
  <c r="E32" i="8"/>
  <c r="D32" i="8"/>
  <c r="E31" i="8"/>
  <c r="D31" i="8"/>
  <c r="E20" i="8"/>
  <c r="D20" i="8"/>
  <c r="E30" i="8"/>
  <c r="D30" i="8"/>
  <c r="E29" i="8"/>
  <c r="D29" i="8"/>
  <c r="E28" i="8"/>
  <c r="D28" i="8"/>
  <c r="D18" i="8"/>
  <c r="E16" i="8"/>
  <c r="D16" i="8"/>
  <c r="E27" i="8"/>
  <c r="D27" i="8"/>
  <c r="E26" i="8"/>
  <c r="D26" i="8"/>
  <c r="E48" i="8"/>
  <c r="D48" i="8"/>
  <c r="E15" i="8"/>
  <c r="D15" i="8"/>
  <c r="E14" i="8"/>
  <c r="D14" i="8"/>
  <c r="E24" i="8"/>
  <c r="D24" i="8"/>
  <c r="D13" i="8"/>
  <c r="E50" i="8"/>
  <c r="D50" i="8"/>
  <c r="E23" i="8"/>
  <c r="D23" i="8"/>
  <c r="E49" i="8"/>
  <c r="D49" i="8"/>
  <c r="E12" i="8"/>
  <c r="D12" i="8"/>
  <c r="E11" i="8"/>
  <c r="D11" i="8"/>
  <c r="E10" i="8"/>
  <c r="D10" i="8"/>
  <c r="E47" i="8"/>
  <c r="D47" i="8"/>
  <c r="E25" i="8"/>
  <c r="D17" i="8"/>
  <c r="E17" i="8"/>
  <c r="C22" i="7" l="1"/>
  <c r="AI22" i="7"/>
</calcChain>
</file>

<file path=xl/sharedStrings.xml><?xml version="1.0" encoding="utf-8"?>
<sst xmlns="http://schemas.openxmlformats.org/spreadsheetml/2006/main" count="501" uniqueCount="165">
  <si>
    <t>Ð³Ù³ÛÝùÇ ³Ýí³ÝáõÙÁ</t>
  </si>
  <si>
    <t>ÀÝ¹³Ù»ÝÁ Ù³ñ½áõÙ</t>
  </si>
  <si>
    <t xml:space="preserve"> Ð²ÞìºîìàôÂÚàôÜ</t>
  </si>
  <si>
    <t xml:space="preserve">                                                                              ì ³ ñ ã ³ Ï ³ Ý    µ Û áõ ç »</t>
  </si>
  <si>
    <t>Ð/Ñ</t>
  </si>
  <si>
    <t>ÀÝ¹³Ù»ÝÁ í³ñã³Ï³Ý µÛáõç»</t>
  </si>
  <si>
    <t>ÀÝ¹³Ù»ÝÁ ýáÝ¹³ÛÇÝ µÛáõç»</t>
  </si>
  <si>
    <t>´. àã ýÇÝ³Ýë³Ï³Ý ³ÏïÇíÝ»ñÇ ·Íáí ÍËë»ñ  (ïáÕ5100+ïáÕ5200+ïáÕ5300+ïáÕ5400)</t>
  </si>
  <si>
    <t>¶.àã ýÇÝ³Ýë³Ï³Ý ³ÏïÇíÝ»ñÇ Çñ³óáõÙÇó Ùáõïù»ñ</t>
  </si>
  <si>
    <t>â³ñï³¹ñí³Í ³ÏïÇíÝ»ñÇ Çñ³óáõÙÇó Ùáõïù»ñ (ïáÕ 6410+ïáÕ6420+6430+ïáÕ6440)</t>
  </si>
  <si>
    <t xml:space="preserve">ï³ñ»Ï³Ý </t>
  </si>
  <si>
    <t>Ñ³½³ñ ¹ñ³Ù</t>
  </si>
  <si>
    <t>÷³ëï. 
/Ñ³ßí»ïáõ Å³Ù³Ý³Ï³
ßñç³Ý/</t>
  </si>
  <si>
    <t xml:space="preserve">1.1 ²ßË³ï³ÝùÇ í³ñÓ³ïñáõÃÛáõÝ (ïáÕ4110+ïáÕ4120+ïáÕ4130)                                                                                                                                                                                                                       </t>
  </si>
  <si>
    <t xml:space="preserve">  ÐÐ  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 Í³Ëë»ñÁ Áëï ïÝï»ë³·Çï³Ï³Ý ¹³ë³Ï³ñ·Ù³Ý)
2010Ã. </t>
  </si>
  <si>
    <t xml:space="preserve">                                    ².  À Ý Ã ³ ó Ç Ï   Í ³ Ë ë » ñ  (µÛáõç. ïáÕ 4100+ïáÕ 4200+ïáÕ4300+ïáÕ4400+ïáÕ4500+ïáÕ4600+ïáÕ4700)</t>
  </si>
  <si>
    <t>ÀÜ¸²ØºÜÀ ´Úàôæºî²ÚÆÜ Ì²Êêºð                                                                                                                                                                                                      ( µÛáõç.ïáÕ 4050 +ïáÕ 5000+
ïáÕ 6000)</t>
  </si>
  <si>
    <r>
      <rPr>
        <sz val="10"/>
        <rFont val="Arial Armenian"/>
        <family val="2"/>
      </rPr>
      <t>Þ³ñáõÝ³Ï³Ï³Ý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ïáÕ 4210</t>
    </r>
  </si>
  <si>
    <r>
      <t xml:space="preserve">¶áñÍáõÕáõÙÝ»ñÇ ¨ ßñç³·³ÛáõÃÛáõÝÝ»ñÇ Í³Ëë»ñ
</t>
    </r>
    <r>
      <rPr>
        <b/>
        <u/>
        <sz val="9"/>
        <rFont val="Arial Armenian"/>
        <family val="2"/>
      </rPr>
      <t>ïáÕ 4220</t>
    </r>
  </si>
  <si>
    <r>
      <t xml:space="preserve">ä³ÛÙ³Ý³·ñ³ÛÇÝ ³ÛÉ  Í³é³ÛáõÃÛáõÝÝ»ñÇ Ó»éù µ»ñáõÙ
</t>
    </r>
    <r>
      <rPr>
        <b/>
        <u/>
        <sz val="9"/>
        <rFont val="Arial Armenian"/>
        <family val="2"/>
      </rPr>
      <t>ïáÕ 4230</t>
    </r>
  </si>
  <si>
    <r>
      <t xml:space="preserve">²ÛÉ Ù³ëÝ³·Çï³Ï³Ý Í³é³ÛáõÃÛáõÝÝ»ñÇ Ó»éù µ»ñáõÙ
</t>
    </r>
    <r>
      <rPr>
        <b/>
        <u/>
        <sz val="9"/>
        <rFont val="Arial Armenian"/>
        <family val="2"/>
      </rPr>
      <t>ïáÕ 4240</t>
    </r>
  </si>
  <si>
    <r>
      <rPr>
        <sz val="10"/>
        <rFont val="Arial Armenian"/>
        <family val="2"/>
      </rPr>
      <t xml:space="preserve">ÀÝÃ³óÇÏ Ýáñá·áõÙ ¨ å³Ñå³ÝáõÙ </t>
    </r>
    <r>
      <rPr>
        <b/>
        <u/>
        <sz val="10"/>
        <rFont val="Arial Armenian"/>
        <family val="2"/>
      </rPr>
      <t xml:space="preserve">
ïáÕ 4250</t>
    </r>
  </si>
  <si>
    <r>
      <t xml:space="preserve">1.3 îáÏáë³í×³ñÝ»ñ 
</t>
    </r>
    <r>
      <rPr>
        <b/>
        <u/>
        <sz val="9"/>
        <rFont val="Arial Armenian"/>
        <family val="2"/>
      </rPr>
      <t>(ïáÕ4310+ïáÕ4320 +
ïáÕ4330)</t>
    </r>
  </si>
  <si>
    <r>
      <t xml:space="preserve">1.4 êáõµëÇ¹³Ý»ñ 
</t>
    </r>
    <r>
      <rPr>
        <b/>
        <u/>
        <sz val="9"/>
        <rFont val="Arial Armenian"/>
        <family val="2"/>
      </rPr>
      <t>(ïáÕ 4410+ïáÕ 4420)</t>
    </r>
  </si>
  <si>
    <r>
      <t xml:space="preserve">  1.5 ¸ñ³Ù³ßÝáñÑÝ»ñ </t>
    </r>
    <r>
      <rPr>
        <b/>
        <u/>
        <sz val="9"/>
        <rFont val="Arial Armenian"/>
        <family val="2"/>
      </rPr>
      <t>(ïáÕ4510+ïáÕ4520+
ïáÕ4530+ïáÕ4540)</t>
    </r>
  </si>
  <si>
    <r>
      <t xml:space="preserve">1.6 êáóÇ³É³Ï³Ý      Ýå³ëïÝ»ñ ¨ Ï»Ýë³Ãáß³ÏÝ»ñ 
</t>
    </r>
    <r>
      <rPr>
        <b/>
        <u/>
        <sz val="9"/>
        <rFont val="Arial Armenian"/>
        <family val="2"/>
      </rPr>
      <t>(ïáÕ 4610+ïáÕ 4630+ïáÕ4640)</t>
    </r>
  </si>
  <si>
    <r>
      <rPr>
        <sz val="11"/>
        <rFont val="Arial Armenian"/>
        <family val="2"/>
      </rPr>
      <t>1.7 ²ÛÉ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(ïáÕ4710+ïáÕ4720+
ïáÕ4730+ïáÕ4740+
ïáÕ4750+ïáÕ4760)</t>
    </r>
  </si>
  <si>
    <t xml:space="preserve">          ³Û¹ ÃíáõÙ`  </t>
  </si>
  <si>
    <t xml:space="preserve">                        ³Û¹ ÃíáõÙ`  </t>
  </si>
  <si>
    <r>
      <t xml:space="preserve">
ä³Ñáõëï³ÛÇÝ ÙÇçáóÝ»ñ
</t>
    </r>
    <r>
      <rPr>
        <b/>
        <u/>
        <sz val="9"/>
        <rFont val="Arial Armenian"/>
        <family val="2"/>
      </rPr>
      <t xml:space="preserve"> (ïáÕ 4770)
</t>
    </r>
    <r>
      <rPr>
        <sz val="9"/>
        <rFont val="Arial Armenian"/>
        <family val="2"/>
      </rPr>
      <t xml:space="preserve">Ñ³Ù³ÛÝùÇ µÛáõç»Ç í³ñã³Ï³Ý Ù³ëÇ å³Ñáõëï³ÛÇÝ ýáÝ¹Çó ýáÝ¹³ÛÇÝ Ù³ë Ï³ï³ñíáÕ Ñ³ïÏ³óáõÙ   </t>
    </r>
  </si>
  <si>
    <r>
      <t xml:space="preserve">Ø»ù»Ý³Ý»ñ ¨ ë³ñù³íáñáõÙÝ»ñ +
²ÛÉ ÑÇÙÝ³Ï³Ý ÙÇçáóÝ»ñ
</t>
    </r>
    <r>
      <rPr>
        <b/>
        <u/>
        <sz val="9"/>
        <rFont val="Arial Armenian"/>
        <family val="2"/>
      </rPr>
      <t>(ïáÕ 5120+ïáÕ 5130)</t>
    </r>
  </si>
  <si>
    <r>
      <t xml:space="preserve">§ú·ï³Ï³ñ Ñ³Ý³ÍáÝ»ñÇ Çñ³óáõÙÇó Ùáõïù»ñ¦, </t>
    </r>
    <r>
      <rPr>
        <b/>
        <u/>
        <sz val="9"/>
        <rFont val="Arial Armenian"/>
        <family val="2"/>
      </rPr>
      <t xml:space="preserve">(ïáÕ 6420), </t>
    </r>
    <r>
      <rPr>
        <sz val="9"/>
        <rFont val="Arial Armenian"/>
        <family val="2"/>
      </rPr>
      <t xml:space="preserve"> §²ÛÉ µÝ³Ï³Ý Í³·áõÙ áõÝ»óáÕ ÑÇÙÝ³Ï³Ý ÙÇçáóÝ»ñÇ Çñ³óáõÙÇó Ùáõïù»ñ¦ (</t>
    </r>
    <r>
      <rPr>
        <b/>
        <u/>
        <sz val="9"/>
        <rFont val="Arial Armenian"/>
        <family val="2"/>
      </rPr>
      <t>ïáÕ 6430)</t>
    </r>
    <r>
      <rPr>
        <sz val="9"/>
        <rFont val="Arial Armenian"/>
        <family val="2"/>
      </rPr>
      <t xml:space="preserve">, §àã ÝÛáõÃ³Ï³Ý ã³ñï³¹ñí³Í ³ÏïÇíÝ»ñÇ Çñ³óáõÙÇó Ùáõïù»ñ¦
 </t>
    </r>
    <r>
      <rPr>
        <b/>
        <u/>
        <sz val="9"/>
        <rFont val="Arial Armenian"/>
        <family val="2"/>
      </rPr>
      <t>(ïáÕ 6440)</t>
    </r>
  </si>
  <si>
    <r>
      <t xml:space="preserve">ÐáÕÇ Çñ³óáõÙÇó Ùáõïù»ñ 
</t>
    </r>
    <r>
      <rPr>
        <b/>
        <u/>
        <sz val="9"/>
        <rFont val="Arial Armenian"/>
        <family val="2"/>
      </rPr>
      <t>(ïáÕ 6410)</t>
    </r>
  </si>
  <si>
    <r>
      <t xml:space="preserve">§¸ñ³Ùáí í×³ñíáÕ ³ßË³ï³í³ñÓ»ñ ¨ Ñ³í»É³í×³ñÝ»ñ¦ </t>
    </r>
    <r>
      <rPr>
        <b/>
        <u/>
        <sz val="9"/>
        <rFont val="Arial Armenian"/>
        <family val="2"/>
      </rPr>
      <t>(4110)</t>
    </r>
    <r>
      <rPr>
        <sz val="9"/>
        <rFont val="Arial Armenian"/>
        <family val="2"/>
      </rPr>
      <t>,
§´Ý»Õ»Ý ³ßË³ï³í³ñÓ»ñ ¨ Ñ³í»É³í×³ñÝ»ñ¦</t>
    </r>
    <r>
      <rPr>
        <b/>
        <u/>
        <sz val="9"/>
        <rFont val="Arial Armenian"/>
        <family val="2"/>
      </rPr>
      <t>(4120)</t>
    </r>
  </si>
  <si>
    <r>
      <t>êáóÇ³É³Ï³Ý ³å³ÑáíáõÃÛ³Ý í×³ñÝ»ñ
(ï</t>
    </r>
    <r>
      <rPr>
        <b/>
        <u/>
        <sz val="9"/>
        <rFont val="Arial Armenian"/>
        <family val="2"/>
      </rPr>
      <t>áÕ 4131)</t>
    </r>
  </si>
  <si>
    <r>
      <rPr>
        <b/>
        <u/>
        <sz val="9"/>
        <rFont val="Arial Armenian"/>
        <family val="2"/>
      </rPr>
      <t xml:space="preserve">ïáÕ (4200) 
</t>
    </r>
    <r>
      <rPr>
        <sz val="9"/>
        <rFont val="Arial Armenian"/>
        <family val="2"/>
      </rPr>
      <t xml:space="preserve">1.2 Ì³é³ÛáõÃÛáõÝÝ»ñÇ ¨ ³åñ³ÝùÝ»ñÇ Ó»éù µ»ñáõÙ 
</t>
    </r>
    <r>
      <rPr>
        <b/>
        <u/>
        <sz val="9"/>
        <rFont val="Arial Armenian"/>
        <family val="2"/>
      </rPr>
      <t>(ïáÕ 4210+ïáÕ 4220 +ïáÕ 4230+ïáÕ 4240+ïáÕ4250+
ïáÕ 4260)</t>
    </r>
  </si>
  <si>
    <r>
      <t xml:space="preserve">ÜÛáõÃ»ñ
</t>
    </r>
    <r>
      <rPr>
        <b/>
        <u/>
        <sz val="10"/>
        <rFont val="Arial Armenian"/>
        <family val="2"/>
      </rPr>
      <t>ïáÕ 4260</t>
    </r>
  </si>
  <si>
    <r>
      <t xml:space="preserve">Þ»Ýù»ñ ¨ ßÇÝáõÃÛáõÝÝ»ñ
</t>
    </r>
    <r>
      <rPr>
        <b/>
        <u/>
        <sz val="9"/>
        <rFont val="Arial Armenian"/>
        <family val="2"/>
      </rPr>
      <t>(ïáÕ 5110)</t>
    </r>
  </si>
  <si>
    <t>1,1 ÐÇÙÝ³Ï³Ý ÙÇçáóÝ»ñ</t>
  </si>
  <si>
    <r>
      <t xml:space="preserve">1.2 ä³ß³ñÝ»ñ 
</t>
    </r>
    <r>
      <rPr>
        <b/>
        <u/>
        <sz val="9"/>
        <rFont val="Arial Armenian"/>
        <family val="2"/>
      </rPr>
      <t xml:space="preserve">(ïáÕ 5200)
</t>
    </r>
    <r>
      <rPr>
        <sz val="9"/>
        <rFont val="Arial Armenian"/>
        <family val="2"/>
      </rPr>
      <t xml:space="preserve">1.3 §´³ñÓñ³ñÅ»ù ³ÏïÇíÝ»ñ¦ </t>
    </r>
    <r>
      <rPr>
        <b/>
        <u/>
        <sz val="9"/>
        <rFont val="Arial Armenian"/>
        <family val="2"/>
      </rPr>
      <t xml:space="preserve">
 (ïáÕ 5300)
</t>
    </r>
    <r>
      <rPr>
        <sz val="9"/>
        <rFont val="Arial Armenian"/>
        <family val="2"/>
      </rPr>
      <t xml:space="preserve">1.4 §â³ñï³¹ñí³Í ³ÏïÇíÝ»ñ¦ </t>
    </r>
    <r>
      <rPr>
        <b/>
        <u/>
        <sz val="9"/>
        <rFont val="Arial Armenian"/>
        <family val="2"/>
      </rPr>
      <t xml:space="preserve">
(ïáÕ 5400)</t>
    </r>
  </si>
  <si>
    <r>
      <t xml:space="preserve"> §ÐÇÙÝ³Ï³Ý ÙÇçáóÝ»ñÇ Çñ³óáõÙÇó Ùáõïù»ñ¦
</t>
    </r>
    <r>
      <rPr>
        <b/>
        <u/>
        <sz val="9"/>
        <rFont val="Arial Armenian"/>
        <family val="2"/>
      </rPr>
      <t>(ïáÕ 6100),</t>
    </r>
    <r>
      <rPr>
        <sz val="9"/>
        <rFont val="Arial Armenian"/>
        <family val="2"/>
      </rPr>
      <t xml:space="preserve">
§ä³ß³ñÝ»ñÇ Çñ³óáõÙÇó Ùáõïù»ñ¦ </t>
    </r>
    <r>
      <rPr>
        <b/>
        <u/>
        <sz val="9"/>
        <rFont val="Arial Armenian"/>
        <family val="2"/>
      </rPr>
      <t>(ïáÕ 6200)</t>
    </r>
    <r>
      <rPr>
        <sz val="9"/>
        <rFont val="Arial Armenian"/>
        <family val="2"/>
      </rPr>
      <t xml:space="preserve">,
§´³ñÓñ³ñÅ»ù ³ÏïÇíÝ»ñÇ Çñ³óáõÙÇó Ùáõïù»ñ¦ </t>
    </r>
    <r>
      <rPr>
        <b/>
        <u/>
        <sz val="9"/>
        <rFont val="Arial Armenian"/>
        <family val="2"/>
      </rPr>
      <t>(ïáÕ6300)</t>
    </r>
    <r>
      <rPr>
        <sz val="9"/>
        <rFont val="Arial Armenian"/>
        <family val="2"/>
      </rPr>
      <t xml:space="preserve">
</t>
    </r>
  </si>
  <si>
    <t>որից`</t>
  </si>
  <si>
    <t xml:space="preserve">որից` </t>
  </si>
  <si>
    <t>այդ թվում`</t>
  </si>
  <si>
    <t xml:space="preserve"> վարչական մաս</t>
  </si>
  <si>
    <t>ֆոնդային մաս</t>
  </si>
  <si>
    <t>փաստ</t>
  </si>
  <si>
    <t>տարեկան ճշտված պլան</t>
  </si>
  <si>
    <t>Վառելիք և էներգետիկա
տող 2430</t>
  </si>
  <si>
    <t>ԲՆԱԿԱՐԱՆԱՅԻՆ ՇԻՆԱՐԱՐՈՒԹՅՈՒՆ
տող 2610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</si>
  <si>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</si>
  <si>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</si>
  <si>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</si>
  <si>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Հ/Հ</t>
  </si>
  <si>
    <t>ԸՆԴԱՄԵՆԸ</t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</si>
  <si>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</si>
  <si>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Անվանումը</t>
  </si>
  <si>
    <t>տող 2620
Համայնքային զարգացում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</si>
  <si>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</si>
  <si>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</si>
  <si>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</si>
  <si>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 xml:space="preserve">  որից`</t>
  </si>
  <si>
    <t>բյուջ. տող 2560
Շրջակա միջավայրի պաշտպանություն (այլ դասերին չպատկանող)</t>
  </si>
  <si>
    <t xml:space="preserve">բյուջ. տող 2511
Աղբահանում
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</si>
  <si>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</si>
  <si>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</si>
  <si>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</si>
  <si>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</si>
  <si>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</si>
  <si>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</si>
  <si>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</si>
  <si>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</si>
  <si>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</si>
  <si>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</si>
  <si>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</si>
  <si>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</si>
  <si>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</si>
  <si>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</si>
  <si>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</si>
  <si>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</si>
  <si>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</si>
  <si>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>²Ùë³ÃÇí</t>
  </si>
  <si>
    <t xml:space="preserve">  ÀÜ¸²ØºÜÀ</t>
  </si>
  <si>
    <t>Ազատան</t>
  </si>
  <si>
    <t>Ախուրիկ</t>
  </si>
  <si>
    <t>Ախուրյան</t>
  </si>
  <si>
    <t>Առափի</t>
  </si>
  <si>
    <t>Բայանդուր</t>
  </si>
  <si>
    <t>Բենիամին</t>
  </si>
  <si>
    <t>Գետք</t>
  </si>
  <si>
    <t>ք. Գյումրի</t>
  </si>
  <si>
    <t>Երազգավորս</t>
  </si>
  <si>
    <t>Մարմաշեն</t>
  </si>
  <si>
    <t>Հայկավան</t>
  </si>
  <si>
    <t>Ղարիբջանյան</t>
  </si>
  <si>
    <t>Ոսկեհասկ</t>
  </si>
  <si>
    <t>Անուշավան</t>
  </si>
  <si>
    <t>Արևշատ</t>
  </si>
  <si>
    <t>Արթիկ ք.</t>
  </si>
  <si>
    <t>Գեղանիստ</t>
  </si>
  <si>
    <t>Գետափ</t>
  </si>
  <si>
    <t>Լեռնակերտ</t>
  </si>
  <si>
    <t>Լուսակերտ</t>
  </si>
  <si>
    <t>Հայկասար</t>
  </si>
  <si>
    <t>Հայրենյաց</t>
  </si>
  <si>
    <t>Հառիճ</t>
  </si>
  <si>
    <t>Հոռոմ</t>
  </si>
  <si>
    <t>Հովտաշեն</t>
  </si>
  <si>
    <t>Մեծ Մանթաշ</t>
  </si>
  <si>
    <t>Մեղրաշեն</t>
  </si>
  <si>
    <t>Նահապետավան</t>
  </si>
  <si>
    <t>Նոր կյանք</t>
  </si>
  <si>
    <t>Պեմզաշեն</t>
  </si>
  <si>
    <t>Սարալանջ</t>
  </si>
  <si>
    <t>Սարատակ</t>
  </si>
  <si>
    <t>Սպանդարյան</t>
  </si>
  <si>
    <t>Վարդաքար</t>
  </si>
  <si>
    <t>Տուֆաշեն</t>
  </si>
  <si>
    <t>Փանիկ</t>
  </si>
  <si>
    <t>Փոքր Մանթաշ</t>
  </si>
  <si>
    <t>Անի</t>
  </si>
  <si>
    <t>Արփի</t>
  </si>
  <si>
    <t>Ամասիա</t>
  </si>
  <si>
    <t>Աշոցք</t>
  </si>
  <si>
    <t>Սարապատ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</si>
  <si>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</si>
  <si>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</si>
  <si>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</si>
  <si>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</si>
  <si>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</si>
  <si>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</si>
  <si>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</si>
  <si>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t>որից` 
ՊԱՀՈՒՍՏԱՅԻՆ ՄԻՋՈՑՆԵՐ (տող4771)</t>
  </si>
  <si>
    <t xml:space="preserve"> ԸՆԴԱՄԵՆԸ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</si>
  <si>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</si>
  <si>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</si>
  <si>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</si>
  <si>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</si>
  <si>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</si>
  <si>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</si>
  <si>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</si>
  <si>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</si>
  <si>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</si>
  <si>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</si>
  <si>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</si>
  <si>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</si>
  <si>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t xml:space="preserve">         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</si>
  <si>
    <t>ՀՀ Շիրակի մարզի համայնքների 2019 թվականի բյուջեների ծախսերի /ըստ ծախսերի տնտեսագիտական դասակարգման/ պլան կատարողականը 2019 թվականի մարտի 31-ի դրությամբ</t>
  </si>
  <si>
    <t>ՀՀ Շիրակի մարզի համայնքների 2019 թվականի բյուջեների ծախսերի /ըստ ծախսերի գործառնական դասակարգման/ պլան կատարողականը 2019 թվականի մարտի 31-ի դրությամբ</t>
  </si>
  <si>
    <t>բյուջետ. տող 4500
1.5. ԴՐԱՄԱՇՆՈՐՀՆԵՐ (տող4510+տող4520+տող4530+տող4540)</t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</si>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</sst>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sz val="11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9"/>
      <name val="Arial Armenian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87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 applyProtection="1">
      <alignment vertical="center" wrapText="1"/>
    </xf>
    <xf numFmtId="0" fontId="12" fillId="7" borderId="3" xfId="0" applyFont="1" applyFill="1" applyBorder="1" applyAlignment="1" applyProtection="1">
      <alignment vertical="center" wrapText="1"/>
    </xf>
    <xf numFmtId="0" fontId="12" fillId="7" borderId="7" xfId="0" applyFont="1" applyFill="1" applyBorder="1" applyAlignment="1" applyProtection="1">
      <alignment vertical="center" wrapText="1"/>
    </xf>
    <xf numFmtId="0" fontId="12" fillId="8" borderId="8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protection locked="0"/>
    </xf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wrapText="1"/>
    </xf>
    <xf numFmtId="4" fontId="16" fillId="0" borderId="0" xfId="0" applyNumberFormat="1" applyFont="1" applyAlignment="1" applyProtection="1">
      <alignment horizontal="right" vertical="center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</xf>
    <xf numFmtId="14" fontId="11" fillId="0" borderId="0" xfId="0" applyNumberFormat="1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5" fillId="4" borderId="1" xfId="0" applyFont="1" applyFill="1" applyBorder="1" applyAlignment="1" applyProtection="1">
      <alignment horizontal="center" vertical="center" wrapText="1"/>
    </xf>
    <xf numFmtId="0" fontId="15" fillId="0" borderId="0" xfId="0" applyFont="1" applyProtection="1"/>
    <xf numFmtId="4" fontId="13" fillId="9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3" fontId="1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165" fontId="16" fillId="0" borderId="0" xfId="0" applyNumberFormat="1" applyFont="1" applyProtection="1"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2" fillId="0" borderId="0" xfId="0" applyNumberFormat="1" applyFont="1" applyProtection="1">
      <protection locked="0"/>
    </xf>
    <xf numFmtId="0" fontId="12" fillId="0" borderId="9" xfId="0" applyFont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Protection="1"/>
    <xf numFmtId="0" fontId="12" fillId="6" borderId="1" xfId="0" applyFont="1" applyFill="1" applyBorder="1" applyAlignment="1" applyProtection="1">
      <alignment horizontal="center" vertical="center" wrapText="1"/>
    </xf>
    <xf numFmtId="4" fontId="12" fillId="0" borderId="0" xfId="0" applyNumberFormat="1" applyFont="1" applyAlignment="1" applyProtection="1">
      <alignment horizontal="right" vertical="center"/>
      <protection locked="0"/>
    </xf>
    <xf numFmtId="0" fontId="13" fillId="0" borderId="0" xfId="0" applyFont="1" applyProtection="1"/>
    <xf numFmtId="0" fontId="12" fillId="0" borderId="0" xfId="0" applyFont="1" applyAlignment="1" applyProtection="1">
      <protection locked="0"/>
    </xf>
    <xf numFmtId="164" fontId="12" fillId="0" borderId="1" xfId="0" applyNumberFormat="1" applyFont="1" applyFill="1" applyBorder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164" fontId="13" fillId="0" borderId="1" xfId="0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20" fillId="3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165" fontId="13" fillId="0" borderId="1" xfId="0" applyNumberFormat="1" applyFont="1" applyBorder="1" applyAlignment="1" applyProtection="1">
      <alignment horizontal="center" vertical="center" wrapText="1"/>
    </xf>
    <xf numFmtId="165" fontId="12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0" fontId="12" fillId="3" borderId="10" xfId="0" applyNumberFormat="1" applyFont="1" applyFill="1" applyBorder="1" applyAlignment="1" applyProtection="1">
      <alignment horizontal="center" vertical="center" wrapText="1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3" borderId="11" xfId="0" applyNumberFormat="1" applyFont="1" applyFill="1" applyBorder="1" applyAlignment="1" applyProtection="1">
      <alignment horizontal="center" vertical="center" wrapText="1"/>
    </xf>
    <xf numFmtId="0" fontId="12" fillId="3" borderId="2" xfId="0" applyNumberFormat="1" applyFont="1" applyFill="1" applyBorder="1" applyAlignment="1" applyProtection="1">
      <alignment horizontal="center" vertical="center" wrapText="1"/>
    </xf>
    <xf numFmtId="0" fontId="12" fillId="3" borderId="9" xfId="0" applyNumberFormat="1" applyFont="1" applyFill="1" applyBorder="1" applyAlignment="1" applyProtection="1">
      <alignment horizontal="center" vertical="center" wrapText="1"/>
    </xf>
    <xf numFmtId="0" fontId="12" fillId="3" borderId="4" xfId="0" applyNumberFormat="1" applyFont="1" applyFill="1" applyBorder="1" applyAlignment="1" applyProtection="1">
      <alignment horizontal="center" vertical="center" wrapText="1"/>
    </xf>
    <xf numFmtId="0" fontId="12" fillId="7" borderId="3" xfId="0" applyFont="1" applyFill="1" applyBorder="1" applyAlignment="1" applyProtection="1">
      <alignment horizontal="center" vertical="center" wrapText="1"/>
    </xf>
    <xf numFmtId="0" fontId="12" fillId="7" borderId="7" xfId="0" applyFont="1" applyFill="1" applyBorder="1" applyAlignment="1" applyProtection="1">
      <alignment horizontal="center" vertical="center" wrapText="1"/>
    </xf>
    <xf numFmtId="0" fontId="12" fillId="7" borderId="6" xfId="0" applyFont="1" applyFill="1" applyBorder="1" applyAlignment="1" applyProtection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 wrapText="1"/>
    </xf>
    <xf numFmtId="0" fontId="12" fillId="0" borderId="3" xfId="0" applyFont="1" applyBorder="1" applyAlignment="1" applyProtection="1">
      <alignment horizontal="left" vertical="center" wrapText="1"/>
    </xf>
    <xf numFmtId="0" fontId="12" fillId="0" borderId="7" xfId="0" applyFont="1" applyBorder="1" applyAlignment="1" applyProtection="1">
      <alignment horizontal="left" vertical="center" wrapText="1"/>
    </xf>
    <xf numFmtId="0" fontId="12" fillId="3" borderId="6" xfId="0" applyNumberFormat="1" applyFont="1" applyFill="1" applyBorder="1" applyAlignment="1" applyProtection="1">
      <alignment horizontal="center" vertical="center" wrapText="1"/>
    </xf>
    <xf numFmtId="0" fontId="12" fillId="3" borderId="3" xfId="0" applyNumberFormat="1" applyFont="1" applyFill="1" applyBorder="1" applyAlignment="1" applyProtection="1">
      <alignment horizontal="center" vertical="center" wrapText="1"/>
    </xf>
    <xf numFmtId="0" fontId="12" fillId="3" borderId="7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3" borderId="12" xfId="0" applyNumberFormat="1" applyFont="1" applyFill="1" applyBorder="1" applyAlignment="1" applyProtection="1">
      <alignment horizontal="center" vertical="center" wrapText="1"/>
    </xf>
    <xf numFmtId="0" fontId="12" fillId="3" borderId="0" xfId="0" applyNumberFormat="1" applyFont="1" applyFill="1" applyBorder="1" applyAlignment="1" applyProtection="1">
      <alignment horizontal="center" vertical="center" wrapText="1"/>
    </xf>
    <xf numFmtId="0" fontId="12" fillId="3" borderId="13" xfId="0" applyNumberFormat="1" applyFont="1" applyFill="1" applyBorder="1" applyAlignment="1" applyProtection="1">
      <alignment horizontal="center" vertical="center" wrapText="1"/>
    </xf>
    <xf numFmtId="0" fontId="12" fillId="6" borderId="1" xfId="0" applyFont="1" applyFill="1" applyBorder="1" applyAlignment="1" applyProtection="1">
      <alignment horizontal="center" vertical="center" wrapText="1"/>
    </xf>
    <xf numFmtId="0" fontId="12" fillId="10" borderId="10" xfId="0" applyFont="1" applyFill="1" applyBorder="1" applyAlignment="1" applyProtection="1">
      <alignment horizontal="left" vertical="center" wrapText="1"/>
    </xf>
    <xf numFmtId="0" fontId="12" fillId="10" borderId="8" xfId="0" applyFont="1" applyFill="1" applyBorder="1" applyAlignment="1" applyProtection="1">
      <alignment horizontal="left" vertical="center" wrapText="1"/>
    </xf>
    <xf numFmtId="0" fontId="12" fillId="10" borderId="11" xfId="0" applyFont="1" applyFill="1" applyBorder="1" applyAlignment="1" applyProtection="1">
      <alignment horizontal="left" vertical="center" wrapText="1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7" borderId="10" xfId="0" applyNumberFormat="1" applyFont="1" applyFill="1" applyBorder="1" applyAlignment="1" applyProtection="1">
      <alignment horizontal="center" vertical="center" wrapText="1"/>
    </xf>
    <xf numFmtId="0" fontId="4" fillId="7" borderId="8" xfId="0" applyNumberFormat="1" applyFont="1" applyFill="1" applyBorder="1" applyAlignment="1" applyProtection="1">
      <alignment horizontal="center" vertical="center" wrapText="1"/>
    </xf>
    <xf numFmtId="0" fontId="4" fillId="7" borderId="12" xfId="0" applyNumberFormat="1" applyFont="1" applyFill="1" applyBorder="1" applyAlignment="1" applyProtection="1">
      <alignment horizontal="center" vertical="center" wrapText="1"/>
    </xf>
    <xf numFmtId="0" fontId="4" fillId="7" borderId="0" xfId="0" applyNumberFormat="1" applyFont="1" applyFill="1" applyBorder="1" applyAlignment="1" applyProtection="1">
      <alignment horizontal="center" vertical="center" wrapText="1"/>
    </xf>
    <xf numFmtId="0" fontId="4" fillId="7" borderId="2" xfId="0" applyNumberFormat="1" applyFont="1" applyFill="1" applyBorder="1" applyAlignment="1" applyProtection="1">
      <alignment horizontal="center" vertical="center" wrapText="1"/>
    </xf>
    <xf numFmtId="0" fontId="4" fillId="7" borderId="9" xfId="0" applyNumberFormat="1" applyFont="1" applyFill="1" applyBorder="1" applyAlignment="1" applyProtection="1">
      <alignment horizontal="center" vertical="center" wrapText="1"/>
    </xf>
    <xf numFmtId="0" fontId="6" fillId="0" borderId="9" xfId="0" applyFont="1" applyBorder="1" applyAlignment="1">
      <alignment horizontal="right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4" fontId="5" fillId="5" borderId="6" xfId="0" applyNumberFormat="1" applyFont="1" applyFill="1" applyBorder="1" applyAlignment="1">
      <alignment horizontal="left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0" fontId="12" fillId="6" borderId="6" xfId="0" applyFont="1" applyFill="1" applyBorder="1" applyAlignment="1" applyProtection="1">
      <alignment horizontal="center" vertical="center" wrapText="1"/>
    </xf>
    <xf numFmtId="0" fontId="12" fillId="6" borderId="7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center" vertical="center" wrapText="1"/>
    </xf>
    <xf numFmtId="4" fontId="12" fillId="0" borderId="11" xfId="0" applyNumberFormat="1" applyFont="1" applyBorder="1" applyAlignment="1" applyProtection="1">
      <alignment horizontal="center" vertical="center" wrapText="1"/>
    </xf>
    <xf numFmtId="4" fontId="12" fillId="0" borderId="2" xfId="0" applyNumberFormat="1" applyFont="1" applyBorder="1" applyAlignment="1" applyProtection="1">
      <alignment horizontal="center" vertical="center" wrapText="1"/>
    </xf>
    <xf numFmtId="4" fontId="12" fillId="0" borderId="4" xfId="0" applyNumberFormat="1" applyFont="1" applyBorder="1" applyAlignment="1" applyProtection="1">
      <alignment horizontal="center" vertical="center" wrapText="1"/>
    </xf>
    <xf numFmtId="0" fontId="12" fillId="7" borderId="1" xfId="0" applyNumberFormat="1" applyFont="1" applyFill="1" applyBorder="1" applyAlignment="1" applyProtection="1">
      <alignment horizontal="center" vertical="center" wrapText="1"/>
    </xf>
    <xf numFmtId="0" fontId="12" fillId="10" borderId="1" xfId="0" applyNumberFormat="1" applyFont="1" applyFill="1" applyBorder="1" applyAlignment="1" applyProtection="1">
      <alignment horizontal="center" vertical="center" wrapText="1"/>
    </xf>
    <xf numFmtId="0" fontId="12" fillId="6" borderId="1" xfId="0" applyNumberFormat="1" applyFont="1" applyFill="1" applyBorder="1" applyAlignment="1" applyProtection="1">
      <alignment horizontal="center" vertical="center" wrapText="1"/>
    </xf>
    <xf numFmtId="0" fontId="12" fillId="7" borderId="6" xfId="0" applyNumberFormat="1" applyFont="1" applyFill="1" applyBorder="1" applyAlignment="1" applyProtection="1">
      <alignment horizontal="center" vertical="center" wrapText="1"/>
    </xf>
    <xf numFmtId="0" fontId="12" fillId="7" borderId="7" xfId="0" applyNumberFormat="1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center" vertical="center" wrapText="1"/>
    </xf>
    <xf numFmtId="4" fontId="12" fillId="7" borderId="3" xfId="0" applyNumberFormat="1" applyFont="1" applyFill="1" applyBorder="1" applyAlignment="1" applyProtection="1">
      <alignment horizontal="center" vertical="center" wrapText="1"/>
    </xf>
    <xf numFmtId="4" fontId="12" fillId="6" borderId="6" xfId="0" applyNumberFormat="1" applyFont="1" applyFill="1" applyBorder="1" applyAlignment="1" applyProtection="1">
      <alignment horizontal="center" vertical="center" wrapText="1"/>
    </xf>
    <xf numFmtId="4" fontId="12" fillId="6" borderId="3" xfId="0" applyNumberFormat="1" applyFont="1" applyFill="1" applyBorder="1" applyAlignment="1" applyProtection="1">
      <alignment horizontal="center" vertical="center" wrapText="1"/>
    </xf>
    <xf numFmtId="4" fontId="12" fillId="6" borderId="7" xfId="0" applyNumberFormat="1" applyFont="1" applyFill="1" applyBorder="1" applyAlignment="1" applyProtection="1">
      <alignment horizontal="center" vertical="center" wrapText="1"/>
    </xf>
    <xf numFmtId="4" fontId="12" fillId="11" borderId="6" xfId="0" applyNumberFormat="1" applyFont="1" applyFill="1" applyBorder="1" applyAlignment="1" applyProtection="1">
      <alignment horizontal="center" vertical="center" wrapText="1"/>
    </xf>
    <xf numFmtId="4" fontId="12" fillId="11" borderId="3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Border="1" applyAlignment="1" applyProtection="1">
      <alignment horizontal="center" vertical="center" wrapText="1"/>
    </xf>
    <xf numFmtId="4" fontId="12" fillId="0" borderId="3" xfId="0" applyNumberFormat="1" applyFont="1" applyBorder="1" applyAlignment="1" applyProtection="1">
      <alignment horizontal="center" vertical="center" wrapText="1"/>
    </xf>
    <xf numFmtId="4" fontId="12" fillId="0" borderId="7" xfId="0" applyNumberFormat="1" applyFont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  <protection locked="0"/>
    </xf>
    <xf numFmtId="0" fontId="15" fillId="4" borderId="1" xfId="0" applyFont="1" applyFill="1" applyBorder="1" applyAlignment="1" applyProtection="1">
      <alignment horizontal="center" vertical="center" wrapText="1"/>
    </xf>
    <xf numFmtId="0" fontId="12" fillId="7" borderId="10" xfId="0" applyNumberFormat="1" applyFont="1" applyFill="1" applyBorder="1" applyAlignment="1" applyProtection="1">
      <alignment horizontal="center" vertical="center" wrapText="1"/>
    </xf>
    <xf numFmtId="0" fontId="12" fillId="7" borderId="8" xfId="0" applyNumberFormat="1" applyFont="1" applyFill="1" applyBorder="1" applyAlignment="1" applyProtection="1">
      <alignment horizontal="center" vertical="center" wrapText="1"/>
    </xf>
    <xf numFmtId="0" fontId="12" fillId="7" borderId="11" xfId="0" applyNumberFormat="1" applyFont="1" applyFill="1" applyBorder="1" applyAlignment="1" applyProtection="1">
      <alignment horizontal="center" vertical="center" wrapText="1"/>
    </xf>
    <xf numFmtId="0" fontId="12" fillId="7" borderId="12" xfId="0" applyNumberFormat="1" applyFont="1" applyFill="1" applyBorder="1" applyAlignment="1" applyProtection="1">
      <alignment horizontal="center" vertical="center" wrapText="1"/>
    </xf>
    <xf numFmtId="0" fontId="12" fillId="7" borderId="0" xfId="0" applyNumberFormat="1" applyFont="1" applyFill="1" applyBorder="1" applyAlignment="1" applyProtection="1">
      <alignment horizontal="center" vertical="center" wrapText="1"/>
    </xf>
    <xf numFmtId="0" fontId="12" fillId="7" borderId="13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96"/>
  <sheetViews>
    <sheetView topLeftCell="B1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B2" sqref="B2:P2"/>
    </sheetView>
  </sheetViews>
  <sheetFormatPr defaultRowHeight="17.25" x14ac:dyDescent="0.3"/>
  <cols>
    <col min="1" max="1" width="0.875" style="34" hidden="1" customWidth="1"/>
    <col min="2" max="2" width="4" style="34" customWidth="1"/>
    <col min="3" max="3" width="14" style="34" customWidth="1"/>
    <col min="4" max="4" width="12.75" style="34" customWidth="1"/>
    <col min="5" max="5" width="12.875" style="34" customWidth="1"/>
    <col min="6" max="6" width="12.125" style="34" customWidth="1"/>
    <col min="7" max="7" width="9.625" style="34" customWidth="1"/>
    <col min="8" max="8" width="11.875" style="34" customWidth="1"/>
    <col min="9" max="9" width="9.125" style="34" customWidth="1"/>
    <col min="10" max="10" width="11.375" style="34" customWidth="1"/>
    <col min="11" max="11" width="9.375" style="34" customWidth="1"/>
    <col min="12" max="12" width="11.25" style="34" customWidth="1"/>
    <col min="13" max="13" width="9.125" style="34" customWidth="1"/>
    <col min="14" max="14" width="12.125" style="34" customWidth="1"/>
    <col min="15" max="15" width="11.25" style="34" customWidth="1"/>
    <col min="16" max="16" width="11.375" style="34" customWidth="1"/>
    <col min="17" max="17" width="9.875" style="34" customWidth="1"/>
    <col min="18" max="18" width="10.25" style="34" customWidth="1"/>
    <col min="19" max="19" width="9" style="34"/>
    <col min="20" max="21" width="9.875" style="34" customWidth="1"/>
    <col min="22" max="22" width="9" style="34"/>
    <col min="23" max="23" width="10.5" style="34" customWidth="1"/>
    <col min="24" max="24" width="8.375" style="34" customWidth="1"/>
    <col min="25" max="25" width="7.75" style="34" customWidth="1"/>
    <col min="26" max="26" width="8.625" style="34" customWidth="1"/>
    <col min="27" max="27" width="9.875" style="34" customWidth="1"/>
    <col min="28" max="28" width="7.375" style="34" customWidth="1"/>
    <col min="29" max="29" width="7.75" style="34" customWidth="1"/>
    <col min="30" max="30" width="10.5" style="34" customWidth="1"/>
    <col min="31" max="31" width="7.875" style="34" customWidth="1"/>
    <col min="32" max="32" width="9.5" style="34" customWidth="1"/>
    <col min="33" max="33" width="8.125" style="34" customWidth="1"/>
    <col min="34" max="35" width="8.375" style="34" customWidth="1"/>
    <col min="36" max="36" width="7.75" style="34" customWidth="1"/>
    <col min="37" max="37" width="7.875" style="34" customWidth="1"/>
    <col min="38" max="38" width="8.125" style="34" customWidth="1"/>
    <col min="39" max="39" width="9.25" style="34" customWidth="1"/>
    <col min="40" max="40" width="8.375" style="34" customWidth="1"/>
    <col min="41" max="41" width="9.25" style="34" customWidth="1"/>
    <col min="42" max="42" width="10.125" style="34" customWidth="1"/>
    <col min="43" max="43" width="9.25" style="34" customWidth="1"/>
    <col min="44" max="44" width="11.5" style="34" customWidth="1"/>
    <col min="45" max="47" width="9.25" style="34" customWidth="1"/>
    <col min="48" max="48" width="10.75" style="34" customWidth="1"/>
    <col min="49" max="49" width="9.25" style="34" customWidth="1"/>
    <col min="50" max="50" width="9.625" style="34" customWidth="1"/>
    <col min="51" max="51" width="9.25" style="34" customWidth="1"/>
    <col min="52" max="52" width="8.75" style="34" customWidth="1"/>
    <col min="53" max="56" width="9.25" style="34" customWidth="1"/>
    <col min="57" max="61" width="7.625" style="34" customWidth="1"/>
    <col min="62" max="62" width="9.375" style="34" customWidth="1"/>
    <col min="63" max="63" width="9" style="34"/>
    <col min="64" max="64" width="9.25" style="34" customWidth="1"/>
    <col min="65" max="65" width="7.875" style="34" customWidth="1"/>
    <col min="66" max="66" width="9.25" style="34" customWidth="1"/>
    <col min="67" max="67" width="8.25" style="34" customWidth="1"/>
    <col min="68" max="68" width="8.625" style="34" customWidth="1"/>
    <col min="69" max="69" width="9.25" style="34" customWidth="1"/>
    <col min="70" max="70" width="11.125" style="34" customWidth="1"/>
    <col min="71" max="71" width="8.375" style="34" customWidth="1"/>
    <col min="72" max="72" width="10.625" style="34" customWidth="1"/>
    <col min="73" max="77" width="9.125" style="34" customWidth="1"/>
    <col min="78" max="78" width="10.25" style="34" customWidth="1"/>
    <col min="79" max="79" width="7.625" style="34" customWidth="1"/>
    <col min="80" max="80" width="9.25" style="34" customWidth="1"/>
    <col min="81" max="81" width="9.75" style="34" customWidth="1"/>
    <col min="82" max="82" width="11.25" style="34" customWidth="1"/>
    <col min="83" max="83" width="9.625" style="34" customWidth="1"/>
    <col min="84" max="84" width="9.875" style="34" customWidth="1"/>
    <col min="85" max="85" width="7.5" style="34" customWidth="1"/>
    <col min="86" max="86" width="10.125" style="34" customWidth="1"/>
    <col min="87" max="87" width="8" style="34" customWidth="1"/>
    <col min="88" max="88" width="8.75" style="34" customWidth="1"/>
    <col min="89" max="89" width="8.875" style="34" customWidth="1"/>
    <col min="90" max="90" width="10.625" style="34" customWidth="1"/>
    <col min="91" max="91" width="8.625" style="34" customWidth="1"/>
    <col min="92" max="92" width="9.375" style="34" customWidth="1"/>
    <col min="93" max="93" width="8.875" style="34" customWidth="1"/>
    <col min="94" max="94" width="11.375" style="34" customWidth="1"/>
    <col min="95" max="99" width="8.875" style="34" customWidth="1"/>
    <col min="100" max="100" width="10.625" style="34" customWidth="1"/>
    <col min="101" max="101" width="8.875" style="34" customWidth="1"/>
    <col min="102" max="102" width="11.375" style="34" customWidth="1"/>
    <col min="103" max="103" width="8.5" style="34" customWidth="1"/>
    <col min="104" max="104" width="8.75" style="34" customWidth="1"/>
    <col min="105" max="105" width="8.5" style="34" customWidth="1"/>
    <col min="106" max="106" width="11.5" style="34" customWidth="1"/>
    <col min="107" max="107" width="11.125" style="34" customWidth="1"/>
    <col min="108" max="108" width="8.5" style="34" customWidth="1"/>
    <col min="109" max="109" width="9.625" style="34" customWidth="1"/>
    <col min="110" max="110" width="10.625" style="34" customWidth="1"/>
    <col min="111" max="111" width="9.5" style="34" customWidth="1"/>
    <col min="112" max="112" width="7.875" style="34" customWidth="1"/>
    <col min="113" max="113" width="6.875" style="34" customWidth="1"/>
    <col min="114" max="114" width="9.25" style="34" customWidth="1"/>
    <col min="115" max="117" width="9.5" style="34" customWidth="1"/>
    <col min="118" max="118" width="7.5" style="34" customWidth="1"/>
    <col min="119" max="119" width="7.625" style="34" customWidth="1"/>
    <col min="120" max="120" width="11" style="34" customWidth="1"/>
    <col min="121" max="121" width="10.875" style="34" customWidth="1"/>
    <col min="122" max="122" width="20.875" style="34" customWidth="1"/>
    <col min="123" max="16384" width="9" style="34"/>
  </cols>
  <sheetData>
    <row r="1" spans="2:122" ht="17.25" customHeight="1" x14ac:dyDescent="0.3"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  <c r="DO1" s="33"/>
    </row>
    <row r="2" spans="2:122" s="54" customFormat="1" ht="25.5" customHeight="1" x14ac:dyDescent="0.25">
      <c r="B2" s="104" t="s">
        <v>148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36"/>
      <c r="R2" s="35"/>
      <c r="S2" s="35"/>
      <c r="T2" s="35"/>
      <c r="U2" s="35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53"/>
      <c r="DG2" s="53"/>
      <c r="DH2" s="53"/>
      <c r="DI2" s="53"/>
      <c r="DJ2" s="53"/>
      <c r="DK2" s="53"/>
      <c r="DL2" s="53"/>
      <c r="DM2" s="53"/>
      <c r="DN2" s="53"/>
      <c r="DO2" s="53"/>
    </row>
    <row r="3" spans="2:122" s="54" customFormat="1" ht="12.75" customHeight="1" x14ac:dyDescent="0.25">
      <c r="C3" s="55"/>
      <c r="D3" s="55"/>
      <c r="E3" s="55"/>
      <c r="F3" s="56"/>
      <c r="G3" s="56"/>
      <c r="H3" s="56"/>
      <c r="I3" s="56"/>
      <c r="J3" s="56"/>
      <c r="K3" s="56"/>
      <c r="L3" s="56"/>
      <c r="M3" s="56"/>
      <c r="N3" s="56"/>
      <c r="O3" s="56"/>
      <c r="P3" s="57" t="s">
        <v>81</v>
      </c>
      <c r="Q3" s="56">
        <v>43555</v>
      </c>
      <c r="R3" s="56"/>
      <c r="S3" s="56"/>
      <c r="T3" s="56"/>
      <c r="U3" s="56"/>
      <c r="V3" s="56"/>
      <c r="W3" s="56"/>
      <c r="X3" s="56"/>
      <c r="Y3" s="56"/>
      <c r="Z3" s="56"/>
      <c r="AA3" s="56"/>
      <c r="AB3" s="94"/>
      <c r="AC3" s="94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8"/>
      <c r="DC3" s="58"/>
      <c r="DD3" s="58"/>
      <c r="DE3" s="58"/>
    </row>
    <row r="4" spans="2:122" s="59" customFormat="1" ht="12.75" customHeight="1" x14ac:dyDescent="0.25">
      <c r="B4" s="98" t="s">
        <v>53</v>
      </c>
      <c r="C4" s="86" t="s">
        <v>56</v>
      </c>
      <c r="D4" s="76" t="s">
        <v>67</v>
      </c>
      <c r="E4" s="77"/>
      <c r="F4" s="77"/>
      <c r="G4" s="77"/>
      <c r="H4" s="77"/>
      <c r="I4" s="78"/>
      <c r="J4" s="99" t="s">
        <v>43</v>
      </c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1"/>
    </row>
    <row r="5" spans="2:122" s="59" customFormat="1" ht="15.75" customHeight="1" x14ac:dyDescent="0.25">
      <c r="B5" s="98"/>
      <c r="C5" s="86"/>
      <c r="D5" s="95"/>
      <c r="E5" s="96"/>
      <c r="F5" s="96"/>
      <c r="G5" s="96"/>
      <c r="H5" s="96"/>
      <c r="I5" s="97"/>
      <c r="J5" s="76" t="s">
        <v>68</v>
      </c>
      <c r="K5" s="77"/>
      <c r="L5" s="77"/>
      <c r="M5" s="77"/>
      <c r="N5" s="87" t="s">
        <v>61</v>
      </c>
      <c r="O5" s="88"/>
      <c r="P5" s="88"/>
      <c r="Q5" s="88"/>
      <c r="R5" s="88"/>
      <c r="S5" s="88"/>
      <c r="T5" s="88"/>
      <c r="U5" s="89"/>
      <c r="V5" s="76" t="s">
        <v>69</v>
      </c>
      <c r="W5" s="77"/>
      <c r="X5" s="77"/>
      <c r="Y5" s="78"/>
      <c r="Z5" s="76" t="s">
        <v>70</v>
      </c>
      <c r="AA5" s="77"/>
      <c r="AB5" s="77"/>
      <c r="AC5" s="78"/>
      <c r="AD5" s="76" t="s">
        <v>71</v>
      </c>
      <c r="AE5" s="77"/>
      <c r="AF5" s="77"/>
      <c r="AG5" s="78"/>
      <c r="AH5" s="84" t="s">
        <v>43</v>
      </c>
      <c r="AI5" s="82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30"/>
      <c r="AX5" s="76" t="s">
        <v>72</v>
      </c>
      <c r="AY5" s="77"/>
      <c r="AZ5" s="77"/>
      <c r="BA5" s="78"/>
      <c r="BB5" s="31" t="s">
        <v>42</v>
      </c>
      <c r="BC5" s="31"/>
      <c r="BD5" s="31"/>
      <c r="BE5" s="31"/>
      <c r="BF5" s="31"/>
      <c r="BG5" s="31"/>
      <c r="BH5" s="31"/>
      <c r="BI5" s="31"/>
      <c r="BJ5" s="76" t="s">
        <v>73</v>
      </c>
      <c r="BK5" s="77"/>
      <c r="BL5" s="77"/>
      <c r="BM5" s="78"/>
      <c r="BN5" s="28" t="s">
        <v>41</v>
      </c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82"/>
      <c r="CC5" s="82"/>
      <c r="CD5" s="82"/>
      <c r="CE5" s="82"/>
      <c r="CF5" s="82"/>
      <c r="CG5" s="83"/>
      <c r="CH5" s="76" t="s">
        <v>74</v>
      </c>
      <c r="CI5" s="77"/>
      <c r="CJ5" s="77"/>
      <c r="CK5" s="78"/>
      <c r="CL5" s="76" t="s">
        <v>75</v>
      </c>
      <c r="CM5" s="77"/>
      <c r="CN5" s="77"/>
      <c r="CO5" s="78"/>
      <c r="CP5" s="50" t="s">
        <v>41</v>
      </c>
      <c r="CQ5" s="50"/>
      <c r="CR5" s="50"/>
      <c r="CS5" s="50"/>
      <c r="CT5" s="50"/>
      <c r="CU5" s="50"/>
      <c r="CV5" s="50"/>
      <c r="CW5" s="50"/>
      <c r="CX5" s="76" t="s">
        <v>76</v>
      </c>
      <c r="CY5" s="77"/>
      <c r="CZ5" s="77"/>
      <c r="DA5" s="78"/>
      <c r="DB5" s="32" t="s">
        <v>41</v>
      </c>
      <c r="DC5" s="32"/>
      <c r="DD5" s="32"/>
      <c r="DE5" s="32"/>
      <c r="DF5" s="76" t="s">
        <v>77</v>
      </c>
      <c r="DG5" s="77"/>
      <c r="DH5" s="77"/>
      <c r="DI5" s="78"/>
      <c r="DJ5" s="76" t="s">
        <v>78</v>
      </c>
      <c r="DK5" s="77"/>
      <c r="DL5" s="77"/>
      <c r="DM5" s="77"/>
      <c r="DN5" s="77"/>
      <c r="DO5" s="78"/>
      <c r="DP5" s="86" t="s">
        <v>55</v>
      </c>
      <c r="DQ5" s="86"/>
    </row>
    <row r="6" spans="2:122" s="59" customFormat="1" ht="80.25" customHeight="1" x14ac:dyDescent="0.25">
      <c r="B6" s="98"/>
      <c r="C6" s="86"/>
      <c r="D6" s="79"/>
      <c r="E6" s="80"/>
      <c r="F6" s="80"/>
      <c r="G6" s="80"/>
      <c r="H6" s="80"/>
      <c r="I6" s="81"/>
      <c r="J6" s="95"/>
      <c r="K6" s="96"/>
      <c r="L6" s="96"/>
      <c r="M6" s="96"/>
      <c r="N6" s="76" t="s">
        <v>58</v>
      </c>
      <c r="O6" s="77"/>
      <c r="P6" s="77"/>
      <c r="Q6" s="77"/>
      <c r="R6" s="76" t="s">
        <v>59</v>
      </c>
      <c r="S6" s="77"/>
      <c r="T6" s="77"/>
      <c r="U6" s="77"/>
      <c r="V6" s="79"/>
      <c r="W6" s="80"/>
      <c r="X6" s="80"/>
      <c r="Y6" s="81"/>
      <c r="Z6" s="79"/>
      <c r="AA6" s="80"/>
      <c r="AB6" s="80"/>
      <c r="AC6" s="81"/>
      <c r="AD6" s="79"/>
      <c r="AE6" s="80"/>
      <c r="AF6" s="80"/>
      <c r="AG6" s="81"/>
      <c r="AH6" s="76" t="s">
        <v>60</v>
      </c>
      <c r="AI6" s="77"/>
      <c r="AJ6" s="77"/>
      <c r="AK6" s="77"/>
      <c r="AL6" s="76" t="s">
        <v>48</v>
      </c>
      <c r="AM6" s="77"/>
      <c r="AN6" s="77"/>
      <c r="AO6" s="77"/>
      <c r="AP6" s="76" t="s">
        <v>79</v>
      </c>
      <c r="AQ6" s="77"/>
      <c r="AR6" s="77"/>
      <c r="AS6" s="77"/>
      <c r="AT6" s="76" t="s">
        <v>80</v>
      </c>
      <c r="AU6" s="77"/>
      <c r="AV6" s="77"/>
      <c r="AW6" s="77"/>
      <c r="AX6" s="79"/>
      <c r="AY6" s="80"/>
      <c r="AZ6" s="80"/>
      <c r="BA6" s="81"/>
      <c r="BB6" s="85" t="s">
        <v>63</v>
      </c>
      <c r="BC6" s="85"/>
      <c r="BD6" s="85"/>
      <c r="BE6" s="85"/>
      <c r="BF6" s="90" t="s">
        <v>62</v>
      </c>
      <c r="BG6" s="91"/>
      <c r="BH6" s="91"/>
      <c r="BI6" s="92"/>
      <c r="BJ6" s="79"/>
      <c r="BK6" s="80"/>
      <c r="BL6" s="80"/>
      <c r="BM6" s="81"/>
      <c r="BN6" s="76" t="s">
        <v>49</v>
      </c>
      <c r="BO6" s="77"/>
      <c r="BP6" s="77"/>
      <c r="BQ6" s="77"/>
      <c r="BR6" s="76" t="s">
        <v>57</v>
      </c>
      <c r="BS6" s="77"/>
      <c r="BT6" s="77"/>
      <c r="BU6" s="77"/>
      <c r="BV6" s="85" t="s">
        <v>64</v>
      </c>
      <c r="BW6" s="85"/>
      <c r="BX6" s="85"/>
      <c r="BY6" s="85"/>
      <c r="BZ6" s="76" t="s">
        <v>65</v>
      </c>
      <c r="CA6" s="77"/>
      <c r="CB6" s="77"/>
      <c r="CC6" s="77"/>
      <c r="CD6" s="76" t="s">
        <v>66</v>
      </c>
      <c r="CE6" s="77"/>
      <c r="CF6" s="77"/>
      <c r="CG6" s="77"/>
      <c r="CH6" s="79"/>
      <c r="CI6" s="80"/>
      <c r="CJ6" s="80"/>
      <c r="CK6" s="81"/>
      <c r="CL6" s="79"/>
      <c r="CM6" s="80"/>
      <c r="CN6" s="80"/>
      <c r="CO6" s="81"/>
      <c r="CP6" s="85" t="s">
        <v>50</v>
      </c>
      <c r="CQ6" s="85"/>
      <c r="CR6" s="85"/>
      <c r="CS6" s="85"/>
      <c r="CT6" s="85" t="s">
        <v>51</v>
      </c>
      <c r="CU6" s="85"/>
      <c r="CV6" s="85"/>
      <c r="CW6" s="85"/>
      <c r="CX6" s="79"/>
      <c r="CY6" s="80"/>
      <c r="CZ6" s="80"/>
      <c r="DA6" s="81"/>
      <c r="DB6" s="76" t="s">
        <v>52</v>
      </c>
      <c r="DC6" s="77"/>
      <c r="DD6" s="77"/>
      <c r="DE6" s="78"/>
      <c r="DF6" s="79"/>
      <c r="DG6" s="80"/>
      <c r="DH6" s="80"/>
      <c r="DI6" s="81"/>
      <c r="DJ6" s="79"/>
      <c r="DK6" s="80"/>
      <c r="DL6" s="80"/>
      <c r="DM6" s="80"/>
      <c r="DN6" s="80"/>
      <c r="DO6" s="81"/>
      <c r="DP6" s="86"/>
      <c r="DQ6" s="86"/>
      <c r="DR6" s="38"/>
    </row>
    <row r="7" spans="2:122" s="59" customFormat="1" ht="78.75" customHeight="1" x14ac:dyDescent="0.25">
      <c r="B7" s="98"/>
      <c r="C7" s="86"/>
      <c r="D7" s="102" t="s">
        <v>146</v>
      </c>
      <c r="E7" s="103"/>
      <c r="F7" s="86" t="s">
        <v>44</v>
      </c>
      <c r="G7" s="86"/>
      <c r="H7" s="86" t="s">
        <v>45</v>
      </c>
      <c r="I7" s="86"/>
      <c r="J7" s="86" t="s">
        <v>44</v>
      </c>
      <c r="K7" s="86"/>
      <c r="L7" s="86" t="s">
        <v>45</v>
      </c>
      <c r="M7" s="86"/>
      <c r="N7" s="86" t="s">
        <v>44</v>
      </c>
      <c r="O7" s="86"/>
      <c r="P7" s="86" t="s">
        <v>45</v>
      </c>
      <c r="Q7" s="86"/>
      <c r="R7" s="86" t="s">
        <v>44</v>
      </c>
      <c r="S7" s="86"/>
      <c r="T7" s="86" t="s">
        <v>45</v>
      </c>
      <c r="U7" s="86"/>
      <c r="V7" s="86" t="s">
        <v>44</v>
      </c>
      <c r="W7" s="86"/>
      <c r="X7" s="86" t="s">
        <v>45</v>
      </c>
      <c r="Y7" s="86"/>
      <c r="Z7" s="86" t="s">
        <v>44</v>
      </c>
      <c r="AA7" s="86"/>
      <c r="AB7" s="86" t="s">
        <v>45</v>
      </c>
      <c r="AC7" s="86"/>
      <c r="AD7" s="86" t="s">
        <v>44</v>
      </c>
      <c r="AE7" s="86"/>
      <c r="AF7" s="86" t="s">
        <v>45</v>
      </c>
      <c r="AG7" s="86"/>
      <c r="AH7" s="86" t="s">
        <v>44</v>
      </c>
      <c r="AI7" s="86"/>
      <c r="AJ7" s="86" t="s">
        <v>45</v>
      </c>
      <c r="AK7" s="86"/>
      <c r="AL7" s="86" t="s">
        <v>44</v>
      </c>
      <c r="AM7" s="86"/>
      <c r="AN7" s="86" t="s">
        <v>45</v>
      </c>
      <c r="AO7" s="86"/>
      <c r="AP7" s="86" t="s">
        <v>44</v>
      </c>
      <c r="AQ7" s="86"/>
      <c r="AR7" s="86" t="s">
        <v>45</v>
      </c>
      <c r="AS7" s="86"/>
      <c r="AT7" s="86" t="s">
        <v>44</v>
      </c>
      <c r="AU7" s="86"/>
      <c r="AV7" s="86" t="s">
        <v>45</v>
      </c>
      <c r="AW7" s="86"/>
      <c r="AX7" s="86" t="s">
        <v>44</v>
      </c>
      <c r="AY7" s="86"/>
      <c r="AZ7" s="86" t="s">
        <v>45</v>
      </c>
      <c r="BA7" s="86"/>
      <c r="BB7" s="86" t="s">
        <v>44</v>
      </c>
      <c r="BC7" s="86"/>
      <c r="BD7" s="86" t="s">
        <v>45</v>
      </c>
      <c r="BE7" s="86"/>
      <c r="BF7" s="86" t="s">
        <v>44</v>
      </c>
      <c r="BG7" s="86"/>
      <c r="BH7" s="86" t="s">
        <v>45</v>
      </c>
      <c r="BI7" s="86"/>
      <c r="BJ7" s="86" t="s">
        <v>44</v>
      </c>
      <c r="BK7" s="86"/>
      <c r="BL7" s="86" t="s">
        <v>45</v>
      </c>
      <c r="BM7" s="86"/>
      <c r="BN7" s="86" t="s">
        <v>44</v>
      </c>
      <c r="BO7" s="86"/>
      <c r="BP7" s="86" t="s">
        <v>45</v>
      </c>
      <c r="BQ7" s="86"/>
      <c r="BR7" s="86" t="s">
        <v>44</v>
      </c>
      <c r="BS7" s="86"/>
      <c r="BT7" s="86" t="s">
        <v>45</v>
      </c>
      <c r="BU7" s="86"/>
      <c r="BV7" s="86" t="s">
        <v>44</v>
      </c>
      <c r="BW7" s="86"/>
      <c r="BX7" s="86" t="s">
        <v>45</v>
      </c>
      <c r="BY7" s="86"/>
      <c r="BZ7" s="86" t="s">
        <v>44</v>
      </c>
      <c r="CA7" s="86"/>
      <c r="CB7" s="86" t="s">
        <v>45</v>
      </c>
      <c r="CC7" s="86"/>
      <c r="CD7" s="86" t="s">
        <v>44</v>
      </c>
      <c r="CE7" s="86"/>
      <c r="CF7" s="86" t="s">
        <v>45</v>
      </c>
      <c r="CG7" s="86"/>
      <c r="CH7" s="86" t="s">
        <v>44</v>
      </c>
      <c r="CI7" s="86"/>
      <c r="CJ7" s="86" t="s">
        <v>45</v>
      </c>
      <c r="CK7" s="86"/>
      <c r="CL7" s="86" t="s">
        <v>44</v>
      </c>
      <c r="CM7" s="86"/>
      <c r="CN7" s="86" t="s">
        <v>45</v>
      </c>
      <c r="CO7" s="86"/>
      <c r="CP7" s="86" t="s">
        <v>44</v>
      </c>
      <c r="CQ7" s="86"/>
      <c r="CR7" s="86" t="s">
        <v>45</v>
      </c>
      <c r="CS7" s="86"/>
      <c r="CT7" s="86" t="s">
        <v>44</v>
      </c>
      <c r="CU7" s="86"/>
      <c r="CV7" s="86" t="s">
        <v>45</v>
      </c>
      <c r="CW7" s="86"/>
      <c r="CX7" s="86" t="s">
        <v>44</v>
      </c>
      <c r="CY7" s="86"/>
      <c r="CZ7" s="86" t="s">
        <v>45</v>
      </c>
      <c r="DA7" s="86"/>
      <c r="DB7" s="86" t="s">
        <v>44</v>
      </c>
      <c r="DC7" s="86"/>
      <c r="DD7" s="86" t="s">
        <v>45</v>
      </c>
      <c r="DE7" s="86"/>
      <c r="DF7" s="86" t="s">
        <v>44</v>
      </c>
      <c r="DG7" s="86"/>
      <c r="DH7" s="86" t="s">
        <v>45</v>
      </c>
      <c r="DI7" s="86"/>
      <c r="DJ7" s="105" t="s">
        <v>54</v>
      </c>
      <c r="DK7" s="106"/>
      <c r="DL7" s="86" t="s">
        <v>44</v>
      </c>
      <c r="DM7" s="86"/>
      <c r="DN7" s="86" t="s">
        <v>45</v>
      </c>
      <c r="DO7" s="86"/>
      <c r="DP7" s="86" t="s">
        <v>45</v>
      </c>
      <c r="DQ7" s="86"/>
    </row>
    <row r="8" spans="2:122" s="62" customFormat="1" ht="32.25" customHeight="1" x14ac:dyDescent="0.25">
      <c r="B8" s="98"/>
      <c r="C8" s="86"/>
      <c r="D8" s="47" t="s">
        <v>47</v>
      </c>
      <c r="E8" s="48" t="s">
        <v>46</v>
      </c>
      <c r="F8" s="47" t="s">
        <v>47</v>
      </c>
      <c r="G8" s="48" t="s">
        <v>46</v>
      </c>
      <c r="H8" s="47" t="s">
        <v>47</v>
      </c>
      <c r="I8" s="48" t="s">
        <v>46</v>
      </c>
      <c r="J8" s="47" t="s">
        <v>47</v>
      </c>
      <c r="K8" s="48" t="s">
        <v>46</v>
      </c>
      <c r="L8" s="47" t="s">
        <v>47</v>
      </c>
      <c r="M8" s="48" t="s">
        <v>46</v>
      </c>
      <c r="N8" s="47" t="s">
        <v>47</v>
      </c>
      <c r="O8" s="48" t="s">
        <v>46</v>
      </c>
      <c r="P8" s="47" t="s">
        <v>47</v>
      </c>
      <c r="Q8" s="48" t="s">
        <v>46</v>
      </c>
      <c r="R8" s="47" t="s">
        <v>47</v>
      </c>
      <c r="S8" s="48" t="s">
        <v>46</v>
      </c>
      <c r="T8" s="47" t="s">
        <v>47</v>
      </c>
      <c r="U8" s="48" t="s">
        <v>46</v>
      </c>
      <c r="V8" s="47" t="s">
        <v>47</v>
      </c>
      <c r="W8" s="48" t="s">
        <v>46</v>
      </c>
      <c r="X8" s="47" t="s">
        <v>47</v>
      </c>
      <c r="Y8" s="48" t="s">
        <v>46</v>
      </c>
      <c r="Z8" s="47" t="s">
        <v>47</v>
      </c>
      <c r="AA8" s="48" t="s">
        <v>46</v>
      </c>
      <c r="AB8" s="47" t="s">
        <v>47</v>
      </c>
      <c r="AC8" s="48" t="s">
        <v>46</v>
      </c>
      <c r="AD8" s="47" t="s">
        <v>47</v>
      </c>
      <c r="AE8" s="48" t="s">
        <v>46</v>
      </c>
      <c r="AF8" s="47" t="s">
        <v>47</v>
      </c>
      <c r="AG8" s="48" t="s">
        <v>46</v>
      </c>
      <c r="AH8" s="47" t="s">
        <v>47</v>
      </c>
      <c r="AI8" s="48" t="s">
        <v>46</v>
      </c>
      <c r="AJ8" s="47" t="s">
        <v>47</v>
      </c>
      <c r="AK8" s="48" t="s">
        <v>46</v>
      </c>
      <c r="AL8" s="47" t="s">
        <v>47</v>
      </c>
      <c r="AM8" s="48" t="s">
        <v>46</v>
      </c>
      <c r="AN8" s="47" t="s">
        <v>47</v>
      </c>
      <c r="AO8" s="48" t="s">
        <v>46</v>
      </c>
      <c r="AP8" s="47" t="s">
        <v>47</v>
      </c>
      <c r="AQ8" s="48" t="s">
        <v>46</v>
      </c>
      <c r="AR8" s="47" t="s">
        <v>47</v>
      </c>
      <c r="AS8" s="48" t="s">
        <v>46</v>
      </c>
      <c r="AT8" s="47" t="s">
        <v>47</v>
      </c>
      <c r="AU8" s="48" t="s">
        <v>46</v>
      </c>
      <c r="AV8" s="47" t="s">
        <v>47</v>
      </c>
      <c r="AW8" s="48" t="s">
        <v>46</v>
      </c>
      <c r="AX8" s="47" t="s">
        <v>47</v>
      </c>
      <c r="AY8" s="48" t="s">
        <v>46</v>
      </c>
      <c r="AZ8" s="47" t="s">
        <v>47</v>
      </c>
      <c r="BA8" s="48" t="s">
        <v>46</v>
      </c>
      <c r="BB8" s="47" t="s">
        <v>47</v>
      </c>
      <c r="BC8" s="48" t="s">
        <v>46</v>
      </c>
      <c r="BD8" s="47" t="s">
        <v>47</v>
      </c>
      <c r="BE8" s="48" t="s">
        <v>46</v>
      </c>
      <c r="BF8" s="47" t="s">
        <v>47</v>
      </c>
      <c r="BG8" s="48" t="s">
        <v>46</v>
      </c>
      <c r="BH8" s="47" t="s">
        <v>47</v>
      </c>
      <c r="BI8" s="48" t="s">
        <v>46</v>
      </c>
      <c r="BJ8" s="47" t="s">
        <v>47</v>
      </c>
      <c r="BK8" s="48" t="s">
        <v>46</v>
      </c>
      <c r="BL8" s="47" t="s">
        <v>47</v>
      </c>
      <c r="BM8" s="48" t="s">
        <v>46</v>
      </c>
      <c r="BN8" s="47" t="s">
        <v>47</v>
      </c>
      <c r="BO8" s="48" t="s">
        <v>46</v>
      </c>
      <c r="BP8" s="47" t="s">
        <v>47</v>
      </c>
      <c r="BQ8" s="48" t="s">
        <v>46</v>
      </c>
      <c r="BR8" s="47" t="s">
        <v>47</v>
      </c>
      <c r="BS8" s="48" t="s">
        <v>46</v>
      </c>
      <c r="BT8" s="47" t="s">
        <v>47</v>
      </c>
      <c r="BU8" s="48" t="s">
        <v>46</v>
      </c>
      <c r="BV8" s="47" t="s">
        <v>47</v>
      </c>
      <c r="BW8" s="48" t="s">
        <v>46</v>
      </c>
      <c r="BX8" s="47" t="s">
        <v>47</v>
      </c>
      <c r="BY8" s="48" t="s">
        <v>46</v>
      </c>
      <c r="BZ8" s="47" t="s">
        <v>47</v>
      </c>
      <c r="CA8" s="48" t="s">
        <v>46</v>
      </c>
      <c r="CB8" s="47" t="s">
        <v>47</v>
      </c>
      <c r="CC8" s="48" t="s">
        <v>46</v>
      </c>
      <c r="CD8" s="47" t="s">
        <v>47</v>
      </c>
      <c r="CE8" s="48" t="s">
        <v>46</v>
      </c>
      <c r="CF8" s="47" t="s">
        <v>47</v>
      </c>
      <c r="CG8" s="48" t="s">
        <v>46</v>
      </c>
      <c r="CH8" s="47" t="s">
        <v>47</v>
      </c>
      <c r="CI8" s="48" t="s">
        <v>46</v>
      </c>
      <c r="CJ8" s="47" t="s">
        <v>47</v>
      </c>
      <c r="CK8" s="48" t="s">
        <v>46</v>
      </c>
      <c r="CL8" s="47" t="s">
        <v>47</v>
      </c>
      <c r="CM8" s="48" t="s">
        <v>46</v>
      </c>
      <c r="CN8" s="47" t="s">
        <v>47</v>
      </c>
      <c r="CO8" s="48" t="s">
        <v>46</v>
      </c>
      <c r="CP8" s="47" t="s">
        <v>47</v>
      </c>
      <c r="CQ8" s="48" t="s">
        <v>46</v>
      </c>
      <c r="CR8" s="47" t="s">
        <v>47</v>
      </c>
      <c r="CS8" s="48" t="s">
        <v>46</v>
      </c>
      <c r="CT8" s="47" t="s">
        <v>47</v>
      </c>
      <c r="CU8" s="48" t="s">
        <v>46</v>
      </c>
      <c r="CV8" s="47" t="s">
        <v>47</v>
      </c>
      <c r="CW8" s="48" t="s">
        <v>46</v>
      </c>
      <c r="CX8" s="47" t="s">
        <v>47</v>
      </c>
      <c r="CY8" s="48" t="s">
        <v>46</v>
      </c>
      <c r="CZ8" s="47" t="s">
        <v>47</v>
      </c>
      <c r="DA8" s="48" t="s">
        <v>46</v>
      </c>
      <c r="DB8" s="47" t="s">
        <v>47</v>
      </c>
      <c r="DC8" s="48" t="s">
        <v>46</v>
      </c>
      <c r="DD8" s="47" t="s">
        <v>47</v>
      </c>
      <c r="DE8" s="48" t="s">
        <v>46</v>
      </c>
      <c r="DF8" s="47" t="s">
        <v>47</v>
      </c>
      <c r="DG8" s="48" t="s">
        <v>46</v>
      </c>
      <c r="DH8" s="47" t="s">
        <v>47</v>
      </c>
      <c r="DI8" s="48" t="s">
        <v>46</v>
      </c>
      <c r="DJ8" s="47" t="s">
        <v>47</v>
      </c>
      <c r="DK8" s="48" t="s">
        <v>46</v>
      </c>
      <c r="DL8" s="47" t="s">
        <v>47</v>
      </c>
      <c r="DM8" s="48" t="s">
        <v>46</v>
      </c>
      <c r="DN8" s="47" t="s">
        <v>47</v>
      </c>
      <c r="DO8" s="48" t="s">
        <v>46</v>
      </c>
      <c r="DP8" s="47" t="s">
        <v>47</v>
      </c>
      <c r="DQ8" s="48" t="s">
        <v>46</v>
      </c>
    </row>
    <row r="9" spans="2:122" s="59" customFormat="1" ht="15" customHeight="1" x14ac:dyDescent="0.25">
      <c r="B9" s="60"/>
      <c r="C9" s="51">
        <v>1</v>
      </c>
      <c r="D9" s="51">
        <f>C9+1</f>
        <v>2</v>
      </c>
      <c r="E9" s="51">
        <f t="shared" ref="E9:BP9" si="0">D9+1</f>
        <v>3</v>
      </c>
      <c r="F9" s="51">
        <f t="shared" si="0"/>
        <v>4</v>
      </c>
      <c r="G9" s="51">
        <f t="shared" si="0"/>
        <v>5</v>
      </c>
      <c r="H9" s="51">
        <f t="shared" si="0"/>
        <v>6</v>
      </c>
      <c r="I9" s="51">
        <f t="shared" si="0"/>
        <v>7</v>
      </c>
      <c r="J9" s="51">
        <f t="shared" si="0"/>
        <v>8</v>
      </c>
      <c r="K9" s="51">
        <f t="shared" si="0"/>
        <v>9</v>
      </c>
      <c r="L9" s="51">
        <f t="shared" si="0"/>
        <v>10</v>
      </c>
      <c r="M9" s="51">
        <f t="shared" si="0"/>
        <v>11</v>
      </c>
      <c r="N9" s="51">
        <f t="shared" si="0"/>
        <v>12</v>
      </c>
      <c r="O9" s="51">
        <f t="shared" si="0"/>
        <v>13</v>
      </c>
      <c r="P9" s="51">
        <f t="shared" si="0"/>
        <v>14</v>
      </c>
      <c r="Q9" s="51">
        <f t="shared" si="0"/>
        <v>15</v>
      </c>
      <c r="R9" s="51">
        <f t="shared" si="0"/>
        <v>16</v>
      </c>
      <c r="S9" s="51">
        <f t="shared" si="0"/>
        <v>17</v>
      </c>
      <c r="T9" s="51">
        <f t="shared" si="0"/>
        <v>18</v>
      </c>
      <c r="U9" s="51">
        <f t="shared" si="0"/>
        <v>19</v>
      </c>
      <c r="V9" s="51">
        <f t="shared" si="0"/>
        <v>20</v>
      </c>
      <c r="W9" s="51">
        <f t="shared" si="0"/>
        <v>21</v>
      </c>
      <c r="X9" s="51">
        <f t="shared" si="0"/>
        <v>22</v>
      </c>
      <c r="Y9" s="51">
        <f t="shared" si="0"/>
        <v>23</v>
      </c>
      <c r="Z9" s="51">
        <f t="shared" si="0"/>
        <v>24</v>
      </c>
      <c r="AA9" s="51">
        <f t="shared" si="0"/>
        <v>25</v>
      </c>
      <c r="AB9" s="51">
        <f t="shared" si="0"/>
        <v>26</v>
      </c>
      <c r="AC9" s="51">
        <f t="shared" si="0"/>
        <v>27</v>
      </c>
      <c r="AD9" s="51">
        <f t="shared" si="0"/>
        <v>28</v>
      </c>
      <c r="AE9" s="51">
        <f t="shared" si="0"/>
        <v>29</v>
      </c>
      <c r="AF9" s="51">
        <f t="shared" si="0"/>
        <v>30</v>
      </c>
      <c r="AG9" s="51">
        <f t="shared" si="0"/>
        <v>31</v>
      </c>
      <c r="AH9" s="51">
        <f t="shared" si="0"/>
        <v>32</v>
      </c>
      <c r="AI9" s="51">
        <f t="shared" si="0"/>
        <v>33</v>
      </c>
      <c r="AJ9" s="51">
        <f t="shared" si="0"/>
        <v>34</v>
      </c>
      <c r="AK9" s="51">
        <f t="shared" si="0"/>
        <v>35</v>
      </c>
      <c r="AL9" s="51">
        <f t="shared" si="0"/>
        <v>36</v>
      </c>
      <c r="AM9" s="51">
        <f t="shared" si="0"/>
        <v>37</v>
      </c>
      <c r="AN9" s="51">
        <f t="shared" si="0"/>
        <v>38</v>
      </c>
      <c r="AO9" s="51">
        <f t="shared" si="0"/>
        <v>39</v>
      </c>
      <c r="AP9" s="51">
        <f t="shared" si="0"/>
        <v>40</v>
      </c>
      <c r="AQ9" s="51">
        <f t="shared" si="0"/>
        <v>41</v>
      </c>
      <c r="AR9" s="51">
        <f t="shared" si="0"/>
        <v>42</v>
      </c>
      <c r="AS9" s="51">
        <f t="shared" si="0"/>
        <v>43</v>
      </c>
      <c r="AT9" s="51">
        <f t="shared" si="0"/>
        <v>44</v>
      </c>
      <c r="AU9" s="51">
        <f t="shared" si="0"/>
        <v>45</v>
      </c>
      <c r="AV9" s="51">
        <f t="shared" si="0"/>
        <v>46</v>
      </c>
      <c r="AW9" s="51">
        <f t="shared" si="0"/>
        <v>47</v>
      </c>
      <c r="AX9" s="51">
        <f t="shared" si="0"/>
        <v>48</v>
      </c>
      <c r="AY9" s="51">
        <f t="shared" si="0"/>
        <v>49</v>
      </c>
      <c r="AZ9" s="51">
        <f t="shared" si="0"/>
        <v>50</v>
      </c>
      <c r="BA9" s="51">
        <f t="shared" si="0"/>
        <v>51</v>
      </c>
      <c r="BB9" s="51">
        <f t="shared" si="0"/>
        <v>52</v>
      </c>
      <c r="BC9" s="51">
        <f t="shared" si="0"/>
        <v>53</v>
      </c>
      <c r="BD9" s="51">
        <f t="shared" si="0"/>
        <v>54</v>
      </c>
      <c r="BE9" s="51">
        <f t="shared" si="0"/>
        <v>55</v>
      </c>
      <c r="BF9" s="51">
        <f t="shared" si="0"/>
        <v>56</v>
      </c>
      <c r="BG9" s="51">
        <f t="shared" si="0"/>
        <v>57</v>
      </c>
      <c r="BH9" s="51">
        <f t="shared" si="0"/>
        <v>58</v>
      </c>
      <c r="BI9" s="51">
        <f t="shared" si="0"/>
        <v>59</v>
      </c>
      <c r="BJ9" s="51">
        <f t="shared" si="0"/>
        <v>60</v>
      </c>
      <c r="BK9" s="51">
        <f t="shared" si="0"/>
        <v>61</v>
      </c>
      <c r="BL9" s="51">
        <f t="shared" si="0"/>
        <v>62</v>
      </c>
      <c r="BM9" s="51">
        <f t="shared" si="0"/>
        <v>63</v>
      </c>
      <c r="BN9" s="51">
        <f t="shared" si="0"/>
        <v>64</v>
      </c>
      <c r="BO9" s="51">
        <f t="shared" si="0"/>
        <v>65</v>
      </c>
      <c r="BP9" s="51">
        <f t="shared" si="0"/>
        <v>66</v>
      </c>
      <c r="BQ9" s="51">
        <f t="shared" ref="BQ9:DQ9" si="1">BP9+1</f>
        <v>67</v>
      </c>
      <c r="BR9" s="51">
        <f t="shared" si="1"/>
        <v>68</v>
      </c>
      <c r="BS9" s="51">
        <f t="shared" si="1"/>
        <v>69</v>
      </c>
      <c r="BT9" s="51">
        <f t="shared" si="1"/>
        <v>70</v>
      </c>
      <c r="BU9" s="51">
        <f t="shared" si="1"/>
        <v>71</v>
      </c>
      <c r="BV9" s="51">
        <f t="shared" si="1"/>
        <v>72</v>
      </c>
      <c r="BW9" s="51">
        <f t="shared" si="1"/>
        <v>73</v>
      </c>
      <c r="BX9" s="51">
        <f t="shared" si="1"/>
        <v>74</v>
      </c>
      <c r="BY9" s="51">
        <f t="shared" si="1"/>
        <v>75</v>
      </c>
      <c r="BZ9" s="51">
        <f t="shared" si="1"/>
        <v>76</v>
      </c>
      <c r="CA9" s="51">
        <f t="shared" si="1"/>
        <v>77</v>
      </c>
      <c r="CB9" s="51">
        <f t="shared" si="1"/>
        <v>78</v>
      </c>
      <c r="CC9" s="51">
        <f t="shared" si="1"/>
        <v>79</v>
      </c>
      <c r="CD9" s="51">
        <f t="shared" si="1"/>
        <v>80</v>
      </c>
      <c r="CE9" s="51">
        <f t="shared" si="1"/>
        <v>81</v>
      </c>
      <c r="CF9" s="51">
        <f t="shared" si="1"/>
        <v>82</v>
      </c>
      <c r="CG9" s="51">
        <f t="shared" si="1"/>
        <v>83</v>
      </c>
      <c r="CH9" s="51">
        <f t="shared" si="1"/>
        <v>84</v>
      </c>
      <c r="CI9" s="51">
        <f t="shared" si="1"/>
        <v>85</v>
      </c>
      <c r="CJ9" s="51">
        <f t="shared" si="1"/>
        <v>86</v>
      </c>
      <c r="CK9" s="51">
        <f t="shared" si="1"/>
        <v>87</v>
      </c>
      <c r="CL9" s="51">
        <f t="shared" si="1"/>
        <v>88</v>
      </c>
      <c r="CM9" s="51">
        <f t="shared" si="1"/>
        <v>89</v>
      </c>
      <c r="CN9" s="51">
        <f t="shared" si="1"/>
        <v>90</v>
      </c>
      <c r="CO9" s="51">
        <f t="shared" si="1"/>
        <v>91</v>
      </c>
      <c r="CP9" s="51">
        <f t="shared" si="1"/>
        <v>92</v>
      </c>
      <c r="CQ9" s="51">
        <f t="shared" si="1"/>
        <v>93</v>
      </c>
      <c r="CR9" s="51">
        <f t="shared" si="1"/>
        <v>94</v>
      </c>
      <c r="CS9" s="51">
        <f t="shared" si="1"/>
        <v>95</v>
      </c>
      <c r="CT9" s="51">
        <f t="shared" si="1"/>
        <v>96</v>
      </c>
      <c r="CU9" s="51">
        <f t="shared" si="1"/>
        <v>97</v>
      </c>
      <c r="CV9" s="51">
        <f t="shared" si="1"/>
        <v>98</v>
      </c>
      <c r="CW9" s="51">
        <f t="shared" si="1"/>
        <v>99</v>
      </c>
      <c r="CX9" s="51">
        <f t="shared" si="1"/>
        <v>100</v>
      </c>
      <c r="CY9" s="51">
        <f t="shared" si="1"/>
        <v>101</v>
      </c>
      <c r="CZ9" s="51">
        <f t="shared" si="1"/>
        <v>102</v>
      </c>
      <c r="DA9" s="51">
        <f t="shared" si="1"/>
        <v>103</v>
      </c>
      <c r="DB9" s="51">
        <f t="shared" si="1"/>
        <v>104</v>
      </c>
      <c r="DC9" s="51">
        <f t="shared" si="1"/>
        <v>105</v>
      </c>
      <c r="DD9" s="51">
        <f t="shared" si="1"/>
        <v>106</v>
      </c>
      <c r="DE9" s="51">
        <f t="shared" si="1"/>
        <v>107</v>
      </c>
      <c r="DF9" s="51">
        <f t="shared" si="1"/>
        <v>108</v>
      </c>
      <c r="DG9" s="51">
        <f t="shared" si="1"/>
        <v>109</v>
      </c>
      <c r="DH9" s="51">
        <f t="shared" si="1"/>
        <v>110</v>
      </c>
      <c r="DI9" s="51">
        <f t="shared" si="1"/>
        <v>111</v>
      </c>
      <c r="DJ9" s="51">
        <f t="shared" si="1"/>
        <v>112</v>
      </c>
      <c r="DK9" s="51">
        <f t="shared" si="1"/>
        <v>113</v>
      </c>
      <c r="DL9" s="51">
        <f t="shared" si="1"/>
        <v>114</v>
      </c>
      <c r="DM9" s="51">
        <f t="shared" si="1"/>
        <v>115</v>
      </c>
      <c r="DN9" s="51">
        <f t="shared" si="1"/>
        <v>116</v>
      </c>
      <c r="DO9" s="51">
        <f t="shared" si="1"/>
        <v>117</v>
      </c>
      <c r="DP9" s="51">
        <f t="shared" si="1"/>
        <v>118</v>
      </c>
      <c r="DQ9" s="51">
        <f t="shared" si="1"/>
        <v>119</v>
      </c>
    </row>
    <row r="10" spans="2:122" s="68" customFormat="1" ht="17.25" customHeight="1" x14ac:dyDescent="0.2">
      <c r="B10" s="40">
        <v>1</v>
      </c>
      <c r="C10" s="66" t="s">
        <v>83</v>
      </c>
      <c r="D10" s="67">
        <f t="shared" ref="D10:D52" si="2">F10+H10-DP10</f>
        <v>184760.9</v>
      </c>
      <c r="E10" s="67">
        <f t="shared" ref="E10:E52" si="3">G10+I10-DQ10</f>
        <v>27287.394400000001</v>
      </c>
      <c r="F10" s="67">
        <f t="shared" ref="F10:F52" si="4">J10+V10+Z10+AD10+AX10+BJ10+CH10+CL10+CX10+DF10+DL10</f>
        <v>166360.29999999999</v>
      </c>
      <c r="G10" s="67">
        <f t="shared" ref="G10:G52" si="5">K10+W10+AA10+AE10+AY10+BK10+CI10+CM10+CY10+DG10+DM10</f>
        <v>27687.8544</v>
      </c>
      <c r="H10" s="67">
        <f t="shared" ref="H10:H52" si="6">L10+X10+AB10+AF10+AZ10+BL10+CJ10+CN10+CZ10+DH10+DN10</f>
        <v>18400.599999999999</v>
      </c>
      <c r="I10" s="67">
        <f t="shared" ref="I10:I52" si="7">M10+Y10+AC10+AG10+BA10+BM10+CK10+CO10+DA10+DI10+DO10</f>
        <v>-400.46000000000004</v>
      </c>
      <c r="J10" s="67">
        <v>58860</v>
      </c>
      <c r="K10" s="67">
        <v>12753.975700000001</v>
      </c>
      <c r="L10" s="67">
        <v>2000</v>
      </c>
      <c r="M10" s="67">
        <v>700</v>
      </c>
      <c r="N10" s="67">
        <v>56630</v>
      </c>
      <c r="O10" s="67">
        <v>12560.375700000001</v>
      </c>
      <c r="P10" s="67">
        <v>0</v>
      </c>
      <c r="Q10" s="67">
        <v>0</v>
      </c>
      <c r="R10" s="67">
        <v>1780</v>
      </c>
      <c r="S10" s="67">
        <v>118</v>
      </c>
      <c r="T10" s="67">
        <v>2000</v>
      </c>
      <c r="U10" s="67">
        <v>700</v>
      </c>
      <c r="V10" s="67">
        <v>0</v>
      </c>
      <c r="W10" s="67">
        <v>0</v>
      </c>
      <c r="X10" s="67">
        <v>0</v>
      </c>
      <c r="Y10" s="67">
        <v>0</v>
      </c>
      <c r="Z10" s="67">
        <v>500</v>
      </c>
      <c r="AA10" s="67">
        <v>0</v>
      </c>
      <c r="AB10" s="67">
        <v>0</v>
      </c>
      <c r="AC10" s="67">
        <v>0</v>
      </c>
      <c r="AD10" s="67">
        <v>3000</v>
      </c>
      <c r="AE10" s="67">
        <v>0</v>
      </c>
      <c r="AF10" s="67">
        <v>10950.6</v>
      </c>
      <c r="AG10" s="67">
        <v>-1100.46</v>
      </c>
      <c r="AH10" s="67">
        <v>0</v>
      </c>
      <c r="AI10" s="67">
        <v>0</v>
      </c>
      <c r="AJ10" s="67">
        <v>0</v>
      </c>
      <c r="AK10" s="67">
        <v>0</v>
      </c>
      <c r="AL10" s="67">
        <v>0</v>
      </c>
      <c r="AM10" s="67">
        <v>0</v>
      </c>
      <c r="AN10" s="67">
        <v>0</v>
      </c>
      <c r="AO10" s="67">
        <v>0</v>
      </c>
      <c r="AP10" s="67">
        <v>3000</v>
      </c>
      <c r="AQ10" s="67">
        <v>0</v>
      </c>
      <c r="AR10" s="67">
        <v>15950.6</v>
      </c>
      <c r="AS10" s="67">
        <v>0</v>
      </c>
      <c r="AT10" s="67">
        <v>0</v>
      </c>
      <c r="AU10" s="67">
        <v>0</v>
      </c>
      <c r="AV10" s="67">
        <v>-5000</v>
      </c>
      <c r="AW10" s="67">
        <v>-1100.46</v>
      </c>
      <c r="AX10" s="67">
        <v>5670</v>
      </c>
      <c r="AY10" s="67">
        <v>399.11309999999997</v>
      </c>
      <c r="AZ10" s="67">
        <v>150</v>
      </c>
      <c r="BA10" s="67">
        <v>0</v>
      </c>
      <c r="BB10" s="67">
        <v>3470</v>
      </c>
      <c r="BC10" s="67">
        <v>399.11309999999997</v>
      </c>
      <c r="BD10" s="67">
        <v>0</v>
      </c>
      <c r="BE10" s="67">
        <v>0</v>
      </c>
      <c r="BF10" s="67">
        <v>500</v>
      </c>
      <c r="BG10" s="67">
        <v>0</v>
      </c>
      <c r="BH10" s="67">
        <v>150</v>
      </c>
      <c r="BI10" s="67">
        <v>0</v>
      </c>
      <c r="BJ10" s="67">
        <v>2200</v>
      </c>
      <c r="BK10" s="67">
        <v>126.5536</v>
      </c>
      <c r="BL10" s="67">
        <v>5300</v>
      </c>
      <c r="BM10" s="67">
        <v>0</v>
      </c>
      <c r="BN10" s="67">
        <v>0</v>
      </c>
      <c r="BO10" s="67">
        <v>0</v>
      </c>
      <c r="BP10" s="67">
        <v>0</v>
      </c>
      <c r="BQ10" s="67">
        <v>0</v>
      </c>
      <c r="BR10" s="67">
        <v>0</v>
      </c>
      <c r="BS10" s="67">
        <v>0</v>
      </c>
      <c r="BT10" s="67">
        <v>0</v>
      </c>
      <c r="BU10" s="67">
        <v>0</v>
      </c>
      <c r="BV10" s="67">
        <v>0</v>
      </c>
      <c r="BW10" s="67">
        <v>0</v>
      </c>
      <c r="BX10" s="67">
        <v>0</v>
      </c>
      <c r="BY10" s="67">
        <v>0</v>
      </c>
      <c r="BZ10" s="67">
        <v>2200</v>
      </c>
      <c r="CA10" s="67">
        <v>126.5536</v>
      </c>
      <c r="CB10" s="67">
        <v>5300</v>
      </c>
      <c r="CC10" s="67">
        <v>0</v>
      </c>
      <c r="CD10" s="67">
        <v>0</v>
      </c>
      <c r="CE10" s="67">
        <v>0</v>
      </c>
      <c r="CF10" s="67">
        <v>0</v>
      </c>
      <c r="CG10" s="67">
        <v>0</v>
      </c>
      <c r="CH10" s="67">
        <v>0</v>
      </c>
      <c r="CI10" s="67">
        <v>0</v>
      </c>
      <c r="CJ10" s="67">
        <v>0</v>
      </c>
      <c r="CK10" s="67">
        <v>0</v>
      </c>
      <c r="CL10" s="67">
        <v>5300</v>
      </c>
      <c r="CM10" s="67">
        <v>659.06</v>
      </c>
      <c r="CN10" s="67">
        <v>0</v>
      </c>
      <c r="CO10" s="67">
        <v>0</v>
      </c>
      <c r="CP10" s="67">
        <v>4300</v>
      </c>
      <c r="CQ10" s="67">
        <v>659.06</v>
      </c>
      <c r="CR10" s="67">
        <v>0</v>
      </c>
      <c r="CS10" s="67">
        <v>0</v>
      </c>
      <c r="CT10" s="67">
        <v>0</v>
      </c>
      <c r="CU10" s="67">
        <v>0</v>
      </c>
      <c r="CV10" s="67">
        <v>0</v>
      </c>
      <c r="CW10" s="67">
        <v>0</v>
      </c>
      <c r="CX10" s="67">
        <v>77834.5</v>
      </c>
      <c r="CY10" s="67">
        <v>13014.152</v>
      </c>
      <c r="CZ10" s="67">
        <v>0</v>
      </c>
      <c r="DA10" s="67">
        <v>0</v>
      </c>
      <c r="DB10" s="67">
        <v>46800</v>
      </c>
      <c r="DC10" s="67">
        <v>6964.152</v>
      </c>
      <c r="DD10" s="67">
        <v>0</v>
      </c>
      <c r="DE10" s="67">
        <v>0</v>
      </c>
      <c r="DF10" s="67">
        <v>3300</v>
      </c>
      <c r="DG10" s="67">
        <v>735</v>
      </c>
      <c r="DH10" s="67">
        <v>0</v>
      </c>
      <c r="DI10" s="67">
        <v>0</v>
      </c>
      <c r="DJ10" s="67">
        <f t="shared" ref="DJ10:DJ52" si="8">DL10+DN10-DP10</f>
        <v>9695.7999999999993</v>
      </c>
      <c r="DK10" s="67">
        <f t="shared" ref="DK10:DK52" si="9">DM10+DO10-DQ10</f>
        <v>0</v>
      </c>
      <c r="DL10" s="67">
        <v>9695.7999999999993</v>
      </c>
      <c r="DM10" s="67">
        <v>0</v>
      </c>
      <c r="DN10" s="67">
        <v>0</v>
      </c>
      <c r="DO10" s="67">
        <v>0</v>
      </c>
      <c r="DP10" s="67">
        <v>0</v>
      </c>
      <c r="DQ10" s="67">
        <v>0</v>
      </c>
    </row>
    <row r="11" spans="2:122" s="68" customFormat="1" ht="17.25" customHeight="1" x14ac:dyDescent="0.2">
      <c r="B11" s="40">
        <v>2</v>
      </c>
      <c r="C11" s="66" t="s">
        <v>84</v>
      </c>
      <c r="D11" s="67">
        <f t="shared" si="2"/>
        <v>35323.1014</v>
      </c>
      <c r="E11" s="67">
        <f t="shared" si="3"/>
        <v>3243.8631999999998</v>
      </c>
      <c r="F11" s="67">
        <f t="shared" si="4"/>
        <v>29484.9</v>
      </c>
      <c r="G11" s="67">
        <f t="shared" si="5"/>
        <v>3003.7631999999999</v>
      </c>
      <c r="H11" s="67">
        <f t="shared" si="6"/>
        <v>5838.2013999999999</v>
      </c>
      <c r="I11" s="67">
        <f t="shared" si="7"/>
        <v>240.1</v>
      </c>
      <c r="J11" s="67">
        <v>20331.5</v>
      </c>
      <c r="K11" s="67">
        <v>2754.7631999999999</v>
      </c>
      <c r="L11" s="67">
        <v>5838.2013999999999</v>
      </c>
      <c r="M11" s="67">
        <v>240.1</v>
      </c>
      <c r="N11" s="67">
        <v>19031.5</v>
      </c>
      <c r="O11" s="67">
        <v>2521.1311999999998</v>
      </c>
      <c r="P11" s="67">
        <v>500</v>
      </c>
      <c r="Q11" s="67">
        <v>240.1</v>
      </c>
      <c r="R11" s="67">
        <v>1260</v>
      </c>
      <c r="S11" s="67">
        <v>231.232</v>
      </c>
      <c r="T11" s="67">
        <v>5338.2013999999999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1000</v>
      </c>
      <c r="AE11" s="67">
        <v>0</v>
      </c>
      <c r="AF11" s="67">
        <v>0</v>
      </c>
      <c r="AG11" s="67">
        <v>0</v>
      </c>
      <c r="AH11" s="67">
        <v>400</v>
      </c>
      <c r="AI11" s="67">
        <v>0</v>
      </c>
      <c r="AJ11" s="67">
        <v>0</v>
      </c>
      <c r="AK11" s="67">
        <v>0</v>
      </c>
      <c r="AL11" s="67">
        <v>0</v>
      </c>
      <c r="AM11" s="67">
        <v>0</v>
      </c>
      <c r="AN11" s="67">
        <v>0</v>
      </c>
      <c r="AO11" s="67">
        <v>0</v>
      </c>
      <c r="AP11" s="67">
        <v>600</v>
      </c>
      <c r="AQ11" s="67">
        <v>0</v>
      </c>
      <c r="AR11" s="67">
        <v>0</v>
      </c>
      <c r="AS11" s="67">
        <v>0</v>
      </c>
      <c r="AT11" s="67">
        <v>0</v>
      </c>
      <c r="AU11" s="67">
        <v>0</v>
      </c>
      <c r="AV11" s="67">
        <v>0</v>
      </c>
      <c r="AW11" s="67">
        <v>0</v>
      </c>
      <c r="AX11" s="67">
        <v>1100</v>
      </c>
      <c r="AY11" s="67">
        <v>249</v>
      </c>
      <c r="AZ11" s="67">
        <v>0</v>
      </c>
      <c r="BA11" s="67">
        <v>0</v>
      </c>
      <c r="BB11" s="67">
        <v>1100</v>
      </c>
      <c r="BC11" s="67">
        <v>249</v>
      </c>
      <c r="BD11" s="67">
        <v>0</v>
      </c>
      <c r="BE11" s="67">
        <v>0</v>
      </c>
      <c r="BF11" s="67">
        <v>0</v>
      </c>
      <c r="BG11" s="67">
        <v>0</v>
      </c>
      <c r="BH11" s="67">
        <v>0</v>
      </c>
      <c r="BI11" s="67">
        <v>0</v>
      </c>
      <c r="BJ11" s="67">
        <v>200</v>
      </c>
      <c r="BK11" s="67">
        <v>0</v>
      </c>
      <c r="BL11" s="67">
        <v>0</v>
      </c>
      <c r="BM11" s="67">
        <v>0</v>
      </c>
      <c r="BN11" s="67">
        <v>0</v>
      </c>
      <c r="BO11" s="67">
        <v>0</v>
      </c>
      <c r="BP11" s="67">
        <v>0</v>
      </c>
      <c r="BQ11" s="67">
        <v>0</v>
      </c>
      <c r="BR11" s="67">
        <v>0</v>
      </c>
      <c r="BS11" s="67">
        <v>0</v>
      </c>
      <c r="BT11" s="67">
        <v>0</v>
      </c>
      <c r="BU11" s="67">
        <v>0</v>
      </c>
      <c r="BV11" s="67">
        <v>0</v>
      </c>
      <c r="BW11" s="67">
        <v>0</v>
      </c>
      <c r="BX11" s="67">
        <v>0</v>
      </c>
      <c r="BY11" s="67">
        <v>0</v>
      </c>
      <c r="BZ11" s="67">
        <v>200</v>
      </c>
      <c r="CA11" s="67">
        <v>0</v>
      </c>
      <c r="CB11" s="67">
        <v>0</v>
      </c>
      <c r="CC11" s="67">
        <v>0</v>
      </c>
      <c r="CD11" s="67">
        <v>0</v>
      </c>
      <c r="CE11" s="67">
        <v>0</v>
      </c>
      <c r="CF11" s="67">
        <v>0</v>
      </c>
      <c r="CG11" s="67">
        <v>0</v>
      </c>
      <c r="CH11" s="67">
        <v>0</v>
      </c>
      <c r="CI11" s="67">
        <v>0</v>
      </c>
      <c r="CJ11" s="67">
        <v>0</v>
      </c>
      <c r="CK11" s="67">
        <v>0</v>
      </c>
      <c r="CL11" s="67">
        <v>400</v>
      </c>
      <c r="CM11" s="67">
        <v>0</v>
      </c>
      <c r="CN11" s="67">
        <v>0</v>
      </c>
      <c r="CO11" s="67">
        <v>0</v>
      </c>
      <c r="CP11" s="67">
        <v>400</v>
      </c>
      <c r="CQ11" s="67">
        <v>0</v>
      </c>
      <c r="CR11" s="67">
        <v>0</v>
      </c>
      <c r="CS11" s="67">
        <v>0</v>
      </c>
      <c r="CT11" s="67">
        <v>0</v>
      </c>
      <c r="CU11" s="67">
        <v>0</v>
      </c>
      <c r="CV11" s="67">
        <v>0</v>
      </c>
      <c r="CW11" s="67">
        <v>0</v>
      </c>
      <c r="CX11" s="67">
        <v>0</v>
      </c>
      <c r="CY11" s="67">
        <v>0</v>
      </c>
      <c r="CZ11" s="67">
        <v>0</v>
      </c>
      <c r="DA11" s="67">
        <v>0</v>
      </c>
      <c r="DB11" s="67">
        <v>0</v>
      </c>
      <c r="DC11" s="67">
        <v>0</v>
      </c>
      <c r="DD11" s="67">
        <v>0</v>
      </c>
      <c r="DE11" s="67">
        <v>0</v>
      </c>
      <c r="DF11" s="67">
        <v>600</v>
      </c>
      <c r="DG11" s="67">
        <v>0</v>
      </c>
      <c r="DH11" s="67">
        <v>0</v>
      </c>
      <c r="DI11" s="67">
        <v>0</v>
      </c>
      <c r="DJ11" s="67">
        <f t="shared" si="8"/>
        <v>5853.4</v>
      </c>
      <c r="DK11" s="67">
        <f t="shared" si="9"/>
        <v>0</v>
      </c>
      <c r="DL11" s="67">
        <v>5853.4</v>
      </c>
      <c r="DM11" s="67">
        <v>0</v>
      </c>
      <c r="DN11" s="67">
        <v>0</v>
      </c>
      <c r="DO11" s="67">
        <v>0</v>
      </c>
      <c r="DP11" s="67">
        <v>0</v>
      </c>
      <c r="DQ11" s="67">
        <v>0</v>
      </c>
    </row>
    <row r="12" spans="2:122" s="68" customFormat="1" ht="17.25" customHeight="1" x14ac:dyDescent="0.2">
      <c r="B12" s="40">
        <v>3</v>
      </c>
      <c r="C12" s="66" t="s">
        <v>85</v>
      </c>
      <c r="D12" s="67">
        <f t="shared" si="2"/>
        <v>619370.28370000003</v>
      </c>
      <c r="E12" s="67">
        <f t="shared" si="3"/>
        <v>82147.127900000007</v>
      </c>
      <c r="F12" s="67">
        <f t="shared" si="4"/>
        <v>508490.92200000002</v>
      </c>
      <c r="G12" s="67">
        <f t="shared" si="5"/>
        <v>73378.876900000003</v>
      </c>
      <c r="H12" s="67">
        <f t="shared" si="6"/>
        <v>155553.36170000001</v>
      </c>
      <c r="I12" s="67">
        <f t="shared" si="7"/>
        <v>8768.2510000000002</v>
      </c>
      <c r="J12" s="67">
        <v>174571.82199999999</v>
      </c>
      <c r="K12" s="67">
        <v>34128.313800000004</v>
      </c>
      <c r="L12" s="67">
        <v>138134.46170000001</v>
      </c>
      <c r="M12" s="67">
        <v>6816.7690000000002</v>
      </c>
      <c r="N12" s="67">
        <v>142074.20000000001</v>
      </c>
      <c r="O12" s="67">
        <v>22384.968799999999</v>
      </c>
      <c r="P12" s="67">
        <v>5078.0617000000002</v>
      </c>
      <c r="Q12" s="67">
        <v>860.77200000000005</v>
      </c>
      <c r="R12" s="67">
        <v>26443.522000000001</v>
      </c>
      <c r="S12" s="67">
        <v>10783.094999999999</v>
      </c>
      <c r="T12" s="67">
        <v>133056.4</v>
      </c>
      <c r="U12" s="67">
        <v>5955.9970000000003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21000</v>
      </c>
      <c r="AE12" s="67">
        <v>0</v>
      </c>
      <c r="AF12" s="67">
        <v>10714</v>
      </c>
      <c r="AG12" s="67">
        <v>1951.482</v>
      </c>
      <c r="AH12" s="67">
        <v>2000</v>
      </c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67">
        <v>0</v>
      </c>
      <c r="AP12" s="67">
        <v>19000</v>
      </c>
      <c r="AQ12" s="67">
        <v>0</v>
      </c>
      <c r="AR12" s="67">
        <v>10714</v>
      </c>
      <c r="AS12" s="67">
        <v>4000</v>
      </c>
      <c r="AT12" s="67">
        <v>0</v>
      </c>
      <c r="AU12" s="67">
        <v>0</v>
      </c>
      <c r="AV12" s="67">
        <v>0</v>
      </c>
      <c r="AW12" s="67">
        <v>-2048.518</v>
      </c>
      <c r="AX12" s="67">
        <v>34400</v>
      </c>
      <c r="AY12" s="67">
        <v>4412.8810000000003</v>
      </c>
      <c r="AZ12" s="67">
        <v>1000</v>
      </c>
      <c r="BA12" s="67">
        <v>0</v>
      </c>
      <c r="BB12" s="67">
        <v>32700</v>
      </c>
      <c r="BC12" s="67">
        <v>3811</v>
      </c>
      <c r="BD12" s="67">
        <v>0</v>
      </c>
      <c r="BE12" s="67">
        <v>0</v>
      </c>
      <c r="BF12" s="67">
        <v>1700</v>
      </c>
      <c r="BG12" s="67">
        <v>601.88099999999997</v>
      </c>
      <c r="BH12" s="67">
        <v>1000</v>
      </c>
      <c r="BI12" s="67">
        <v>0</v>
      </c>
      <c r="BJ12" s="67">
        <v>41266</v>
      </c>
      <c r="BK12" s="67">
        <v>2847.6390999999999</v>
      </c>
      <c r="BL12" s="67">
        <v>5704.9</v>
      </c>
      <c r="BM12" s="67">
        <v>0</v>
      </c>
      <c r="BN12" s="67">
        <v>0</v>
      </c>
      <c r="BO12" s="67">
        <v>0</v>
      </c>
      <c r="BP12" s="67">
        <v>5704.9</v>
      </c>
      <c r="BQ12" s="67">
        <v>0</v>
      </c>
      <c r="BR12" s="67">
        <v>0</v>
      </c>
      <c r="BS12" s="67">
        <v>0</v>
      </c>
      <c r="BT12" s="67">
        <v>0</v>
      </c>
      <c r="BU12" s="67">
        <v>0</v>
      </c>
      <c r="BV12" s="67">
        <v>16041.8</v>
      </c>
      <c r="BW12" s="67">
        <v>636.75019999999995</v>
      </c>
      <c r="BX12" s="67">
        <v>0</v>
      </c>
      <c r="BY12" s="67">
        <v>0</v>
      </c>
      <c r="BZ12" s="67">
        <v>25224.2</v>
      </c>
      <c r="CA12" s="67">
        <v>2210.8888999999999</v>
      </c>
      <c r="CB12" s="67">
        <v>0</v>
      </c>
      <c r="CC12" s="67">
        <v>0</v>
      </c>
      <c r="CD12" s="67">
        <v>0</v>
      </c>
      <c r="CE12" s="67">
        <v>0</v>
      </c>
      <c r="CF12" s="67">
        <v>0</v>
      </c>
      <c r="CG12" s="67">
        <v>0</v>
      </c>
      <c r="CH12" s="67">
        <v>0</v>
      </c>
      <c r="CI12" s="67">
        <v>0</v>
      </c>
      <c r="CJ12" s="67">
        <v>0</v>
      </c>
      <c r="CK12" s="67">
        <v>0</v>
      </c>
      <c r="CL12" s="67">
        <v>19255.900000000001</v>
      </c>
      <c r="CM12" s="67">
        <v>3121.8</v>
      </c>
      <c r="CN12" s="67">
        <v>0</v>
      </c>
      <c r="CO12" s="67">
        <v>0</v>
      </c>
      <c r="CP12" s="67">
        <v>19255.900000000001</v>
      </c>
      <c r="CQ12" s="67">
        <v>3121.8</v>
      </c>
      <c r="CR12" s="67">
        <v>0</v>
      </c>
      <c r="CS12" s="67">
        <v>0</v>
      </c>
      <c r="CT12" s="67">
        <v>19255.900000000001</v>
      </c>
      <c r="CU12" s="67">
        <v>3121.8</v>
      </c>
      <c r="CV12" s="67">
        <v>0</v>
      </c>
      <c r="CW12" s="67">
        <v>0</v>
      </c>
      <c r="CX12" s="67">
        <v>159558</v>
      </c>
      <c r="CY12" s="67">
        <v>26726.1</v>
      </c>
      <c r="CZ12" s="67">
        <v>0</v>
      </c>
      <c r="DA12" s="67">
        <v>0</v>
      </c>
      <c r="DB12" s="67">
        <v>101438.39999999999</v>
      </c>
      <c r="DC12" s="67">
        <v>15418.7</v>
      </c>
      <c r="DD12" s="67">
        <v>0</v>
      </c>
      <c r="DE12" s="67">
        <v>0</v>
      </c>
      <c r="DF12" s="67">
        <v>3000</v>
      </c>
      <c r="DG12" s="67">
        <v>0</v>
      </c>
      <c r="DH12" s="67">
        <v>0</v>
      </c>
      <c r="DI12" s="67">
        <v>0</v>
      </c>
      <c r="DJ12" s="67">
        <f t="shared" si="8"/>
        <v>10765.199999999997</v>
      </c>
      <c r="DK12" s="67">
        <f t="shared" si="9"/>
        <v>2142.143</v>
      </c>
      <c r="DL12" s="67">
        <v>55439.199999999997</v>
      </c>
      <c r="DM12" s="67">
        <v>2142.143</v>
      </c>
      <c r="DN12" s="67">
        <v>0</v>
      </c>
      <c r="DO12" s="67">
        <v>0</v>
      </c>
      <c r="DP12" s="67">
        <v>44674</v>
      </c>
      <c r="DQ12" s="67">
        <v>0</v>
      </c>
    </row>
    <row r="13" spans="2:122" s="68" customFormat="1" ht="17.25" customHeight="1" x14ac:dyDescent="0.2">
      <c r="B13" s="40">
        <v>4</v>
      </c>
      <c r="C13" s="66" t="s">
        <v>86</v>
      </c>
      <c r="D13" s="67">
        <f t="shared" si="2"/>
        <v>53196.358099999998</v>
      </c>
      <c r="E13" s="67">
        <f t="shared" si="3"/>
        <v>13127.881099999999</v>
      </c>
      <c r="F13" s="67">
        <f t="shared" si="4"/>
        <v>48104.2</v>
      </c>
      <c r="G13" s="67">
        <f t="shared" si="5"/>
        <v>8635.723</v>
      </c>
      <c r="H13" s="67">
        <f t="shared" si="6"/>
        <v>8092.1580999999996</v>
      </c>
      <c r="I13" s="67">
        <f t="shared" si="7"/>
        <v>7492.1580999999996</v>
      </c>
      <c r="J13" s="67">
        <v>26723.599999999999</v>
      </c>
      <c r="K13" s="67">
        <v>4873.6133</v>
      </c>
      <c r="L13" s="67">
        <v>0</v>
      </c>
      <c r="M13" s="67">
        <v>0</v>
      </c>
      <c r="N13" s="67">
        <v>24683.599999999999</v>
      </c>
      <c r="O13" s="67">
        <v>4859.2133000000003</v>
      </c>
      <c r="P13" s="67">
        <v>0</v>
      </c>
      <c r="Q13" s="67">
        <v>0</v>
      </c>
      <c r="R13" s="67">
        <v>2000</v>
      </c>
      <c r="S13" s="67">
        <v>0</v>
      </c>
      <c r="T13" s="67">
        <v>0</v>
      </c>
      <c r="U13" s="67">
        <v>0</v>
      </c>
      <c r="V13" s="67">
        <v>0</v>
      </c>
      <c r="W13" s="67">
        <v>0</v>
      </c>
      <c r="X13" s="67">
        <v>0</v>
      </c>
      <c r="Y13" s="67">
        <v>0</v>
      </c>
      <c r="Z13" s="67">
        <v>0</v>
      </c>
      <c r="AA13" s="67">
        <v>0</v>
      </c>
      <c r="AB13" s="67">
        <v>0</v>
      </c>
      <c r="AC13" s="67">
        <v>0</v>
      </c>
      <c r="AD13" s="67">
        <v>3033</v>
      </c>
      <c r="AE13" s="67">
        <v>0</v>
      </c>
      <c r="AF13" s="67">
        <v>8092.1580999999996</v>
      </c>
      <c r="AG13" s="67">
        <v>7492.1580999999996</v>
      </c>
      <c r="AH13" s="67">
        <v>400</v>
      </c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67">
        <v>0</v>
      </c>
      <c r="AP13" s="67">
        <v>2633</v>
      </c>
      <c r="AQ13" s="67">
        <v>0</v>
      </c>
      <c r="AR13" s="67">
        <v>8092.1580999999996</v>
      </c>
      <c r="AS13" s="67">
        <v>7492.1580999999996</v>
      </c>
      <c r="AT13" s="67">
        <v>0</v>
      </c>
      <c r="AU13" s="67">
        <v>0</v>
      </c>
      <c r="AV13" s="67">
        <v>0</v>
      </c>
      <c r="AW13" s="67">
        <v>0</v>
      </c>
      <c r="AX13" s="67">
        <v>1400</v>
      </c>
      <c r="AY13" s="67">
        <v>56.751199999999997</v>
      </c>
      <c r="AZ13" s="67">
        <v>0</v>
      </c>
      <c r="BA13" s="67">
        <v>0</v>
      </c>
      <c r="BB13" s="67">
        <v>1400</v>
      </c>
      <c r="BC13" s="67">
        <v>56.751199999999997</v>
      </c>
      <c r="BD13" s="67">
        <v>0</v>
      </c>
      <c r="BE13" s="67">
        <v>0</v>
      </c>
      <c r="BF13" s="67">
        <v>0</v>
      </c>
      <c r="BG13" s="67">
        <v>0</v>
      </c>
      <c r="BH13" s="67">
        <v>0</v>
      </c>
      <c r="BI13" s="67">
        <v>0</v>
      </c>
      <c r="BJ13" s="67">
        <v>2485</v>
      </c>
      <c r="BK13" s="67">
        <v>475.35849999999999</v>
      </c>
      <c r="BL13" s="67">
        <v>0</v>
      </c>
      <c r="BM13" s="67">
        <v>0</v>
      </c>
      <c r="BN13" s="67">
        <v>0</v>
      </c>
      <c r="BO13" s="67">
        <v>0</v>
      </c>
      <c r="BP13" s="67">
        <v>0</v>
      </c>
      <c r="BQ13" s="67">
        <v>0</v>
      </c>
      <c r="BR13" s="67">
        <v>0</v>
      </c>
      <c r="BS13" s="67">
        <v>0</v>
      </c>
      <c r="BT13" s="67">
        <v>0</v>
      </c>
      <c r="BU13" s="67">
        <v>0</v>
      </c>
      <c r="BV13" s="67">
        <v>0</v>
      </c>
      <c r="BW13" s="67">
        <v>0</v>
      </c>
      <c r="BX13" s="67">
        <v>0</v>
      </c>
      <c r="BY13" s="67">
        <v>0</v>
      </c>
      <c r="BZ13" s="67">
        <v>2485</v>
      </c>
      <c r="CA13" s="67">
        <v>475.35849999999999</v>
      </c>
      <c r="CB13" s="67">
        <v>0</v>
      </c>
      <c r="CC13" s="67">
        <v>0</v>
      </c>
      <c r="CD13" s="67">
        <v>0</v>
      </c>
      <c r="CE13" s="67">
        <v>0</v>
      </c>
      <c r="CF13" s="67">
        <v>0</v>
      </c>
      <c r="CG13" s="67">
        <v>0</v>
      </c>
      <c r="CH13" s="67">
        <v>0</v>
      </c>
      <c r="CI13" s="67">
        <v>0</v>
      </c>
      <c r="CJ13" s="67">
        <v>0</v>
      </c>
      <c r="CK13" s="67">
        <v>0</v>
      </c>
      <c r="CL13" s="67">
        <v>3150.6</v>
      </c>
      <c r="CM13" s="67">
        <v>140</v>
      </c>
      <c r="CN13" s="67">
        <v>0</v>
      </c>
      <c r="CO13" s="67">
        <v>0</v>
      </c>
      <c r="CP13" s="67">
        <v>3150.6</v>
      </c>
      <c r="CQ13" s="67">
        <v>140</v>
      </c>
      <c r="CR13" s="67">
        <v>0</v>
      </c>
      <c r="CS13" s="67">
        <v>0</v>
      </c>
      <c r="CT13" s="67">
        <v>0</v>
      </c>
      <c r="CU13" s="67">
        <v>0</v>
      </c>
      <c r="CV13" s="67">
        <v>0</v>
      </c>
      <c r="CW13" s="67">
        <v>0</v>
      </c>
      <c r="CX13" s="67">
        <v>0</v>
      </c>
      <c r="CY13" s="67">
        <v>0</v>
      </c>
      <c r="CZ13" s="67">
        <v>0</v>
      </c>
      <c r="DA13" s="67">
        <v>0</v>
      </c>
      <c r="DB13" s="67">
        <v>0</v>
      </c>
      <c r="DC13" s="67">
        <v>0</v>
      </c>
      <c r="DD13" s="67">
        <v>0</v>
      </c>
      <c r="DE13" s="67">
        <v>0</v>
      </c>
      <c r="DF13" s="67">
        <v>1700</v>
      </c>
      <c r="DG13" s="67">
        <v>90</v>
      </c>
      <c r="DH13" s="67">
        <v>0</v>
      </c>
      <c r="DI13" s="67">
        <v>0</v>
      </c>
      <c r="DJ13" s="67">
        <f t="shared" si="8"/>
        <v>6612</v>
      </c>
      <c r="DK13" s="67">
        <f t="shared" si="9"/>
        <v>0</v>
      </c>
      <c r="DL13" s="67">
        <v>9612</v>
      </c>
      <c r="DM13" s="67">
        <v>3000</v>
      </c>
      <c r="DN13" s="67">
        <v>0</v>
      </c>
      <c r="DO13" s="67">
        <v>0</v>
      </c>
      <c r="DP13" s="67">
        <v>3000</v>
      </c>
      <c r="DQ13" s="67">
        <v>3000</v>
      </c>
    </row>
    <row r="14" spans="2:122" s="68" customFormat="1" ht="17.25" customHeight="1" x14ac:dyDescent="0.2">
      <c r="B14" s="40">
        <v>5</v>
      </c>
      <c r="C14" s="66" t="s">
        <v>87</v>
      </c>
      <c r="D14" s="67">
        <f t="shared" si="2"/>
        <v>17329.288500000002</v>
      </c>
      <c r="E14" s="67">
        <f t="shared" si="3"/>
        <v>2144.6342</v>
      </c>
      <c r="F14" s="67">
        <f t="shared" si="4"/>
        <v>16939.900000000001</v>
      </c>
      <c r="G14" s="67">
        <f t="shared" si="5"/>
        <v>2144.6342</v>
      </c>
      <c r="H14" s="67">
        <f t="shared" si="6"/>
        <v>389.38850000000002</v>
      </c>
      <c r="I14" s="67">
        <f t="shared" si="7"/>
        <v>0</v>
      </c>
      <c r="J14" s="67">
        <v>13026.6</v>
      </c>
      <c r="K14" s="67">
        <v>2144.6342</v>
      </c>
      <c r="L14" s="67">
        <v>389.38850000000002</v>
      </c>
      <c r="M14" s="67">
        <v>0</v>
      </c>
      <c r="N14" s="67">
        <v>13026.6</v>
      </c>
      <c r="O14" s="67">
        <v>2144.6342</v>
      </c>
      <c r="P14" s="67">
        <v>389.38850000000002</v>
      </c>
      <c r="Q14" s="67">
        <v>0</v>
      </c>
      <c r="R14" s="67">
        <v>0</v>
      </c>
      <c r="S14" s="67">
        <v>0</v>
      </c>
      <c r="T14" s="67">
        <v>0</v>
      </c>
      <c r="U14" s="67">
        <v>0</v>
      </c>
      <c r="V14" s="67">
        <v>0</v>
      </c>
      <c r="W14" s="67">
        <v>0</v>
      </c>
      <c r="X14" s="67">
        <v>0</v>
      </c>
      <c r="Y14" s="67">
        <v>0</v>
      </c>
      <c r="Z14" s="67">
        <v>0</v>
      </c>
      <c r="AA14" s="67">
        <v>0</v>
      </c>
      <c r="AB14" s="67">
        <v>0</v>
      </c>
      <c r="AC14" s="67">
        <v>0</v>
      </c>
      <c r="AD14" s="67">
        <v>500</v>
      </c>
      <c r="AE14" s="67">
        <v>0</v>
      </c>
      <c r="AF14" s="67">
        <v>0</v>
      </c>
      <c r="AG14" s="67">
        <v>0</v>
      </c>
      <c r="AH14" s="67">
        <v>300</v>
      </c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67">
        <v>0</v>
      </c>
      <c r="AP14" s="67">
        <v>200</v>
      </c>
      <c r="AQ14" s="67">
        <v>0</v>
      </c>
      <c r="AR14" s="67">
        <v>0</v>
      </c>
      <c r="AS14" s="67">
        <v>0</v>
      </c>
      <c r="AT14" s="67">
        <v>0</v>
      </c>
      <c r="AU14" s="67">
        <v>0</v>
      </c>
      <c r="AV14" s="67">
        <v>0</v>
      </c>
      <c r="AW14" s="67">
        <v>0</v>
      </c>
      <c r="AX14" s="67">
        <v>480</v>
      </c>
      <c r="AY14" s="67">
        <v>0</v>
      </c>
      <c r="AZ14" s="67">
        <v>0</v>
      </c>
      <c r="BA14" s="67">
        <v>0</v>
      </c>
      <c r="BB14" s="67">
        <v>480</v>
      </c>
      <c r="BC14" s="67">
        <v>0</v>
      </c>
      <c r="BD14" s="67">
        <v>0</v>
      </c>
      <c r="BE14" s="67">
        <v>0</v>
      </c>
      <c r="BF14" s="67">
        <v>0</v>
      </c>
      <c r="BG14" s="67">
        <v>0</v>
      </c>
      <c r="BH14" s="67">
        <v>0</v>
      </c>
      <c r="BI14" s="67">
        <v>0</v>
      </c>
      <c r="BJ14" s="67">
        <v>150</v>
      </c>
      <c r="BK14" s="67">
        <v>0</v>
      </c>
      <c r="BL14" s="67">
        <v>0</v>
      </c>
      <c r="BM14" s="67">
        <v>0</v>
      </c>
      <c r="BN14" s="67">
        <v>0</v>
      </c>
      <c r="BO14" s="67">
        <v>0</v>
      </c>
      <c r="BP14" s="67">
        <v>0</v>
      </c>
      <c r="BQ14" s="67">
        <v>0</v>
      </c>
      <c r="BR14" s="67">
        <v>0</v>
      </c>
      <c r="BS14" s="67">
        <v>0</v>
      </c>
      <c r="BT14" s="67">
        <v>0</v>
      </c>
      <c r="BU14" s="67">
        <v>0</v>
      </c>
      <c r="BV14" s="67">
        <v>0</v>
      </c>
      <c r="BW14" s="67">
        <v>0</v>
      </c>
      <c r="BX14" s="67">
        <v>0</v>
      </c>
      <c r="BY14" s="67">
        <v>0</v>
      </c>
      <c r="BZ14" s="67">
        <v>150</v>
      </c>
      <c r="CA14" s="67">
        <v>0</v>
      </c>
      <c r="CB14" s="67">
        <v>0</v>
      </c>
      <c r="CC14" s="67">
        <v>0</v>
      </c>
      <c r="CD14" s="67">
        <v>0</v>
      </c>
      <c r="CE14" s="67">
        <v>0</v>
      </c>
      <c r="CF14" s="67">
        <v>0</v>
      </c>
      <c r="CG14" s="67">
        <v>0</v>
      </c>
      <c r="CH14" s="67">
        <v>0</v>
      </c>
      <c r="CI14" s="67">
        <v>0</v>
      </c>
      <c r="CJ14" s="67">
        <v>0</v>
      </c>
      <c r="CK14" s="67">
        <v>0</v>
      </c>
      <c r="CL14" s="67">
        <v>420</v>
      </c>
      <c r="CM14" s="67">
        <v>0</v>
      </c>
      <c r="CN14" s="67">
        <v>0</v>
      </c>
      <c r="CO14" s="67">
        <v>0</v>
      </c>
      <c r="CP14" s="67">
        <v>420</v>
      </c>
      <c r="CQ14" s="67">
        <v>0</v>
      </c>
      <c r="CR14" s="67">
        <v>0</v>
      </c>
      <c r="CS14" s="67">
        <v>0</v>
      </c>
      <c r="CT14" s="67">
        <v>420</v>
      </c>
      <c r="CU14" s="67">
        <v>0</v>
      </c>
      <c r="CV14" s="67">
        <v>0</v>
      </c>
      <c r="CW14" s="67">
        <v>0</v>
      </c>
      <c r="CX14" s="67">
        <v>200</v>
      </c>
      <c r="CY14" s="67">
        <v>0</v>
      </c>
      <c r="CZ14" s="67">
        <v>0</v>
      </c>
      <c r="DA14" s="67">
        <v>0</v>
      </c>
      <c r="DB14" s="67">
        <v>0</v>
      </c>
      <c r="DC14" s="67">
        <v>0</v>
      </c>
      <c r="DD14" s="67">
        <v>0</v>
      </c>
      <c r="DE14" s="67">
        <v>0</v>
      </c>
      <c r="DF14" s="67">
        <v>300</v>
      </c>
      <c r="DG14" s="67">
        <v>0</v>
      </c>
      <c r="DH14" s="67">
        <v>0</v>
      </c>
      <c r="DI14" s="67">
        <v>0</v>
      </c>
      <c r="DJ14" s="67">
        <f t="shared" si="8"/>
        <v>1863.3</v>
      </c>
      <c r="DK14" s="67">
        <f t="shared" si="9"/>
        <v>0</v>
      </c>
      <c r="DL14" s="67">
        <v>1863.3</v>
      </c>
      <c r="DM14" s="67">
        <v>0</v>
      </c>
      <c r="DN14" s="67">
        <v>0</v>
      </c>
      <c r="DO14" s="67">
        <v>0</v>
      </c>
      <c r="DP14" s="67">
        <v>0</v>
      </c>
      <c r="DQ14" s="67">
        <v>0</v>
      </c>
    </row>
    <row r="15" spans="2:122" s="68" customFormat="1" ht="17.25" customHeight="1" x14ac:dyDescent="0.2">
      <c r="B15" s="40">
        <v>6</v>
      </c>
      <c r="C15" s="66" t="s">
        <v>88</v>
      </c>
      <c r="D15" s="67">
        <f t="shared" si="2"/>
        <v>21691.6862</v>
      </c>
      <c r="E15" s="67">
        <f t="shared" si="3"/>
        <v>3993.7458999999999</v>
      </c>
      <c r="F15" s="67">
        <f t="shared" si="4"/>
        <v>20822.599999999999</v>
      </c>
      <c r="G15" s="67">
        <f t="shared" si="5"/>
        <v>3993.7458999999999</v>
      </c>
      <c r="H15" s="67">
        <f t="shared" si="6"/>
        <v>869.08619999999996</v>
      </c>
      <c r="I15" s="67">
        <f t="shared" si="7"/>
        <v>0</v>
      </c>
      <c r="J15" s="67">
        <v>15461.8</v>
      </c>
      <c r="K15" s="67">
        <v>3647.1055000000001</v>
      </c>
      <c r="L15" s="67">
        <v>150</v>
      </c>
      <c r="M15" s="67">
        <v>0</v>
      </c>
      <c r="N15" s="67">
        <v>14861.8</v>
      </c>
      <c r="O15" s="67">
        <v>3647.1055000000001</v>
      </c>
      <c r="P15" s="67">
        <v>0</v>
      </c>
      <c r="Q15" s="67">
        <v>0</v>
      </c>
      <c r="R15" s="67">
        <v>600</v>
      </c>
      <c r="S15" s="67">
        <v>0</v>
      </c>
      <c r="T15" s="67">
        <v>150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1200</v>
      </c>
      <c r="AE15" s="67">
        <v>0</v>
      </c>
      <c r="AF15" s="67">
        <v>0</v>
      </c>
      <c r="AG15" s="67">
        <v>0</v>
      </c>
      <c r="AH15" s="67">
        <v>200</v>
      </c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67">
        <v>0</v>
      </c>
      <c r="AP15" s="67">
        <v>1000</v>
      </c>
      <c r="AQ15" s="67">
        <v>0</v>
      </c>
      <c r="AR15" s="67">
        <v>0</v>
      </c>
      <c r="AS15" s="67">
        <v>0</v>
      </c>
      <c r="AT15" s="67">
        <v>0</v>
      </c>
      <c r="AU15" s="67">
        <v>0</v>
      </c>
      <c r="AV15" s="67">
        <v>0</v>
      </c>
      <c r="AW15" s="67">
        <v>0</v>
      </c>
      <c r="AX15" s="67">
        <v>990</v>
      </c>
      <c r="AY15" s="67">
        <v>165</v>
      </c>
      <c r="AZ15" s="67">
        <v>0</v>
      </c>
      <c r="BA15" s="67">
        <v>0</v>
      </c>
      <c r="BB15" s="67">
        <v>990</v>
      </c>
      <c r="BC15" s="67">
        <v>165</v>
      </c>
      <c r="BD15" s="67">
        <v>0</v>
      </c>
      <c r="BE15" s="67">
        <v>0</v>
      </c>
      <c r="BF15" s="67">
        <v>0</v>
      </c>
      <c r="BG15" s="67">
        <v>0</v>
      </c>
      <c r="BH15" s="67">
        <v>0</v>
      </c>
      <c r="BI15" s="67">
        <v>0</v>
      </c>
      <c r="BJ15" s="67">
        <v>335</v>
      </c>
      <c r="BK15" s="67">
        <v>111.6404</v>
      </c>
      <c r="BL15" s="67">
        <v>0</v>
      </c>
      <c r="BM15" s="67">
        <v>0</v>
      </c>
      <c r="BN15" s="67">
        <v>0</v>
      </c>
      <c r="BO15" s="67">
        <v>0</v>
      </c>
      <c r="BP15" s="67">
        <v>0</v>
      </c>
      <c r="BQ15" s="67">
        <v>0</v>
      </c>
      <c r="BR15" s="67">
        <v>0</v>
      </c>
      <c r="BS15" s="67">
        <v>0</v>
      </c>
      <c r="BT15" s="67">
        <v>0</v>
      </c>
      <c r="BU15" s="67">
        <v>0</v>
      </c>
      <c r="BV15" s="67">
        <v>0</v>
      </c>
      <c r="BW15" s="67">
        <v>0</v>
      </c>
      <c r="BX15" s="67">
        <v>0</v>
      </c>
      <c r="BY15" s="67">
        <v>0</v>
      </c>
      <c r="BZ15" s="67">
        <v>335</v>
      </c>
      <c r="CA15" s="67">
        <v>111.6404</v>
      </c>
      <c r="CB15" s="67">
        <v>0</v>
      </c>
      <c r="CC15" s="67">
        <v>0</v>
      </c>
      <c r="CD15" s="67">
        <v>0</v>
      </c>
      <c r="CE15" s="67">
        <v>0</v>
      </c>
      <c r="CF15" s="67">
        <v>0</v>
      </c>
      <c r="CG15" s="67">
        <v>0</v>
      </c>
      <c r="CH15" s="67">
        <v>0</v>
      </c>
      <c r="CI15" s="67">
        <v>0</v>
      </c>
      <c r="CJ15" s="67">
        <v>0</v>
      </c>
      <c r="CK15" s="67">
        <v>0</v>
      </c>
      <c r="CL15" s="67">
        <v>0</v>
      </c>
      <c r="CM15" s="67">
        <v>0</v>
      </c>
      <c r="CN15" s="67">
        <v>719.08619999999996</v>
      </c>
      <c r="CO15" s="67">
        <v>0</v>
      </c>
      <c r="CP15" s="67">
        <v>0</v>
      </c>
      <c r="CQ15" s="67">
        <v>0</v>
      </c>
      <c r="CR15" s="67">
        <v>719.08619999999996</v>
      </c>
      <c r="CS15" s="67">
        <v>0</v>
      </c>
      <c r="CT15" s="67">
        <v>0</v>
      </c>
      <c r="CU15" s="67">
        <v>0</v>
      </c>
      <c r="CV15" s="67">
        <v>719.08619999999996</v>
      </c>
      <c r="CW15" s="67">
        <v>0</v>
      </c>
      <c r="CX15" s="67">
        <v>0</v>
      </c>
      <c r="CY15" s="67">
        <v>0</v>
      </c>
      <c r="CZ15" s="67">
        <v>0</v>
      </c>
      <c r="DA15" s="67">
        <v>0</v>
      </c>
      <c r="DB15" s="67">
        <v>0</v>
      </c>
      <c r="DC15" s="67">
        <v>0</v>
      </c>
      <c r="DD15" s="67">
        <v>0</v>
      </c>
      <c r="DE15" s="67">
        <v>0</v>
      </c>
      <c r="DF15" s="67">
        <v>400</v>
      </c>
      <c r="DG15" s="67">
        <v>0</v>
      </c>
      <c r="DH15" s="67">
        <v>0</v>
      </c>
      <c r="DI15" s="67">
        <v>0</v>
      </c>
      <c r="DJ15" s="67">
        <f t="shared" si="8"/>
        <v>2435.8000000000002</v>
      </c>
      <c r="DK15" s="67">
        <f t="shared" si="9"/>
        <v>70</v>
      </c>
      <c r="DL15" s="67">
        <v>2435.8000000000002</v>
      </c>
      <c r="DM15" s="67">
        <v>70</v>
      </c>
      <c r="DN15" s="67">
        <v>0</v>
      </c>
      <c r="DO15" s="67">
        <v>0</v>
      </c>
      <c r="DP15" s="67">
        <v>0</v>
      </c>
      <c r="DQ15" s="67">
        <v>0</v>
      </c>
    </row>
    <row r="16" spans="2:122" s="68" customFormat="1" ht="17.25" customHeight="1" x14ac:dyDescent="0.2">
      <c r="B16" s="40">
        <v>7</v>
      </c>
      <c r="C16" s="66" t="s">
        <v>89</v>
      </c>
      <c r="D16" s="67">
        <f t="shared" si="2"/>
        <v>37039.490099999995</v>
      </c>
      <c r="E16" s="67">
        <f t="shared" si="3"/>
        <v>2608.7561000000001</v>
      </c>
      <c r="F16" s="67">
        <f t="shared" si="4"/>
        <v>17462.800800000001</v>
      </c>
      <c r="G16" s="67">
        <f t="shared" si="5"/>
        <v>2608.7561000000001</v>
      </c>
      <c r="H16" s="67">
        <f t="shared" si="6"/>
        <v>19576.689299999998</v>
      </c>
      <c r="I16" s="67">
        <f t="shared" si="7"/>
        <v>0</v>
      </c>
      <c r="J16" s="67">
        <v>13137.3</v>
      </c>
      <c r="K16" s="67">
        <v>2533.7561000000001</v>
      </c>
      <c r="L16" s="67">
        <v>2500</v>
      </c>
      <c r="M16" s="67">
        <v>0</v>
      </c>
      <c r="N16" s="67">
        <v>12867.3</v>
      </c>
      <c r="O16" s="67">
        <v>2532.5560999999998</v>
      </c>
      <c r="P16" s="67">
        <v>2500</v>
      </c>
      <c r="Q16" s="67">
        <v>0</v>
      </c>
      <c r="R16" s="67">
        <v>70</v>
      </c>
      <c r="S16" s="67">
        <v>0</v>
      </c>
      <c r="T16" s="67">
        <v>0</v>
      </c>
      <c r="U16" s="67">
        <v>0</v>
      </c>
      <c r="V16" s="67">
        <v>0</v>
      </c>
      <c r="W16" s="67">
        <v>0</v>
      </c>
      <c r="X16" s="67">
        <v>0</v>
      </c>
      <c r="Y16" s="67">
        <v>0</v>
      </c>
      <c r="Z16" s="67">
        <v>100</v>
      </c>
      <c r="AA16" s="67">
        <v>0</v>
      </c>
      <c r="AB16" s="67">
        <v>0</v>
      </c>
      <c r="AC16" s="67">
        <v>0</v>
      </c>
      <c r="AD16" s="67">
        <v>670</v>
      </c>
      <c r="AE16" s="67">
        <v>0</v>
      </c>
      <c r="AF16" s="67">
        <v>11076.6893</v>
      </c>
      <c r="AG16" s="67">
        <v>0</v>
      </c>
      <c r="AH16" s="67">
        <v>670</v>
      </c>
      <c r="AI16" s="67">
        <v>0</v>
      </c>
      <c r="AJ16" s="67">
        <v>3600</v>
      </c>
      <c r="AK16" s="67">
        <v>0</v>
      </c>
      <c r="AL16" s="67">
        <v>0</v>
      </c>
      <c r="AM16" s="67">
        <v>0</v>
      </c>
      <c r="AN16" s="67">
        <v>0</v>
      </c>
      <c r="AO16" s="67">
        <v>0</v>
      </c>
      <c r="AP16" s="67">
        <v>0</v>
      </c>
      <c r="AQ16" s="67">
        <v>0</v>
      </c>
      <c r="AR16" s="67">
        <v>7476.6893</v>
      </c>
      <c r="AS16" s="67">
        <v>0</v>
      </c>
      <c r="AT16" s="67">
        <v>0</v>
      </c>
      <c r="AU16" s="67">
        <v>0</v>
      </c>
      <c r="AV16" s="67">
        <v>0</v>
      </c>
      <c r="AW16" s="67">
        <v>0</v>
      </c>
      <c r="AX16" s="67">
        <v>325</v>
      </c>
      <c r="AY16" s="67">
        <v>75</v>
      </c>
      <c r="AZ16" s="67">
        <v>0</v>
      </c>
      <c r="BA16" s="67">
        <v>0</v>
      </c>
      <c r="BB16" s="67">
        <v>325</v>
      </c>
      <c r="BC16" s="67">
        <v>75</v>
      </c>
      <c r="BD16" s="67">
        <v>0</v>
      </c>
      <c r="BE16" s="67">
        <v>0</v>
      </c>
      <c r="BF16" s="67">
        <v>0</v>
      </c>
      <c r="BG16" s="67">
        <v>0</v>
      </c>
      <c r="BH16" s="67">
        <v>0</v>
      </c>
      <c r="BI16" s="67">
        <v>0</v>
      </c>
      <c r="BJ16" s="67">
        <v>810</v>
      </c>
      <c r="BK16" s="67">
        <v>0</v>
      </c>
      <c r="BL16" s="67">
        <v>2500</v>
      </c>
      <c r="BM16" s="67">
        <v>0</v>
      </c>
      <c r="BN16" s="67">
        <v>0</v>
      </c>
      <c r="BO16" s="67">
        <v>0</v>
      </c>
      <c r="BP16" s="67">
        <v>0</v>
      </c>
      <c r="BQ16" s="67">
        <v>0</v>
      </c>
      <c r="BR16" s="67">
        <v>0</v>
      </c>
      <c r="BS16" s="67">
        <v>0</v>
      </c>
      <c r="BT16" s="67">
        <v>0</v>
      </c>
      <c r="BU16" s="67">
        <v>0</v>
      </c>
      <c r="BV16" s="67">
        <v>0</v>
      </c>
      <c r="BW16" s="67">
        <v>0</v>
      </c>
      <c r="BX16" s="67">
        <v>0</v>
      </c>
      <c r="BY16" s="67">
        <v>0</v>
      </c>
      <c r="BZ16" s="67">
        <v>810</v>
      </c>
      <c r="CA16" s="67">
        <v>0</v>
      </c>
      <c r="CB16" s="67">
        <v>2500</v>
      </c>
      <c r="CC16" s="67">
        <v>0</v>
      </c>
      <c r="CD16" s="67">
        <v>0</v>
      </c>
      <c r="CE16" s="67">
        <v>0</v>
      </c>
      <c r="CF16" s="67">
        <v>0</v>
      </c>
      <c r="CG16" s="67">
        <v>0</v>
      </c>
      <c r="CH16" s="67">
        <v>0</v>
      </c>
      <c r="CI16" s="67">
        <v>0</v>
      </c>
      <c r="CJ16" s="67">
        <v>0</v>
      </c>
      <c r="CK16" s="67">
        <v>0</v>
      </c>
      <c r="CL16" s="67">
        <v>0</v>
      </c>
      <c r="CM16" s="67">
        <v>0</v>
      </c>
      <c r="CN16" s="67">
        <v>3500</v>
      </c>
      <c r="CO16" s="67">
        <v>0</v>
      </c>
      <c r="CP16" s="67">
        <v>0</v>
      </c>
      <c r="CQ16" s="67">
        <v>0</v>
      </c>
      <c r="CR16" s="67">
        <v>3500</v>
      </c>
      <c r="CS16" s="67">
        <v>0</v>
      </c>
      <c r="CT16" s="67">
        <v>0</v>
      </c>
      <c r="CU16" s="67">
        <v>0</v>
      </c>
      <c r="CV16" s="67">
        <v>2500</v>
      </c>
      <c r="CW16" s="67">
        <v>0</v>
      </c>
      <c r="CX16" s="67">
        <v>0</v>
      </c>
      <c r="CY16" s="67">
        <v>0</v>
      </c>
      <c r="CZ16" s="67">
        <v>0</v>
      </c>
      <c r="DA16" s="67">
        <v>0</v>
      </c>
      <c r="DB16" s="67">
        <v>0</v>
      </c>
      <c r="DC16" s="67">
        <v>0</v>
      </c>
      <c r="DD16" s="67">
        <v>0</v>
      </c>
      <c r="DE16" s="67">
        <v>0</v>
      </c>
      <c r="DF16" s="67">
        <v>400</v>
      </c>
      <c r="DG16" s="67">
        <v>0</v>
      </c>
      <c r="DH16" s="67">
        <v>0</v>
      </c>
      <c r="DI16" s="67">
        <v>0</v>
      </c>
      <c r="DJ16" s="67">
        <f t="shared" si="8"/>
        <v>2020.5008</v>
      </c>
      <c r="DK16" s="67">
        <f t="shared" si="9"/>
        <v>0</v>
      </c>
      <c r="DL16" s="67">
        <v>2020.5008</v>
      </c>
      <c r="DM16" s="67">
        <v>0</v>
      </c>
      <c r="DN16" s="67">
        <v>0</v>
      </c>
      <c r="DO16" s="67">
        <v>0</v>
      </c>
      <c r="DP16" s="67">
        <v>0</v>
      </c>
      <c r="DQ16" s="67">
        <v>0</v>
      </c>
    </row>
    <row r="17" spans="2:121" s="69" customFormat="1" ht="17.25" customHeight="1" x14ac:dyDescent="0.2">
      <c r="B17" s="40">
        <v>8</v>
      </c>
      <c r="C17" s="66" t="s">
        <v>90</v>
      </c>
      <c r="D17" s="67">
        <f t="shared" si="2"/>
        <v>3962201.9728000006</v>
      </c>
      <c r="E17" s="67">
        <f t="shared" si="3"/>
        <v>482551.2807</v>
      </c>
      <c r="F17" s="67">
        <f t="shared" si="4"/>
        <v>3651085.301</v>
      </c>
      <c r="G17" s="67">
        <f t="shared" si="5"/>
        <v>486348.79470000003</v>
      </c>
      <c r="H17" s="67">
        <f t="shared" si="6"/>
        <v>685067.47180000006</v>
      </c>
      <c r="I17" s="67">
        <f t="shared" si="7"/>
        <v>-3797.5139999999992</v>
      </c>
      <c r="J17" s="67">
        <v>494010.7</v>
      </c>
      <c r="K17" s="67">
        <v>75284.198699999994</v>
      </c>
      <c r="L17" s="67">
        <v>76119</v>
      </c>
      <c r="M17" s="67">
        <v>1164</v>
      </c>
      <c r="N17" s="67">
        <v>454833.4</v>
      </c>
      <c r="O17" s="67">
        <v>70417.108699999997</v>
      </c>
      <c r="P17" s="67">
        <v>68869</v>
      </c>
      <c r="Q17" s="67">
        <v>1119</v>
      </c>
      <c r="R17" s="67">
        <v>26256.5</v>
      </c>
      <c r="S17" s="67">
        <v>2873.674</v>
      </c>
      <c r="T17" s="67">
        <v>0</v>
      </c>
      <c r="U17" s="67">
        <v>0</v>
      </c>
      <c r="V17" s="67">
        <v>4100</v>
      </c>
      <c r="W17" s="67">
        <v>0</v>
      </c>
      <c r="X17" s="67">
        <v>0</v>
      </c>
      <c r="Y17" s="67">
        <v>0</v>
      </c>
      <c r="Z17" s="67">
        <v>0</v>
      </c>
      <c r="AA17" s="67">
        <v>0</v>
      </c>
      <c r="AB17" s="67">
        <v>0</v>
      </c>
      <c r="AC17" s="67">
        <v>0</v>
      </c>
      <c r="AD17" s="67">
        <v>175853.80100000001</v>
      </c>
      <c r="AE17" s="67">
        <v>4608.3379999999997</v>
      </c>
      <c r="AF17" s="67">
        <v>499889.07179999998</v>
      </c>
      <c r="AG17" s="67">
        <v>-13334.614</v>
      </c>
      <c r="AH17" s="67">
        <v>0</v>
      </c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67">
        <v>0</v>
      </c>
      <c r="AP17" s="67">
        <v>175853.80100000001</v>
      </c>
      <c r="AQ17" s="67">
        <v>4608.3379999999997</v>
      </c>
      <c r="AR17" s="67">
        <v>581315.07180000003</v>
      </c>
      <c r="AS17" s="67">
        <v>0</v>
      </c>
      <c r="AT17" s="67">
        <v>0</v>
      </c>
      <c r="AU17" s="67">
        <v>0</v>
      </c>
      <c r="AV17" s="67">
        <v>-81426</v>
      </c>
      <c r="AW17" s="67">
        <v>-13334.614</v>
      </c>
      <c r="AX17" s="67">
        <v>383988.8</v>
      </c>
      <c r="AY17" s="67">
        <v>59903.543400000002</v>
      </c>
      <c r="AZ17" s="67">
        <v>44200</v>
      </c>
      <c r="BA17" s="67">
        <v>5573.1</v>
      </c>
      <c r="BB17" s="67">
        <v>323226.3</v>
      </c>
      <c r="BC17" s="67">
        <v>56370.492400000003</v>
      </c>
      <c r="BD17" s="67">
        <v>41950</v>
      </c>
      <c r="BE17" s="67">
        <v>5573.1</v>
      </c>
      <c r="BF17" s="67">
        <v>60762.5</v>
      </c>
      <c r="BG17" s="67">
        <v>3533.0509999999999</v>
      </c>
      <c r="BH17" s="67">
        <v>2250</v>
      </c>
      <c r="BI17" s="67">
        <v>0</v>
      </c>
      <c r="BJ17" s="67">
        <v>343027.9</v>
      </c>
      <c r="BK17" s="67">
        <v>54364.127</v>
      </c>
      <c r="BL17" s="67">
        <v>62209.4</v>
      </c>
      <c r="BM17" s="67">
        <v>2800</v>
      </c>
      <c r="BN17" s="67">
        <v>0</v>
      </c>
      <c r="BO17" s="67">
        <v>0</v>
      </c>
      <c r="BP17" s="67">
        <v>0</v>
      </c>
      <c r="BQ17" s="67">
        <v>0</v>
      </c>
      <c r="BR17" s="67">
        <v>0</v>
      </c>
      <c r="BS17" s="67">
        <v>0</v>
      </c>
      <c r="BT17" s="67">
        <v>0</v>
      </c>
      <c r="BU17" s="67">
        <v>0</v>
      </c>
      <c r="BV17" s="67">
        <v>0</v>
      </c>
      <c r="BW17" s="67">
        <v>0</v>
      </c>
      <c r="BX17" s="67">
        <v>0</v>
      </c>
      <c r="BY17" s="67">
        <v>0</v>
      </c>
      <c r="BZ17" s="67">
        <v>204890.3</v>
      </c>
      <c r="CA17" s="67">
        <v>41905.105600000003</v>
      </c>
      <c r="CB17" s="67">
        <v>3365</v>
      </c>
      <c r="CC17" s="67">
        <v>0</v>
      </c>
      <c r="CD17" s="67">
        <v>138137.60000000001</v>
      </c>
      <c r="CE17" s="67">
        <v>12459.0214</v>
      </c>
      <c r="CF17" s="67">
        <v>58844.4</v>
      </c>
      <c r="CG17" s="67">
        <v>2800</v>
      </c>
      <c r="CH17" s="67">
        <v>0</v>
      </c>
      <c r="CI17" s="67">
        <v>0</v>
      </c>
      <c r="CJ17" s="67">
        <v>0</v>
      </c>
      <c r="CK17" s="67">
        <v>0</v>
      </c>
      <c r="CL17" s="67">
        <v>1065425.3999999999</v>
      </c>
      <c r="CM17" s="67">
        <v>167479.00030000001</v>
      </c>
      <c r="CN17" s="67">
        <v>2650</v>
      </c>
      <c r="CO17" s="67">
        <v>0</v>
      </c>
      <c r="CP17" s="67">
        <v>546318.6</v>
      </c>
      <c r="CQ17" s="67">
        <v>84444.800000000003</v>
      </c>
      <c r="CR17" s="67">
        <v>2650</v>
      </c>
      <c r="CS17" s="67">
        <v>0</v>
      </c>
      <c r="CT17" s="67">
        <v>417359.8</v>
      </c>
      <c r="CU17" s="67">
        <v>67133.100000000006</v>
      </c>
      <c r="CV17" s="67">
        <v>0</v>
      </c>
      <c r="CW17" s="67">
        <v>0</v>
      </c>
      <c r="CX17" s="67">
        <v>677051.7</v>
      </c>
      <c r="CY17" s="67">
        <v>110281.78200000001</v>
      </c>
      <c r="CZ17" s="67">
        <v>0</v>
      </c>
      <c r="DA17" s="67">
        <v>0</v>
      </c>
      <c r="DB17" s="67">
        <v>639955.9</v>
      </c>
      <c r="DC17" s="67">
        <v>107828.28200000001</v>
      </c>
      <c r="DD17" s="67">
        <v>0</v>
      </c>
      <c r="DE17" s="67">
        <v>0</v>
      </c>
      <c r="DF17" s="67">
        <v>133676.20000000001</v>
      </c>
      <c r="DG17" s="67">
        <v>14427.8053</v>
      </c>
      <c r="DH17" s="67">
        <v>0</v>
      </c>
      <c r="DI17" s="67">
        <v>0</v>
      </c>
      <c r="DJ17" s="67">
        <f t="shared" si="8"/>
        <v>0</v>
      </c>
      <c r="DK17" s="67">
        <f t="shared" si="9"/>
        <v>0</v>
      </c>
      <c r="DL17" s="67">
        <v>373950.8</v>
      </c>
      <c r="DM17" s="67">
        <v>0</v>
      </c>
      <c r="DN17" s="67">
        <v>0</v>
      </c>
      <c r="DO17" s="67">
        <v>0</v>
      </c>
      <c r="DP17" s="67">
        <v>373950.8</v>
      </c>
      <c r="DQ17" s="67">
        <v>0</v>
      </c>
    </row>
    <row r="18" spans="2:121" s="69" customFormat="1" ht="17.25" customHeight="1" x14ac:dyDescent="0.2">
      <c r="B18" s="40">
        <v>9</v>
      </c>
      <c r="C18" s="66" t="s">
        <v>91</v>
      </c>
      <c r="D18" s="67">
        <f t="shared" si="2"/>
        <v>52438.246100000004</v>
      </c>
      <c r="E18" s="67">
        <f t="shared" si="3"/>
        <v>5724.6756999999998</v>
      </c>
      <c r="F18" s="67">
        <f t="shared" si="4"/>
        <v>39258.300000000003</v>
      </c>
      <c r="G18" s="67">
        <f t="shared" si="5"/>
        <v>5724.6756999999998</v>
      </c>
      <c r="H18" s="67">
        <f t="shared" si="6"/>
        <v>13179.946099999999</v>
      </c>
      <c r="I18" s="67">
        <f t="shared" si="7"/>
        <v>0</v>
      </c>
      <c r="J18" s="67">
        <v>29565.8</v>
      </c>
      <c r="K18" s="67">
        <v>5234.6756999999998</v>
      </c>
      <c r="L18" s="67">
        <v>6829.9</v>
      </c>
      <c r="M18" s="67">
        <v>0</v>
      </c>
      <c r="N18" s="67">
        <v>23620.799999999999</v>
      </c>
      <c r="O18" s="67">
        <v>5230.2757000000001</v>
      </c>
      <c r="P18" s="67">
        <v>6829.9</v>
      </c>
      <c r="Q18" s="67">
        <v>0</v>
      </c>
      <c r="R18" s="67">
        <v>5910</v>
      </c>
      <c r="S18" s="67">
        <v>0</v>
      </c>
      <c r="T18" s="67">
        <v>0</v>
      </c>
      <c r="U18" s="67">
        <v>0</v>
      </c>
      <c r="V18" s="67">
        <v>0</v>
      </c>
      <c r="W18" s="67">
        <v>0</v>
      </c>
      <c r="X18" s="67">
        <v>0</v>
      </c>
      <c r="Y18" s="67">
        <v>0</v>
      </c>
      <c r="Z18" s="67">
        <v>0</v>
      </c>
      <c r="AA18" s="67">
        <v>0</v>
      </c>
      <c r="AB18" s="67">
        <v>0</v>
      </c>
      <c r="AC18" s="67">
        <v>0</v>
      </c>
      <c r="AD18" s="67">
        <v>0</v>
      </c>
      <c r="AE18" s="67">
        <v>0</v>
      </c>
      <c r="AF18" s="67">
        <v>6000.0460999999996</v>
      </c>
      <c r="AG18" s="67">
        <v>0</v>
      </c>
      <c r="AH18" s="67">
        <v>0</v>
      </c>
      <c r="AI18" s="67">
        <v>0</v>
      </c>
      <c r="AJ18" s="67">
        <v>3000.0461</v>
      </c>
      <c r="AK18" s="67">
        <v>0</v>
      </c>
      <c r="AL18" s="67">
        <v>0</v>
      </c>
      <c r="AM18" s="67">
        <v>0</v>
      </c>
      <c r="AN18" s="67">
        <v>0</v>
      </c>
      <c r="AO18" s="67">
        <v>0</v>
      </c>
      <c r="AP18" s="67">
        <v>0</v>
      </c>
      <c r="AQ18" s="67">
        <v>0</v>
      </c>
      <c r="AR18" s="67">
        <v>3000</v>
      </c>
      <c r="AS18" s="67">
        <v>0</v>
      </c>
      <c r="AT18" s="67">
        <v>0</v>
      </c>
      <c r="AU18" s="67">
        <v>0</v>
      </c>
      <c r="AV18" s="67">
        <v>0</v>
      </c>
      <c r="AW18" s="67">
        <v>0</v>
      </c>
      <c r="AX18" s="67">
        <v>1800</v>
      </c>
      <c r="AY18" s="67">
        <v>390</v>
      </c>
      <c r="AZ18" s="67">
        <v>350</v>
      </c>
      <c r="BA18" s="67">
        <v>0</v>
      </c>
      <c r="BB18" s="67">
        <v>1800</v>
      </c>
      <c r="BC18" s="67">
        <v>390</v>
      </c>
      <c r="BD18" s="67">
        <v>0</v>
      </c>
      <c r="BE18" s="67">
        <v>0</v>
      </c>
      <c r="BF18" s="67">
        <v>0</v>
      </c>
      <c r="BG18" s="67">
        <v>0</v>
      </c>
      <c r="BH18" s="67">
        <v>350</v>
      </c>
      <c r="BI18" s="67">
        <v>0</v>
      </c>
      <c r="BJ18" s="67">
        <v>1400</v>
      </c>
      <c r="BK18" s="67">
        <v>0</v>
      </c>
      <c r="BL18" s="67">
        <v>0</v>
      </c>
      <c r="BM18" s="67">
        <v>0</v>
      </c>
      <c r="BN18" s="67">
        <v>0</v>
      </c>
      <c r="BO18" s="67">
        <v>0</v>
      </c>
      <c r="BP18" s="67">
        <v>0</v>
      </c>
      <c r="BQ18" s="67">
        <v>0</v>
      </c>
      <c r="BR18" s="67">
        <v>0</v>
      </c>
      <c r="BS18" s="67">
        <v>0</v>
      </c>
      <c r="BT18" s="67">
        <v>0</v>
      </c>
      <c r="BU18" s="67">
        <v>0</v>
      </c>
      <c r="BV18" s="67">
        <v>0</v>
      </c>
      <c r="BW18" s="67">
        <v>0</v>
      </c>
      <c r="BX18" s="67">
        <v>0</v>
      </c>
      <c r="BY18" s="67">
        <v>0</v>
      </c>
      <c r="BZ18" s="67">
        <v>1400</v>
      </c>
      <c r="CA18" s="67">
        <v>0</v>
      </c>
      <c r="CB18" s="67">
        <v>0</v>
      </c>
      <c r="CC18" s="67">
        <v>0</v>
      </c>
      <c r="CD18" s="67">
        <v>0</v>
      </c>
      <c r="CE18" s="67">
        <v>0</v>
      </c>
      <c r="CF18" s="67">
        <v>0</v>
      </c>
      <c r="CG18" s="67">
        <v>0</v>
      </c>
      <c r="CH18" s="67">
        <v>0</v>
      </c>
      <c r="CI18" s="67">
        <v>0</v>
      </c>
      <c r="CJ18" s="67">
        <v>0</v>
      </c>
      <c r="CK18" s="67">
        <v>0</v>
      </c>
      <c r="CL18" s="67">
        <v>0</v>
      </c>
      <c r="CM18" s="67">
        <v>0</v>
      </c>
      <c r="CN18" s="67">
        <v>0</v>
      </c>
      <c r="CO18" s="67">
        <v>0</v>
      </c>
      <c r="CP18" s="67">
        <v>0</v>
      </c>
      <c r="CQ18" s="67">
        <v>0</v>
      </c>
      <c r="CR18" s="67">
        <v>0</v>
      </c>
      <c r="CS18" s="67">
        <v>0</v>
      </c>
      <c r="CT18" s="67">
        <v>0</v>
      </c>
      <c r="CU18" s="67">
        <v>0</v>
      </c>
      <c r="CV18" s="67">
        <v>0</v>
      </c>
      <c r="CW18" s="67">
        <v>0</v>
      </c>
      <c r="CX18" s="67">
        <v>0</v>
      </c>
      <c r="CY18" s="67">
        <v>0</v>
      </c>
      <c r="CZ18" s="67">
        <v>0</v>
      </c>
      <c r="DA18" s="67">
        <v>0</v>
      </c>
      <c r="DB18" s="67">
        <v>0</v>
      </c>
      <c r="DC18" s="67">
        <v>0</v>
      </c>
      <c r="DD18" s="67">
        <v>0</v>
      </c>
      <c r="DE18" s="67">
        <v>0</v>
      </c>
      <c r="DF18" s="67">
        <v>710</v>
      </c>
      <c r="DG18" s="67">
        <v>100</v>
      </c>
      <c r="DH18" s="67">
        <v>0</v>
      </c>
      <c r="DI18" s="67">
        <v>0</v>
      </c>
      <c r="DJ18" s="67">
        <f t="shared" si="8"/>
        <v>5782.5</v>
      </c>
      <c r="DK18" s="67">
        <f t="shared" si="9"/>
        <v>0</v>
      </c>
      <c r="DL18" s="67">
        <v>5782.5</v>
      </c>
      <c r="DM18" s="67">
        <v>0</v>
      </c>
      <c r="DN18" s="67">
        <v>0</v>
      </c>
      <c r="DO18" s="67">
        <v>0</v>
      </c>
      <c r="DP18" s="67">
        <v>0</v>
      </c>
      <c r="DQ18" s="67">
        <v>0</v>
      </c>
    </row>
    <row r="19" spans="2:121" s="69" customFormat="1" ht="17.25" customHeight="1" x14ac:dyDescent="0.2">
      <c r="B19" s="40">
        <v>10</v>
      </c>
      <c r="C19" s="66" t="s">
        <v>92</v>
      </c>
      <c r="D19" s="67">
        <f t="shared" si="2"/>
        <v>447327.43520000001</v>
      </c>
      <c r="E19" s="67">
        <f t="shared" si="3"/>
        <v>35199.848000000005</v>
      </c>
      <c r="F19" s="67">
        <f t="shared" si="4"/>
        <v>372303</v>
      </c>
      <c r="G19" s="67">
        <f t="shared" si="5"/>
        <v>34076.848000000005</v>
      </c>
      <c r="H19" s="67">
        <f t="shared" si="6"/>
        <v>75024.435200000007</v>
      </c>
      <c r="I19" s="67">
        <f t="shared" si="7"/>
        <v>1123</v>
      </c>
      <c r="J19" s="67">
        <v>190800</v>
      </c>
      <c r="K19" s="67">
        <v>24577.703000000001</v>
      </c>
      <c r="L19" s="67">
        <v>75024.435200000007</v>
      </c>
      <c r="M19" s="67">
        <v>1490</v>
      </c>
      <c r="N19" s="67">
        <v>146800</v>
      </c>
      <c r="O19" s="67">
        <v>23117.028300000002</v>
      </c>
      <c r="P19" s="67">
        <v>0</v>
      </c>
      <c r="Q19" s="67">
        <v>0</v>
      </c>
      <c r="R19" s="67">
        <v>43700</v>
      </c>
      <c r="S19" s="67">
        <v>1395.8747000000001</v>
      </c>
      <c r="T19" s="67">
        <v>75024.435200000007</v>
      </c>
      <c r="U19" s="67">
        <v>1490</v>
      </c>
      <c r="V19" s="67">
        <v>0</v>
      </c>
      <c r="W19" s="67">
        <v>0</v>
      </c>
      <c r="X19" s="67">
        <v>0</v>
      </c>
      <c r="Y19" s="67">
        <v>0</v>
      </c>
      <c r="Z19" s="67">
        <v>0</v>
      </c>
      <c r="AA19" s="67">
        <v>0</v>
      </c>
      <c r="AB19" s="67">
        <v>0</v>
      </c>
      <c r="AC19" s="67">
        <v>0</v>
      </c>
      <c r="AD19" s="67">
        <v>45000</v>
      </c>
      <c r="AE19" s="67">
        <v>2283</v>
      </c>
      <c r="AF19" s="67">
        <v>0</v>
      </c>
      <c r="AG19" s="67">
        <v>-367</v>
      </c>
      <c r="AH19" s="67">
        <v>7000</v>
      </c>
      <c r="AI19" s="67">
        <v>408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67">
        <v>0</v>
      </c>
      <c r="AP19" s="67">
        <v>38000</v>
      </c>
      <c r="AQ19" s="67">
        <v>1875</v>
      </c>
      <c r="AR19" s="67">
        <v>0</v>
      </c>
      <c r="AS19" s="67">
        <v>0</v>
      </c>
      <c r="AT19" s="67">
        <v>0</v>
      </c>
      <c r="AU19" s="67">
        <v>0</v>
      </c>
      <c r="AV19" s="67">
        <v>0</v>
      </c>
      <c r="AW19" s="67">
        <v>-367</v>
      </c>
      <c r="AX19" s="67">
        <v>15000</v>
      </c>
      <c r="AY19" s="67">
        <v>693</v>
      </c>
      <c r="AZ19" s="67">
        <v>0</v>
      </c>
      <c r="BA19" s="67">
        <v>0</v>
      </c>
      <c r="BB19" s="67">
        <v>15000</v>
      </c>
      <c r="BC19" s="67">
        <v>693</v>
      </c>
      <c r="BD19" s="67">
        <v>0</v>
      </c>
      <c r="BE19" s="67">
        <v>0</v>
      </c>
      <c r="BF19" s="67">
        <v>0</v>
      </c>
      <c r="BG19" s="67">
        <v>0</v>
      </c>
      <c r="BH19" s="67">
        <v>0</v>
      </c>
      <c r="BI19" s="67">
        <v>0</v>
      </c>
      <c r="BJ19" s="67">
        <v>13500</v>
      </c>
      <c r="BK19" s="67">
        <v>2089.7199999999998</v>
      </c>
      <c r="BL19" s="67">
        <v>0</v>
      </c>
      <c r="BM19" s="67">
        <v>0</v>
      </c>
      <c r="BN19" s="67">
        <v>0</v>
      </c>
      <c r="BO19" s="67">
        <v>0</v>
      </c>
      <c r="BP19" s="67">
        <v>0</v>
      </c>
      <c r="BQ19" s="67">
        <v>0</v>
      </c>
      <c r="BR19" s="67">
        <v>0</v>
      </c>
      <c r="BS19" s="67">
        <v>0</v>
      </c>
      <c r="BT19" s="67">
        <v>0</v>
      </c>
      <c r="BU19" s="67">
        <v>0</v>
      </c>
      <c r="BV19" s="67">
        <v>3500</v>
      </c>
      <c r="BW19" s="67">
        <v>0</v>
      </c>
      <c r="BX19" s="67">
        <v>0</v>
      </c>
      <c r="BY19" s="67">
        <v>0</v>
      </c>
      <c r="BZ19" s="67">
        <v>10000</v>
      </c>
      <c r="CA19" s="67">
        <v>2089.7199999999998</v>
      </c>
      <c r="CB19" s="67">
        <v>0</v>
      </c>
      <c r="CC19" s="67">
        <v>0</v>
      </c>
      <c r="CD19" s="67">
        <v>0</v>
      </c>
      <c r="CE19" s="67">
        <v>0</v>
      </c>
      <c r="CF19" s="67">
        <v>0</v>
      </c>
      <c r="CG19" s="67">
        <v>0</v>
      </c>
      <c r="CH19" s="67">
        <v>0</v>
      </c>
      <c r="CI19" s="67">
        <v>0</v>
      </c>
      <c r="CJ19" s="67">
        <v>0</v>
      </c>
      <c r="CK19" s="67">
        <v>0</v>
      </c>
      <c r="CL19" s="67">
        <v>4000</v>
      </c>
      <c r="CM19" s="67">
        <v>0</v>
      </c>
      <c r="CN19" s="67">
        <v>0</v>
      </c>
      <c r="CO19" s="67">
        <v>0</v>
      </c>
      <c r="CP19" s="67">
        <v>4000</v>
      </c>
      <c r="CQ19" s="67">
        <v>0</v>
      </c>
      <c r="CR19" s="67">
        <v>0</v>
      </c>
      <c r="CS19" s="67">
        <v>0</v>
      </c>
      <c r="CT19" s="67">
        <v>0</v>
      </c>
      <c r="CU19" s="67">
        <v>0</v>
      </c>
      <c r="CV19" s="67">
        <v>0</v>
      </c>
      <c r="CW19" s="67">
        <v>0</v>
      </c>
      <c r="CX19" s="67">
        <v>24915.4</v>
      </c>
      <c r="CY19" s="67">
        <v>4153.4250000000002</v>
      </c>
      <c r="CZ19" s="67">
        <v>0</v>
      </c>
      <c r="DA19" s="67">
        <v>0</v>
      </c>
      <c r="DB19" s="67">
        <v>9271.5</v>
      </c>
      <c r="DC19" s="67">
        <v>1677.5329999999999</v>
      </c>
      <c r="DD19" s="67">
        <v>0</v>
      </c>
      <c r="DE19" s="67">
        <v>0</v>
      </c>
      <c r="DF19" s="67">
        <v>11000</v>
      </c>
      <c r="DG19" s="67">
        <v>280</v>
      </c>
      <c r="DH19" s="67">
        <v>0</v>
      </c>
      <c r="DI19" s="67">
        <v>0</v>
      </c>
      <c r="DJ19" s="67">
        <f t="shared" si="8"/>
        <v>68087.600000000006</v>
      </c>
      <c r="DK19" s="67">
        <f t="shared" si="9"/>
        <v>0</v>
      </c>
      <c r="DL19" s="67">
        <v>68087.600000000006</v>
      </c>
      <c r="DM19" s="67">
        <v>0</v>
      </c>
      <c r="DN19" s="67">
        <v>0</v>
      </c>
      <c r="DO19" s="67">
        <v>0</v>
      </c>
      <c r="DP19" s="67">
        <v>0</v>
      </c>
      <c r="DQ19" s="67">
        <v>0</v>
      </c>
    </row>
    <row r="20" spans="2:121" s="69" customFormat="1" ht="17.25" customHeight="1" x14ac:dyDescent="0.2">
      <c r="B20" s="40">
        <v>11</v>
      </c>
      <c r="C20" s="66" t="s">
        <v>93</v>
      </c>
      <c r="D20" s="67">
        <f t="shared" si="2"/>
        <v>53650.749100000001</v>
      </c>
      <c r="E20" s="67">
        <f t="shared" si="3"/>
        <v>5281.8705</v>
      </c>
      <c r="F20" s="67">
        <f t="shared" si="4"/>
        <v>36161.199999999997</v>
      </c>
      <c r="G20" s="67">
        <f t="shared" si="5"/>
        <v>5211.5505000000003</v>
      </c>
      <c r="H20" s="67">
        <f t="shared" si="6"/>
        <v>17489.5491</v>
      </c>
      <c r="I20" s="67">
        <f t="shared" si="7"/>
        <v>70.319999999999993</v>
      </c>
      <c r="J20" s="67">
        <v>22005.5</v>
      </c>
      <c r="K20" s="67">
        <v>5065.5505000000003</v>
      </c>
      <c r="L20" s="67">
        <v>17489.5491</v>
      </c>
      <c r="M20" s="67">
        <v>70.319999999999993</v>
      </c>
      <c r="N20" s="67">
        <v>21198.400000000001</v>
      </c>
      <c r="O20" s="67">
        <v>5065.5505000000003</v>
      </c>
      <c r="P20" s="67">
        <v>10989.5491</v>
      </c>
      <c r="Q20" s="67">
        <v>0</v>
      </c>
      <c r="R20" s="67">
        <v>807.1</v>
      </c>
      <c r="S20" s="67">
        <v>0</v>
      </c>
      <c r="T20" s="67">
        <v>6500</v>
      </c>
      <c r="U20" s="67">
        <v>70.319999999999993</v>
      </c>
      <c r="V20" s="67">
        <v>0</v>
      </c>
      <c r="W20" s="67">
        <v>0</v>
      </c>
      <c r="X20" s="67">
        <v>0</v>
      </c>
      <c r="Y20" s="67">
        <v>0</v>
      </c>
      <c r="Z20" s="67">
        <v>0</v>
      </c>
      <c r="AA20" s="67">
        <v>0</v>
      </c>
      <c r="AB20" s="67">
        <v>0</v>
      </c>
      <c r="AC20" s="67">
        <v>0</v>
      </c>
      <c r="AD20" s="67">
        <v>1250</v>
      </c>
      <c r="AE20" s="67">
        <v>0</v>
      </c>
      <c r="AF20" s="67">
        <v>0</v>
      </c>
      <c r="AG20" s="67">
        <v>0</v>
      </c>
      <c r="AH20" s="67">
        <v>1250</v>
      </c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67">
        <v>0</v>
      </c>
      <c r="AP20" s="67">
        <v>0</v>
      </c>
      <c r="AQ20" s="67">
        <v>0</v>
      </c>
      <c r="AR20" s="67">
        <v>0</v>
      </c>
      <c r="AS20" s="67">
        <v>0</v>
      </c>
      <c r="AT20" s="67">
        <v>0</v>
      </c>
      <c r="AU20" s="67">
        <v>0</v>
      </c>
      <c r="AV20" s="67">
        <v>0</v>
      </c>
      <c r="AW20" s="67">
        <v>0</v>
      </c>
      <c r="AX20" s="67">
        <v>900</v>
      </c>
      <c r="AY20" s="67">
        <v>146</v>
      </c>
      <c r="AZ20" s="67">
        <v>0</v>
      </c>
      <c r="BA20" s="67">
        <v>0</v>
      </c>
      <c r="BB20" s="67">
        <v>900</v>
      </c>
      <c r="BC20" s="67">
        <v>146</v>
      </c>
      <c r="BD20" s="67">
        <v>0</v>
      </c>
      <c r="BE20" s="67">
        <v>0</v>
      </c>
      <c r="BF20" s="67">
        <v>0</v>
      </c>
      <c r="BG20" s="67">
        <v>0</v>
      </c>
      <c r="BH20" s="67">
        <v>0</v>
      </c>
      <c r="BI20" s="67">
        <v>0</v>
      </c>
      <c r="BJ20" s="67">
        <v>0</v>
      </c>
      <c r="BK20" s="67">
        <v>0</v>
      </c>
      <c r="BL20" s="67">
        <v>0</v>
      </c>
      <c r="BM20" s="67">
        <v>0</v>
      </c>
      <c r="BN20" s="67">
        <v>0</v>
      </c>
      <c r="BO20" s="67">
        <v>0</v>
      </c>
      <c r="BP20" s="67">
        <v>0</v>
      </c>
      <c r="BQ20" s="67">
        <v>0</v>
      </c>
      <c r="BR20" s="67">
        <v>0</v>
      </c>
      <c r="BS20" s="67">
        <v>0</v>
      </c>
      <c r="BT20" s="67">
        <v>0</v>
      </c>
      <c r="BU20" s="67">
        <v>0</v>
      </c>
      <c r="BV20" s="67">
        <v>0</v>
      </c>
      <c r="BW20" s="67">
        <v>0</v>
      </c>
      <c r="BX20" s="67">
        <v>0</v>
      </c>
      <c r="BY20" s="67">
        <v>0</v>
      </c>
      <c r="BZ20" s="67">
        <v>0</v>
      </c>
      <c r="CA20" s="67">
        <v>0</v>
      </c>
      <c r="CB20" s="67">
        <v>0</v>
      </c>
      <c r="CC20" s="67">
        <v>0</v>
      </c>
      <c r="CD20" s="67">
        <v>0</v>
      </c>
      <c r="CE20" s="67">
        <v>0</v>
      </c>
      <c r="CF20" s="67">
        <v>0</v>
      </c>
      <c r="CG20" s="67">
        <v>0</v>
      </c>
      <c r="CH20" s="67">
        <v>0</v>
      </c>
      <c r="CI20" s="67">
        <v>0</v>
      </c>
      <c r="CJ20" s="67">
        <v>0</v>
      </c>
      <c r="CK20" s="67">
        <v>0</v>
      </c>
      <c r="CL20" s="67">
        <v>0</v>
      </c>
      <c r="CM20" s="67">
        <v>0</v>
      </c>
      <c r="CN20" s="67">
        <v>0</v>
      </c>
      <c r="CO20" s="67">
        <v>0</v>
      </c>
      <c r="CP20" s="67">
        <v>0</v>
      </c>
      <c r="CQ20" s="67">
        <v>0</v>
      </c>
      <c r="CR20" s="67">
        <v>0</v>
      </c>
      <c r="CS20" s="67">
        <v>0</v>
      </c>
      <c r="CT20" s="67">
        <v>0</v>
      </c>
      <c r="CU20" s="67">
        <v>0</v>
      </c>
      <c r="CV20" s="67">
        <v>0</v>
      </c>
      <c r="CW20" s="67">
        <v>0</v>
      </c>
      <c r="CX20" s="67">
        <v>7500</v>
      </c>
      <c r="CY20" s="67">
        <v>0</v>
      </c>
      <c r="CZ20" s="67">
        <v>0</v>
      </c>
      <c r="DA20" s="67">
        <v>0</v>
      </c>
      <c r="DB20" s="67">
        <v>7500</v>
      </c>
      <c r="DC20" s="67">
        <v>0</v>
      </c>
      <c r="DD20" s="67">
        <v>0</v>
      </c>
      <c r="DE20" s="67">
        <v>0</v>
      </c>
      <c r="DF20" s="67">
        <v>710</v>
      </c>
      <c r="DG20" s="67">
        <v>0</v>
      </c>
      <c r="DH20" s="67">
        <v>0</v>
      </c>
      <c r="DI20" s="67">
        <v>0</v>
      </c>
      <c r="DJ20" s="67">
        <f t="shared" si="8"/>
        <v>3795.7</v>
      </c>
      <c r="DK20" s="67">
        <f t="shared" si="9"/>
        <v>0</v>
      </c>
      <c r="DL20" s="67">
        <v>3795.7</v>
      </c>
      <c r="DM20" s="67">
        <v>0</v>
      </c>
      <c r="DN20" s="67">
        <v>0</v>
      </c>
      <c r="DO20" s="67">
        <v>0</v>
      </c>
      <c r="DP20" s="67">
        <v>0</v>
      </c>
      <c r="DQ20" s="67">
        <v>0</v>
      </c>
    </row>
    <row r="21" spans="2:121" s="69" customFormat="1" ht="17.25" customHeight="1" x14ac:dyDescent="0.2">
      <c r="B21" s="40">
        <v>12</v>
      </c>
      <c r="C21" s="66" t="s">
        <v>94</v>
      </c>
      <c r="D21" s="67">
        <f t="shared" si="2"/>
        <v>34488.280699999996</v>
      </c>
      <c r="E21" s="67">
        <f t="shared" si="3"/>
        <v>5555.3590000000004</v>
      </c>
      <c r="F21" s="67">
        <f t="shared" si="4"/>
        <v>27598.999999999996</v>
      </c>
      <c r="G21" s="67">
        <f t="shared" si="5"/>
        <v>4291.259</v>
      </c>
      <c r="H21" s="67">
        <f t="shared" si="6"/>
        <v>6889.2807000000003</v>
      </c>
      <c r="I21" s="67">
        <f t="shared" si="7"/>
        <v>1264.0999999999999</v>
      </c>
      <c r="J21" s="67">
        <v>20261.599999999999</v>
      </c>
      <c r="K21" s="67">
        <v>4191.4489999999996</v>
      </c>
      <c r="L21" s="67">
        <v>3639.28</v>
      </c>
      <c r="M21" s="67">
        <v>293.04000000000002</v>
      </c>
      <c r="N21" s="67">
        <v>19531.599999999999</v>
      </c>
      <c r="O21" s="67">
        <v>4186.6490000000003</v>
      </c>
      <c r="P21" s="67">
        <v>639</v>
      </c>
      <c r="Q21" s="67">
        <v>293.04000000000002</v>
      </c>
      <c r="R21" s="67">
        <v>700</v>
      </c>
      <c r="S21" s="67">
        <v>0</v>
      </c>
      <c r="T21" s="67">
        <v>3000.28</v>
      </c>
      <c r="U21" s="67">
        <v>0</v>
      </c>
      <c r="V21" s="67">
        <v>0</v>
      </c>
      <c r="W21" s="67">
        <v>0</v>
      </c>
      <c r="X21" s="67">
        <v>0</v>
      </c>
      <c r="Y21" s="67">
        <v>0</v>
      </c>
      <c r="Z21" s="67">
        <v>0</v>
      </c>
      <c r="AA21" s="67">
        <v>0</v>
      </c>
      <c r="AB21" s="67">
        <v>0</v>
      </c>
      <c r="AC21" s="67">
        <v>0</v>
      </c>
      <c r="AD21" s="67">
        <v>1800</v>
      </c>
      <c r="AE21" s="67">
        <v>39.81</v>
      </c>
      <c r="AF21" s="67">
        <v>0</v>
      </c>
      <c r="AG21" s="67">
        <v>-23.94</v>
      </c>
      <c r="AH21" s="67">
        <v>500</v>
      </c>
      <c r="AI21" s="67">
        <v>39.81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67">
        <v>0</v>
      </c>
      <c r="AP21" s="67">
        <v>1300</v>
      </c>
      <c r="AQ21" s="67">
        <v>0</v>
      </c>
      <c r="AR21" s="67">
        <v>0</v>
      </c>
      <c r="AS21" s="67">
        <v>0</v>
      </c>
      <c r="AT21" s="67">
        <v>0</v>
      </c>
      <c r="AU21" s="67">
        <v>0</v>
      </c>
      <c r="AV21" s="67">
        <v>0</v>
      </c>
      <c r="AW21" s="67">
        <v>-23.94</v>
      </c>
      <c r="AX21" s="67">
        <v>1216.8</v>
      </c>
      <c r="AY21" s="67">
        <v>0</v>
      </c>
      <c r="AZ21" s="67">
        <v>250</v>
      </c>
      <c r="BA21" s="67">
        <v>0</v>
      </c>
      <c r="BB21" s="67">
        <v>1216.8</v>
      </c>
      <c r="BC21" s="67">
        <v>0</v>
      </c>
      <c r="BD21" s="67">
        <v>0</v>
      </c>
      <c r="BE21" s="67">
        <v>0</v>
      </c>
      <c r="BF21" s="67">
        <v>0</v>
      </c>
      <c r="BG21" s="67">
        <v>0</v>
      </c>
      <c r="BH21" s="67">
        <v>250</v>
      </c>
      <c r="BI21" s="67">
        <v>0</v>
      </c>
      <c r="BJ21" s="67">
        <v>0</v>
      </c>
      <c r="BK21" s="67">
        <v>0</v>
      </c>
      <c r="BL21" s="67">
        <v>1000.0007000000001</v>
      </c>
      <c r="BM21" s="67">
        <v>0</v>
      </c>
      <c r="BN21" s="67">
        <v>0</v>
      </c>
      <c r="BO21" s="67">
        <v>0</v>
      </c>
      <c r="BP21" s="67">
        <v>0</v>
      </c>
      <c r="BQ21" s="67">
        <v>0</v>
      </c>
      <c r="BR21" s="67">
        <v>0</v>
      </c>
      <c r="BS21" s="67">
        <v>0</v>
      </c>
      <c r="BT21" s="67">
        <v>0</v>
      </c>
      <c r="BU21" s="67">
        <v>0</v>
      </c>
      <c r="BV21" s="67">
        <v>0</v>
      </c>
      <c r="BW21" s="67">
        <v>0</v>
      </c>
      <c r="BX21" s="67">
        <v>0</v>
      </c>
      <c r="BY21" s="67">
        <v>0</v>
      </c>
      <c r="BZ21" s="67">
        <v>0</v>
      </c>
      <c r="CA21" s="67">
        <v>0</v>
      </c>
      <c r="CB21" s="67">
        <v>1000.0007000000001</v>
      </c>
      <c r="CC21" s="67">
        <v>0</v>
      </c>
      <c r="CD21" s="67">
        <v>0</v>
      </c>
      <c r="CE21" s="67">
        <v>0</v>
      </c>
      <c r="CF21" s="67">
        <v>0</v>
      </c>
      <c r="CG21" s="67">
        <v>0</v>
      </c>
      <c r="CH21" s="67">
        <v>0</v>
      </c>
      <c r="CI21" s="67">
        <v>0</v>
      </c>
      <c r="CJ21" s="67">
        <v>0</v>
      </c>
      <c r="CK21" s="67">
        <v>0</v>
      </c>
      <c r="CL21" s="67">
        <v>0</v>
      </c>
      <c r="CM21" s="67">
        <v>0</v>
      </c>
      <c r="CN21" s="67">
        <v>2000</v>
      </c>
      <c r="CO21" s="67">
        <v>995</v>
      </c>
      <c r="CP21" s="67">
        <v>0</v>
      </c>
      <c r="CQ21" s="67">
        <v>0</v>
      </c>
      <c r="CR21" s="67">
        <v>2000</v>
      </c>
      <c r="CS21" s="67">
        <v>995</v>
      </c>
      <c r="CT21" s="67">
        <v>0</v>
      </c>
      <c r="CU21" s="67">
        <v>0</v>
      </c>
      <c r="CV21" s="67">
        <v>2000</v>
      </c>
      <c r="CW21" s="67">
        <v>995</v>
      </c>
      <c r="CX21" s="67">
        <v>200</v>
      </c>
      <c r="CY21" s="67">
        <v>0</v>
      </c>
      <c r="CZ21" s="67">
        <v>0</v>
      </c>
      <c r="DA21" s="67">
        <v>0</v>
      </c>
      <c r="DB21" s="67">
        <v>0</v>
      </c>
      <c r="DC21" s="67">
        <v>0</v>
      </c>
      <c r="DD21" s="67">
        <v>0</v>
      </c>
      <c r="DE21" s="67">
        <v>0</v>
      </c>
      <c r="DF21" s="67">
        <v>1100</v>
      </c>
      <c r="DG21" s="67">
        <v>60</v>
      </c>
      <c r="DH21" s="67">
        <v>0</v>
      </c>
      <c r="DI21" s="67">
        <v>0</v>
      </c>
      <c r="DJ21" s="67">
        <f t="shared" si="8"/>
        <v>3020.6</v>
      </c>
      <c r="DK21" s="67">
        <f t="shared" si="9"/>
        <v>0</v>
      </c>
      <c r="DL21" s="67">
        <v>3020.6</v>
      </c>
      <c r="DM21" s="67">
        <v>0</v>
      </c>
      <c r="DN21" s="67">
        <v>0</v>
      </c>
      <c r="DO21" s="67">
        <v>0</v>
      </c>
      <c r="DP21" s="67">
        <v>0</v>
      </c>
      <c r="DQ21" s="67">
        <v>0</v>
      </c>
    </row>
    <row r="22" spans="2:121" s="69" customFormat="1" ht="17.25" customHeight="1" x14ac:dyDescent="0.2">
      <c r="B22" s="40">
        <v>13</v>
      </c>
      <c r="C22" s="66" t="s">
        <v>95</v>
      </c>
      <c r="D22" s="67">
        <f t="shared" si="2"/>
        <v>72373.469299999997</v>
      </c>
      <c r="E22" s="67">
        <f t="shared" si="3"/>
        <v>6999.0128000000004</v>
      </c>
      <c r="F22" s="67">
        <f t="shared" si="4"/>
        <v>48923.199999999997</v>
      </c>
      <c r="G22" s="67">
        <f t="shared" si="5"/>
        <v>6313.4928</v>
      </c>
      <c r="H22" s="67">
        <f t="shared" si="6"/>
        <v>23450.2693</v>
      </c>
      <c r="I22" s="67">
        <f t="shared" si="7"/>
        <v>685.52</v>
      </c>
      <c r="J22" s="67">
        <v>23057.1</v>
      </c>
      <c r="K22" s="67">
        <v>4166.2969999999996</v>
      </c>
      <c r="L22" s="67">
        <v>2500</v>
      </c>
      <c r="M22" s="67">
        <v>0</v>
      </c>
      <c r="N22" s="67">
        <v>21907.1</v>
      </c>
      <c r="O22" s="67">
        <v>4155.4970000000003</v>
      </c>
      <c r="P22" s="67">
        <v>500</v>
      </c>
      <c r="Q22" s="67">
        <v>0</v>
      </c>
      <c r="R22" s="67">
        <v>1050</v>
      </c>
      <c r="S22" s="67">
        <v>0</v>
      </c>
      <c r="T22" s="67">
        <v>2000</v>
      </c>
      <c r="U22" s="67">
        <v>0</v>
      </c>
      <c r="V22" s="67">
        <v>0</v>
      </c>
      <c r="W22" s="67">
        <v>0</v>
      </c>
      <c r="X22" s="67">
        <v>0</v>
      </c>
      <c r="Y22" s="67">
        <v>0</v>
      </c>
      <c r="Z22" s="67">
        <v>0</v>
      </c>
      <c r="AA22" s="67">
        <v>0</v>
      </c>
      <c r="AB22" s="67">
        <v>0</v>
      </c>
      <c r="AC22" s="67">
        <v>0</v>
      </c>
      <c r="AD22" s="67">
        <v>2300</v>
      </c>
      <c r="AE22" s="67">
        <v>150</v>
      </c>
      <c r="AF22" s="67">
        <v>19200</v>
      </c>
      <c r="AG22" s="67">
        <v>253.52</v>
      </c>
      <c r="AH22" s="67">
        <v>1200</v>
      </c>
      <c r="AI22" s="67">
        <v>0</v>
      </c>
      <c r="AJ22" s="67">
        <v>15700</v>
      </c>
      <c r="AK22" s="67">
        <v>0</v>
      </c>
      <c r="AL22" s="67">
        <v>0</v>
      </c>
      <c r="AM22" s="67">
        <v>0</v>
      </c>
      <c r="AN22" s="67">
        <v>0</v>
      </c>
      <c r="AO22" s="67">
        <v>0</v>
      </c>
      <c r="AP22" s="67">
        <v>1100</v>
      </c>
      <c r="AQ22" s="67">
        <v>150</v>
      </c>
      <c r="AR22" s="67">
        <v>3500</v>
      </c>
      <c r="AS22" s="67">
        <v>320</v>
      </c>
      <c r="AT22" s="67">
        <v>0</v>
      </c>
      <c r="AU22" s="67">
        <v>0</v>
      </c>
      <c r="AV22" s="67">
        <v>0</v>
      </c>
      <c r="AW22" s="67">
        <v>-66.48</v>
      </c>
      <c r="AX22" s="67">
        <v>1200</v>
      </c>
      <c r="AY22" s="67">
        <v>164</v>
      </c>
      <c r="AZ22" s="67">
        <v>1450.2692999999999</v>
      </c>
      <c r="BA22" s="67">
        <v>372</v>
      </c>
      <c r="BB22" s="67">
        <v>1200</v>
      </c>
      <c r="BC22" s="67">
        <v>164</v>
      </c>
      <c r="BD22" s="67">
        <v>1000</v>
      </c>
      <c r="BE22" s="67">
        <v>372</v>
      </c>
      <c r="BF22" s="67">
        <v>0</v>
      </c>
      <c r="BG22" s="67">
        <v>0</v>
      </c>
      <c r="BH22" s="67">
        <v>450.26929999999999</v>
      </c>
      <c r="BI22" s="67">
        <v>0</v>
      </c>
      <c r="BJ22" s="67">
        <v>3000</v>
      </c>
      <c r="BK22" s="67">
        <v>1263.6458</v>
      </c>
      <c r="BL22" s="67">
        <v>0</v>
      </c>
      <c r="BM22" s="67">
        <v>0</v>
      </c>
      <c r="BN22" s="67">
        <v>0</v>
      </c>
      <c r="BO22" s="67">
        <v>0</v>
      </c>
      <c r="BP22" s="67">
        <v>0</v>
      </c>
      <c r="BQ22" s="67">
        <v>0</v>
      </c>
      <c r="BR22" s="67">
        <v>0</v>
      </c>
      <c r="BS22" s="67">
        <v>0</v>
      </c>
      <c r="BT22" s="67">
        <v>0</v>
      </c>
      <c r="BU22" s="67">
        <v>0</v>
      </c>
      <c r="BV22" s="67">
        <v>0</v>
      </c>
      <c r="BW22" s="67">
        <v>0</v>
      </c>
      <c r="BX22" s="67">
        <v>0</v>
      </c>
      <c r="BY22" s="67">
        <v>0</v>
      </c>
      <c r="BZ22" s="67">
        <v>3000</v>
      </c>
      <c r="CA22" s="67">
        <v>1263.6458</v>
      </c>
      <c r="CB22" s="67">
        <v>0</v>
      </c>
      <c r="CC22" s="67">
        <v>0</v>
      </c>
      <c r="CD22" s="67">
        <v>0</v>
      </c>
      <c r="CE22" s="67">
        <v>0</v>
      </c>
      <c r="CF22" s="67">
        <v>0</v>
      </c>
      <c r="CG22" s="67">
        <v>0</v>
      </c>
      <c r="CH22" s="67">
        <v>0</v>
      </c>
      <c r="CI22" s="67">
        <v>0</v>
      </c>
      <c r="CJ22" s="67">
        <v>0</v>
      </c>
      <c r="CK22" s="67">
        <v>0</v>
      </c>
      <c r="CL22" s="67">
        <v>800</v>
      </c>
      <c r="CM22" s="67">
        <v>44.95</v>
      </c>
      <c r="CN22" s="67">
        <v>0</v>
      </c>
      <c r="CO22" s="67">
        <v>0</v>
      </c>
      <c r="CP22" s="67">
        <v>800</v>
      </c>
      <c r="CQ22" s="67">
        <v>44.95</v>
      </c>
      <c r="CR22" s="67">
        <v>0</v>
      </c>
      <c r="CS22" s="67">
        <v>0</v>
      </c>
      <c r="CT22" s="67">
        <v>0</v>
      </c>
      <c r="CU22" s="67">
        <v>0</v>
      </c>
      <c r="CV22" s="67">
        <v>0</v>
      </c>
      <c r="CW22" s="67">
        <v>0</v>
      </c>
      <c r="CX22" s="67">
        <v>9854.6</v>
      </c>
      <c r="CY22" s="67">
        <v>219.6</v>
      </c>
      <c r="CZ22" s="67">
        <v>300</v>
      </c>
      <c r="DA22" s="67">
        <v>60</v>
      </c>
      <c r="DB22" s="67">
        <v>9854.6</v>
      </c>
      <c r="DC22" s="67">
        <v>219.6</v>
      </c>
      <c r="DD22" s="67">
        <v>300</v>
      </c>
      <c r="DE22" s="67">
        <v>60</v>
      </c>
      <c r="DF22" s="67">
        <v>1300</v>
      </c>
      <c r="DG22" s="67">
        <v>305</v>
      </c>
      <c r="DH22" s="67">
        <v>0</v>
      </c>
      <c r="DI22" s="67">
        <v>0</v>
      </c>
      <c r="DJ22" s="67">
        <f t="shared" si="8"/>
        <v>7411.5</v>
      </c>
      <c r="DK22" s="67">
        <f t="shared" si="9"/>
        <v>0</v>
      </c>
      <c r="DL22" s="67">
        <v>7411.5</v>
      </c>
      <c r="DM22" s="67">
        <v>0</v>
      </c>
      <c r="DN22" s="67">
        <v>0</v>
      </c>
      <c r="DO22" s="67">
        <v>0</v>
      </c>
      <c r="DP22" s="67">
        <v>0</v>
      </c>
      <c r="DQ22" s="67">
        <v>0</v>
      </c>
    </row>
    <row r="23" spans="2:121" s="69" customFormat="1" ht="17.25" customHeight="1" x14ac:dyDescent="0.2">
      <c r="B23" s="40">
        <v>14</v>
      </c>
      <c r="C23" s="66" t="s">
        <v>96</v>
      </c>
      <c r="D23" s="67">
        <f t="shared" si="2"/>
        <v>55433.565800000004</v>
      </c>
      <c r="E23" s="67">
        <f t="shared" si="3"/>
        <v>5860.9958000000006</v>
      </c>
      <c r="F23" s="67">
        <f t="shared" si="4"/>
        <v>52919.8</v>
      </c>
      <c r="G23" s="67">
        <f t="shared" si="5"/>
        <v>5860.9958000000006</v>
      </c>
      <c r="H23" s="67">
        <f t="shared" si="6"/>
        <v>2513.7658000000001</v>
      </c>
      <c r="I23" s="67">
        <f t="shared" si="7"/>
        <v>0</v>
      </c>
      <c r="J23" s="67">
        <v>20025</v>
      </c>
      <c r="K23" s="67">
        <v>4077.6158</v>
      </c>
      <c r="L23" s="67">
        <v>2513.7658000000001</v>
      </c>
      <c r="M23" s="67">
        <v>0</v>
      </c>
      <c r="N23" s="67">
        <v>19725</v>
      </c>
      <c r="O23" s="67">
        <v>4077.6158</v>
      </c>
      <c r="P23" s="67">
        <v>2513.7658000000001</v>
      </c>
      <c r="Q23" s="67">
        <v>0</v>
      </c>
      <c r="R23" s="67">
        <v>0</v>
      </c>
      <c r="S23" s="67">
        <v>0</v>
      </c>
      <c r="T23" s="67">
        <v>0</v>
      </c>
      <c r="U23" s="67">
        <v>0</v>
      </c>
      <c r="V23" s="67">
        <v>0</v>
      </c>
      <c r="W23" s="67">
        <v>0</v>
      </c>
      <c r="X23" s="67">
        <v>0</v>
      </c>
      <c r="Y23" s="67">
        <v>0</v>
      </c>
      <c r="Z23" s="67">
        <v>0</v>
      </c>
      <c r="AA23" s="67">
        <v>0</v>
      </c>
      <c r="AB23" s="67">
        <v>0</v>
      </c>
      <c r="AC23" s="67">
        <v>0</v>
      </c>
      <c r="AD23" s="67">
        <v>6500</v>
      </c>
      <c r="AE23" s="67">
        <v>0</v>
      </c>
      <c r="AF23" s="67">
        <v>0</v>
      </c>
      <c r="AG23" s="67">
        <v>0</v>
      </c>
      <c r="AH23" s="67">
        <v>800</v>
      </c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67">
        <v>0</v>
      </c>
      <c r="AP23" s="67">
        <v>5700</v>
      </c>
      <c r="AQ23" s="67">
        <v>0</v>
      </c>
      <c r="AR23" s="67">
        <v>0</v>
      </c>
      <c r="AS23" s="67">
        <v>0</v>
      </c>
      <c r="AT23" s="67">
        <v>0</v>
      </c>
      <c r="AU23" s="67">
        <v>0</v>
      </c>
      <c r="AV23" s="67">
        <v>0</v>
      </c>
      <c r="AW23" s="67">
        <v>0</v>
      </c>
      <c r="AX23" s="67">
        <v>3000</v>
      </c>
      <c r="AY23" s="67">
        <v>599.67399999999998</v>
      </c>
      <c r="AZ23" s="67">
        <v>0</v>
      </c>
      <c r="BA23" s="67">
        <v>0</v>
      </c>
      <c r="BB23" s="67">
        <v>3000</v>
      </c>
      <c r="BC23" s="67">
        <v>599.67399999999998</v>
      </c>
      <c r="BD23" s="67">
        <v>0</v>
      </c>
      <c r="BE23" s="67">
        <v>0</v>
      </c>
      <c r="BF23" s="67">
        <v>0</v>
      </c>
      <c r="BG23" s="67">
        <v>0</v>
      </c>
      <c r="BH23" s="67">
        <v>0</v>
      </c>
      <c r="BI23" s="67">
        <v>0</v>
      </c>
      <c r="BJ23" s="67">
        <v>1600</v>
      </c>
      <c r="BK23" s="67">
        <v>0</v>
      </c>
      <c r="BL23" s="67">
        <v>0</v>
      </c>
      <c r="BM23" s="67">
        <v>0</v>
      </c>
      <c r="BN23" s="67">
        <v>0</v>
      </c>
      <c r="BO23" s="67">
        <v>0</v>
      </c>
      <c r="BP23" s="67">
        <v>0</v>
      </c>
      <c r="BQ23" s="67">
        <v>0</v>
      </c>
      <c r="BR23" s="67">
        <v>0</v>
      </c>
      <c r="BS23" s="67">
        <v>0</v>
      </c>
      <c r="BT23" s="67">
        <v>0</v>
      </c>
      <c r="BU23" s="67">
        <v>0</v>
      </c>
      <c r="BV23" s="67">
        <v>0</v>
      </c>
      <c r="BW23" s="67">
        <v>0</v>
      </c>
      <c r="BX23" s="67">
        <v>0</v>
      </c>
      <c r="BY23" s="67">
        <v>0</v>
      </c>
      <c r="BZ23" s="67">
        <v>1600</v>
      </c>
      <c r="CA23" s="67">
        <v>0</v>
      </c>
      <c r="CB23" s="67">
        <v>0</v>
      </c>
      <c r="CC23" s="67">
        <v>0</v>
      </c>
      <c r="CD23" s="67">
        <v>0</v>
      </c>
      <c r="CE23" s="67">
        <v>0</v>
      </c>
      <c r="CF23" s="67">
        <v>0</v>
      </c>
      <c r="CG23" s="67">
        <v>0</v>
      </c>
      <c r="CH23" s="67">
        <v>0</v>
      </c>
      <c r="CI23" s="67">
        <v>0</v>
      </c>
      <c r="CJ23" s="67">
        <v>0</v>
      </c>
      <c r="CK23" s="67">
        <v>0</v>
      </c>
      <c r="CL23" s="67">
        <v>11434.8</v>
      </c>
      <c r="CM23" s="67">
        <v>883.70600000000002</v>
      </c>
      <c r="CN23" s="67">
        <v>0</v>
      </c>
      <c r="CO23" s="67">
        <v>0</v>
      </c>
      <c r="CP23" s="67">
        <v>11434.8</v>
      </c>
      <c r="CQ23" s="67">
        <v>883.70600000000002</v>
      </c>
      <c r="CR23" s="67">
        <v>0</v>
      </c>
      <c r="CS23" s="67">
        <v>0</v>
      </c>
      <c r="CT23" s="67">
        <v>10734.8</v>
      </c>
      <c r="CU23" s="67">
        <v>773.28599999999994</v>
      </c>
      <c r="CV23" s="67">
        <v>0</v>
      </c>
      <c r="CW23" s="67">
        <v>0</v>
      </c>
      <c r="CX23" s="67">
        <v>9360</v>
      </c>
      <c r="CY23" s="67">
        <v>0</v>
      </c>
      <c r="CZ23" s="67">
        <v>0</v>
      </c>
      <c r="DA23" s="67">
        <v>0</v>
      </c>
      <c r="DB23" s="67">
        <v>9000</v>
      </c>
      <c r="DC23" s="67">
        <v>0</v>
      </c>
      <c r="DD23" s="67">
        <v>0</v>
      </c>
      <c r="DE23" s="67">
        <v>0</v>
      </c>
      <c r="DF23" s="67">
        <v>1000</v>
      </c>
      <c r="DG23" s="67">
        <v>300</v>
      </c>
      <c r="DH23" s="67">
        <v>0</v>
      </c>
      <c r="DI23" s="67">
        <v>0</v>
      </c>
      <c r="DJ23" s="67">
        <f t="shared" si="8"/>
        <v>0</v>
      </c>
      <c r="DK23" s="67">
        <f t="shared" si="9"/>
        <v>0</v>
      </c>
      <c r="DL23" s="67">
        <v>0</v>
      </c>
      <c r="DM23" s="67">
        <v>0</v>
      </c>
      <c r="DN23" s="67">
        <v>0</v>
      </c>
      <c r="DO23" s="67">
        <v>0</v>
      </c>
      <c r="DP23" s="67">
        <v>0</v>
      </c>
      <c r="DQ23" s="67">
        <v>0</v>
      </c>
    </row>
    <row r="24" spans="2:121" s="69" customFormat="1" ht="17.25" customHeight="1" x14ac:dyDescent="0.2">
      <c r="B24" s="40">
        <v>15</v>
      </c>
      <c r="C24" s="66" t="s">
        <v>97</v>
      </c>
      <c r="D24" s="67">
        <f t="shared" si="2"/>
        <v>54728.580999999998</v>
      </c>
      <c r="E24" s="67">
        <f t="shared" si="3"/>
        <v>7224.3165999999992</v>
      </c>
      <c r="F24" s="67">
        <f t="shared" si="4"/>
        <v>46241.599999999999</v>
      </c>
      <c r="G24" s="67">
        <f t="shared" si="5"/>
        <v>7224.3165999999992</v>
      </c>
      <c r="H24" s="67">
        <f t="shared" si="6"/>
        <v>8486.9809999999998</v>
      </c>
      <c r="I24" s="67">
        <f t="shared" si="7"/>
        <v>0</v>
      </c>
      <c r="J24" s="67">
        <v>22334</v>
      </c>
      <c r="K24" s="67">
        <v>5059.1639999999998</v>
      </c>
      <c r="L24" s="67">
        <v>0</v>
      </c>
      <c r="M24" s="67">
        <v>0</v>
      </c>
      <c r="N24" s="67">
        <v>21763</v>
      </c>
      <c r="O24" s="67">
        <v>5019.9639999999999</v>
      </c>
      <c r="P24" s="67">
        <v>0</v>
      </c>
      <c r="Q24" s="67">
        <v>0</v>
      </c>
      <c r="R24" s="67">
        <v>181</v>
      </c>
      <c r="S24" s="67">
        <v>0</v>
      </c>
      <c r="T24" s="67">
        <v>0</v>
      </c>
      <c r="U24" s="67">
        <v>0</v>
      </c>
      <c r="V24" s="67">
        <v>0</v>
      </c>
      <c r="W24" s="67">
        <v>0</v>
      </c>
      <c r="X24" s="67">
        <v>0</v>
      </c>
      <c r="Y24" s="67">
        <v>0</v>
      </c>
      <c r="Z24" s="67">
        <v>0</v>
      </c>
      <c r="AA24" s="67">
        <v>0</v>
      </c>
      <c r="AB24" s="67">
        <v>0</v>
      </c>
      <c r="AC24" s="67">
        <v>0</v>
      </c>
      <c r="AD24" s="67">
        <v>6700</v>
      </c>
      <c r="AE24" s="67">
        <v>250</v>
      </c>
      <c r="AF24" s="67">
        <v>5486.9809999999998</v>
      </c>
      <c r="AG24" s="67">
        <v>0</v>
      </c>
      <c r="AH24" s="67">
        <v>4450</v>
      </c>
      <c r="AI24" s="67">
        <v>0</v>
      </c>
      <c r="AJ24" s="67">
        <v>5486.9809999999998</v>
      </c>
      <c r="AK24" s="67">
        <v>0</v>
      </c>
      <c r="AL24" s="67">
        <v>0</v>
      </c>
      <c r="AM24" s="67">
        <v>0</v>
      </c>
      <c r="AN24" s="67">
        <v>0</v>
      </c>
      <c r="AO24" s="67">
        <v>0</v>
      </c>
      <c r="AP24" s="67">
        <v>2250</v>
      </c>
      <c r="AQ24" s="67">
        <v>250</v>
      </c>
      <c r="AR24" s="67">
        <v>0</v>
      </c>
      <c r="AS24" s="67">
        <v>0</v>
      </c>
      <c r="AT24" s="67">
        <v>0</v>
      </c>
      <c r="AU24" s="67">
        <v>0</v>
      </c>
      <c r="AV24" s="67">
        <v>0</v>
      </c>
      <c r="AW24" s="67">
        <v>0</v>
      </c>
      <c r="AX24" s="67">
        <v>960</v>
      </c>
      <c r="AY24" s="67">
        <v>240</v>
      </c>
      <c r="AZ24" s="67">
        <v>0</v>
      </c>
      <c r="BA24" s="67">
        <v>0</v>
      </c>
      <c r="BB24" s="67">
        <v>960</v>
      </c>
      <c r="BC24" s="67">
        <v>240</v>
      </c>
      <c r="BD24" s="67">
        <v>0</v>
      </c>
      <c r="BE24" s="67">
        <v>0</v>
      </c>
      <c r="BF24" s="67">
        <v>0</v>
      </c>
      <c r="BG24" s="67">
        <v>0</v>
      </c>
      <c r="BH24" s="67">
        <v>0</v>
      </c>
      <c r="BI24" s="67">
        <v>0</v>
      </c>
      <c r="BJ24" s="67">
        <v>2930</v>
      </c>
      <c r="BK24" s="67">
        <v>744.0326</v>
      </c>
      <c r="BL24" s="67">
        <v>0</v>
      </c>
      <c r="BM24" s="67">
        <v>0</v>
      </c>
      <c r="BN24" s="67">
        <v>0</v>
      </c>
      <c r="BO24" s="67">
        <v>0</v>
      </c>
      <c r="BP24" s="67">
        <v>0</v>
      </c>
      <c r="BQ24" s="67">
        <v>0</v>
      </c>
      <c r="BR24" s="67">
        <v>0</v>
      </c>
      <c r="BS24" s="67">
        <v>0</v>
      </c>
      <c r="BT24" s="67">
        <v>0</v>
      </c>
      <c r="BU24" s="67">
        <v>0</v>
      </c>
      <c r="BV24" s="67">
        <v>960</v>
      </c>
      <c r="BW24" s="67">
        <v>240</v>
      </c>
      <c r="BX24" s="67">
        <v>0</v>
      </c>
      <c r="BY24" s="67">
        <v>0</v>
      </c>
      <c r="BZ24" s="67">
        <v>1970</v>
      </c>
      <c r="CA24" s="67">
        <v>504.0326</v>
      </c>
      <c r="CB24" s="67">
        <v>0</v>
      </c>
      <c r="CC24" s="67">
        <v>0</v>
      </c>
      <c r="CD24" s="67">
        <v>0</v>
      </c>
      <c r="CE24" s="67">
        <v>0</v>
      </c>
      <c r="CF24" s="67">
        <v>0</v>
      </c>
      <c r="CG24" s="67">
        <v>0</v>
      </c>
      <c r="CH24" s="67">
        <v>0</v>
      </c>
      <c r="CI24" s="67">
        <v>0</v>
      </c>
      <c r="CJ24" s="67">
        <v>0</v>
      </c>
      <c r="CK24" s="67">
        <v>0</v>
      </c>
      <c r="CL24" s="67">
        <v>4140</v>
      </c>
      <c r="CM24" s="67">
        <v>451.12</v>
      </c>
      <c r="CN24" s="67">
        <v>3000</v>
      </c>
      <c r="CO24" s="67">
        <v>0</v>
      </c>
      <c r="CP24" s="67">
        <v>4140</v>
      </c>
      <c r="CQ24" s="67">
        <v>451.12</v>
      </c>
      <c r="CR24" s="67">
        <v>3000</v>
      </c>
      <c r="CS24" s="67">
        <v>0</v>
      </c>
      <c r="CT24" s="67">
        <v>1830</v>
      </c>
      <c r="CU24" s="67">
        <v>151.12</v>
      </c>
      <c r="CV24" s="67">
        <v>3000</v>
      </c>
      <c r="CW24" s="67">
        <v>0</v>
      </c>
      <c r="CX24" s="67">
        <v>2000</v>
      </c>
      <c r="CY24" s="67">
        <v>400</v>
      </c>
      <c r="CZ24" s="67">
        <v>0</v>
      </c>
      <c r="DA24" s="67">
        <v>0</v>
      </c>
      <c r="DB24" s="67">
        <v>0</v>
      </c>
      <c r="DC24" s="67">
        <v>0</v>
      </c>
      <c r="DD24" s="67">
        <v>0</v>
      </c>
      <c r="DE24" s="67">
        <v>0</v>
      </c>
      <c r="DF24" s="67">
        <v>1000</v>
      </c>
      <c r="DG24" s="67">
        <v>80</v>
      </c>
      <c r="DH24" s="67">
        <v>0</v>
      </c>
      <c r="DI24" s="67">
        <v>0</v>
      </c>
      <c r="DJ24" s="67">
        <f t="shared" si="8"/>
        <v>6177.6</v>
      </c>
      <c r="DK24" s="67">
        <f t="shared" si="9"/>
        <v>0</v>
      </c>
      <c r="DL24" s="67">
        <v>6177.6</v>
      </c>
      <c r="DM24" s="67">
        <v>0</v>
      </c>
      <c r="DN24" s="67">
        <v>0</v>
      </c>
      <c r="DO24" s="67">
        <v>0</v>
      </c>
      <c r="DP24" s="67">
        <v>0</v>
      </c>
      <c r="DQ24" s="67">
        <v>0</v>
      </c>
    </row>
    <row r="25" spans="2:121" s="69" customFormat="1" ht="17.25" customHeight="1" x14ac:dyDescent="0.2">
      <c r="B25" s="40">
        <v>16</v>
      </c>
      <c r="C25" s="66" t="s">
        <v>98</v>
      </c>
      <c r="D25" s="67">
        <f t="shared" si="2"/>
        <v>580186.15270000009</v>
      </c>
      <c r="E25" s="67">
        <f t="shared" si="3"/>
        <v>106835.48510000001</v>
      </c>
      <c r="F25" s="67">
        <f t="shared" si="4"/>
        <v>548947.30000000005</v>
      </c>
      <c r="G25" s="67">
        <f t="shared" si="5"/>
        <v>106309.1851</v>
      </c>
      <c r="H25" s="67">
        <f t="shared" si="6"/>
        <v>31238.852699999999</v>
      </c>
      <c r="I25" s="67">
        <f t="shared" si="7"/>
        <v>526.29999999999995</v>
      </c>
      <c r="J25" s="67">
        <v>101897.5</v>
      </c>
      <c r="K25" s="67">
        <v>20802.1741</v>
      </c>
      <c r="L25" s="67">
        <v>15062.852699999999</v>
      </c>
      <c r="M25" s="67">
        <v>872.8</v>
      </c>
      <c r="N25" s="67">
        <v>90889.600000000006</v>
      </c>
      <c r="O25" s="67">
        <v>19331.085299999999</v>
      </c>
      <c r="P25" s="67">
        <v>3222.8526999999999</v>
      </c>
      <c r="Q25" s="67">
        <v>872.8</v>
      </c>
      <c r="R25" s="67">
        <v>3905</v>
      </c>
      <c r="S25" s="67">
        <v>151.15</v>
      </c>
      <c r="T25" s="67">
        <v>11840</v>
      </c>
      <c r="U25" s="67">
        <v>0</v>
      </c>
      <c r="V25" s="67">
        <v>0</v>
      </c>
      <c r="W25" s="67">
        <v>0</v>
      </c>
      <c r="X25" s="67">
        <v>0</v>
      </c>
      <c r="Y25" s="67">
        <v>0</v>
      </c>
      <c r="Z25" s="67">
        <v>0</v>
      </c>
      <c r="AA25" s="67">
        <v>0</v>
      </c>
      <c r="AB25" s="67">
        <v>0</v>
      </c>
      <c r="AC25" s="67">
        <v>0</v>
      </c>
      <c r="AD25" s="67">
        <v>620</v>
      </c>
      <c r="AE25" s="67">
        <v>0</v>
      </c>
      <c r="AF25" s="67">
        <v>12765</v>
      </c>
      <c r="AG25" s="67">
        <v>-346.5</v>
      </c>
      <c r="AH25" s="67">
        <v>620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67">
        <v>0</v>
      </c>
      <c r="AP25" s="67">
        <v>0</v>
      </c>
      <c r="AQ25" s="67">
        <v>0</v>
      </c>
      <c r="AR25" s="67">
        <v>14765</v>
      </c>
      <c r="AS25" s="67">
        <v>65</v>
      </c>
      <c r="AT25" s="67">
        <v>0</v>
      </c>
      <c r="AU25" s="67">
        <v>0</v>
      </c>
      <c r="AV25" s="67">
        <v>-2000</v>
      </c>
      <c r="AW25" s="67">
        <v>-411.5</v>
      </c>
      <c r="AX25" s="67">
        <v>61486.5</v>
      </c>
      <c r="AY25" s="67">
        <v>15090.6343</v>
      </c>
      <c r="AZ25" s="67">
        <v>0</v>
      </c>
      <c r="BA25" s="67">
        <v>0</v>
      </c>
      <c r="BB25" s="67">
        <v>40486.5</v>
      </c>
      <c r="BC25" s="67">
        <v>10612.9103</v>
      </c>
      <c r="BD25" s="67">
        <v>0</v>
      </c>
      <c r="BE25" s="67">
        <v>0</v>
      </c>
      <c r="BF25" s="67">
        <v>21000</v>
      </c>
      <c r="BG25" s="67">
        <v>4477.7240000000002</v>
      </c>
      <c r="BH25" s="67">
        <v>0</v>
      </c>
      <c r="BI25" s="67">
        <v>0</v>
      </c>
      <c r="BJ25" s="67">
        <v>8878.7000000000007</v>
      </c>
      <c r="BK25" s="67">
        <v>2516.4167000000002</v>
      </c>
      <c r="BL25" s="67">
        <v>3161</v>
      </c>
      <c r="BM25" s="67">
        <v>0</v>
      </c>
      <c r="BN25" s="67">
        <v>0</v>
      </c>
      <c r="BO25" s="67">
        <v>0</v>
      </c>
      <c r="BP25" s="67">
        <v>0</v>
      </c>
      <c r="BQ25" s="67">
        <v>0</v>
      </c>
      <c r="BR25" s="67">
        <v>0</v>
      </c>
      <c r="BS25" s="67">
        <v>0</v>
      </c>
      <c r="BT25" s="67">
        <v>0</v>
      </c>
      <c r="BU25" s="67">
        <v>0</v>
      </c>
      <c r="BV25" s="67">
        <v>0</v>
      </c>
      <c r="BW25" s="67">
        <v>0</v>
      </c>
      <c r="BX25" s="67">
        <v>0</v>
      </c>
      <c r="BY25" s="67">
        <v>0</v>
      </c>
      <c r="BZ25" s="67">
        <v>8878.7000000000007</v>
      </c>
      <c r="CA25" s="67">
        <v>2516.4167000000002</v>
      </c>
      <c r="CB25" s="67">
        <v>3161</v>
      </c>
      <c r="CC25" s="67">
        <v>0</v>
      </c>
      <c r="CD25" s="67">
        <v>0</v>
      </c>
      <c r="CE25" s="67">
        <v>0</v>
      </c>
      <c r="CF25" s="67">
        <v>0</v>
      </c>
      <c r="CG25" s="67">
        <v>0</v>
      </c>
      <c r="CH25" s="67">
        <v>0</v>
      </c>
      <c r="CI25" s="67">
        <v>0</v>
      </c>
      <c r="CJ25" s="67">
        <v>0</v>
      </c>
      <c r="CK25" s="67">
        <v>0</v>
      </c>
      <c r="CL25" s="67">
        <v>69693.7</v>
      </c>
      <c r="CM25" s="67">
        <v>12780.978999999999</v>
      </c>
      <c r="CN25" s="67">
        <v>0</v>
      </c>
      <c r="CO25" s="67">
        <v>0</v>
      </c>
      <c r="CP25" s="67">
        <v>68773.7</v>
      </c>
      <c r="CQ25" s="67">
        <v>12780.978999999999</v>
      </c>
      <c r="CR25" s="67">
        <v>0</v>
      </c>
      <c r="CS25" s="67">
        <v>0</v>
      </c>
      <c r="CT25" s="67">
        <v>39498.1</v>
      </c>
      <c r="CU25" s="67">
        <v>6898.357</v>
      </c>
      <c r="CV25" s="67">
        <v>0</v>
      </c>
      <c r="CW25" s="67">
        <v>0</v>
      </c>
      <c r="CX25" s="67">
        <v>258721</v>
      </c>
      <c r="CY25" s="67">
        <v>54623.981</v>
      </c>
      <c r="CZ25" s="67">
        <v>250</v>
      </c>
      <c r="DA25" s="67">
        <v>0</v>
      </c>
      <c r="DB25" s="67">
        <v>127130</v>
      </c>
      <c r="DC25" s="67">
        <v>22340.696</v>
      </c>
      <c r="DD25" s="67">
        <v>250</v>
      </c>
      <c r="DE25" s="67">
        <v>0</v>
      </c>
      <c r="DF25" s="67">
        <v>4790</v>
      </c>
      <c r="DG25" s="67">
        <v>495</v>
      </c>
      <c r="DH25" s="67">
        <v>0</v>
      </c>
      <c r="DI25" s="67">
        <v>0</v>
      </c>
      <c r="DJ25" s="67">
        <f t="shared" si="8"/>
        <v>42859.9</v>
      </c>
      <c r="DK25" s="67">
        <f t="shared" si="9"/>
        <v>0</v>
      </c>
      <c r="DL25" s="67">
        <v>42859.9</v>
      </c>
      <c r="DM25" s="67">
        <v>0</v>
      </c>
      <c r="DN25" s="67">
        <v>0</v>
      </c>
      <c r="DO25" s="67">
        <v>0</v>
      </c>
      <c r="DP25" s="67">
        <v>0</v>
      </c>
      <c r="DQ25" s="67">
        <v>0</v>
      </c>
    </row>
    <row r="26" spans="2:121" s="69" customFormat="1" ht="17.25" customHeight="1" x14ac:dyDescent="0.2">
      <c r="B26" s="40">
        <v>17</v>
      </c>
      <c r="C26" s="66" t="s">
        <v>99</v>
      </c>
      <c r="D26" s="67">
        <f t="shared" si="2"/>
        <v>35446.623999999996</v>
      </c>
      <c r="E26" s="67">
        <f t="shared" si="3"/>
        <v>6078.3701000000001</v>
      </c>
      <c r="F26" s="67">
        <f t="shared" si="4"/>
        <v>30918.5</v>
      </c>
      <c r="G26" s="67">
        <f t="shared" si="5"/>
        <v>3925.8701000000001</v>
      </c>
      <c r="H26" s="67">
        <f t="shared" si="6"/>
        <v>4528.1239999999998</v>
      </c>
      <c r="I26" s="67">
        <f t="shared" si="7"/>
        <v>2152.5</v>
      </c>
      <c r="J26" s="67">
        <v>18300</v>
      </c>
      <c r="K26" s="67">
        <v>2920.1839</v>
      </c>
      <c r="L26" s="67">
        <v>3600</v>
      </c>
      <c r="M26" s="67">
        <v>2152.5</v>
      </c>
      <c r="N26" s="67">
        <v>17500</v>
      </c>
      <c r="O26" s="67">
        <v>2892.5839000000001</v>
      </c>
      <c r="P26" s="67">
        <v>800</v>
      </c>
      <c r="Q26" s="67">
        <v>82.5</v>
      </c>
      <c r="R26" s="67">
        <v>400</v>
      </c>
      <c r="S26" s="67">
        <v>0</v>
      </c>
      <c r="T26" s="67">
        <v>2800</v>
      </c>
      <c r="U26" s="67">
        <v>2070</v>
      </c>
      <c r="V26" s="67">
        <v>0</v>
      </c>
      <c r="W26" s="67">
        <v>0</v>
      </c>
      <c r="X26" s="67">
        <v>0</v>
      </c>
      <c r="Y26" s="67">
        <v>0</v>
      </c>
      <c r="Z26" s="67">
        <v>0</v>
      </c>
      <c r="AA26" s="67">
        <v>0</v>
      </c>
      <c r="AB26" s="67">
        <v>0</v>
      </c>
      <c r="AC26" s="67">
        <v>0</v>
      </c>
      <c r="AD26" s="67">
        <v>2200</v>
      </c>
      <c r="AE26" s="67">
        <v>265</v>
      </c>
      <c r="AF26" s="67">
        <v>0</v>
      </c>
      <c r="AG26" s="67">
        <v>0</v>
      </c>
      <c r="AH26" s="67">
        <v>1200</v>
      </c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67">
        <v>0</v>
      </c>
      <c r="AP26" s="67">
        <v>1000</v>
      </c>
      <c r="AQ26" s="67">
        <v>265</v>
      </c>
      <c r="AR26" s="67">
        <v>0</v>
      </c>
      <c r="AS26" s="67">
        <v>0</v>
      </c>
      <c r="AT26" s="67">
        <v>0</v>
      </c>
      <c r="AU26" s="67">
        <v>0</v>
      </c>
      <c r="AV26" s="67">
        <v>0</v>
      </c>
      <c r="AW26" s="67">
        <v>0</v>
      </c>
      <c r="AX26" s="67">
        <v>650</v>
      </c>
      <c r="AY26" s="67">
        <v>100</v>
      </c>
      <c r="AZ26" s="67">
        <v>0</v>
      </c>
      <c r="BA26" s="67">
        <v>0</v>
      </c>
      <c r="BB26" s="67">
        <v>650</v>
      </c>
      <c r="BC26" s="67">
        <v>100</v>
      </c>
      <c r="BD26" s="67">
        <v>0</v>
      </c>
      <c r="BE26" s="67">
        <v>0</v>
      </c>
      <c r="BF26" s="67">
        <v>0</v>
      </c>
      <c r="BG26" s="67">
        <v>0</v>
      </c>
      <c r="BH26" s="67">
        <v>0</v>
      </c>
      <c r="BI26" s="67">
        <v>0</v>
      </c>
      <c r="BJ26" s="67">
        <v>2200</v>
      </c>
      <c r="BK26" s="67">
        <v>380.68619999999999</v>
      </c>
      <c r="BL26" s="67">
        <v>928.12400000000002</v>
      </c>
      <c r="BM26" s="67">
        <v>0</v>
      </c>
      <c r="BN26" s="67">
        <v>0</v>
      </c>
      <c r="BO26" s="67">
        <v>0</v>
      </c>
      <c r="BP26" s="67">
        <v>0</v>
      </c>
      <c r="BQ26" s="67">
        <v>0</v>
      </c>
      <c r="BR26" s="67">
        <v>0</v>
      </c>
      <c r="BS26" s="67">
        <v>0</v>
      </c>
      <c r="BT26" s="67">
        <v>0</v>
      </c>
      <c r="BU26" s="67">
        <v>0</v>
      </c>
      <c r="BV26" s="67">
        <v>1000</v>
      </c>
      <c r="BW26" s="67">
        <v>150</v>
      </c>
      <c r="BX26" s="67">
        <v>0</v>
      </c>
      <c r="BY26" s="67">
        <v>0</v>
      </c>
      <c r="BZ26" s="67">
        <v>1200</v>
      </c>
      <c r="CA26" s="67">
        <v>230.68620000000001</v>
      </c>
      <c r="CB26" s="67">
        <v>928.12400000000002</v>
      </c>
      <c r="CC26" s="67">
        <v>0</v>
      </c>
      <c r="CD26" s="67">
        <v>0</v>
      </c>
      <c r="CE26" s="67">
        <v>0</v>
      </c>
      <c r="CF26" s="67">
        <v>0</v>
      </c>
      <c r="CG26" s="67">
        <v>0</v>
      </c>
      <c r="CH26" s="67">
        <v>0</v>
      </c>
      <c r="CI26" s="67">
        <v>0</v>
      </c>
      <c r="CJ26" s="67">
        <v>0</v>
      </c>
      <c r="CK26" s="67">
        <v>0</v>
      </c>
      <c r="CL26" s="67">
        <v>1150</v>
      </c>
      <c r="CM26" s="67">
        <v>260</v>
      </c>
      <c r="CN26" s="67">
        <v>0</v>
      </c>
      <c r="CO26" s="67">
        <v>0</v>
      </c>
      <c r="CP26" s="67">
        <v>1150</v>
      </c>
      <c r="CQ26" s="67">
        <v>260</v>
      </c>
      <c r="CR26" s="67">
        <v>0</v>
      </c>
      <c r="CS26" s="67">
        <v>0</v>
      </c>
      <c r="CT26" s="67">
        <v>0</v>
      </c>
      <c r="CU26" s="67">
        <v>0</v>
      </c>
      <c r="CV26" s="67">
        <v>0</v>
      </c>
      <c r="CW26" s="67">
        <v>0</v>
      </c>
      <c r="CX26" s="67">
        <v>200</v>
      </c>
      <c r="CY26" s="67">
        <v>0</v>
      </c>
      <c r="CZ26" s="67">
        <v>0</v>
      </c>
      <c r="DA26" s="67">
        <v>0</v>
      </c>
      <c r="DB26" s="67">
        <v>0</v>
      </c>
      <c r="DC26" s="67">
        <v>0</v>
      </c>
      <c r="DD26" s="67">
        <v>0</v>
      </c>
      <c r="DE26" s="67">
        <v>0</v>
      </c>
      <c r="DF26" s="67">
        <v>600</v>
      </c>
      <c r="DG26" s="67">
        <v>0</v>
      </c>
      <c r="DH26" s="67">
        <v>0</v>
      </c>
      <c r="DI26" s="67">
        <v>0</v>
      </c>
      <c r="DJ26" s="67">
        <f t="shared" si="8"/>
        <v>5618.5</v>
      </c>
      <c r="DK26" s="67">
        <f t="shared" si="9"/>
        <v>0</v>
      </c>
      <c r="DL26" s="67">
        <v>5618.5</v>
      </c>
      <c r="DM26" s="67">
        <v>0</v>
      </c>
      <c r="DN26" s="67">
        <v>0</v>
      </c>
      <c r="DO26" s="67">
        <v>0</v>
      </c>
      <c r="DP26" s="67">
        <v>0</v>
      </c>
      <c r="DQ26" s="67">
        <v>0</v>
      </c>
    </row>
    <row r="27" spans="2:121" s="69" customFormat="1" ht="17.25" customHeight="1" x14ac:dyDescent="0.2">
      <c r="B27" s="40">
        <v>18</v>
      </c>
      <c r="C27" s="66" t="s">
        <v>100</v>
      </c>
      <c r="D27" s="67">
        <f t="shared" si="2"/>
        <v>21167.514999999999</v>
      </c>
      <c r="E27" s="67">
        <f t="shared" si="3"/>
        <v>4517.2145</v>
      </c>
      <c r="F27" s="67">
        <f t="shared" si="4"/>
        <v>20174.5</v>
      </c>
      <c r="G27" s="67">
        <f t="shared" si="5"/>
        <v>3524.2145</v>
      </c>
      <c r="H27" s="67">
        <f t="shared" si="6"/>
        <v>993.01499999999999</v>
      </c>
      <c r="I27" s="67">
        <f t="shared" si="7"/>
        <v>993</v>
      </c>
      <c r="J27" s="67">
        <v>12629</v>
      </c>
      <c r="K27" s="67">
        <v>2984.2145</v>
      </c>
      <c r="L27" s="67">
        <v>0</v>
      </c>
      <c r="M27" s="67">
        <v>0</v>
      </c>
      <c r="N27" s="67">
        <v>12229</v>
      </c>
      <c r="O27" s="67">
        <v>2974.6145000000001</v>
      </c>
      <c r="P27" s="67">
        <v>0</v>
      </c>
      <c r="Q27" s="67">
        <v>0</v>
      </c>
      <c r="R27" s="67">
        <v>300</v>
      </c>
      <c r="S27" s="67">
        <v>0</v>
      </c>
      <c r="T27" s="67">
        <v>0</v>
      </c>
      <c r="U27" s="67">
        <v>0</v>
      </c>
      <c r="V27" s="67">
        <v>0</v>
      </c>
      <c r="W27" s="67">
        <v>0</v>
      </c>
      <c r="X27" s="67">
        <v>0</v>
      </c>
      <c r="Y27" s="67">
        <v>0</v>
      </c>
      <c r="Z27" s="67">
        <v>0</v>
      </c>
      <c r="AA27" s="67">
        <v>0</v>
      </c>
      <c r="AB27" s="67">
        <v>0</v>
      </c>
      <c r="AC27" s="67">
        <v>0</v>
      </c>
      <c r="AD27" s="67">
        <v>1600</v>
      </c>
      <c r="AE27" s="67">
        <v>0</v>
      </c>
      <c r="AF27" s="67">
        <v>0</v>
      </c>
      <c r="AG27" s="67">
        <v>0</v>
      </c>
      <c r="AH27" s="67">
        <v>0</v>
      </c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67">
        <v>0</v>
      </c>
      <c r="AP27" s="67">
        <v>1600</v>
      </c>
      <c r="AQ27" s="67">
        <v>0</v>
      </c>
      <c r="AR27" s="67">
        <v>0</v>
      </c>
      <c r="AS27" s="67">
        <v>0</v>
      </c>
      <c r="AT27" s="67">
        <v>0</v>
      </c>
      <c r="AU27" s="67">
        <v>0</v>
      </c>
      <c r="AV27" s="67">
        <v>0</v>
      </c>
      <c r="AW27" s="67">
        <v>0</v>
      </c>
      <c r="AX27" s="67">
        <v>660</v>
      </c>
      <c r="AY27" s="67">
        <v>150</v>
      </c>
      <c r="AZ27" s="67">
        <v>0</v>
      </c>
      <c r="BA27" s="67">
        <v>0</v>
      </c>
      <c r="BB27" s="67">
        <v>660</v>
      </c>
      <c r="BC27" s="67">
        <v>150</v>
      </c>
      <c r="BD27" s="67">
        <v>0</v>
      </c>
      <c r="BE27" s="67">
        <v>0</v>
      </c>
      <c r="BF27" s="67">
        <v>0</v>
      </c>
      <c r="BG27" s="67">
        <v>0</v>
      </c>
      <c r="BH27" s="67">
        <v>0</v>
      </c>
      <c r="BI27" s="67">
        <v>0</v>
      </c>
      <c r="BJ27" s="67">
        <v>0</v>
      </c>
      <c r="BK27" s="67">
        <v>0</v>
      </c>
      <c r="BL27" s="67">
        <v>0</v>
      </c>
      <c r="BM27" s="67">
        <v>0</v>
      </c>
      <c r="BN27" s="67">
        <v>0</v>
      </c>
      <c r="BO27" s="67">
        <v>0</v>
      </c>
      <c r="BP27" s="67">
        <v>0</v>
      </c>
      <c r="BQ27" s="67">
        <v>0</v>
      </c>
      <c r="BR27" s="67">
        <v>0</v>
      </c>
      <c r="BS27" s="67">
        <v>0</v>
      </c>
      <c r="BT27" s="67">
        <v>0</v>
      </c>
      <c r="BU27" s="67">
        <v>0</v>
      </c>
      <c r="BV27" s="67">
        <v>0</v>
      </c>
      <c r="BW27" s="67">
        <v>0</v>
      </c>
      <c r="BX27" s="67">
        <v>0</v>
      </c>
      <c r="BY27" s="67">
        <v>0</v>
      </c>
      <c r="BZ27" s="67">
        <v>0</v>
      </c>
      <c r="CA27" s="67">
        <v>0</v>
      </c>
      <c r="CB27" s="67">
        <v>0</v>
      </c>
      <c r="CC27" s="67">
        <v>0</v>
      </c>
      <c r="CD27" s="67">
        <v>0</v>
      </c>
      <c r="CE27" s="67">
        <v>0</v>
      </c>
      <c r="CF27" s="67">
        <v>0</v>
      </c>
      <c r="CG27" s="67">
        <v>0</v>
      </c>
      <c r="CH27" s="67">
        <v>0</v>
      </c>
      <c r="CI27" s="67">
        <v>0</v>
      </c>
      <c r="CJ27" s="67">
        <v>0</v>
      </c>
      <c r="CK27" s="67">
        <v>0</v>
      </c>
      <c r="CL27" s="67">
        <v>1500</v>
      </c>
      <c r="CM27" s="67">
        <v>200</v>
      </c>
      <c r="CN27" s="67">
        <v>993.01499999999999</v>
      </c>
      <c r="CO27" s="67">
        <v>993</v>
      </c>
      <c r="CP27" s="67">
        <v>1500</v>
      </c>
      <c r="CQ27" s="67">
        <v>200</v>
      </c>
      <c r="CR27" s="67">
        <v>993.01499999999999</v>
      </c>
      <c r="CS27" s="67">
        <v>993</v>
      </c>
      <c r="CT27" s="67">
        <v>0</v>
      </c>
      <c r="CU27" s="67">
        <v>0</v>
      </c>
      <c r="CV27" s="67">
        <v>993.01499999999999</v>
      </c>
      <c r="CW27" s="67">
        <v>993</v>
      </c>
      <c r="CX27" s="67">
        <v>0</v>
      </c>
      <c r="CY27" s="67">
        <v>0</v>
      </c>
      <c r="CZ27" s="67">
        <v>0</v>
      </c>
      <c r="DA27" s="67">
        <v>0</v>
      </c>
      <c r="DB27" s="67">
        <v>0</v>
      </c>
      <c r="DC27" s="67">
        <v>0</v>
      </c>
      <c r="DD27" s="67">
        <v>0</v>
      </c>
      <c r="DE27" s="67">
        <v>0</v>
      </c>
      <c r="DF27" s="67">
        <v>400</v>
      </c>
      <c r="DG27" s="67">
        <v>100</v>
      </c>
      <c r="DH27" s="67">
        <v>0</v>
      </c>
      <c r="DI27" s="67">
        <v>0</v>
      </c>
      <c r="DJ27" s="67">
        <f t="shared" si="8"/>
        <v>3385.5</v>
      </c>
      <c r="DK27" s="67">
        <f t="shared" si="9"/>
        <v>90</v>
      </c>
      <c r="DL27" s="67">
        <v>3385.5</v>
      </c>
      <c r="DM27" s="67">
        <v>90</v>
      </c>
      <c r="DN27" s="67">
        <v>0</v>
      </c>
      <c r="DO27" s="67">
        <v>0</v>
      </c>
      <c r="DP27" s="67">
        <v>0</v>
      </c>
      <c r="DQ27" s="67">
        <v>0</v>
      </c>
    </row>
    <row r="28" spans="2:121" s="69" customFormat="1" ht="17.25" customHeight="1" x14ac:dyDescent="0.2">
      <c r="B28" s="40">
        <v>19</v>
      </c>
      <c r="C28" s="66" t="s">
        <v>101</v>
      </c>
      <c r="D28" s="67">
        <f t="shared" si="2"/>
        <v>40356.3825</v>
      </c>
      <c r="E28" s="67">
        <f t="shared" si="3"/>
        <v>7794.2049999999999</v>
      </c>
      <c r="F28" s="67">
        <f t="shared" si="4"/>
        <v>39237.599999999999</v>
      </c>
      <c r="G28" s="67">
        <f t="shared" si="5"/>
        <v>6894.2150000000001</v>
      </c>
      <c r="H28" s="67">
        <f t="shared" si="6"/>
        <v>1118.7825</v>
      </c>
      <c r="I28" s="67">
        <f t="shared" si="7"/>
        <v>899.99</v>
      </c>
      <c r="J28" s="67">
        <v>19282.400000000001</v>
      </c>
      <c r="K28" s="67">
        <v>4954.2150000000001</v>
      </c>
      <c r="L28" s="67">
        <v>218.7825</v>
      </c>
      <c r="M28" s="67">
        <v>0</v>
      </c>
      <c r="N28" s="67">
        <v>19207.400000000001</v>
      </c>
      <c r="O28" s="67">
        <v>4894.2150000000001</v>
      </c>
      <c r="P28" s="67">
        <v>218.7825</v>
      </c>
      <c r="Q28" s="67">
        <v>0</v>
      </c>
      <c r="R28" s="67">
        <v>15</v>
      </c>
      <c r="S28" s="67">
        <v>0</v>
      </c>
      <c r="T28" s="67">
        <v>0</v>
      </c>
      <c r="U28" s="67">
        <v>0</v>
      </c>
      <c r="V28" s="67">
        <v>0</v>
      </c>
      <c r="W28" s="67">
        <v>0</v>
      </c>
      <c r="X28" s="67">
        <v>0</v>
      </c>
      <c r="Y28" s="67">
        <v>0</v>
      </c>
      <c r="Z28" s="67">
        <v>0</v>
      </c>
      <c r="AA28" s="67">
        <v>0</v>
      </c>
      <c r="AB28" s="67">
        <v>0</v>
      </c>
      <c r="AC28" s="67">
        <v>0</v>
      </c>
      <c r="AD28" s="67">
        <v>850</v>
      </c>
      <c r="AE28" s="67">
        <v>50</v>
      </c>
      <c r="AF28" s="67">
        <v>0</v>
      </c>
      <c r="AG28" s="67">
        <v>0</v>
      </c>
      <c r="AH28" s="67">
        <v>50</v>
      </c>
      <c r="AI28" s="67">
        <v>50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67">
        <v>0</v>
      </c>
      <c r="AP28" s="67">
        <v>800</v>
      </c>
      <c r="AQ28" s="67">
        <v>0</v>
      </c>
      <c r="AR28" s="67">
        <v>0</v>
      </c>
      <c r="AS28" s="67">
        <v>0</v>
      </c>
      <c r="AT28" s="67">
        <v>0</v>
      </c>
      <c r="AU28" s="67">
        <v>0</v>
      </c>
      <c r="AV28" s="67">
        <v>0</v>
      </c>
      <c r="AW28" s="67">
        <v>0</v>
      </c>
      <c r="AX28" s="67">
        <v>1550</v>
      </c>
      <c r="AY28" s="67">
        <v>540</v>
      </c>
      <c r="AZ28" s="67">
        <v>0</v>
      </c>
      <c r="BA28" s="67">
        <v>0</v>
      </c>
      <c r="BB28" s="67">
        <v>1550</v>
      </c>
      <c r="BC28" s="67">
        <v>540</v>
      </c>
      <c r="BD28" s="67">
        <v>0</v>
      </c>
      <c r="BE28" s="67">
        <v>0</v>
      </c>
      <c r="BF28" s="67">
        <v>0</v>
      </c>
      <c r="BG28" s="67">
        <v>0</v>
      </c>
      <c r="BH28" s="67">
        <v>0</v>
      </c>
      <c r="BI28" s="67">
        <v>0</v>
      </c>
      <c r="BJ28" s="67">
        <v>1300</v>
      </c>
      <c r="BK28" s="67">
        <v>0</v>
      </c>
      <c r="BL28" s="67">
        <v>0</v>
      </c>
      <c r="BM28" s="67">
        <v>0</v>
      </c>
      <c r="BN28" s="67">
        <v>0</v>
      </c>
      <c r="BO28" s="67">
        <v>0</v>
      </c>
      <c r="BP28" s="67">
        <v>0</v>
      </c>
      <c r="BQ28" s="67">
        <v>0</v>
      </c>
      <c r="BR28" s="67">
        <v>0</v>
      </c>
      <c r="BS28" s="67">
        <v>0</v>
      </c>
      <c r="BT28" s="67">
        <v>0</v>
      </c>
      <c r="BU28" s="67">
        <v>0</v>
      </c>
      <c r="BV28" s="67">
        <v>800</v>
      </c>
      <c r="BW28" s="67">
        <v>0</v>
      </c>
      <c r="BX28" s="67">
        <v>0</v>
      </c>
      <c r="BY28" s="67">
        <v>0</v>
      </c>
      <c r="BZ28" s="67">
        <v>500</v>
      </c>
      <c r="CA28" s="67">
        <v>0</v>
      </c>
      <c r="CB28" s="67">
        <v>0</v>
      </c>
      <c r="CC28" s="67">
        <v>0</v>
      </c>
      <c r="CD28" s="67">
        <v>0</v>
      </c>
      <c r="CE28" s="67">
        <v>0</v>
      </c>
      <c r="CF28" s="67">
        <v>0</v>
      </c>
      <c r="CG28" s="67">
        <v>0</v>
      </c>
      <c r="CH28" s="67">
        <v>0</v>
      </c>
      <c r="CI28" s="67">
        <v>0</v>
      </c>
      <c r="CJ28" s="67">
        <v>0</v>
      </c>
      <c r="CK28" s="67">
        <v>0</v>
      </c>
      <c r="CL28" s="67">
        <v>1200</v>
      </c>
      <c r="CM28" s="67">
        <v>200</v>
      </c>
      <c r="CN28" s="67">
        <v>0</v>
      </c>
      <c r="CO28" s="67">
        <v>0</v>
      </c>
      <c r="CP28" s="67">
        <v>1200</v>
      </c>
      <c r="CQ28" s="67">
        <v>200</v>
      </c>
      <c r="CR28" s="67">
        <v>0</v>
      </c>
      <c r="CS28" s="67">
        <v>0</v>
      </c>
      <c r="CT28" s="67">
        <v>0</v>
      </c>
      <c r="CU28" s="67">
        <v>0</v>
      </c>
      <c r="CV28" s="67">
        <v>0</v>
      </c>
      <c r="CW28" s="67">
        <v>0</v>
      </c>
      <c r="CX28" s="67">
        <v>8400</v>
      </c>
      <c r="CY28" s="67">
        <v>965</v>
      </c>
      <c r="CZ28" s="67">
        <v>900</v>
      </c>
      <c r="DA28" s="67">
        <v>899.99</v>
      </c>
      <c r="DB28" s="67">
        <v>8400</v>
      </c>
      <c r="DC28" s="67">
        <v>965</v>
      </c>
      <c r="DD28" s="67">
        <v>900</v>
      </c>
      <c r="DE28" s="67">
        <v>899.99</v>
      </c>
      <c r="DF28" s="67">
        <v>500</v>
      </c>
      <c r="DG28" s="67">
        <v>185</v>
      </c>
      <c r="DH28" s="67">
        <v>0</v>
      </c>
      <c r="DI28" s="67">
        <v>0</v>
      </c>
      <c r="DJ28" s="67">
        <f t="shared" si="8"/>
        <v>6155.2</v>
      </c>
      <c r="DK28" s="67">
        <f t="shared" si="9"/>
        <v>0</v>
      </c>
      <c r="DL28" s="67">
        <v>6155.2</v>
      </c>
      <c r="DM28" s="67">
        <v>0</v>
      </c>
      <c r="DN28" s="67">
        <v>0</v>
      </c>
      <c r="DO28" s="67">
        <v>0</v>
      </c>
      <c r="DP28" s="67">
        <v>0</v>
      </c>
      <c r="DQ28" s="67">
        <v>0</v>
      </c>
    </row>
    <row r="29" spans="2:121" s="69" customFormat="1" ht="17.25" customHeight="1" x14ac:dyDescent="0.2">
      <c r="B29" s="40">
        <v>20</v>
      </c>
      <c r="C29" s="66" t="s">
        <v>102</v>
      </c>
      <c r="D29" s="67">
        <f t="shared" si="2"/>
        <v>34604.303</v>
      </c>
      <c r="E29" s="67">
        <f t="shared" si="3"/>
        <v>2510.538</v>
      </c>
      <c r="F29" s="67">
        <f t="shared" si="4"/>
        <v>20647</v>
      </c>
      <c r="G29" s="67">
        <f t="shared" si="5"/>
        <v>2510.538</v>
      </c>
      <c r="H29" s="67">
        <f t="shared" si="6"/>
        <v>13957.303</v>
      </c>
      <c r="I29" s="67">
        <f t="shared" si="7"/>
        <v>0</v>
      </c>
      <c r="J29" s="67">
        <v>14145</v>
      </c>
      <c r="K29" s="67">
        <v>2084.6950000000002</v>
      </c>
      <c r="L29" s="67">
        <v>1500</v>
      </c>
      <c r="M29" s="67">
        <v>0</v>
      </c>
      <c r="N29" s="67">
        <v>13515</v>
      </c>
      <c r="O29" s="67">
        <v>2084.6950000000002</v>
      </c>
      <c r="P29" s="67">
        <v>1500</v>
      </c>
      <c r="Q29" s="67">
        <v>0</v>
      </c>
      <c r="R29" s="67">
        <v>630</v>
      </c>
      <c r="S29" s="67">
        <v>0</v>
      </c>
      <c r="T29" s="67">
        <v>0</v>
      </c>
      <c r="U29" s="67">
        <v>0</v>
      </c>
      <c r="V29" s="67">
        <v>0</v>
      </c>
      <c r="W29" s="67">
        <v>0</v>
      </c>
      <c r="X29" s="67">
        <v>0</v>
      </c>
      <c r="Y29" s="67">
        <v>0</v>
      </c>
      <c r="Z29" s="67">
        <v>0</v>
      </c>
      <c r="AA29" s="67">
        <v>0</v>
      </c>
      <c r="AB29" s="67">
        <v>0</v>
      </c>
      <c r="AC29" s="67">
        <v>0</v>
      </c>
      <c r="AD29" s="67">
        <v>2070</v>
      </c>
      <c r="AE29" s="67">
        <v>0</v>
      </c>
      <c r="AF29" s="67">
        <v>11257.303</v>
      </c>
      <c r="AG29" s="67">
        <v>0</v>
      </c>
      <c r="AH29" s="67">
        <v>1170</v>
      </c>
      <c r="AI29" s="67">
        <v>0</v>
      </c>
      <c r="AJ29" s="67">
        <v>11257.303</v>
      </c>
      <c r="AK29" s="67">
        <v>0</v>
      </c>
      <c r="AL29" s="67">
        <v>0</v>
      </c>
      <c r="AM29" s="67">
        <v>0</v>
      </c>
      <c r="AN29" s="67">
        <v>0</v>
      </c>
      <c r="AO29" s="67">
        <v>0</v>
      </c>
      <c r="AP29" s="67">
        <v>900</v>
      </c>
      <c r="AQ29" s="67">
        <v>0</v>
      </c>
      <c r="AR29" s="67">
        <v>0</v>
      </c>
      <c r="AS29" s="67">
        <v>0</v>
      </c>
      <c r="AT29" s="67">
        <v>0</v>
      </c>
      <c r="AU29" s="67">
        <v>0</v>
      </c>
      <c r="AV29" s="67">
        <v>0</v>
      </c>
      <c r="AW29" s="67">
        <v>0</v>
      </c>
      <c r="AX29" s="67">
        <v>660</v>
      </c>
      <c r="AY29" s="67">
        <v>110</v>
      </c>
      <c r="AZ29" s="67">
        <v>0</v>
      </c>
      <c r="BA29" s="67">
        <v>0</v>
      </c>
      <c r="BB29" s="67">
        <v>660</v>
      </c>
      <c r="BC29" s="67">
        <v>110</v>
      </c>
      <c r="BD29" s="67">
        <v>0</v>
      </c>
      <c r="BE29" s="67">
        <v>0</v>
      </c>
      <c r="BF29" s="67">
        <v>0</v>
      </c>
      <c r="BG29" s="67">
        <v>0</v>
      </c>
      <c r="BH29" s="67">
        <v>0</v>
      </c>
      <c r="BI29" s="67">
        <v>0</v>
      </c>
      <c r="BJ29" s="67">
        <v>1633.4</v>
      </c>
      <c r="BK29" s="67">
        <v>315.84300000000002</v>
      </c>
      <c r="BL29" s="67">
        <v>0</v>
      </c>
      <c r="BM29" s="67">
        <v>0</v>
      </c>
      <c r="BN29" s="67">
        <v>0</v>
      </c>
      <c r="BO29" s="67">
        <v>0</v>
      </c>
      <c r="BP29" s="67">
        <v>0</v>
      </c>
      <c r="BQ29" s="67">
        <v>0</v>
      </c>
      <c r="BR29" s="67">
        <v>0</v>
      </c>
      <c r="BS29" s="67">
        <v>0</v>
      </c>
      <c r="BT29" s="67">
        <v>0</v>
      </c>
      <c r="BU29" s="67">
        <v>0</v>
      </c>
      <c r="BV29" s="67">
        <v>600</v>
      </c>
      <c r="BW29" s="67">
        <v>0</v>
      </c>
      <c r="BX29" s="67">
        <v>0</v>
      </c>
      <c r="BY29" s="67">
        <v>0</v>
      </c>
      <c r="BZ29" s="67">
        <v>1033.4000000000001</v>
      </c>
      <c r="CA29" s="67">
        <v>315.84300000000002</v>
      </c>
      <c r="CB29" s="67">
        <v>0</v>
      </c>
      <c r="CC29" s="67">
        <v>0</v>
      </c>
      <c r="CD29" s="67">
        <v>0</v>
      </c>
      <c r="CE29" s="67">
        <v>0</v>
      </c>
      <c r="CF29" s="67">
        <v>0</v>
      </c>
      <c r="CG29" s="67">
        <v>0</v>
      </c>
      <c r="CH29" s="67">
        <v>0</v>
      </c>
      <c r="CI29" s="67">
        <v>0</v>
      </c>
      <c r="CJ29" s="67">
        <v>0</v>
      </c>
      <c r="CK29" s="67">
        <v>0</v>
      </c>
      <c r="CL29" s="67">
        <v>365</v>
      </c>
      <c r="CM29" s="67">
        <v>0</v>
      </c>
      <c r="CN29" s="67">
        <v>1200</v>
      </c>
      <c r="CO29" s="67">
        <v>0</v>
      </c>
      <c r="CP29" s="67">
        <v>365</v>
      </c>
      <c r="CQ29" s="67">
        <v>0</v>
      </c>
      <c r="CR29" s="67">
        <v>750</v>
      </c>
      <c r="CS29" s="67">
        <v>0</v>
      </c>
      <c r="CT29" s="67">
        <v>15</v>
      </c>
      <c r="CU29" s="67">
        <v>0</v>
      </c>
      <c r="CV29" s="67">
        <v>0</v>
      </c>
      <c r="CW29" s="67">
        <v>0</v>
      </c>
      <c r="CX29" s="67">
        <v>0</v>
      </c>
      <c r="CY29" s="67">
        <v>0</v>
      </c>
      <c r="CZ29" s="67">
        <v>0</v>
      </c>
      <c r="DA29" s="67">
        <v>0</v>
      </c>
      <c r="DB29" s="67">
        <v>0</v>
      </c>
      <c r="DC29" s="67">
        <v>0</v>
      </c>
      <c r="DD29" s="67">
        <v>0</v>
      </c>
      <c r="DE29" s="67">
        <v>0</v>
      </c>
      <c r="DF29" s="67">
        <v>500</v>
      </c>
      <c r="DG29" s="67">
        <v>0</v>
      </c>
      <c r="DH29" s="67">
        <v>0</v>
      </c>
      <c r="DI29" s="67">
        <v>0</v>
      </c>
      <c r="DJ29" s="67">
        <f t="shared" si="8"/>
        <v>1273.5999999999999</v>
      </c>
      <c r="DK29" s="67">
        <f t="shared" si="9"/>
        <v>0</v>
      </c>
      <c r="DL29" s="67">
        <v>1273.5999999999999</v>
      </c>
      <c r="DM29" s="67">
        <v>0</v>
      </c>
      <c r="DN29" s="67">
        <v>0</v>
      </c>
      <c r="DO29" s="67">
        <v>0</v>
      </c>
      <c r="DP29" s="67">
        <v>0</v>
      </c>
      <c r="DQ29" s="67">
        <v>0</v>
      </c>
    </row>
    <row r="30" spans="2:121" s="69" customFormat="1" ht="17.25" customHeight="1" x14ac:dyDescent="0.2">
      <c r="B30" s="40">
        <v>21</v>
      </c>
      <c r="C30" s="66" t="s">
        <v>103</v>
      </c>
      <c r="D30" s="67">
        <f t="shared" si="2"/>
        <v>6494.61</v>
      </c>
      <c r="E30" s="67">
        <f t="shared" si="3"/>
        <v>931.83500000000004</v>
      </c>
      <c r="F30" s="67">
        <f t="shared" si="4"/>
        <v>6473</v>
      </c>
      <c r="G30" s="67">
        <f t="shared" si="5"/>
        <v>931.83500000000004</v>
      </c>
      <c r="H30" s="67">
        <f t="shared" si="6"/>
        <v>21.61</v>
      </c>
      <c r="I30" s="67">
        <f t="shared" si="7"/>
        <v>0</v>
      </c>
      <c r="J30" s="67">
        <v>5800</v>
      </c>
      <c r="K30" s="67">
        <v>931.83500000000004</v>
      </c>
      <c r="L30" s="67">
        <v>21.61</v>
      </c>
      <c r="M30" s="67">
        <v>0</v>
      </c>
      <c r="N30" s="67">
        <v>5800</v>
      </c>
      <c r="O30" s="67">
        <v>931.83500000000004</v>
      </c>
      <c r="P30" s="67">
        <v>21.61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7">
        <v>0</v>
      </c>
      <c r="Y30" s="67">
        <v>0</v>
      </c>
      <c r="Z30" s="67">
        <v>0</v>
      </c>
      <c r="AA30" s="67">
        <v>0</v>
      </c>
      <c r="AB30" s="67">
        <v>0</v>
      </c>
      <c r="AC30" s="67">
        <v>0</v>
      </c>
      <c r="AD30" s="67">
        <v>0</v>
      </c>
      <c r="AE30" s="67">
        <v>0</v>
      </c>
      <c r="AF30" s="67">
        <v>0</v>
      </c>
      <c r="AG30" s="67">
        <v>0</v>
      </c>
      <c r="AH30" s="67">
        <v>0</v>
      </c>
      <c r="AI30" s="67">
        <v>0</v>
      </c>
      <c r="AJ30" s="67">
        <v>0</v>
      </c>
      <c r="AK30" s="67">
        <v>0</v>
      </c>
      <c r="AL30" s="67">
        <v>0</v>
      </c>
      <c r="AM30" s="67">
        <v>0</v>
      </c>
      <c r="AN30" s="67">
        <v>0</v>
      </c>
      <c r="AO30" s="67">
        <v>0</v>
      </c>
      <c r="AP30" s="67">
        <v>0</v>
      </c>
      <c r="AQ30" s="67">
        <v>0</v>
      </c>
      <c r="AR30" s="67">
        <v>0</v>
      </c>
      <c r="AS30" s="67">
        <v>0</v>
      </c>
      <c r="AT30" s="67">
        <v>0</v>
      </c>
      <c r="AU30" s="67">
        <v>0</v>
      </c>
      <c r="AV30" s="67">
        <v>0</v>
      </c>
      <c r="AW30" s="67">
        <v>0</v>
      </c>
      <c r="AX30" s="67">
        <v>140</v>
      </c>
      <c r="AY30" s="67">
        <v>0</v>
      </c>
      <c r="AZ30" s="67">
        <v>0</v>
      </c>
      <c r="BA30" s="67">
        <v>0</v>
      </c>
      <c r="BB30" s="67">
        <v>140</v>
      </c>
      <c r="BC30" s="67">
        <v>0</v>
      </c>
      <c r="BD30" s="67">
        <v>0</v>
      </c>
      <c r="BE30" s="67">
        <v>0</v>
      </c>
      <c r="BF30" s="67">
        <v>0</v>
      </c>
      <c r="BG30" s="67">
        <v>0</v>
      </c>
      <c r="BH30" s="67">
        <v>0</v>
      </c>
      <c r="BI30" s="67">
        <v>0</v>
      </c>
      <c r="BJ30" s="67">
        <v>0</v>
      </c>
      <c r="BK30" s="67">
        <v>0</v>
      </c>
      <c r="BL30" s="67">
        <v>0</v>
      </c>
      <c r="BM30" s="67">
        <v>0</v>
      </c>
      <c r="BN30" s="67">
        <v>0</v>
      </c>
      <c r="BO30" s="67">
        <v>0</v>
      </c>
      <c r="BP30" s="67">
        <v>0</v>
      </c>
      <c r="BQ30" s="67">
        <v>0</v>
      </c>
      <c r="BR30" s="67">
        <v>0</v>
      </c>
      <c r="BS30" s="67">
        <v>0</v>
      </c>
      <c r="BT30" s="67">
        <v>0</v>
      </c>
      <c r="BU30" s="67">
        <v>0</v>
      </c>
      <c r="BV30" s="67">
        <v>0</v>
      </c>
      <c r="BW30" s="67">
        <v>0</v>
      </c>
      <c r="BX30" s="67">
        <v>0</v>
      </c>
      <c r="BY30" s="67">
        <v>0</v>
      </c>
      <c r="BZ30" s="67">
        <v>0</v>
      </c>
      <c r="CA30" s="67">
        <v>0</v>
      </c>
      <c r="CB30" s="67">
        <v>0</v>
      </c>
      <c r="CC30" s="67">
        <v>0</v>
      </c>
      <c r="CD30" s="67">
        <v>0</v>
      </c>
      <c r="CE30" s="67">
        <v>0</v>
      </c>
      <c r="CF30" s="67">
        <v>0</v>
      </c>
      <c r="CG30" s="67">
        <v>0</v>
      </c>
      <c r="CH30" s="67">
        <v>0</v>
      </c>
      <c r="CI30" s="67">
        <v>0</v>
      </c>
      <c r="CJ30" s="67">
        <v>0</v>
      </c>
      <c r="CK30" s="67">
        <v>0</v>
      </c>
      <c r="CL30" s="67">
        <v>120</v>
      </c>
      <c r="CM30" s="67">
        <v>0</v>
      </c>
      <c r="CN30" s="67">
        <v>0</v>
      </c>
      <c r="CO30" s="67">
        <v>0</v>
      </c>
      <c r="CP30" s="67">
        <v>120</v>
      </c>
      <c r="CQ30" s="67">
        <v>0</v>
      </c>
      <c r="CR30" s="67">
        <v>0</v>
      </c>
      <c r="CS30" s="67">
        <v>0</v>
      </c>
      <c r="CT30" s="67">
        <v>0</v>
      </c>
      <c r="CU30" s="67">
        <v>0</v>
      </c>
      <c r="CV30" s="67">
        <v>0</v>
      </c>
      <c r="CW30" s="67">
        <v>0</v>
      </c>
      <c r="CX30" s="67">
        <v>0</v>
      </c>
      <c r="CY30" s="67">
        <v>0</v>
      </c>
      <c r="CZ30" s="67">
        <v>0</v>
      </c>
      <c r="DA30" s="67">
        <v>0</v>
      </c>
      <c r="DB30" s="67">
        <v>0</v>
      </c>
      <c r="DC30" s="67">
        <v>0</v>
      </c>
      <c r="DD30" s="67">
        <v>0</v>
      </c>
      <c r="DE30" s="67">
        <v>0</v>
      </c>
      <c r="DF30" s="67">
        <v>50</v>
      </c>
      <c r="DG30" s="67">
        <v>0</v>
      </c>
      <c r="DH30" s="67">
        <v>0</v>
      </c>
      <c r="DI30" s="67">
        <v>0</v>
      </c>
      <c r="DJ30" s="67">
        <f t="shared" si="8"/>
        <v>363</v>
      </c>
      <c r="DK30" s="67">
        <f t="shared" si="9"/>
        <v>0</v>
      </c>
      <c r="DL30" s="67">
        <v>363</v>
      </c>
      <c r="DM30" s="67">
        <v>0</v>
      </c>
      <c r="DN30" s="67">
        <v>0</v>
      </c>
      <c r="DO30" s="67">
        <v>0</v>
      </c>
      <c r="DP30" s="67">
        <v>0</v>
      </c>
      <c r="DQ30" s="67">
        <v>0</v>
      </c>
    </row>
    <row r="31" spans="2:121" s="69" customFormat="1" ht="17.25" customHeight="1" x14ac:dyDescent="0.2">
      <c r="B31" s="40">
        <v>22</v>
      </c>
      <c r="C31" s="66" t="s">
        <v>104</v>
      </c>
      <c r="D31" s="67">
        <f t="shared" si="2"/>
        <v>23105.422399999999</v>
      </c>
      <c r="E31" s="67">
        <f t="shared" si="3"/>
        <v>3253.7089000000001</v>
      </c>
      <c r="F31" s="67">
        <f t="shared" si="4"/>
        <v>18814.3</v>
      </c>
      <c r="G31" s="67">
        <f t="shared" si="5"/>
        <v>3253.7089000000001</v>
      </c>
      <c r="H31" s="67">
        <f t="shared" si="6"/>
        <v>4291.1224000000002</v>
      </c>
      <c r="I31" s="67">
        <f t="shared" si="7"/>
        <v>0</v>
      </c>
      <c r="J31" s="67">
        <v>13282</v>
      </c>
      <c r="K31" s="67">
        <v>3253.7089000000001</v>
      </c>
      <c r="L31" s="67">
        <v>0</v>
      </c>
      <c r="M31" s="67">
        <v>0</v>
      </c>
      <c r="N31" s="67">
        <v>12850</v>
      </c>
      <c r="O31" s="67">
        <v>3244.1089000000002</v>
      </c>
      <c r="P31" s="67">
        <v>0</v>
      </c>
      <c r="Q31" s="67">
        <v>0</v>
      </c>
      <c r="R31" s="67">
        <v>70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67">
        <v>0</v>
      </c>
      <c r="AG31" s="67">
        <v>0</v>
      </c>
      <c r="AH31" s="67">
        <v>0</v>
      </c>
      <c r="AI31" s="67">
        <v>0</v>
      </c>
      <c r="AJ31" s="67">
        <v>0</v>
      </c>
      <c r="AK31" s="67">
        <v>0</v>
      </c>
      <c r="AL31" s="67">
        <v>0</v>
      </c>
      <c r="AM31" s="67">
        <v>0</v>
      </c>
      <c r="AN31" s="67">
        <v>0</v>
      </c>
      <c r="AO31" s="67">
        <v>0</v>
      </c>
      <c r="AP31" s="67">
        <v>0</v>
      </c>
      <c r="AQ31" s="67">
        <v>0</v>
      </c>
      <c r="AR31" s="67">
        <v>0</v>
      </c>
      <c r="AS31" s="67">
        <v>0</v>
      </c>
      <c r="AT31" s="67">
        <v>0</v>
      </c>
      <c r="AU31" s="67">
        <v>0</v>
      </c>
      <c r="AV31" s="67">
        <v>0</v>
      </c>
      <c r="AW31" s="67">
        <v>0</v>
      </c>
      <c r="AX31" s="67">
        <v>600</v>
      </c>
      <c r="AY31" s="67">
        <v>0</v>
      </c>
      <c r="AZ31" s="67">
        <v>0</v>
      </c>
      <c r="BA31" s="67">
        <v>0</v>
      </c>
      <c r="BB31" s="67">
        <v>600</v>
      </c>
      <c r="BC31" s="67">
        <v>0</v>
      </c>
      <c r="BD31" s="67">
        <v>0</v>
      </c>
      <c r="BE31" s="67">
        <v>0</v>
      </c>
      <c r="BF31" s="67">
        <v>0</v>
      </c>
      <c r="BG31" s="67">
        <v>0</v>
      </c>
      <c r="BH31" s="67">
        <v>0</v>
      </c>
      <c r="BI31" s="67">
        <v>0</v>
      </c>
      <c r="BJ31" s="67">
        <v>0</v>
      </c>
      <c r="BK31" s="67">
        <v>0</v>
      </c>
      <c r="BL31" s="67">
        <v>950</v>
      </c>
      <c r="BM31" s="67">
        <v>0</v>
      </c>
      <c r="BN31" s="67">
        <v>0</v>
      </c>
      <c r="BO31" s="67">
        <v>0</v>
      </c>
      <c r="BP31" s="67">
        <v>0</v>
      </c>
      <c r="BQ31" s="67">
        <v>0</v>
      </c>
      <c r="BR31" s="67">
        <v>0</v>
      </c>
      <c r="BS31" s="67">
        <v>0</v>
      </c>
      <c r="BT31" s="67">
        <v>0</v>
      </c>
      <c r="BU31" s="67">
        <v>0</v>
      </c>
      <c r="BV31" s="67">
        <v>0</v>
      </c>
      <c r="BW31" s="67">
        <v>0</v>
      </c>
      <c r="BX31" s="67">
        <v>0</v>
      </c>
      <c r="BY31" s="67">
        <v>0</v>
      </c>
      <c r="BZ31" s="67">
        <v>0</v>
      </c>
      <c r="CA31" s="67">
        <v>0</v>
      </c>
      <c r="CB31" s="67">
        <v>950</v>
      </c>
      <c r="CC31" s="67">
        <v>0</v>
      </c>
      <c r="CD31" s="67">
        <v>0</v>
      </c>
      <c r="CE31" s="67">
        <v>0</v>
      </c>
      <c r="CF31" s="67">
        <v>0</v>
      </c>
      <c r="CG31" s="67">
        <v>0</v>
      </c>
      <c r="CH31" s="67">
        <v>0</v>
      </c>
      <c r="CI31" s="67">
        <v>0</v>
      </c>
      <c r="CJ31" s="67">
        <v>0</v>
      </c>
      <c r="CK31" s="67">
        <v>0</v>
      </c>
      <c r="CL31" s="67">
        <v>800</v>
      </c>
      <c r="CM31" s="67">
        <v>0</v>
      </c>
      <c r="CN31" s="67">
        <v>3341.1224000000002</v>
      </c>
      <c r="CO31" s="67">
        <v>0</v>
      </c>
      <c r="CP31" s="67">
        <v>800</v>
      </c>
      <c r="CQ31" s="67">
        <v>0</v>
      </c>
      <c r="CR31" s="67">
        <v>2541.1224000000002</v>
      </c>
      <c r="CS31" s="67">
        <v>0</v>
      </c>
      <c r="CT31" s="67">
        <v>0</v>
      </c>
      <c r="CU31" s="67">
        <v>0</v>
      </c>
      <c r="CV31" s="67">
        <v>2541.1224000000002</v>
      </c>
      <c r="CW31" s="67">
        <v>0</v>
      </c>
      <c r="CX31" s="67">
        <v>400</v>
      </c>
      <c r="CY31" s="67">
        <v>0</v>
      </c>
      <c r="CZ31" s="67">
        <v>0</v>
      </c>
      <c r="DA31" s="67">
        <v>0</v>
      </c>
      <c r="DB31" s="67">
        <v>0</v>
      </c>
      <c r="DC31" s="67">
        <v>0</v>
      </c>
      <c r="DD31" s="67">
        <v>0</v>
      </c>
      <c r="DE31" s="67">
        <v>0</v>
      </c>
      <c r="DF31" s="67">
        <v>500</v>
      </c>
      <c r="DG31" s="67">
        <v>0</v>
      </c>
      <c r="DH31" s="67">
        <v>0</v>
      </c>
      <c r="DI31" s="67">
        <v>0</v>
      </c>
      <c r="DJ31" s="67">
        <f t="shared" si="8"/>
        <v>3232.3</v>
      </c>
      <c r="DK31" s="67">
        <f t="shared" si="9"/>
        <v>0</v>
      </c>
      <c r="DL31" s="67">
        <v>3232.3</v>
      </c>
      <c r="DM31" s="67">
        <v>0</v>
      </c>
      <c r="DN31" s="67">
        <v>0</v>
      </c>
      <c r="DO31" s="67">
        <v>0</v>
      </c>
      <c r="DP31" s="67">
        <v>0</v>
      </c>
      <c r="DQ31" s="67">
        <v>0</v>
      </c>
    </row>
    <row r="32" spans="2:121" s="69" customFormat="1" ht="17.25" customHeight="1" x14ac:dyDescent="0.2">
      <c r="B32" s="40">
        <v>23</v>
      </c>
      <c r="C32" s="66" t="s">
        <v>105</v>
      </c>
      <c r="D32" s="67">
        <f t="shared" si="2"/>
        <v>40291.9035</v>
      </c>
      <c r="E32" s="67">
        <f t="shared" si="3"/>
        <v>7943.0972000000002</v>
      </c>
      <c r="F32" s="67">
        <f t="shared" si="4"/>
        <v>40162.400000000001</v>
      </c>
      <c r="G32" s="67">
        <f t="shared" si="5"/>
        <v>7943.0972000000002</v>
      </c>
      <c r="H32" s="67">
        <f t="shared" si="6"/>
        <v>129.5035</v>
      </c>
      <c r="I32" s="67">
        <f t="shared" si="7"/>
        <v>0</v>
      </c>
      <c r="J32" s="67">
        <v>16593.5</v>
      </c>
      <c r="K32" s="67">
        <v>3682.3978000000002</v>
      </c>
      <c r="L32" s="67">
        <v>129.5035</v>
      </c>
      <c r="M32" s="67">
        <v>0</v>
      </c>
      <c r="N32" s="67">
        <v>16523.5</v>
      </c>
      <c r="O32" s="67">
        <v>3682.3978000000002</v>
      </c>
      <c r="P32" s="67">
        <v>129.5035</v>
      </c>
      <c r="Q32" s="67">
        <v>0</v>
      </c>
      <c r="R32" s="67">
        <v>0</v>
      </c>
      <c r="S32" s="67">
        <v>0</v>
      </c>
      <c r="T32" s="67">
        <v>0</v>
      </c>
      <c r="U32" s="67">
        <v>0</v>
      </c>
      <c r="V32" s="67">
        <v>0</v>
      </c>
      <c r="W32" s="67">
        <v>0</v>
      </c>
      <c r="X32" s="67">
        <v>0</v>
      </c>
      <c r="Y32" s="67">
        <v>0</v>
      </c>
      <c r="Z32" s="67">
        <v>0</v>
      </c>
      <c r="AA32" s="67">
        <v>0</v>
      </c>
      <c r="AB32" s="67">
        <v>0</v>
      </c>
      <c r="AC32" s="67">
        <v>0</v>
      </c>
      <c r="AD32" s="67">
        <v>875</v>
      </c>
      <c r="AE32" s="67">
        <v>325</v>
      </c>
      <c r="AF32" s="67">
        <v>0</v>
      </c>
      <c r="AG32" s="67">
        <v>0</v>
      </c>
      <c r="AH32" s="67">
        <v>300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67">
        <v>0</v>
      </c>
      <c r="AP32" s="67">
        <v>575</v>
      </c>
      <c r="AQ32" s="67">
        <v>325</v>
      </c>
      <c r="AR32" s="67">
        <v>0</v>
      </c>
      <c r="AS32" s="67">
        <v>0</v>
      </c>
      <c r="AT32" s="67">
        <v>0</v>
      </c>
      <c r="AU32" s="67">
        <v>0</v>
      </c>
      <c r="AV32" s="67">
        <v>0</v>
      </c>
      <c r="AW32" s="67">
        <v>0</v>
      </c>
      <c r="AX32" s="67">
        <v>750</v>
      </c>
      <c r="AY32" s="67">
        <v>177.70140000000001</v>
      </c>
      <c r="AZ32" s="67">
        <v>0</v>
      </c>
      <c r="BA32" s="67">
        <v>0</v>
      </c>
      <c r="BB32" s="67">
        <v>750</v>
      </c>
      <c r="BC32" s="67">
        <v>177.70140000000001</v>
      </c>
      <c r="BD32" s="67">
        <v>0</v>
      </c>
      <c r="BE32" s="67">
        <v>0</v>
      </c>
      <c r="BF32" s="67">
        <v>0</v>
      </c>
      <c r="BG32" s="67">
        <v>0</v>
      </c>
      <c r="BH32" s="67">
        <v>0</v>
      </c>
      <c r="BI32" s="67">
        <v>0</v>
      </c>
      <c r="BJ32" s="67">
        <v>1255</v>
      </c>
      <c r="BK32" s="67">
        <v>0</v>
      </c>
      <c r="BL32" s="67">
        <v>0</v>
      </c>
      <c r="BM32" s="67">
        <v>0</v>
      </c>
      <c r="BN32" s="67">
        <v>0</v>
      </c>
      <c r="BO32" s="67">
        <v>0</v>
      </c>
      <c r="BP32" s="67">
        <v>0</v>
      </c>
      <c r="BQ32" s="67">
        <v>0</v>
      </c>
      <c r="BR32" s="67">
        <v>0</v>
      </c>
      <c r="BS32" s="67">
        <v>0</v>
      </c>
      <c r="BT32" s="67">
        <v>0</v>
      </c>
      <c r="BU32" s="67">
        <v>0</v>
      </c>
      <c r="BV32" s="67">
        <v>1255</v>
      </c>
      <c r="BW32" s="67">
        <v>0</v>
      </c>
      <c r="BX32" s="67">
        <v>0</v>
      </c>
      <c r="BY32" s="67">
        <v>0</v>
      </c>
      <c r="BZ32" s="67">
        <v>0</v>
      </c>
      <c r="CA32" s="67">
        <v>0</v>
      </c>
      <c r="CB32" s="67">
        <v>0</v>
      </c>
      <c r="CC32" s="67">
        <v>0</v>
      </c>
      <c r="CD32" s="67">
        <v>0</v>
      </c>
      <c r="CE32" s="67">
        <v>0</v>
      </c>
      <c r="CF32" s="67">
        <v>0</v>
      </c>
      <c r="CG32" s="67">
        <v>0</v>
      </c>
      <c r="CH32" s="67">
        <v>0</v>
      </c>
      <c r="CI32" s="67">
        <v>0</v>
      </c>
      <c r="CJ32" s="67">
        <v>0</v>
      </c>
      <c r="CK32" s="67">
        <v>0</v>
      </c>
      <c r="CL32" s="67">
        <v>6608</v>
      </c>
      <c r="CM32" s="67">
        <v>1676.998</v>
      </c>
      <c r="CN32" s="67">
        <v>0</v>
      </c>
      <c r="CO32" s="67">
        <v>0</v>
      </c>
      <c r="CP32" s="67">
        <v>6608</v>
      </c>
      <c r="CQ32" s="67">
        <v>1676.998</v>
      </c>
      <c r="CR32" s="67">
        <v>0</v>
      </c>
      <c r="CS32" s="67">
        <v>0</v>
      </c>
      <c r="CT32" s="67">
        <v>5658</v>
      </c>
      <c r="CU32" s="67">
        <v>1377</v>
      </c>
      <c r="CV32" s="67">
        <v>0</v>
      </c>
      <c r="CW32" s="67">
        <v>0</v>
      </c>
      <c r="CX32" s="67">
        <v>11342</v>
      </c>
      <c r="CY32" s="67">
        <v>1711</v>
      </c>
      <c r="CZ32" s="67">
        <v>0</v>
      </c>
      <c r="DA32" s="67">
        <v>0</v>
      </c>
      <c r="DB32" s="67">
        <v>5242</v>
      </c>
      <c r="DC32" s="67">
        <v>285</v>
      </c>
      <c r="DD32" s="67">
        <v>0</v>
      </c>
      <c r="DE32" s="67">
        <v>0</v>
      </c>
      <c r="DF32" s="67">
        <v>880</v>
      </c>
      <c r="DG32" s="67">
        <v>370</v>
      </c>
      <c r="DH32" s="67">
        <v>0</v>
      </c>
      <c r="DI32" s="67">
        <v>0</v>
      </c>
      <c r="DJ32" s="67">
        <f t="shared" si="8"/>
        <v>1858.9</v>
      </c>
      <c r="DK32" s="67">
        <f t="shared" si="9"/>
        <v>0</v>
      </c>
      <c r="DL32" s="67">
        <v>1858.9</v>
      </c>
      <c r="DM32" s="67">
        <v>0</v>
      </c>
      <c r="DN32" s="67">
        <v>0</v>
      </c>
      <c r="DO32" s="67">
        <v>0</v>
      </c>
      <c r="DP32" s="67">
        <v>0</v>
      </c>
      <c r="DQ32" s="67">
        <v>0</v>
      </c>
    </row>
    <row r="33" spans="2:121" s="69" customFormat="1" ht="17.25" customHeight="1" x14ac:dyDescent="0.2">
      <c r="B33" s="40">
        <v>24</v>
      </c>
      <c r="C33" s="66" t="s">
        <v>106</v>
      </c>
      <c r="D33" s="67">
        <f t="shared" si="2"/>
        <v>70241.83</v>
      </c>
      <c r="E33" s="67">
        <f t="shared" si="3"/>
        <v>7990.9218000000001</v>
      </c>
      <c r="F33" s="67">
        <f t="shared" si="4"/>
        <v>55403.7</v>
      </c>
      <c r="G33" s="67">
        <f t="shared" si="5"/>
        <v>7990.9218000000001</v>
      </c>
      <c r="H33" s="67">
        <f t="shared" si="6"/>
        <v>14838.13</v>
      </c>
      <c r="I33" s="67">
        <f t="shared" si="7"/>
        <v>0</v>
      </c>
      <c r="J33" s="67">
        <v>25430</v>
      </c>
      <c r="K33" s="67">
        <v>5312.6211000000003</v>
      </c>
      <c r="L33" s="67">
        <v>500</v>
      </c>
      <c r="M33" s="67">
        <v>0</v>
      </c>
      <c r="N33" s="67">
        <v>23130</v>
      </c>
      <c r="O33" s="67">
        <v>5305.4210999999996</v>
      </c>
      <c r="P33" s="67">
        <v>500</v>
      </c>
      <c r="Q33" s="67">
        <v>0</v>
      </c>
      <c r="R33" s="67">
        <v>1200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>
        <v>0</v>
      </c>
      <c r="AD33" s="67">
        <v>4000</v>
      </c>
      <c r="AE33" s="67">
        <v>60</v>
      </c>
      <c r="AF33" s="67">
        <v>10000</v>
      </c>
      <c r="AG33" s="67">
        <v>0</v>
      </c>
      <c r="AH33" s="67">
        <v>900</v>
      </c>
      <c r="AI33" s="67">
        <v>0</v>
      </c>
      <c r="AJ33" s="67">
        <v>2000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3100</v>
      </c>
      <c r="AQ33" s="67">
        <v>60</v>
      </c>
      <c r="AR33" s="67">
        <v>8000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7">
        <v>2400</v>
      </c>
      <c r="AY33" s="67">
        <v>600</v>
      </c>
      <c r="AZ33" s="67">
        <v>0</v>
      </c>
      <c r="BA33" s="67">
        <v>0</v>
      </c>
      <c r="BB33" s="67">
        <v>2400</v>
      </c>
      <c r="BC33" s="67">
        <v>600</v>
      </c>
      <c r="BD33" s="67">
        <v>0</v>
      </c>
      <c r="BE33" s="67">
        <v>0</v>
      </c>
      <c r="BF33" s="67">
        <v>0</v>
      </c>
      <c r="BG33" s="67">
        <v>0</v>
      </c>
      <c r="BH33" s="67">
        <v>0</v>
      </c>
      <c r="BI33" s="67">
        <v>0</v>
      </c>
      <c r="BJ33" s="67">
        <v>1800</v>
      </c>
      <c r="BK33" s="67">
        <v>0</v>
      </c>
      <c r="BL33" s="67">
        <v>3950</v>
      </c>
      <c r="BM33" s="67">
        <v>0</v>
      </c>
      <c r="BN33" s="67">
        <v>0</v>
      </c>
      <c r="BO33" s="67">
        <v>0</v>
      </c>
      <c r="BP33" s="67">
        <v>0</v>
      </c>
      <c r="BQ33" s="67">
        <v>0</v>
      </c>
      <c r="BR33" s="67">
        <v>0</v>
      </c>
      <c r="BS33" s="67">
        <v>0</v>
      </c>
      <c r="BT33" s="67">
        <v>0</v>
      </c>
      <c r="BU33" s="67">
        <v>0</v>
      </c>
      <c r="BV33" s="67">
        <v>900</v>
      </c>
      <c r="BW33" s="67">
        <v>0</v>
      </c>
      <c r="BX33" s="67">
        <v>1950</v>
      </c>
      <c r="BY33" s="67">
        <v>0</v>
      </c>
      <c r="BZ33" s="67">
        <v>900</v>
      </c>
      <c r="CA33" s="67">
        <v>0</v>
      </c>
      <c r="CB33" s="67">
        <v>2000</v>
      </c>
      <c r="CC33" s="67">
        <v>0</v>
      </c>
      <c r="CD33" s="67">
        <v>0</v>
      </c>
      <c r="CE33" s="67">
        <v>0</v>
      </c>
      <c r="CF33" s="67">
        <v>0</v>
      </c>
      <c r="CG33" s="67">
        <v>0</v>
      </c>
      <c r="CH33" s="67">
        <v>0</v>
      </c>
      <c r="CI33" s="67">
        <v>0</v>
      </c>
      <c r="CJ33" s="67">
        <v>0</v>
      </c>
      <c r="CK33" s="67">
        <v>0</v>
      </c>
      <c r="CL33" s="67">
        <v>2800</v>
      </c>
      <c r="CM33" s="67">
        <v>0</v>
      </c>
      <c r="CN33" s="67">
        <v>0</v>
      </c>
      <c r="CO33" s="67">
        <v>0</v>
      </c>
      <c r="CP33" s="67">
        <v>2800</v>
      </c>
      <c r="CQ33" s="67">
        <v>0</v>
      </c>
      <c r="CR33" s="67">
        <v>0</v>
      </c>
      <c r="CS33" s="67">
        <v>0</v>
      </c>
      <c r="CT33" s="67">
        <v>0</v>
      </c>
      <c r="CU33" s="67">
        <v>0</v>
      </c>
      <c r="CV33" s="67">
        <v>0</v>
      </c>
      <c r="CW33" s="67">
        <v>0</v>
      </c>
      <c r="CX33" s="67">
        <v>8700</v>
      </c>
      <c r="CY33" s="67">
        <v>1800</v>
      </c>
      <c r="CZ33" s="67">
        <v>388.13</v>
      </c>
      <c r="DA33" s="67">
        <v>0</v>
      </c>
      <c r="DB33" s="67">
        <v>8700</v>
      </c>
      <c r="DC33" s="67">
        <v>1800</v>
      </c>
      <c r="DD33" s="67">
        <v>388.13</v>
      </c>
      <c r="DE33" s="67">
        <v>0</v>
      </c>
      <c r="DF33" s="67">
        <v>1200</v>
      </c>
      <c r="DG33" s="67">
        <v>0</v>
      </c>
      <c r="DH33" s="67">
        <v>0</v>
      </c>
      <c r="DI33" s="67">
        <v>0</v>
      </c>
      <c r="DJ33" s="67">
        <f t="shared" si="8"/>
        <v>9073.7000000000007</v>
      </c>
      <c r="DK33" s="67">
        <f t="shared" si="9"/>
        <v>218.30070000000001</v>
      </c>
      <c r="DL33" s="67">
        <v>9073.7000000000007</v>
      </c>
      <c r="DM33" s="67">
        <v>218.30070000000001</v>
      </c>
      <c r="DN33" s="67">
        <v>0</v>
      </c>
      <c r="DO33" s="67">
        <v>0</v>
      </c>
      <c r="DP33" s="67">
        <v>0</v>
      </c>
      <c r="DQ33" s="67">
        <v>0</v>
      </c>
    </row>
    <row r="34" spans="2:121" s="69" customFormat="1" ht="17.25" customHeight="1" x14ac:dyDescent="0.2">
      <c r="B34" s="40">
        <v>25</v>
      </c>
      <c r="C34" s="66" t="s">
        <v>107</v>
      </c>
      <c r="D34" s="67">
        <f t="shared" si="2"/>
        <v>6098.3450000000003</v>
      </c>
      <c r="E34" s="67">
        <f t="shared" si="3"/>
        <v>666</v>
      </c>
      <c r="F34" s="67">
        <f t="shared" si="4"/>
        <v>6036.1</v>
      </c>
      <c r="G34" s="67">
        <f t="shared" si="5"/>
        <v>666</v>
      </c>
      <c r="H34" s="67">
        <f t="shared" si="6"/>
        <v>62.244999999999997</v>
      </c>
      <c r="I34" s="67">
        <f t="shared" si="7"/>
        <v>0</v>
      </c>
      <c r="J34" s="67">
        <v>5020</v>
      </c>
      <c r="K34" s="67">
        <v>666</v>
      </c>
      <c r="L34" s="67">
        <v>62.244999999999997</v>
      </c>
      <c r="M34" s="67">
        <v>0</v>
      </c>
      <c r="N34" s="67">
        <v>5020</v>
      </c>
      <c r="O34" s="67">
        <v>666</v>
      </c>
      <c r="P34" s="67">
        <v>62.244999999999997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67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7">
        <v>212.6</v>
      </c>
      <c r="AY34" s="67">
        <v>0</v>
      </c>
      <c r="AZ34" s="67">
        <v>0</v>
      </c>
      <c r="BA34" s="67">
        <v>0</v>
      </c>
      <c r="BB34" s="67">
        <v>212.6</v>
      </c>
      <c r="BC34" s="67">
        <v>0</v>
      </c>
      <c r="BD34" s="67">
        <v>0</v>
      </c>
      <c r="BE34" s="67">
        <v>0</v>
      </c>
      <c r="BF34" s="67">
        <v>0</v>
      </c>
      <c r="BG34" s="67">
        <v>0</v>
      </c>
      <c r="BH34" s="67">
        <v>0</v>
      </c>
      <c r="BI34" s="67">
        <v>0</v>
      </c>
      <c r="BJ34" s="67">
        <v>0</v>
      </c>
      <c r="BK34" s="67">
        <v>0</v>
      </c>
      <c r="BL34" s="67">
        <v>0</v>
      </c>
      <c r="BM34" s="67">
        <v>0</v>
      </c>
      <c r="BN34" s="67">
        <v>0</v>
      </c>
      <c r="BO34" s="67">
        <v>0</v>
      </c>
      <c r="BP34" s="67">
        <v>0</v>
      </c>
      <c r="BQ34" s="67">
        <v>0</v>
      </c>
      <c r="BR34" s="67">
        <v>0</v>
      </c>
      <c r="BS34" s="67">
        <v>0</v>
      </c>
      <c r="BT34" s="67">
        <v>0</v>
      </c>
      <c r="BU34" s="67">
        <v>0</v>
      </c>
      <c r="BV34" s="67">
        <v>0</v>
      </c>
      <c r="BW34" s="67">
        <v>0</v>
      </c>
      <c r="BX34" s="67">
        <v>0</v>
      </c>
      <c r="BY34" s="67">
        <v>0</v>
      </c>
      <c r="BZ34" s="67">
        <v>0</v>
      </c>
      <c r="CA34" s="67">
        <v>0</v>
      </c>
      <c r="CB34" s="67">
        <v>0</v>
      </c>
      <c r="CC34" s="67">
        <v>0</v>
      </c>
      <c r="CD34" s="67">
        <v>0</v>
      </c>
      <c r="CE34" s="67">
        <v>0</v>
      </c>
      <c r="CF34" s="67">
        <v>0</v>
      </c>
      <c r="CG34" s="67">
        <v>0</v>
      </c>
      <c r="CH34" s="67">
        <v>0</v>
      </c>
      <c r="CI34" s="67">
        <v>0</v>
      </c>
      <c r="CJ34" s="67">
        <v>0</v>
      </c>
      <c r="CK34" s="67">
        <v>0</v>
      </c>
      <c r="CL34" s="67">
        <v>350</v>
      </c>
      <c r="CM34" s="67">
        <v>0</v>
      </c>
      <c r="CN34" s="67">
        <v>0</v>
      </c>
      <c r="CO34" s="67">
        <v>0</v>
      </c>
      <c r="CP34" s="67">
        <v>350</v>
      </c>
      <c r="CQ34" s="67">
        <v>0</v>
      </c>
      <c r="CR34" s="67">
        <v>0</v>
      </c>
      <c r="CS34" s="67">
        <v>0</v>
      </c>
      <c r="CT34" s="67">
        <v>0</v>
      </c>
      <c r="CU34" s="67">
        <v>0</v>
      </c>
      <c r="CV34" s="67">
        <v>0</v>
      </c>
      <c r="CW34" s="67">
        <v>0</v>
      </c>
      <c r="CX34" s="67">
        <v>0</v>
      </c>
      <c r="CY34" s="67">
        <v>0</v>
      </c>
      <c r="CZ34" s="67">
        <v>0</v>
      </c>
      <c r="DA34" s="67">
        <v>0</v>
      </c>
      <c r="DB34" s="67">
        <v>0</v>
      </c>
      <c r="DC34" s="67">
        <v>0</v>
      </c>
      <c r="DD34" s="67">
        <v>0</v>
      </c>
      <c r="DE34" s="67">
        <v>0</v>
      </c>
      <c r="DF34" s="67">
        <v>100</v>
      </c>
      <c r="DG34" s="67">
        <v>0</v>
      </c>
      <c r="DH34" s="67">
        <v>0</v>
      </c>
      <c r="DI34" s="67">
        <v>0</v>
      </c>
      <c r="DJ34" s="67">
        <f t="shared" si="8"/>
        <v>353.5</v>
      </c>
      <c r="DK34" s="67">
        <f t="shared" si="9"/>
        <v>0</v>
      </c>
      <c r="DL34" s="67">
        <v>353.5</v>
      </c>
      <c r="DM34" s="67">
        <v>0</v>
      </c>
      <c r="DN34" s="67">
        <v>0</v>
      </c>
      <c r="DO34" s="67">
        <v>0</v>
      </c>
      <c r="DP34" s="67">
        <v>0</v>
      </c>
      <c r="DQ34" s="67">
        <v>0</v>
      </c>
    </row>
    <row r="35" spans="2:121" s="69" customFormat="1" ht="17.25" customHeight="1" x14ac:dyDescent="0.2">
      <c r="B35" s="40">
        <v>26</v>
      </c>
      <c r="C35" s="66" t="s">
        <v>108</v>
      </c>
      <c r="D35" s="67">
        <f t="shared" si="2"/>
        <v>76790.843800000002</v>
      </c>
      <c r="E35" s="67">
        <f t="shared" si="3"/>
        <v>10023.5931</v>
      </c>
      <c r="F35" s="67">
        <f t="shared" si="4"/>
        <v>68186.5</v>
      </c>
      <c r="G35" s="67">
        <f t="shared" si="5"/>
        <v>9503.5931</v>
      </c>
      <c r="H35" s="67">
        <f t="shared" si="6"/>
        <v>8604.3438000000006</v>
      </c>
      <c r="I35" s="67">
        <f t="shared" si="7"/>
        <v>520</v>
      </c>
      <c r="J35" s="67">
        <v>27026</v>
      </c>
      <c r="K35" s="67">
        <v>5481.8020999999999</v>
      </c>
      <c r="L35" s="67">
        <v>1604.3438000000001</v>
      </c>
      <c r="M35" s="67">
        <v>220</v>
      </c>
      <c r="N35" s="67">
        <v>24896</v>
      </c>
      <c r="O35" s="67">
        <v>5351.0020999999997</v>
      </c>
      <c r="P35" s="67">
        <v>1604.3438000000001</v>
      </c>
      <c r="Q35" s="67">
        <v>220</v>
      </c>
      <c r="R35" s="67">
        <v>1830</v>
      </c>
      <c r="S35" s="67">
        <v>100</v>
      </c>
      <c r="T35" s="67">
        <v>0</v>
      </c>
      <c r="U35" s="67">
        <v>0</v>
      </c>
      <c r="V35" s="67">
        <v>0</v>
      </c>
      <c r="W35" s="67">
        <v>0</v>
      </c>
      <c r="X35" s="67">
        <v>0</v>
      </c>
      <c r="Y35" s="67">
        <v>0</v>
      </c>
      <c r="Z35" s="67">
        <v>0</v>
      </c>
      <c r="AA35" s="67">
        <v>0</v>
      </c>
      <c r="AB35" s="67">
        <v>0</v>
      </c>
      <c r="AC35" s="67">
        <v>0</v>
      </c>
      <c r="AD35" s="67">
        <v>5130</v>
      </c>
      <c r="AE35" s="67">
        <v>885</v>
      </c>
      <c r="AF35" s="67">
        <v>0</v>
      </c>
      <c r="AG35" s="67">
        <v>0</v>
      </c>
      <c r="AH35" s="67">
        <v>3030</v>
      </c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67">
        <v>0</v>
      </c>
      <c r="AP35" s="67">
        <v>2100</v>
      </c>
      <c r="AQ35" s="67">
        <v>885</v>
      </c>
      <c r="AR35" s="67">
        <v>0</v>
      </c>
      <c r="AS35" s="67">
        <v>0</v>
      </c>
      <c r="AT35" s="67">
        <v>0</v>
      </c>
      <c r="AU35" s="67">
        <v>0</v>
      </c>
      <c r="AV35" s="67">
        <v>0</v>
      </c>
      <c r="AW35" s="67">
        <v>0</v>
      </c>
      <c r="AX35" s="67">
        <v>2400</v>
      </c>
      <c r="AY35" s="67">
        <v>600</v>
      </c>
      <c r="AZ35" s="67">
        <v>700</v>
      </c>
      <c r="BA35" s="67">
        <v>0</v>
      </c>
      <c r="BB35" s="67">
        <v>2400</v>
      </c>
      <c r="BC35" s="67">
        <v>600</v>
      </c>
      <c r="BD35" s="67">
        <v>700</v>
      </c>
      <c r="BE35" s="67">
        <v>0</v>
      </c>
      <c r="BF35" s="67">
        <v>0</v>
      </c>
      <c r="BG35" s="67">
        <v>0</v>
      </c>
      <c r="BH35" s="67">
        <v>0</v>
      </c>
      <c r="BI35" s="67">
        <v>0</v>
      </c>
      <c r="BJ35" s="67">
        <v>700</v>
      </c>
      <c r="BK35" s="67">
        <v>0</v>
      </c>
      <c r="BL35" s="67">
        <v>3500</v>
      </c>
      <c r="BM35" s="67">
        <v>0</v>
      </c>
      <c r="BN35" s="67">
        <v>0</v>
      </c>
      <c r="BO35" s="67">
        <v>0</v>
      </c>
      <c r="BP35" s="67">
        <v>0</v>
      </c>
      <c r="BQ35" s="67">
        <v>0</v>
      </c>
      <c r="BR35" s="67">
        <v>0</v>
      </c>
      <c r="BS35" s="67">
        <v>0</v>
      </c>
      <c r="BT35" s="67">
        <v>0</v>
      </c>
      <c r="BU35" s="67">
        <v>0</v>
      </c>
      <c r="BV35" s="67">
        <v>200</v>
      </c>
      <c r="BW35" s="67">
        <v>0</v>
      </c>
      <c r="BX35" s="67">
        <v>1500</v>
      </c>
      <c r="BY35" s="67">
        <v>0</v>
      </c>
      <c r="BZ35" s="67">
        <v>500</v>
      </c>
      <c r="CA35" s="67">
        <v>0</v>
      </c>
      <c r="CB35" s="67">
        <v>2000</v>
      </c>
      <c r="CC35" s="67">
        <v>0</v>
      </c>
      <c r="CD35" s="67">
        <v>0</v>
      </c>
      <c r="CE35" s="67">
        <v>0</v>
      </c>
      <c r="CF35" s="67">
        <v>0</v>
      </c>
      <c r="CG35" s="67">
        <v>0</v>
      </c>
      <c r="CH35" s="67">
        <v>0</v>
      </c>
      <c r="CI35" s="67">
        <v>0</v>
      </c>
      <c r="CJ35" s="67">
        <v>0</v>
      </c>
      <c r="CK35" s="67">
        <v>0</v>
      </c>
      <c r="CL35" s="67">
        <v>2500</v>
      </c>
      <c r="CM35" s="67">
        <v>500</v>
      </c>
      <c r="CN35" s="67">
        <v>0</v>
      </c>
      <c r="CO35" s="67">
        <v>0</v>
      </c>
      <c r="CP35" s="67">
        <v>2500</v>
      </c>
      <c r="CQ35" s="67">
        <v>500</v>
      </c>
      <c r="CR35" s="67">
        <v>0</v>
      </c>
      <c r="CS35" s="67">
        <v>0</v>
      </c>
      <c r="CT35" s="67">
        <v>0</v>
      </c>
      <c r="CU35" s="67">
        <v>0</v>
      </c>
      <c r="CV35" s="67">
        <v>0</v>
      </c>
      <c r="CW35" s="67">
        <v>0</v>
      </c>
      <c r="CX35" s="67">
        <v>23776</v>
      </c>
      <c r="CY35" s="67">
        <v>1916.7909999999999</v>
      </c>
      <c r="CZ35" s="67">
        <v>2800</v>
      </c>
      <c r="DA35" s="67">
        <v>300</v>
      </c>
      <c r="DB35" s="67">
        <v>14476</v>
      </c>
      <c r="DC35" s="67">
        <v>470.50299999999999</v>
      </c>
      <c r="DD35" s="67">
        <v>300</v>
      </c>
      <c r="DE35" s="67">
        <v>300</v>
      </c>
      <c r="DF35" s="67">
        <v>1300</v>
      </c>
      <c r="DG35" s="67">
        <v>120</v>
      </c>
      <c r="DH35" s="67">
        <v>0</v>
      </c>
      <c r="DI35" s="67">
        <v>0</v>
      </c>
      <c r="DJ35" s="67">
        <f t="shared" si="8"/>
        <v>5354.5</v>
      </c>
      <c r="DK35" s="67">
        <f t="shared" si="9"/>
        <v>0</v>
      </c>
      <c r="DL35" s="67">
        <v>5354.5</v>
      </c>
      <c r="DM35" s="67">
        <v>0</v>
      </c>
      <c r="DN35" s="67">
        <v>0</v>
      </c>
      <c r="DO35" s="67">
        <v>0</v>
      </c>
      <c r="DP35" s="67">
        <v>0</v>
      </c>
      <c r="DQ35" s="67">
        <v>0</v>
      </c>
    </row>
    <row r="36" spans="2:121" s="69" customFormat="1" ht="17.25" customHeight="1" x14ac:dyDescent="0.2">
      <c r="B36" s="40">
        <v>27</v>
      </c>
      <c r="C36" s="66" t="s">
        <v>109</v>
      </c>
      <c r="D36" s="67">
        <f t="shared" si="2"/>
        <v>44449.410499999998</v>
      </c>
      <c r="E36" s="67">
        <f t="shared" si="3"/>
        <v>7440.5884000000005</v>
      </c>
      <c r="F36" s="67">
        <f t="shared" si="4"/>
        <v>37490</v>
      </c>
      <c r="G36" s="67">
        <f t="shared" si="5"/>
        <v>7178.5884000000005</v>
      </c>
      <c r="H36" s="67">
        <f t="shared" si="6"/>
        <v>6959.4105</v>
      </c>
      <c r="I36" s="67">
        <f t="shared" si="7"/>
        <v>262</v>
      </c>
      <c r="J36" s="67">
        <v>20640</v>
      </c>
      <c r="K36" s="67">
        <v>5288.6184000000003</v>
      </c>
      <c r="L36" s="67">
        <v>6959.4105</v>
      </c>
      <c r="M36" s="67">
        <v>262</v>
      </c>
      <c r="N36" s="67">
        <v>18720</v>
      </c>
      <c r="O36" s="67">
        <v>4682.4183999999996</v>
      </c>
      <c r="P36" s="67">
        <v>300</v>
      </c>
      <c r="Q36" s="67">
        <v>262</v>
      </c>
      <c r="R36" s="67">
        <v>1920</v>
      </c>
      <c r="S36" s="67">
        <v>606.20000000000005</v>
      </c>
      <c r="T36" s="67">
        <v>6659.4105</v>
      </c>
      <c r="U36" s="67">
        <v>0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4270</v>
      </c>
      <c r="AE36" s="67">
        <v>0</v>
      </c>
      <c r="AF36" s="67">
        <v>0</v>
      </c>
      <c r="AG36" s="67">
        <v>0</v>
      </c>
      <c r="AH36" s="67">
        <v>1520</v>
      </c>
      <c r="AI36" s="67">
        <v>0</v>
      </c>
      <c r="AJ36" s="67">
        <v>0</v>
      </c>
      <c r="AK36" s="67">
        <v>0</v>
      </c>
      <c r="AL36" s="67">
        <v>0</v>
      </c>
      <c r="AM36" s="67">
        <v>0</v>
      </c>
      <c r="AN36" s="67">
        <v>0</v>
      </c>
      <c r="AO36" s="67">
        <v>0</v>
      </c>
      <c r="AP36" s="67">
        <v>2750</v>
      </c>
      <c r="AQ36" s="67">
        <v>0</v>
      </c>
      <c r="AR36" s="67">
        <v>0</v>
      </c>
      <c r="AS36" s="67">
        <v>0</v>
      </c>
      <c r="AT36" s="67">
        <v>0</v>
      </c>
      <c r="AU36" s="67">
        <v>0</v>
      </c>
      <c r="AV36" s="67">
        <v>0</v>
      </c>
      <c r="AW36" s="67">
        <v>0</v>
      </c>
      <c r="AX36" s="67">
        <v>500</v>
      </c>
      <c r="AY36" s="67">
        <v>110</v>
      </c>
      <c r="AZ36" s="67">
        <v>0</v>
      </c>
      <c r="BA36" s="67">
        <v>0</v>
      </c>
      <c r="BB36" s="67">
        <v>500</v>
      </c>
      <c r="BC36" s="67">
        <v>110</v>
      </c>
      <c r="BD36" s="67">
        <v>0</v>
      </c>
      <c r="BE36" s="67">
        <v>0</v>
      </c>
      <c r="BF36" s="67">
        <v>0</v>
      </c>
      <c r="BG36" s="67">
        <v>0</v>
      </c>
      <c r="BH36" s="67">
        <v>0</v>
      </c>
      <c r="BI36" s="67">
        <v>0</v>
      </c>
      <c r="BJ36" s="67">
        <v>400</v>
      </c>
      <c r="BK36" s="67">
        <v>0</v>
      </c>
      <c r="BL36" s="67">
        <v>0</v>
      </c>
      <c r="BM36" s="67">
        <v>0</v>
      </c>
      <c r="BN36" s="67">
        <v>0</v>
      </c>
      <c r="BO36" s="67">
        <v>0</v>
      </c>
      <c r="BP36" s="67">
        <v>0</v>
      </c>
      <c r="BQ36" s="67">
        <v>0</v>
      </c>
      <c r="BR36" s="67">
        <v>0</v>
      </c>
      <c r="BS36" s="67">
        <v>0</v>
      </c>
      <c r="BT36" s="67">
        <v>0</v>
      </c>
      <c r="BU36" s="67">
        <v>0</v>
      </c>
      <c r="BV36" s="67">
        <v>0</v>
      </c>
      <c r="BW36" s="67">
        <v>0</v>
      </c>
      <c r="BX36" s="67">
        <v>0</v>
      </c>
      <c r="BY36" s="67">
        <v>0</v>
      </c>
      <c r="BZ36" s="67">
        <v>400</v>
      </c>
      <c r="CA36" s="67">
        <v>0</v>
      </c>
      <c r="CB36" s="67">
        <v>0</v>
      </c>
      <c r="CC36" s="67">
        <v>0</v>
      </c>
      <c r="CD36" s="67">
        <v>0</v>
      </c>
      <c r="CE36" s="67">
        <v>0</v>
      </c>
      <c r="CF36" s="67">
        <v>0</v>
      </c>
      <c r="CG36" s="67">
        <v>0</v>
      </c>
      <c r="CH36" s="67">
        <v>0</v>
      </c>
      <c r="CI36" s="67">
        <v>0</v>
      </c>
      <c r="CJ36" s="67">
        <v>0</v>
      </c>
      <c r="CK36" s="67">
        <v>0</v>
      </c>
      <c r="CL36" s="67">
        <v>1150</v>
      </c>
      <c r="CM36" s="67">
        <v>99.97</v>
      </c>
      <c r="CN36" s="67">
        <v>0</v>
      </c>
      <c r="CO36" s="67">
        <v>0</v>
      </c>
      <c r="CP36" s="67">
        <v>1150</v>
      </c>
      <c r="CQ36" s="67">
        <v>99.97</v>
      </c>
      <c r="CR36" s="67">
        <v>0</v>
      </c>
      <c r="CS36" s="67">
        <v>0</v>
      </c>
      <c r="CT36" s="67">
        <v>0</v>
      </c>
      <c r="CU36" s="67">
        <v>0</v>
      </c>
      <c r="CV36" s="67">
        <v>0</v>
      </c>
      <c r="CW36" s="67">
        <v>0</v>
      </c>
      <c r="CX36" s="67">
        <v>6030</v>
      </c>
      <c r="CY36" s="67">
        <v>1500</v>
      </c>
      <c r="CZ36" s="67">
        <v>0</v>
      </c>
      <c r="DA36" s="67">
        <v>0</v>
      </c>
      <c r="DB36" s="67">
        <v>1530</v>
      </c>
      <c r="DC36" s="67">
        <v>200</v>
      </c>
      <c r="DD36" s="67">
        <v>0</v>
      </c>
      <c r="DE36" s="67">
        <v>0</v>
      </c>
      <c r="DF36" s="67">
        <v>750</v>
      </c>
      <c r="DG36" s="67">
        <v>180</v>
      </c>
      <c r="DH36" s="67">
        <v>0</v>
      </c>
      <c r="DI36" s="67">
        <v>0</v>
      </c>
      <c r="DJ36" s="67">
        <f t="shared" si="8"/>
        <v>3750</v>
      </c>
      <c r="DK36" s="67">
        <f t="shared" si="9"/>
        <v>0</v>
      </c>
      <c r="DL36" s="67">
        <v>3750</v>
      </c>
      <c r="DM36" s="67">
        <v>0</v>
      </c>
      <c r="DN36" s="67">
        <v>0</v>
      </c>
      <c r="DO36" s="67">
        <v>0</v>
      </c>
      <c r="DP36" s="67">
        <v>0</v>
      </c>
      <c r="DQ36" s="67">
        <v>0</v>
      </c>
    </row>
    <row r="37" spans="2:121" s="69" customFormat="1" ht="17.25" customHeight="1" x14ac:dyDescent="0.2">
      <c r="B37" s="40">
        <v>28</v>
      </c>
      <c r="C37" s="66" t="s">
        <v>110</v>
      </c>
      <c r="D37" s="67">
        <f t="shared" si="2"/>
        <v>35761.725200000001</v>
      </c>
      <c r="E37" s="67">
        <f t="shared" si="3"/>
        <v>4091.2938999999997</v>
      </c>
      <c r="F37" s="67">
        <f t="shared" si="4"/>
        <v>29135.599999999999</v>
      </c>
      <c r="G37" s="67">
        <f t="shared" si="5"/>
        <v>4091.2938999999997</v>
      </c>
      <c r="H37" s="67">
        <f t="shared" si="6"/>
        <v>6626.1252000000004</v>
      </c>
      <c r="I37" s="67">
        <f t="shared" si="7"/>
        <v>0</v>
      </c>
      <c r="J37" s="67">
        <v>15907.8</v>
      </c>
      <c r="K37" s="67">
        <v>3141.3148999999999</v>
      </c>
      <c r="L37" s="67">
        <v>6626.1252000000004</v>
      </c>
      <c r="M37" s="67">
        <v>0</v>
      </c>
      <c r="N37" s="67">
        <v>15778.8</v>
      </c>
      <c r="O37" s="67">
        <v>3121.1149</v>
      </c>
      <c r="P37" s="67">
        <v>6626.1252000000004</v>
      </c>
      <c r="Q37" s="67">
        <v>0</v>
      </c>
      <c r="R37" s="67">
        <v>12</v>
      </c>
      <c r="S37" s="67">
        <v>0</v>
      </c>
      <c r="T37" s="67">
        <v>0</v>
      </c>
      <c r="U37" s="67">
        <v>0</v>
      </c>
      <c r="V37" s="67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1760</v>
      </c>
      <c r="AE37" s="67">
        <v>330</v>
      </c>
      <c r="AF37" s="67">
        <v>0</v>
      </c>
      <c r="AG37" s="67">
        <v>0</v>
      </c>
      <c r="AH37" s="67">
        <v>0</v>
      </c>
      <c r="AI37" s="67">
        <v>0</v>
      </c>
      <c r="AJ37" s="67">
        <v>0</v>
      </c>
      <c r="AK37" s="67">
        <v>0</v>
      </c>
      <c r="AL37" s="67">
        <v>0</v>
      </c>
      <c r="AM37" s="67">
        <v>0</v>
      </c>
      <c r="AN37" s="67">
        <v>0</v>
      </c>
      <c r="AO37" s="67">
        <v>0</v>
      </c>
      <c r="AP37" s="67">
        <v>1760</v>
      </c>
      <c r="AQ37" s="67">
        <v>330</v>
      </c>
      <c r="AR37" s="67">
        <v>0</v>
      </c>
      <c r="AS37" s="67">
        <v>0</v>
      </c>
      <c r="AT37" s="67">
        <v>0</v>
      </c>
      <c r="AU37" s="67">
        <v>0</v>
      </c>
      <c r="AV37" s="67">
        <v>0</v>
      </c>
      <c r="AW37" s="67">
        <v>0</v>
      </c>
      <c r="AX37" s="67">
        <v>2040</v>
      </c>
      <c r="AY37" s="67">
        <v>360</v>
      </c>
      <c r="AZ37" s="67">
        <v>0</v>
      </c>
      <c r="BA37" s="67">
        <v>0</v>
      </c>
      <c r="BB37" s="67">
        <v>2040</v>
      </c>
      <c r="BC37" s="67">
        <v>360</v>
      </c>
      <c r="BD37" s="67">
        <v>0</v>
      </c>
      <c r="BE37" s="67">
        <v>0</v>
      </c>
      <c r="BF37" s="67">
        <v>0</v>
      </c>
      <c r="BG37" s="67">
        <v>0</v>
      </c>
      <c r="BH37" s="67">
        <v>0</v>
      </c>
      <c r="BI37" s="67">
        <v>0</v>
      </c>
      <c r="BJ37" s="67">
        <v>1960</v>
      </c>
      <c r="BK37" s="67">
        <v>0</v>
      </c>
      <c r="BL37" s="67">
        <v>0</v>
      </c>
      <c r="BM37" s="67">
        <v>0</v>
      </c>
      <c r="BN37" s="67">
        <v>0</v>
      </c>
      <c r="BO37" s="67">
        <v>0</v>
      </c>
      <c r="BP37" s="67">
        <v>0</v>
      </c>
      <c r="BQ37" s="67">
        <v>0</v>
      </c>
      <c r="BR37" s="67">
        <v>0</v>
      </c>
      <c r="BS37" s="67">
        <v>0</v>
      </c>
      <c r="BT37" s="67">
        <v>0</v>
      </c>
      <c r="BU37" s="67">
        <v>0</v>
      </c>
      <c r="BV37" s="67">
        <v>980</v>
      </c>
      <c r="BW37" s="67">
        <v>0</v>
      </c>
      <c r="BX37" s="67">
        <v>0</v>
      </c>
      <c r="BY37" s="67">
        <v>0</v>
      </c>
      <c r="BZ37" s="67">
        <v>980</v>
      </c>
      <c r="CA37" s="67">
        <v>0</v>
      </c>
      <c r="CB37" s="67">
        <v>0</v>
      </c>
      <c r="CC37" s="67">
        <v>0</v>
      </c>
      <c r="CD37" s="67">
        <v>0</v>
      </c>
      <c r="CE37" s="67">
        <v>0</v>
      </c>
      <c r="CF37" s="67">
        <v>0</v>
      </c>
      <c r="CG37" s="67">
        <v>0</v>
      </c>
      <c r="CH37" s="67">
        <v>0</v>
      </c>
      <c r="CI37" s="67">
        <v>0</v>
      </c>
      <c r="CJ37" s="67">
        <v>0</v>
      </c>
      <c r="CK37" s="67">
        <v>0</v>
      </c>
      <c r="CL37" s="67">
        <v>1200</v>
      </c>
      <c r="CM37" s="67">
        <v>199.97900000000001</v>
      </c>
      <c r="CN37" s="67">
        <v>0</v>
      </c>
      <c r="CO37" s="67">
        <v>0</v>
      </c>
      <c r="CP37" s="67">
        <v>1200</v>
      </c>
      <c r="CQ37" s="67">
        <v>199.97900000000001</v>
      </c>
      <c r="CR37" s="67">
        <v>0</v>
      </c>
      <c r="CS37" s="67">
        <v>0</v>
      </c>
      <c r="CT37" s="67">
        <v>0</v>
      </c>
      <c r="CU37" s="67">
        <v>0</v>
      </c>
      <c r="CV37" s="67">
        <v>0</v>
      </c>
      <c r="CW37" s="67">
        <v>0</v>
      </c>
      <c r="CX37" s="67">
        <v>0</v>
      </c>
      <c r="CY37" s="67">
        <v>0</v>
      </c>
      <c r="CZ37" s="67">
        <v>0</v>
      </c>
      <c r="DA37" s="67">
        <v>0</v>
      </c>
      <c r="DB37" s="67">
        <v>0</v>
      </c>
      <c r="DC37" s="67">
        <v>0</v>
      </c>
      <c r="DD37" s="67">
        <v>0</v>
      </c>
      <c r="DE37" s="67">
        <v>0</v>
      </c>
      <c r="DF37" s="67">
        <v>600</v>
      </c>
      <c r="DG37" s="67">
        <v>60</v>
      </c>
      <c r="DH37" s="67">
        <v>0</v>
      </c>
      <c r="DI37" s="67">
        <v>0</v>
      </c>
      <c r="DJ37" s="67">
        <f t="shared" si="8"/>
        <v>5667.8</v>
      </c>
      <c r="DK37" s="67">
        <f t="shared" si="9"/>
        <v>0</v>
      </c>
      <c r="DL37" s="67">
        <v>5667.8</v>
      </c>
      <c r="DM37" s="67">
        <v>0</v>
      </c>
      <c r="DN37" s="67">
        <v>0</v>
      </c>
      <c r="DO37" s="67">
        <v>0</v>
      </c>
      <c r="DP37" s="67">
        <v>0</v>
      </c>
      <c r="DQ37" s="67">
        <v>0</v>
      </c>
    </row>
    <row r="38" spans="2:121" s="69" customFormat="1" ht="17.25" customHeight="1" x14ac:dyDescent="0.2">
      <c r="B38" s="40">
        <v>29</v>
      </c>
      <c r="C38" s="66" t="s">
        <v>111</v>
      </c>
      <c r="D38" s="67">
        <f t="shared" si="2"/>
        <v>54677.754199999996</v>
      </c>
      <c r="E38" s="67">
        <f t="shared" si="3"/>
        <v>6383.2255999999998</v>
      </c>
      <c r="F38" s="67">
        <f t="shared" si="4"/>
        <v>48366.6</v>
      </c>
      <c r="G38" s="67">
        <f t="shared" si="5"/>
        <v>6235.2255999999998</v>
      </c>
      <c r="H38" s="67">
        <f t="shared" si="6"/>
        <v>6311.1541999999999</v>
      </c>
      <c r="I38" s="67">
        <f t="shared" si="7"/>
        <v>148</v>
      </c>
      <c r="J38" s="67">
        <v>23309.200000000001</v>
      </c>
      <c r="K38" s="67">
        <v>4517.1066000000001</v>
      </c>
      <c r="L38" s="67">
        <v>1311.1541999999999</v>
      </c>
      <c r="M38" s="67">
        <v>148</v>
      </c>
      <c r="N38" s="67">
        <v>22625.200000000001</v>
      </c>
      <c r="O38" s="67">
        <v>4517.1066000000001</v>
      </c>
      <c r="P38" s="67">
        <v>311.1542</v>
      </c>
      <c r="Q38" s="67">
        <v>148</v>
      </c>
      <c r="R38" s="67">
        <v>324</v>
      </c>
      <c r="S38" s="67">
        <v>0</v>
      </c>
      <c r="T38" s="67">
        <v>1000</v>
      </c>
      <c r="U38" s="67">
        <v>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1645</v>
      </c>
      <c r="AE38" s="67">
        <v>0</v>
      </c>
      <c r="AF38" s="67">
        <v>3000</v>
      </c>
      <c r="AG38" s="67">
        <v>0</v>
      </c>
      <c r="AH38" s="67">
        <v>650</v>
      </c>
      <c r="AI38" s="67">
        <v>0</v>
      </c>
      <c r="AJ38" s="67">
        <v>0</v>
      </c>
      <c r="AK38" s="67">
        <v>0</v>
      </c>
      <c r="AL38" s="67">
        <v>0</v>
      </c>
      <c r="AM38" s="67">
        <v>0</v>
      </c>
      <c r="AN38" s="67">
        <v>0</v>
      </c>
      <c r="AO38" s="67">
        <v>0</v>
      </c>
      <c r="AP38" s="67">
        <v>995</v>
      </c>
      <c r="AQ38" s="67">
        <v>0</v>
      </c>
      <c r="AR38" s="67">
        <v>3000</v>
      </c>
      <c r="AS38" s="67">
        <v>0</v>
      </c>
      <c r="AT38" s="67">
        <v>0</v>
      </c>
      <c r="AU38" s="67">
        <v>0</v>
      </c>
      <c r="AV38" s="67">
        <v>0</v>
      </c>
      <c r="AW38" s="67">
        <v>0</v>
      </c>
      <c r="AX38" s="67">
        <v>3460</v>
      </c>
      <c r="AY38" s="67">
        <v>760</v>
      </c>
      <c r="AZ38" s="67">
        <v>0</v>
      </c>
      <c r="BA38" s="67">
        <v>0</v>
      </c>
      <c r="BB38" s="67">
        <v>3100</v>
      </c>
      <c r="BC38" s="67">
        <v>700</v>
      </c>
      <c r="BD38" s="67">
        <v>0</v>
      </c>
      <c r="BE38" s="67">
        <v>0</v>
      </c>
      <c r="BF38" s="67">
        <v>60</v>
      </c>
      <c r="BG38" s="67">
        <v>60</v>
      </c>
      <c r="BH38" s="67">
        <v>0</v>
      </c>
      <c r="BI38" s="67">
        <v>0</v>
      </c>
      <c r="BJ38" s="67">
        <v>1295</v>
      </c>
      <c r="BK38" s="67">
        <v>0</v>
      </c>
      <c r="BL38" s="67">
        <v>2000</v>
      </c>
      <c r="BM38" s="67">
        <v>0</v>
      </c>
      <c r="BN38" s="67">
        <v>0</v>
      </c>
      <c r="BO38" s="67">
        <v>0</v>
      </c>
      <c r="BP38" s="67">
        <v>0</v>
      </c>
      <c r="BQ38" s="67">
        <v>0</v>
      </c>
      <c r="BR38" s="67">
        <v>0</v>
      </c>
      <c r="BS38" s="67">
        <v>0</v>
      </c>
      <c r="BT38" s="67">
        <v>0</v>
      </c>
      <c r="BU38" s="67">
        <v>0</v>
      </c>
      <c r="BV38" s="67">
        <v>0</v>
      </c>
      <c r="BW38" s="67">
        <v>0</v>
      </c>
      <c r="BX38" s="67">
        <v>0</v>
      </c>
      <c r="BY38" s="67">
        <v>0</v>
      </c>
      <c r="BZ38" s="67">
        <v>995</v>
      </c>
      <c r="CA38" s="67">
        <v>0</v>
      </c>
      <c r="CB38" s="67">
        <v>2000</v>
      </c>
      <c r="CC38" s="67">
        <v>0</v>
      </c>
      <c r="CD38" s="67">
        <v>300</v>
      </c>
      <c r="CE38" s="67">
        <v>0</v>
      </c>
      <c r="CF38" s="67">
        <v>0</v>
      </c>
      <c r="CG38" s="67">
        <v>0</v>
      </c>
      <c r="CH38" s="67">
        <v>0</v>
      </c>
      <c r="CI38" s="67">
        <v>0</v>
      </c>
      <c r="CJ38" s="67">
        <v>0</v>
      </c>
      <c r="CK38" s="67">
        <v>0</v>
      </c>
      <c r="CL38" s="67">
        <v>1400</v>
      </c>
      <c r="CM38" s="67">
        <v>223</v>
      </c>
      <c r="CN38" s="67">
        <v>0</v>
      </c>
      <c r="CO38" s="67">
        <v>0</v>
      </c>
      <c r="CP38" s="67">
        <v>1200</v>
      </c>
      <c r="CQ38" s="67">
        <v>223</v>
      </c>
      <c r="CR38" s="67">
        <v>0</v>
      </c>
      <c r="CS38" s="67">
        <v>0</v>
      </c>
      <c r="CT38" s="67">
        <v>0</v>
      </c>
      <c r="CU38" s="67">
        <v>0</v>
      </c>
      <c r="CV38" s="67">
        <v>0</v>
      </c>
      <c r="CW38" s="67">
        <v>0</v>
      </c>
      <c r="CX38" s="67">
        <v>10395</v>
      </c>
      <c r="CY38" s="67">
        <v>735.11900000000003</v>
      </c>
      <c r="CZ38" s="67">
        <v>0</v>
      </c>
      <c r="DA38" s="67">
        <v>0</v>
      </c>
      <c r="DB38" s="67">
        <v>8480</v>
      </c>
      <c r="DC38" s="67">
        <v>446.61500000000001</v>
      </c>
      <c r="DD38" s="67">
        <v>0</v>
      </c>
      <c r="DE38" s="67">
        <v>0</v>
      </c>
      <c r="DF38" s="67">
        <v>250</v>
      </c>
      <c r="DG38" s="67">
        <v>0</v>
      </c>
      <c r="DH38" s="67">
        <v>0</v>
      </c>
      <c r="DI38" s="67">
        <v>0</v>
      </c>
      <c r="DJ38" s="67">
        <f t="shared" si="8"/>
        <v>6612.4</v>
      </c>
      <c r="DK38" s="67">
        <f t="shared" si="9"/>
        <v>0</v>
      </c>
      <c r="DL38" s="67">
        <v>6612.4</v>
      </c>
      <c r="DM38" s="67">
        <v>0</v>
      </c>
      <c r="DN38" s="67">
        <v>0</v>
      </c>
      <c r="DO38" s="67">
        <v>0</v>
      </c>
      <c r="DP38" s="67">
        <v>0</v>
      </c>
      <c r="DQ38" s="67">
        <v>0</v>
      </c>
    </row>
    <row r="39" spans="2:121" s="69" customFormat="1" ht="17.25" customHeight="1" x14ac:dyDescent="0.2">
      <c r="B39" s="40">
        <v>30</v>
      </c>
      <c r="C39" s="66" t="s">
        <v>112</v>
      </c>
      <c r="D39" s="67">
        <f t="shared" si="2"/>
        <v>93843.4375</v>
      </c>
      <c r="E39" s="67">
        <f t="shared" si="3"/>
        <v>18711.629999999997</v>
      </c>
      <c r="F39" s="67">
        <f t="shared" si="4"/>
        <v>88536.495500000005</v>
      </c>
      <c r="G39" s="67">
        <f t="shared" si="5"/>
        <v>18441.629999999997</v>
      </c>
      <c r="H39" s="67">
        <f t="shared" si="6"/>
        <v>5306.942</v>
      </c>
      <c r="I39" s="67">
        <f t="shared" si="7"/>
        <v>270</v>
      </c>
      <c r="J39" s="67">
        <v>33626.895499999999</v>
      </c>
      <c r="K39" s="67">
        <v>7479.8649999999998</v>
      </c>
      <c r="L39" s="67">
        <v>240</v>
      </c>
      <c r="M39" s="67">
        <v>0</v>
      </c>
      <c r="N39" s="67">
        <v>32871.095500000003</v>
      </c>
      <c r="O39" s="67">
        <v>7449.0649999999996</v>
      </c>
      <c r="P39" s="67">
        <v>240</v>
      </c>
      <c r="Q39" s="67">
        <v>0</v>
      </c>
      <c r="R39" s="67">
        <v>87.6</v>
      </c>
      <c r="S39" s="67">
        <v>0</v>
      </c>
      <c r="T39" s="67">
        <v>0</v>
      </c>
      <c r="U39" s="67">
        <v>0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1620</v>
      </c>
      <c r="AE39" s="67">
        <v>0</v>
      </c>
      <c r="AF39" s="67">
        <v>0</v>
      </c>
      <c r="AG39" s="67">
        <v>0</v>
      </c>
      <c r="AH39" s="67">
        <v>20</v>
      </c>
      <c r="AI39" s="67">
        <v>0</v>
      </c>
      <c r="AJ39" s="67">
        <v>0</v>
      </c>
      <c r="AK39" s="67">
        <v>0</v>
      </c>
      <c r="AL39" s="67">
        <v>0</v>
      </c>
      <c r="AM39" s="67">
        <v>0</v>
      </c>
      <c r="AN39" s="67">
        <v>0</v>
      </c>
      <c r="AO39" s="67">
        <v>0</v>
      </c>
      <c r="AP39" s="67">
        <v>1600</v>
      </c>
      <c r="AQ39" s="67">
        <v>0</v>
      </c>
      <c r="AR39" s="67">
        <v>0</v>
      </c>
      <c r="AS39" s="67">
        <v>0</v>
      </c>
      <c r="AT39" s="67">
        <v>0</v>
      </c>
      <c r="AU39" s="67">
        <v>0</v>
      </c>
      <c r="AV39" s="67">
        <v>0</v>
      </c>
      <c r="AW39" s="67">
        <v>0</v>
      </c>
      <c r="AX39" s="67">
        <v>3600</v>
      </c>
      <c r="AY39" s="67">
        <v>875.47199999999998</v>
      </c>
      <c r="AZ39" s="67">
        <v>0</v>
      </c>
      <c r="BA39" s="67">
        <v>0</v>
      </c>
      <c r="BB39" s="67">
        <v>3600</v>
      </c>
      <c r="BC39" s="67">
        <v>875.47199999999998</v>
      </c>
      <c r="BD39" s="67">
        <v>0</v>
      </c>
      <c r="BE39" s="67">
        <v>0</v>
      </c>
      <c r="BF39" s="67">
        <v>0</v>
      </c>
      <c r="BG39" s="67">
        <v>0</v>
      </c>
      <c r="BH39" s="67">
        <v>0</v>
      </c>
      <c r="BI39" s="67">
        <v>0</v>
      </c>
      <c r="BJ39" s="67">
        <v>0</v>
      </c>
      <c r="BK39" s="67">
        <v>0</v>
      </c>
      <c r="BL39" s="67">
        <v>4796.942</v>
      </c>
      <c r="BM39" s="67">
        <v>0</v>
      </c>
      <c r="BN39" s="67">
        <v>0</v>
      </c>
      <c r="BO39" s="67">
        <v>0</v>
      </c>
      <c r="BP39" s="67">
        <v>0</v>
      </c>
      <c r="BQ39" s="67">
        <v>0</v>
      </c>
      <c r="BR39" s="67">
        <v>0</v>
      </c>
      <c r="BS39" s="67">
        <v>0</v>
      </c>
      <c r="BT39" s="67">
        <v>0</v>
      </c>
      <c r="BU39" s="67">
        <v>0</v>
      </c>
      <c r="BV39" s="67">
        <v>0</v>
      </c>
      <c r="BW39" s="67">
        <v>0</v>
      </c>
      <c r="BX39" s="67">
        <v>0</v>
      </c>
      <c r="BY39" s="67">
        <v>0</v>
      </c>
      <c r="BZ39" s="67">
        <v>0</v>
      </c>
      <c r="CA39" s="67">
        <v>0</v>
      </c>
      <c r="CB39" s="67">
        <v>4796.942</v>
      </c>
      <c r="CC39" s="67">
        <v>0</v>
      </c>
      <c r="CD39" s="67">
        <v>0</v>
      </c>
      <c r="CE39" s="67">
        <v>0</v>
      </c>
      <c r="CF39" s="67">
        <v>0</v>
      </c>
      <c r="CG39" s="67">
        <v>0</v>
      </c>
      <c r="CH39" s="67">
        <v>0</v>
      </c>
      <c r="CI39" s="67">
        <v>0</v>
      </c>
      <c r="CJ39" s="67">
        <v>0</v>
      </c>
      <c r="CK39" s="67">
        <v>0</v>
      </c>
      <c r="CL39" s="67">
        <v>1462.3</v>
      </c>
      <c r="CM39" s="67">
        <v>295</v>
      </c>
      <c r="CN39" s="67">
        <v>270</v>
      </c>
      <c r="CO39" s="67">
        <v>270</v>
      </c>
      <c r="CP39" s="67">
        <v>1462.3</v>
      </c>
      <c r="CQ39" s="67">
        <v>295</v>
      </c>
      <c r="CR39" s="67">
        <v>270</v>
      </c>
      <c r="CS39" s="67">
        <v>270</v>
      </c>
      <c r="CT39" s="67">
        <v>0</v>
      </c>
      <c r="CU39" s="67">
        <v>0</v>
      </c>
      <c r="CV39" s="67">
        <v>270</v>
      </c>
      <c r="CW39" s="67">
        <v>270</v>
      </c>
      <c r="CX39" s="67">
        <v>37566.199999999997</v>
      </c>
      <c r="CY39" s="67">
        <v>9391.2929999999997</v>
      </c>
      <c r="CZ39" s="67">
        <v>0</v>
      </c>
      <c r="DA39" s="67">
        <v>0</v>
      </c>
      <c r="DB39" s="67">
        <v>24490</v>
      </c>
      <c r="DC39" s="67">
        <v>6122.2929999999997</v>
      </c>
      <c r="DD39" s="67">
        <v>0</v>
      </c>
      <c r="DE39" s="67">
        <v>0</v>
      </c>
      <c r="DF39" s="67">
        <v>1200</v>
      </c>
      <c r="DG39" s="67">
        <v>400</v>
      </c>
      <c r="DH39" s="67">
        <v>0</v>
      </c>
      <c r="DI39" s="67">
        <v>0</v>
      </c>
      <c r="DJ39" s="67">
        <f t="shared" si="8"/>
        <v>9461.1</v>
      </c>
      <c r="DK39" s="67">
        <f t="shared" si="9"/>
        <v>0</v>
      </c>
      <c r="DL39" s="67">
        <v>9461.1</v>
      </c>
      <c r="DM39" s="67">
        <v>0</v>
      </c>
      <c r="DN39" s="67">
        <v>0</v>
      </c>
      <c r="DO39" s="67">
        <v>0</v>
      </c>
      <c r="DP39" s="67">
        <v>0</v>
      </c>
      <c r="DQ39" s="67">
        <v>0</v>
      </c>
    </row>
    <row r="40" spans="2:121" s="69" customFormat="1" ht="17.25" customHeight="1" x14ac:dyDescent="0.2">
      <c r="B40" s="40">
        <v>31</v>
      </c>
      <c r="C40" s="66" t="s">
        <v>113</v>
      </c>
      <c r="D40" s="67">
        <f t="shared" si="2"/>
        <v>38197.334999999999</v>
      </c>
      <c r="E40" s="67">
        <f t="shared" si="3"/>
        <v>6741.0061000000005</v>
      </c>
      <c r="F40" s="67">
        <f t="shared" si="4"/>
        <v>31777.3</v>
      </c>
      <c r="G40" s="67">
        <f t="shared" si="5"/>
        <v>5423.3561</v>
      </c>
      <c r="H40" s="67">
        <f t="shared" si="6"/>
        <v>6420.0349999999999</v>
      </c>
      <c r="I40" s="67">
        <f t="shared" si="7"/>
        <v>1317.65</v>
      </c>
      <c r="J40" s="67">
        <v>18630.8</v>
      </c>
      <c r="K40" s="67">
        <v>3978.3561</v>
      </c>
      <c r="L40" s="67">
        <v>6420.0349999999999</v>
      </c>
      <c r="M40" s="67">
        <v>1379.65</v>
      </c>
      <c r="N40" s="67">
        <v>18399</v>
      </c>
      <c r="O40" s="67">
        <v>3965.1561000000002</v>
      </c>
      <c r="P40" s="67">
        <v>6420.0349999999999</v>
      </c>
      <c r="Q40" s="67">
        <v>1379.65</v>
      </c>
      <c r="R40" s="67">
        <v>41.8</v>
      </c>
      <c r="S40" s="67">
        <v>0</v>
      </c>
      <c r="T40" s="67">
        <v>0</v>
      </c>
      <c r="U40" s="67">
        <v>0</v>
      </c>
      <c r="V40" s="67">
        <v>0</v>
      </c>
      <c r="W40" s="67">
        <v>0</v>
      </c>
      <c r="X40" s="67">
        <v>0</v>
      </c>
      <c r="Y40" s="67">
        <v>0</v>
      </c>
      <c r="Z40" s="67">
        <v>0</v>
      </c>
      <c r="AA40" s="67">
        <v>0</v>
      </c>
      <c r="AB40" s="67">
        <v>0</v>
      </c>
      <c r="AC40" s="67">
        <v>0</v>
      </c>
      <c r="AD40" s="67">
        <v>3010</v>
      </c>
      <c r="AE40" s="67">
        <v>630</v>
      </c>
      <c r="AF40" s="67">
        <v>0</v>
      </c>
      <c r="AG40" s="67">
        <v>-62</v>
      </c>
      <c r="AH40" s="67">
        <v>2380</v>
      </c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67">
        <v>0</v>
      </c>
      <c r="AP40" s="67">
        <v>630</v>
      </c>
      <c r="AQ40" s="67">
        <v>630</v>
      </c>
      <c r="AR40" s="67">
        <v>0</v>
      </c>
      <c r="AS40" s="67">
        <v>0</v>
      </c>
      <c r="AT40" s="67">
        <v>0</v>
      </c>
      <c r="AU40" s="67">
        <v>0</v>
      </c>
      <c r="AV40" s="67">
        <v>0</v>
      </c>
      <c r="AW40" s="67">
        <v>-62</v>
      </c>
      <c r="AX40" s="67">
        <v>2440</v>
      </c>
      <c r="AY40" s="67">
        <v>510</v>
      </c>
      <c r="AZ40" s="67">
        <v>0</v>
      </c>
      <c r="BA40" s="67">
        <v>0</v>
      </c>
      <c r="BB40" s="67">
        <v>2440</v>
      </c>
      <c r="BC40" s="67">
        <v>510</v>
      </c>
      <c r="BD40" s="67">
        <v>0</v>
      </c>
      <c r="BE40" s="67">
        <v>0</v>
      </c>
      <c r="BF40" s="67">
        <v>0</v>
      </c>
      <c r="BG40" s="67">
        <v>0</v>
      </c>
      <c r="BH40" s="67">
        <v>0</v>
      </c>
      <c r="BI40" s="67">
        <v>0</v>
      </c>
      <c r="BJ40" s="67">
        <v>1790</v>
      </c>
      <c r="BK40" s="67">
        <v>0</v>
      </c>
      <c r="BL40" s="67">
        <v>0</v>
      </c>
      <c r="BM40" s="67">
        <v>0</v>
      </c>
      <c r="BN40" s="67">
        <v>0</v>
      </c>
      <c r="BO40" s="67">
        <v>0</v>
      </c>
      <c r="BP40" s="67">
        <v>0</v>
      </c>
      <c r="BQ40" s="67">
        <v>0</v>
      </c>
      <c r="BR40" s="67">
        <v>0</v>
      </c>
      <c r="BS40" s="67">
        <v>0</v>
      </c>
      <c r="BT40" s="67">
        <v>0</v>
      </c>
      <c r="BU40" s="67">
        <v>0</v>
      </c>
      <c r="BV40" s="67">
        <v>800</v>
      </c>
      <c r="BW40" s="67">
        <v>0</v>
      </c>
      <c r="BX40" s="67">
        <v>0</v>
      </c>
      <c r="BY40" s="67">
        <v>0</v>
      </c>
      <c r="BZ40" s="67">
        <v>990</v>
      </c>
      <c r="CA40" s="67">
        <v>0</v>
      </c>
      <c r="CB40" s="67">
        <v>0</v>
      </c>
      <c r="CC40" s="67">
        <v>0</v>
      </c>
      <c r="CD40" s="67">
        <v>0</v>
      </c>
      <c r="CE40" s="67">
        <v>0</v>
      </c>
      <c r="CF40" s="67">
        <v>0</v>
      </c>
      <c r="CG40" s="67">
        <v>0</v>
      </c>
      <c r="CH40" s="67">
        <v>0</v>
      </c>
      <c r="CI40" s="67">
        <v>0</v>
      </c>
      <c r="CJ40" s="67">
        <v>0</v>
      </c>
      <c r="CK40" s="67">
        <v>0</v>
      </c>
      <c r="CL40" s="67">
        <v>3240</v>
      </c>
      <c r="CM40" s="67">
        <v>250</v>
      </c>
      <c r="CN40" s="67">
        <v>0</v>
      </c>
      <c r="CO40" s="67">
        <v>0</v>
      </c>
      <c r="CP40" s="67">
        <v>2250</v>
      </c>
      <c r="CQ40" s="67">
        <v>250</v>
      </c>
      <c r="CR40" s="67">
        <v>0</v>
      </c>
      <c r="CS40" s="67">
        <v>0</v>
      </c>
      <c r="CT40" s="67">
        <v>0</v>
      </c>
      <c r="CU40" s="67">
        <v>0</v>
      </c>
      <c r="CV40" s="67">
        <v>0</v>
      </c>
      <c r="CW40" s="67">
        <v>0</v>
      </c>
      <c r="CX40" s="67">
        <v>300</v>
      </c>
      <c r="CY40" s="67">
        <v>0</v>
      </c>
      <c r="CZ40" s="67">
        <v>0</v>
      </c>
      <c r="DA40" s="67">
        <v>0</v>
      </c>
      <c r="DB40" s="67">
        <v>0</v>
      </c>
      <c r="DC40" s="67">
        <v>0</v>
      </c>
      <c r="DD40" s="67">
        <v>0</v>
      </c>
      <c r="DE40" s="67">
        <v>0</v>
      </c>
      <c r="DF40" s="67">
        <v>600</v>
      </c>
      <c r="DG40" s="67">
        <v>55</v>
      </c>
      <c r="DH40" s="67">
        <v>0</v>
      </c>
      <c r="DI40" s="67">
        <v>0</v>
      </c>
      <c r="DJ40" s="67">
        <f t="shared" si="8"/>
        <v>1766.5</v>
      </c>
      <c r="DK40" s="67">
        <f t="shared" si="9"/>
        <v>0</v>
      </c>
      <c r="DL40" s="67">
        <v>1766.5</v>
      </c>
      <c r="DM40" s="67">
        <v>0</v>
      </c>
      <c r="DN40" s="67">
        <v>0</v>
      </c>
      <c r="DO40" s="67">
        <v>0</v>
      </c>
      <c r="DP40" s="67">
        <v>0</v>
      </c>
      <c r="DQ40" s="67">
        <v>0</v>
      </c>
    </row>
    <row r="41" spans="2:121" s="69" customFormat="1" ht="17.25" customHeight="1" x14ac:dyDescent="0.2">
      <c r="B41" s="40">
        <v>32</v>
      </c>
      <c r="C41" s="66" t="s">
        <v>114</v>
      </c>
      <c r="D41" s="67">
        <f t="shared" si="2"/>
        <v>36188.300000000003</v>
      </c>
      <c r="E41" s="67">
        <f t="shared" si="3"/>
        <v>7143.7493999999997</v>
      </c>
      <c r="F41" s="67">
        <f t="shared" si="4"/>
        <v>36188.300000000003</v>
      </c>
      <c r="G41" s="67">
        <f t="shared" si="5"/>
        <v>7143.7493999999997</v>
      </c>
      <c r="H41" s="67">
        <f t="shared" si="6"/>
        <v>0</v>
      </c>
      <c r="I41" s="67">
        <f t="shared" si="7"/>
        <v>0</v>
      </c>
      <c r="J41" s="67">
        <v>16916.400000000001</v>
      </c>
      <c r="K41" s="67">
        <v>4602.7043999999996</v>
      </c>
      <c r="L41" s="67">
        <v>0</v>
      </c>
      <c r="M41" s="67">
        <v>0</v>
      </c>
      <c r="N41" s="67">
        <v>16916.400000000001</v>
      </c>
      <c r="O41" s="67">
        <v>4602.7043999999996</v>
      </c>
      <c r="P41" s="67">
        <v>0</v>
      </c>
      <c r="Q41" s="67">
        <v>0</v>
      </c>
      <c r="R41" s="67">
        <v>0</v>
      </c>
      <c r="S41" s="67">
        <v>0</v>
      </c>
      <c r="T41" s="67">
        <v>0</v>
      </c>
      <c r="U41" s="67">
        <v>0</v>
      </c>
      <c r="V41" s="67">
        <v>0</v>
      </c>
      <c r="W41" s="67">
        <v>0</v>
      </c>
      <c r="X41" s="67">
        <v>0</v>
      </c>
      <c r="Y41" s="67">
        <v>0</v>
      </c>
      <c r="Z41" s="67">
        <v>0</v>
      </c>
      <c r="AA41" s="67">
        <v>0</v>
      </c>
      <c r="AB41" s="67">
        <v>0</v>
      </c>
      <c r="AC41" s="67">
        <v>0</v>
      </c>
      <c r="AD41" s="67">
        <v>980</v>
      </c>
      <c r="AE41" s="67">
        <v>245</v>
      </c>
      <c r="AF41" s="67">
        <v>0</v>
      </c>
      <c r="AG41" s="67">
        <v>0</v>
      </c>
      <c r="AH41" s="67">
        <v>0</v>
      </c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67">
        <v>0</v>
      </c>
      <c r="AP41" s="67">
        <v>980</v>
      </c>
      <c r="AQ41" s="67">
        <v>245</v>
      </c>
      <c r="AR41" s="67">
        <v>0</v>
      </c>
      <c r="AS41" s="67">
        <v>0</v>
      </c>
      <c r="AT41" s="67">
        <v>0</v>
      </c>
      <c r="AU41" s="67">
        <v>0</v>
      </c>
      <c r="AV41" s="67">
        <v>0</v>
      </c>
      <c r="AW41" s="67">
        <v>0</v>
      </c>
      <c r="AX41" s="67">
        <v>1950</v>
      </c>
      <c r="AY41" s="67">
        <v>182</v>
      </c>
      <c r="AZ41" s="67">
        <v>0</v>
      </c>
      <c r="BA41" s="67">
        <v>0</v>
      </c>
      <c r="BB41" s="67">
        <v>1950</v>
      </c>
      <c r="BC41" s="67">
        <v>182</v>
      </c>
      <c r="BD41" s="67">
        <v>0</v>
      </c>
      <c r="BE41" s="67">
        <v>0</v>
      </c>
      <c r="BF41" s="67">
        <v>0</v>
      </c>
      <c r="BG41" s="67">
        <v>0</v>
      </c>
      <c r="BH41" s="67">
        <v>0</v>
      </c>
      <c r="BI41" s="67">
        <v>0</v>
      </c>
      <c r="BJ41" s="67">
        <v>1715</v>
      </c>
      <c r="BK41" s="67">
        <v>735</v>
      </c>
      <c r="BL41" s="67">
        <v>0</v>
      </c>
      <c r="BM41" s="67">
        <v>0</v>
      </c>
      <c r="BN41" s="67">
        <v>0</v>
      </c>
      <c r="BO41" s="67">
        <v>0</v>
      </c>
      <c r="BP41" s="67">
        <v>0</v>
      </c>
      <c r="BQ41" s="67">
        <v>0</v>
      </c>
      <c r="BR41" s="67">
        <v>0</v>
      </c>
      <c r="BS41" s="67">
        <v>0</v>
      </c>
      <c r="BT41" s="67">
        <v>0</v>
      </c>
      <c r="BU41" s="67">
        <v>0</v>
      </c>
      <c r="BV41" s="67">
        <v>0</v>
      </c>
      <c r="BW41" s="67">
        <v>0</v>
      </c>
      <c r="BX41" s="67">
        <v>0</v>
      </c>
      <c r="BY41" s="67">
        <v>0</v>
      </c>
      <c r="BZ41" s="67">
        <v>980</v>
      </c>
      <c r="CA41" s="67">
        <v>0</v>
      </c>
      <c r="CB41" s="67">
        <v>0</v>
      </c>
      <c r="CC41" s="67">
        <v>0</v>
      </c>
      <c r="CD41" s="67">
        <v>735</v>
      </c>
      <c r="CE41" s="67">
        <v>735</v>
      </c>
      <c r="CF41" s="67">
        <v>0</v>
      </c>
      <c r="CG41" s="67">
        <v>0</v>
      </c>
      <c r="CH41" s="67">
        <v>0</v>
      </c>
      <c r="CI41" s="67">
        <v>0</v>
      </c>
      <c r="CJ41" s="67">
        <v>0</v>
      </c>
      <c r="CK41" s="67">
        <v>0</v>
      </c>
      <c r="CL41" s="67">
        <v>1080</v>
      </c>
      <c r="CM41" s="67">
        <v>246.54499999999999</v>
      </c>
      <c r="CN41" s="67">
        <v>0</v>
      </c>
      <c r="CO41" s="67">
        <v>0</v>
      </c>
      <c r="CP41" s="67">
        <v>1080</v>
      </c>
      <c r="CQ41" s="67">
        <v>246.54499999999999</v>
      </c>
      <c r="CR41" s="67">
        <v>0</v>
      </c>
      <c r="CS41" s="67">
        <v>0</v>
      </c>
      <c r="CT41" s="67">
        <v>100</v>
      </c>
      <c r="CU41" s="67">
        <v>21.545000000000002</v>
      </c>
      <c r="CV41" s="67">
        <v>0</v>
      </c>
      <c r="CW41" s="67">
        <v>0</v>
      </c>
      <c r="CX41" s="67">
        <v>8335</v>
      </c>
      <c r="CY41" s="67">
        <v>295</v>
      </c>
      <c r="CZ41" s="67">
        <v>0</v>
      </c>
      <c r="DA41" s="67">
        <v>0</v>
      </c>
      <c r="DB41" s="67">
        <v>8335</v>
      </c>
      <c r="DC41" s="67">
        <v>295</v>
      </c>
      <c r="DD41" s="67">
        <v>0</v>
      </c>
      <c r="DE41" s="67">
        <v>0</v>
      </c>
      <c r="DF41" s="67">
        <v>1400</v>
      </c>
      <c r="DG41" s="67">
        <v>837.5</v>
      </c>
      <c r="DH41" s="67">
        <v>0</v>
      </c>
      <c r="DI41" s="67">
        <v>0</v>
      </c>
      <c r="DJ41" s="67">
        <f t="shared" si="8"/>
        <v>3811.9</v>
      </c>
      <c r="DK41" s="67">
        <f t="shared" si="9"/>
        <v>0</v>
      </c>
      <c r="DL41" s="67">
        <v>3811.9</v>
      </c>
      <c r="DM41" s="67">
        <v>0</v>
      </c>
      <c r="DN41" s="67">
        <v>0</v>
      </c>
      <c r="DO41" s="67">
        <v>0</v>
      </c>
      <c r="DP41" s="67">
        <v>0</v>
      </c>
      <c r="DQ41" s="67">
        <v>0</v>
      </c>
    </row>
    <row r="42" spans="2:121" s="69" customFormat="1" ht="17.25" customHeight="1" x14ac:dyDescent="0.2">
      <c r="B42" s="40">
        <v>33</v>
      </c>
      <c r="C42" s="66" t="s">
        <v>115</v>
      </c>
      <c r="D42" s="67">
        <f t="shared" si="2"/>
        <v>49821.333899999998</v>
      </c>
      <c r="E42" s="67">
        <f t="shared" si="3"/>
        <v>6562.0458999999992</v>
      </c>
      <c r="F42" s="67">
        <f t="shared" si="4"/>
        <v>43164</v>
      </c>
      <c r="G42" s="67">
        <f t="shared" si="5"/>
        <v>6562.0458999999992</v>
      </c>
      <c r="H42" s="67">
        <f t="shared" si="6"/>
        <v>6657.3338999999996</v>
      </c>
      <c r="I42" s="67">
        <f t="shared" si="7"/>
        <v>0</v>
      </c>
      <c r="J42" s="67">
        <v>24312</v>
      </c>
      <c r="K42" s="67">
        <v>5008.9264999999996</v>
      </c>
      <c r="L42" s="67">
        <v>2600</v>
      </c>
      <c r="M42" s="67">
        <v>0</v>
      </c>
      <c r="N42" s="67">
        <v>23292</v>
      </c>
      <c r="O42" s="67">
        <v>5002.9264999999996</v>
      </c>
      <c r="P42" s="67">
        <v>2600</v>
      </c>
      <c r="Q42" s="67">
        <v>0</v>
      </c>
      <c r="R42" s="67">
        <v>900</v>
      </c>
      <c r="S42" s="67">
        <v>6</v>
      </c>
      <c r="T42" s="67">
        <v>0</v>
      </c>
      <c r="U42" s="67">
        <v>0</v>
      </c>
      <c r="V42" s="67">
        <v>0</v>
      </c>
      <c r="W42" s="67">
        <v>0</v>
      </c>
      <c r="X42" s="67">
        <v>0</v>
      </c>
      <c r="Y42" s="67">
        <v>0</v>
      </c>
      <c r="Z42" s="67">
        <v>0</v>
      </c>
      <c r="AA42" s="67">
        <v>0</v>
      </c>
      <c r="AB42" s="67">
        <v>0</v>
      </c>
      <c r="AC42" s="67">
        <v>0</v>
      </c>
      <c r="AD42" s="67">
        <v>2500</v>
      </c>
      <c r="AE42" s="67">
        <v>275</v>
      </c>
      <c r="AF42" s="67">
        <v>1000</v>
      </c>
      <c r="AG42" s="67">
        <v>0</v>
      </c>
      <c r="AH42" s="67">
        <v>900</v>
      </c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67">
        <v>0</v>
      </c>
      <c r="AP42" s="67">
        <v>1600</v>
      </c>
      <c r="AQ42" s="67">
        <v>275</v>
      </c>
      <c r="AR42" s="67">
        <v>1000</v>
      </c>
      <c r="AS42" s="67">
        <v>0</v>
      </c>
      <c r="AT42" s="67">
        <v>0</v>
      </c>
      <c r="AU42" s="67">
        <v>0</v>
      </c>
      <c r="AV42" s="67">
        <v>0</v>
      </c>
      <c r="AW42" s="67">
        <v>0</v>
      </c>
      <c r="AX42" s="67">
        <v>1800</v>
      </c>
      <c r="AY42" s="67">
        <v>300</v>
      </c>
      <c r="AZ42" s="67">
        <v>0</v>
      </c>
      <c r="BA42" s="67">
        <v>0</v>
      </c>
      <c r="BB42" s="67">
        <v>1800</v>
      </c>
      <c r="BC42" s="67">
        <v>300</v>
      </c>
      <c r="BD42" s="67">
        <v>0</v>
      </c>
      <c r="BE42" s="67">
        <v>0</v>
      </c>
      <c r="BF42" s="67">
        <v>0</v>
      </c>
      <c r="BG42" s="67">
        <v>0</v>
      </c>
      <c r="BH42" s="67">
        <v>0</v>
      </c>
      <c r="BI42" s="67">
        <v>0</v>
      </c>
      <c r="BJ42" s="67">
        <v>700</v>
      </c>
      <c r="BK42" s="67">
        <v>0</v>
      </c>
      <c r="BL42" s="67">
        <v>3057.3339000000001</v>
      </c>
      <c r="BM42" s="67">
        <v>0</v>
      </c>
      <c r="BN42" s="67">
        <v>0</v>
      </c>
      <c r="BO42" s="67">
        <v>0</v>
      </c>
      <c r="BP42" s="67">
        <v>0</v>
      </c>
      <c r="BQ42" s="67">
        <v>0</v>
      </c>
      <c r="BR42" s="67">
        <v>0</v>
      </c>
      <c r="BS42" s="67">
        <v>0</v>
      </c>
      <c r="BT42" s="67">
        <v>0</v>
      </c>
      <c r="BU42" s="67">
        <v>0</v>
      </c>
      <c r="BV42" s="67">
        <v>300</v>
      </c>
      <c r="BW42" s="67">
        <v>0</v>
      </c>
      <c r="BX42" s="67">
        <v>900</v>
      </c>
      <c r="BY42" s="67">
        <v>0</v>
      </c>
      <c r="BZ42" s="67">
        <v>400</v>
      </c>
      <c r="CA42" s="67">
        <v>0</v>
      </c>
      <c r="CB42" s="67">
        <v>2157.3339000000001</v>
      </c>
      <c r="CC42" s="67">
        <v>0</v>
      </c>
      <c r="CD42" s="67">
        <v>0</v>
      </c>
      <c r="CE42" s="67">
        <v>0</v>
      </c>
      <c r="CF42" s="67">
        <v>0</v>
      </c>
      <c r="CG42" s="67">
        <v>0</v>
      </c>
      <c r="CH42" s="67">
        <v>0</v>
      </c>
      <c r="CI42" s="67">
        <v>0</v>
      </c>
      <c r="CJ42" s="67">
        <v>0</v>
      </c>
      <c r="CK42" s="67">
        <v>0</v>
      </c>
      <c r="CL42" s="67">
        <v>3680</v>
      </c>
      <c r="CM42" s="67">
        <v>578.11940000000004</v>
      </c>
      <c r="CN42" s="67">
        <v>0</v>
      </c>
      <c r="CO42" s="67">
        <v>0</v>
      </c>
      <c r="CP42" s="67">
        <v>2830</v>
      </c>
      <c r="CQ42" s="67">
        <v>518.11940000000004</v>
      </c>
      <c r="CR42" s="67">
        <v>0</v>
      </c>
      <c r="CS42" s="67">
        <v>0</v>
      </c>
      <c r="CT42" s="67">
        <v>850</v>
      </c>
      <c r="CU42" s="67">
        <v>118.15</v>
      </c>
      <c r="CV42" s="67">
        <v>0</v>
      </c>
      <c r="CW42" s="67">
        <v>0</v>
      </c>
      <c r="CX42" s="67">
        <v>870</v>
      </c>
      <c r="CY42" s="67">
        <v>0</v>
      </c>
      <c r="CZ42" s="67">
        <v>0</v>
      </c>
      <c r="DA42" s="67">
        <v>0</v>
      </c>
      <c r="DB42" s="67">
        <v>0</v>
      </c>
      <c r="DC42" s="67">
        <v>0</v>
      </c>
      <c r="DD42" s="67">
        <v>0</v>
      </c>
      <c r="DE42" s="67">
        <v>0</v>
      </c>
      <c r="DF42" s="67">
        <v>1400</v>
      </c>
      <c r="DG42" s="67">
        <v>400</v>
      </c>
      <c r="DH42" s="67">
        <v>0</v>
      </c>
      <c r="DI42" s="67">
        <v>0</v>
      </c>
      <c r="DJ42" s="67">
        <f t="shared" si="8"/>
        <v>7902</v>
      </c>
      <c r="DK42" s="67">
        <f t="shared" si="9"/>
        <v>0</v>
      </c>
      <c r="DL42" s="67">
        <v>7902</v>
      </c>
      <c r="DM42" s="67">
        <v>0</v>
      </c>
      <c r="DN42" s="67">
        <v>0</v>
      </c>
      <c r="DO42" s="67">
        <v>0</v>
      </c>
      <c r="DP42" s="67">
        <v>0</v>
      </c>
      <c r="DQ42" s="67">
        <v>0</v>
      </c>
    </row>
    <row r="43" spans="2:121" s="69" customFormat="1" ht="17.25" customHeight="1" x14ac:dyDescent="0.2">
      <c r="B43" s="40">
        <v>34</v>
      </c>
      <c r="C43" s="66" t="s">
        <v>116</v>
      </c>
      <c r="D43" s="67">
        <f t="shared" si="2"/>
        <v>20381.866000000002</v>
      </c>
      <c r="E43" s="67">
        <f t="shared" si="3"/>
        <v>2829.1710000000003</v>
      </c>
      <c r="F43" s="67">
        <f t="shared" si="4"/>
        <v>20376.5</v>
      </c>
      <c r="G43" s="67">
        <f t="shared" si="5"/>
        <v>2829.1710000000003</v>
      </c>
      <c r="H43" s="67">
        <f t="shared" si="6"/>
        <v>5.3659999999999854</v>
      </c>
      <c r="I43" s="67">
        <f t="shared" si="7"/>
        <v>0</v>
      </c>
      <c r="J43" s="67">
        <v>11918</v>
      </c>
      <c r="K43" s="67">
        <v>1579.9090000000001</v>
      </c>
      <c r="L43" s="67">
        <v>8505.366</v>
      </c>
      <c r="M43" s="67">
        <v>0</v>
      </c>
      <c r="N43" s="67">
        <v>11316</v>
      </c>
      <c r="O43" s="67">
        <v>1579.9090000000001</v>
      </c>
      <c r="P43" s="67">
        <v>8505.366</v>
      </c>
      <c r="Q43" s="67">
        <v>0</v>
      </c>
      <c r="R43" s="67">
        <v>200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7">
        <v>0</v>
      </c>
      <c r="Y43" s="67">
        <v>0</v>
      </c>
      <c r="Z43" s="67">
        <v>0</v>
      </c>
      <c r="AA43" s="67">
        <v>0</v>
      </c>
      <c r="AB43" s="67">
        <v>0</v>
      </c>
      <c r="AC43" s="67">
        <v>0</v>
      </c>
      <c r="AD43" s="67">
        <v>960</v>
      </c>
      <c r="AE43" s="67">
        <v>0</v>
      </c>
      <c r="AF43" s="67">
        <v>-8500</v>
      </c>
      <c r="AG43" s="67">
        <v>0</v>
      </c>
      <c r="AH43" s="67">
        <v>480</v>
      </c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67">
        <v>0</v>
      </c>
      <c r="AP43" s="67">
        <v>480</v>
      </c>
      <c r="AQ43" s="67">
        <v>0</v>
      </c>
      <c r="AR43" s="67">
        <v>0</v>
      </c>
      <c r="AS43" s="67">
        <v>0</v>
      </c>
      <c r="AT43" s="67">
        <v>0</v>
      </c>
      <c r="AU43" s="67">
        <v>0</v>
      </c>
      <c r="AV43" s="67">
        <v>-8500</v>
      </c>
      <c r="AW43" s="67">
        <v>0</v>
      </c>
      <c r="AX43" s="67">
        <v>800</v>
      </c>
      <c r="AY43" s="67">
        <v>0</v>
      </c>
      <c r="AZ43" s="67">
        <v>0</v>
      </c>
      <c r="BA43" s="67">
        <v>0</v>
      </c>
      <c r="BB43" s="67">
        <v>800</v>
      </c>
      <c r="BC43" s="67">
        <v>0</v>
      </c>
      <c r="BD43" s="67">
        <v>0</v>
      </c>
      <c r="BE43" s="67">
        <v>0</v>
      </c>
      <c r="BF43" s="67">
        <v>0</v>
      </c>
      <c r="BG43" s="67">
        <v>0</v>
      </c>
      <c r="BH43" s="67">
        <v>0</v>
      </c>
      <c r="BI43" s="67">
        <v>0</v>
      </c>
      <c r="BJ43" s="67">
        <v>2010</v>
      </c>
      <c r="BK43" s="67">
        <v>1072.2619999999999</v>
      </c>
      <c r="BL43" s="67">
        <v>0</v>
      </c>
      <c r="BM43" s="67">
        <v>0</v>
      </c>
      <c r="BN43" s="67">
        <v>0</v>
      </c>
      <c r="BO43" s="67">
        <v>0</v>
      </c>
      <c r="BP43" s="67">
        <v>0</v>
      </c>
      <c r="BQ43" s="67">
        <v>0</v>
      </c>
      <c r="BR43" s="67">
        <v>0</v>
      </c>
      <c r="BS43" s="67">
        <v>0</v>
      </c>
      <c r="BT43" s="67">
        <v>0</v>
      </c>
      <c r="BU43" s="67">
        <v>0</v>
      </c>
      <c r="BV43" s="67">
        <v>0</v>
      </c>
      <c r="BW43" s="67">
        <v>0</v>
      </c>
      <c r="BX43" s="67">
        <v>0</v>
      </c>
      <c r="BY43" s="67">
        <v>0</v>
      </c>
      <c r="BZ43" s="67">
        <v>2010</v>
      </c>
      <c r="CA43" s="67">
        <v>1072.2619999999999</v>
      </c>
      <c r="CB43" s="67">
        <v>0</v>
      </c>
      <c r="CC43" s="67">
        <v>0</v>
      </c>
      <c r="CD43" s="67">
        <v>0</v>
      </c>
      <c r="CE43" s="67">
        <v>0</v>
      </c>
      <c r="CF43" s="67">
        <v>0</v>
      </c>
      <c r="CG43" s="67">
        <v>0</v>
      </c>
      <c r="CH43" s="67">
        <v>0</v>
      </c>
      <c r="CI43" s="67">
        <v>0</v>
      </c>
      <c r="CJ43" s="67">
        <v>0</v>
      </c>
      <c r="CK43" s="67">
        <v>0</v>
      </c>
      <c r="CL43" s="67">
        <v>1400</v>
      </c>
      <c r="CM43" s="67">
        <v>0</v>
      </c>
      <c r="CN43" s="67">
        <v>0</v>
      </c>
      <c r="CO43" s="67">
        <v>0</v>
      </c>
      <c r="CP43" s="67">
        <v>1400</v>
      </c>
      <c r="CQ43" s="67">
        <v>0</v>
      </c>
      <c r="CR43" s="67">
        <v>0</v>
      </c>
      <c r="CS43" s="67">
        <v>0</v>
      </c>
      <c r="CT43" s="67">
        <v>0</v>
      </c>
      <c r="CU43" s="67">
        <v>0</v>
      </c>
      <c r="CV43" s="67">
        <v>0</v>
      </c>
      <c r="CW43" s="67">
        <v>0</v>
      </c>
      <c r="CX43" s="67">
        <v>0</v>
      </c>
      <c r="CY43" s="67">
        <v>0</v>
      </c>
      <c r="CZ43" s="67">
        <v>0</v>
      </c>
      <c r="DA43" s="67">
        <v>0</v>
      </c>
      <c r="DB43" s="67">
        <v>0</v>
      </c>
      <c r="DC43" s="67">
        <v>0</v>
      </c>
      <c r="DD43" s="67">
        <v>0</v>
      </c>
      <c r="DE43" s="67">
        <v>0</v>
      </c>
      <c r="DF43" s="67">
        <v>400</v>
      </c>
      <c r="DG43" s="67">
        <v>177</v>
      </c>
      <c r="DH43" s="67">
        <v>0</v>
      </c>
      <c r="DI43" s="67">
        <v>0</v>
      </c>
      <c r="DJ43" s="67">
        <f t="shared" si="8"/>
        <v>2888.5</v>
      </c>
      <c r="DK43" s="67">
        <f t="shared" si="9"/>
        <v>0</v>
      </c>
      <c r="DL43" s="67">
        <v>2888.5</v>
      </c>
      <c r="DM43" s="67">
        <v>0</v>
      </c>
      <c r="DN43" s="67">
        <v>0</v>
      </c>
      <c r="DO43" s="67">
        <v>0</v>
      </c>
      <c r="DP43" s="67">
        <v>0</v>
      </c>
      <c r="DQ43" s="67">
        <v>0</v>
      </c>
    </row>
    <row r="44" spans="2:121" s="69" customFormat="1" ht="17.25" customHeight="1" x14ac:dyDescent="0.2">
      <c r="B44" s="40">
        <v>35</v>
      </c>
      <c r="C44" s="66" t="s">
        <v>117</v>
      </c>
      <c r="D44" s="67">
        <f t="shared" si="2"/>
        <v>13068.843599999998</v>
      </c>
      <c r="E44" s="67">
        <f t="shared" si="3"/>
        <v>1820.8626999999999</v>
      </c>
      <c r="F44" s="67">
        <f t="shared" si="4"/>
        <v>10960.699999999999</v>
      </c>
      <c r="G44" s="67">
        <f t="shared" si="5"/>
        <v>1820.8626999999999</v>
      </c>
      <c r="H44" s="67">
        <f t="shared" si="6"/>
        <v>2108.1435999999999</v>
      </c>
      <c r="I44" s="67">
        <f t="shared" si="7"/>
        <v>0</v>
      </c>
      <c r="J44" s="67">
        <v>9141</v>
      </c>
      <c r="K44" s="67">
        <v>1820.8626999999999</v>
      </c>
      <c r="L44" s="67">
        <v>363.14359999999999</v>
      </c>
      <c r="M44" s="67">
        <v>0</v>
      </c>
      <c r="N44" s="67">
        <v>9011</v>
      </c>
      <c r="O44" s="67">
        <v>1820.8626999999999</v>
      </c>
      <c r="P44" s="67">
        <v>363.14359999999999</v>
      </c>
      <c r="Q44" s="67">
        <v>0</v>
      </c>
      <c r="R44" s="67">
        <v>50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100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67">
        <v>0</v>
      </c>
      <c r="AP44" s="67">
        <v>100</v>
      </c>
      <c r="AQ44" s="67">
        <v>0</v>
      </c>
      <c r="AR44" s="67">
        <v>0</v>
      </c>
      <c r="AS44" s="67">
        <v>0</v>
      </c>
      <c r="AT44" s="67">
        <v>0</v>
      </c>
      <c r="AU44" s="67">
        <v>0</v>
      </c>
      <c r="AV44" s="67">
        <v>0</v>
      </c>
      <c r="AW44" s="67">
        <v>0</v>
      </c>
      <c r="AX44" s="67">
        <v>180.8</v>
      </c>
      <c r="AY44" s="67">
        <v>0</v>
      </c>
      <c r="AZ44" s="67">
        <v>0</v>
      </c>
      <c r="BA44" s="67">
        <v>0</v>
      </c>
      <c r="BB44" s="67">
        <v>180.8</v>
      </c>
      <c r="BC44" s="67">
        <v>0</v>
      </c>
      <c r="BD44" s="67">
        <v>0</v>
      </c>
      <c r="BE44" s="67">
        <v>0</v>
      </c>
      <c r="BF44" s="67">
        <v>0</v>
      </c>
      <c r="BG44" s="67">
        <v>0</v>
      </c>
      <c r="BH44" s="67">
        <v>0</v>
      </c>
      <c r="BI44" s="67">
        <v>0</v>
      </c>
      <c r="BJ44" s="67">
        <v>200</v>
      </c>
      <c r="BK44" s="67">
        <v>0</v>
      </c>
      <c r="BL44" s="67">
        <v>1445</v>
      </c>
      <c r="BM44" s="67">
        <v>0</v>
      </c>
      <c r="BN44" s="67">
        <v>0</v>
      </c>
      <c r="BO44" s="67">
        <v>0</v>
      </c>
      <c r="BP44" s="67">
        <v>0</v>
      </c>
      <c r="BQ44" s="67">
        <v>0</v>
      </c>
      <c r="BR44" s="67">
        <v>0</v>
      </c>
      <c r="BS44" s="67">
        <v>0</v>
      </c>
      <c r="BT44" s="67">
        <v>0</v>
      </c>
      <c r="BU44" s="67">
        <v>0</v>
      </c>
      <c r="BV44" s="67">
        <v>200</v>
      </c>
      <c r="BW44" s="67">
        <v>0</v>
      </c>
      <c r="BX44" s="67">
        <v>450</v>
      </c>
      <c r="BY44" s="67">
        <v>0</v>
      </c>
      <c r="BZ44" s="67">
        <v>0</v>
      </c>
      <c r="CA44" s="67">
        <v>0</v>
      </c>
      <c r="CB44" s="67">
        <v>995</v>
      </c>
      <c r="CC44" s="67">
        <v>0</v>
      </c>
      <c r="CD44" s="67">
        <v>0</v>
      </c>
      <c r="CE44" s="67">
        <v>0</v>
      </c>
      <c r="CF44" s="67">
        <v>0</v>
      </c>
      <c r="CG44" s="67">
        <v>0</v>
      </c>
      <c r="CH44" s="67">
        <v>0</v>
      </c>
      <c r="CI44" s="67">
        <v>0</v>
      </c>
      <c r="CJ44" s="67">
        <v>0</v>
      </c>
      <c r="CK44" s="67">
        <v>0</v>
      </c>
      <c r="CL44" s="67">
        <v>250</v>
      </c>
      <c r="CM44" s="67">
        <v>0</v>
      </c>
      <c r="CN44" s="67">
        <v>300</v>
      </c>
      <c r="CO44" s="67">
        <v>0</v>
      </c>
      <c r="CP44" s="67">
        <v>250</v>
      </c>
      <c r="CQ44" s="67">
        <v>0</v>
      </c>
      <c r="CR44" s="67">
        <v>300</v>
      </c>
      <c r="CS44" s="67">
        <v>0</v>
      </c>
      <c r="CT44" s="67">
        <v>0</v>
      </c>
      <c r="CU44" s="67">
        <v>0</v>
      </c>
      <c r="CV44" s="67">
        <v>300</v>
      </c>
      <c r="CW44" s="67">
        <v>0</v>
      </c>
      <c r="CX44" s="67">
        <v>40</v>
      </c>
      <c r="CY44" s="67">
        <v>0</v>
      </c>
      <c r="CZ44" s="67">
        <v>0</v>
      </c>
      <c r="DA44" s="67">
        <v>0</v>
      </c>
      <c r="DB44" s="67">
        <v>0</v>
      </c>
      <c r="DC44" s="67">
        <v>0</v>
      </c>
      <c r="DD44" s="67">
        <v>0</v>
      </c>
      <c r="DE44" s="67">
        <v>0</v>
      </c>
      <c r="DF44" s="67">
        <v>130</v>
      </c>
      <c r="DG44" s="67">
        <v>0</v>
      </c>
      <c r="DH44" s="67">
        <v>0</v>
      </c>
      <c r="DI44" s="67">
        <v>0</v>
      </c>
      <c r="DJ44" s="67">
        <f t="shared" si="8"/>
        <v>918.9</v>
      </c>
      <c r="DK44" s="67">
        <f t="shared" si="9"/>
        <v>0</v>
      </c>
      <c r="DL44" s="67">
        <v>918.9</v>
      </c>
      <c r="DM44" s="67">
        <v>0</v>
      </c>
      <c r="DN44" s="67">
        <v>0</v>
      </c>
      <c r="DO44" s="67">
        <v>0</v>
      </c>
      <c r="DP44" s="67">
        <v>0</v>
      </c>
      <c r="DQ44" s="67">
        <v>0</v>
      </c>
    </row>
    <row r="45" spans="2:121" s="69" customFormat="1" ht="17.25" customHeight="1" x14ac:dyDescent="0.2">
      <c r="B45" s="40">
        <v>36</v>
      </c>
      <c r="C45" s="66" t="s">
        <v>118</v>
      </c>
      <c r="D45" s="67">
        <f t="shared" si="2"/>
        <v>90997.714500000002</v>
      </c>
      <c r="E45" s="67">
        <f t="shared" si="3"/>
        <v>10925.6561</v>
      </c>
      <c r="F45" s="67">
        <f t="shared" si="4"/>
        <v>80142.3</v>
      </c>
      <c r="G45" s="67">
        <f t="shared" si="5"/>
        <v>10925.6561</v>
      </c>
      <c r="H45" s="67">
        <f t="shared" si="6"/>
        <v>10855.414499999999</v>
      </c>
      <c r="I45" s="67">
        <f t="shared" si="7"/>
        <v>0</v>
      </c>
      <c r="J45" s="67">
        <v>27540</v>
      </c>
      <c r="K45" s="67">
        <v>5328.8960999999999</v>
      </c>
      <c r="L45" s="67">
        <v>8855.4</v>
      </c>
      <c r="M45" s="67">
        <v>0</v>
      </c>
      <c r="N45" s="67">
        <v>26520</v>
      </c>
      <c r="O45" s="67">
        <v>5199.3960999999999</v>
      </c>
      <c r="P45" s="67">
        <v>8855.4</v>
      </c>
      <c r="Q45" s="67">
        <v>0</v>
      </c>
      <c r="R45" s="67">
        <v>350</v>
      </c>
      <c r="S45" s="67">
        <v>0</v>
      </c>
      <c r="T45" s="67">
        <v>0</v>
      </c>
      <c r="U45" s="67">
        <v>0</v>
      </c>
      <c r="V45" s="67">
        <v>0</v>
      </c>
      <c r="W45" s="67">
        <v>0</v>
      </c>
      <c r="X45" s="67">
        <v>0</v>
      </c>
      <c r="Y45" s="67">
        <v>0</v>
      </c>
      <c r="Z45" s="67">
        <v>0</v>
      </c>
      <c r="AA45" s="67">
        <v>0</v>
      </c>
      <c r="AB45" s="67">
        <v>0</v>
      </c>
      <c r="AC45" s="67">
        <v>0</v>
      </c>
      <c r="AD45" s="67">
        <v>3340</v>
      </c>
      <c r="AE45" s="67">
        <v>150</v>
      </c>
      <c r="AF45" s="67">
        <v>2000.0145</v>
      </c>
      <c r="AG45" s="67">
        <v>0</v>
      </c>
      <c r="AH45" s="67">
        <v>740</v>
      </c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67">
        <v>0</v>
      </c>
      <c r="AP45" s="67">
        <v>2600</v>
      </c>
      <c r="AQ45" s="67">
        <v>150</v>
      </c>
      <c r="AR45" s="67">
        <v>2000.0145</v>
      </c>
      <c r="AS45" s="67">
        <v>0</v>
      </c>
      <c r="AT45" s="67">
        <v>0</v>
      </c>
      <c r="AU45" s="67">
        <v>0</v>
      </c>
      <c r="AV45" s="67">
        <v>0</v>
      </c>
      <c r="AW45" s="67">
        <v>0</v>
      </c>
      <c r="AX45" s="67">
        <v>1200</v>
      </c>
      <c r="AY45" s="67">
        <v>166.3</v>
      </c>
      <c r="AZ45" s="67">
        <v>0</v>
      </c>
      <c r="BA45" s="67">
        <v>0</v>
      </c>
      <c r="BB45" s="67">
        <v>1200</v>
      </c>
      <c r="BC45" s="67">
        <v>166.3</v>
      </c>
      <c r="BD45" s="67">
        <v>0</v>
      </c>
      <c r="BE45" s="67">
        <v>0</v>
      </c>
      <c r="BF45" s="67">
        <v>0</v>
      </c>
      <c r="BG45" s="67">
        <v>0</v>
      </c>
      <c r="BH45" s="67">
        <v>0</v>
      </c>
      <c r="BI45" s="67">
        <v>0</v>
      </c>
      <c r="BJ45" s="67">
        <v>3550</v>
      </c>
      <c r="BK45" s="67">
        <v>448.8</v>
      </c>
      <c r="BL45" s="67">
        <v>0</v>
      </c>
      <c r="BM45" s="67">
        <v>0</v>
      </c>
      <c r="BN45" s="67">
        <v>0</v>
      </c>
      <c r="BO45" s="67">
        <v>0</v>
      </c>
      <c r="BP45" s="67">
        <v>0</v>
      </c>
      <c r="BQ45" s="67">
        <v>0</v>
      </c>
      <c r="BR45" s="67">
        <v>0</v>
      </c>
      <c r="BS45" s="67">
        <v>0</v>
      </c>
      <c r="BT45" s="67">
        <v>0</v>
      </c>
      <c r="BU45" s="67">
        <v>0</v>
      </c>
      <c r="BV45" s="67">
        <v>1800</v>
      </c>
      <c r="BW45" s="67">
        <v>448.8</v>
      </c>
      <c r="BX45" s="67">
        <v>0</v>
      </c>
      <c r="BY45" s="67">
        <v>0</v>
      </c>
      <c r="BZ45" s="67">
        <v>1750</v>
      </c>
      <c r="CA45" s="67">
        <v>0</v>
      </c>
      <c r="CB45" s="67">
        <v>0</v>
      </c>
      <c r="CC45" s="67">
        <v>0</v>
      </c>
      <c r="CD45" s="67">
        <v>0</v>
      </c>
      <c r="CE45" s="67">
        <v>0</v>
      </c>
      <c r="CF45" s="67">
        <v>0</v>
      </c>
      <c r="CG45" s="67">
        <v>0</v>
      </c>
      <c r="CH45" s="67">
        <v>0</v>
      </c>
      <c r="CI45" s="67">
        <v>0</v>
      </c>
      <c r="CJ45" s="67">
        <v>0</v>
      </c>
      <c r="CK45" s="67">
        <v>0</v>
      </c>
      <c r="CL45" s="67">
        <v>2300</v>
      </c>
      <c r="CM45" s="67">
        <v>311.66000000000003</v>
      </c>
      <c r="CN45" s="67">
        <v>0</v>
      </c>
      <c r="CO45" s="67">
        <v>0</v>
      </c>
      <c r="CP45" s="67">
        <v>1600</v>
      </c>
      <c r="CQ45" s="67">
        <v>221.66</v>
      </c>
      <c r="CR45" s="67">
        <v>0</v>
      </c>
      <c r="CS45" s="67">
        <v>0</v>
      </c>
      <c r="CT45" s="67">
        <v>0</v>
      </c>
      <c r="CU45" s="67">
        <v>0</v>
      </c>
      <c r="CV45" s="67">
        <v>0</v>
      </c>
      <c r="CW45" s="67">
        <v>0</v>
      </c>
      <c r="CX45" s="67">
        <v>29900</v>
      </c>
      <c r="CY45" s="67">
        <v>4390</v>
      </c>
      <c r="CZ45" s="67">
        <v>0</v>
      </c>
      <c r="DA45" s="67">
        <v>0</v>
      </c>
      <c r="DB45" s="67">
        <v>19050</v>
      </c>
      <c r="DC45" s="67">
        <v>2000</v>
      </c>
      <c r="DD45" s="67">
        <v>0</v>
      </c>
      <c r="DE45" s="67">
        <v>0</v>
      </c>
      <c r="DF45" s="67">
        <v>1800</v>
      </c>
      <c r="DG45" s="67">
        <v>130</v>
      </c>
      <c r="DH45" s="67">
        <v>0</v>
      </c>
      <c r="DI45" s="67">
        <v>0</v>
      </c>
      <c r="DJ45" s="67">
        <f t="shared" si="8"/>
        <v>10512.3</v>
      </c>
      <c r="DK45" s="67">
        <f t="shared" si="9"/>
        <v>0</v>
      </c>
      <c r="DL45" s="67">
        <v>10512.3</v>
      </c>
      <c r="DM45" s="67">
        <v>0</v>
      </c>
      <c r="DN45" s="67">
        <v>0</v>
      </c>
      <c r="DO45" s="67">
        <v>0</v>
      </c>
      <c r="DP45" s="67">
        <v>0</v>
      </c>
      <c r="DQ45" s="67">
        <v>0</v>
      </c>
    </row>
    <row r="46" spans="2:121" s="69" customFormat="1" ht="17.25" customHeight="1" x14ac:dyDescent="0.2">
      <c r="B46" s="40">
        <v>37</v>
      </c>
      <c r="C46" s="66" t="s">
        <v>119</v>
      </c>
      <c r="D46" s="67">
        <f t="shared" si="2"/>
        <v>73533.8226</v>
      </c>
      <c r="E46" s="67">
        <f t="shared" si="3"/>
        <v>14136.819000000001</v>
      </c>
      <c r="F46" s="67">
        <f t="shared" si="4"/>
        <v>73031.100000000006</v>
      </c>
      <c r="G46" s="67">
        <f t="shared" si="5"/>
        <v>13636.815000000001</v>
      </c>
      <c r="H46" s="67">
        <f t="shared" si="6"/>
        <v>502.7226</v>
      </c>
      <c r="I46" s="67">
        <f t="shared" si="7"/>
        <v>500.00400000000002</v>
      </c>
      <c r="J46" s="67">
        <v>26071.599999999999</v>
      </c>
      <c r="K46" s="67">
        <v>6635.7979999999998</v>
      </c>
      <c r="L46" s="67">
        <v>502.7226</v>
      </c>
      <c r="M46" s="67">
        <v>500.00400000000002</v>
      </c>
      <c r="N46" s="67">
        <v>23691.599999999999</v>
      </c>
      <c r="O46" s="67">
        <v>6170.7979999999998</v>
      </c>
      <c r="P46" s="67">
        <v>502.7226</v>
      </c>
      <c r="Q46" s="67">
        <v>500.00400000000002</v>
      </c>
      <c r="R46" s="67">
        <v>1500</v>
      </c>
      <c r="S46" s="67">
        <v>465</v>
      </c>
      <c r="T46" s="67">
        <v>0</v>
      </c>
      <c r="U46" s="67">
        <v>0</v>
      </c>
      <c r="V46" s="67">
        <v>0</v>
      </c>
      <c r="W46" s="67">
        <v>0</v>
      </c>
      <c r="X46" s="67">
        <v>0</v>
      </c>
      <c r="Y46" s="67">
        <v>0</v>
      </c>
      <c r="Z46" s="67">
        <v>0</v>
      </c>
      <c r="AA46" s="67">
        <v>0</v>
      </c>
      <c r="AB46" s="67">
        <v>0</v>
      </c>
      <c r="AC46" s="67">
        <v>0</v>
      </c>
      <c r="AD46" s="67">
        <v>3010</v>
      </c>
      <c r="AE46" s="67">
        <v>571</v>
      </c>
      <c r="AF46" s="67">
        <v>0</v>
      </c>
      <c r="AG46" s="67">
        <v>0</v>
      </c>
      <c r="AH46" s="67">
        <v>1430</v>
      </c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67">
        <v>0</v>
      </c>
      <c r="AP46" s="67">
        <v>1580</v>
      </c>
      <c r="AQ46" s="67">
        <v>571</v>
      </c>
      <c r="AR46" s="67">
        <v>0</v>
      </c>
      <c r="AS46" s="67">
        <v>0</v>
      </c>
      <c r="AT46" s="67">
        <v>0</v>
      </c>
      <c r="AU46" s="67">
        <v>0</v>
      </c>
      <c r="AV46" s="67">
        <v>0</v>
      </c>
      <c r="AW46" s="67">
        <v>0</v>
      </c>
      <c r="AX46" s="67">
        <v>2220</v>
      </c>
      <c r="AY46" s="67">
        <v>590</v>
      </c>
      <c r="AZ46" s="67">
        <v>0</v>
      </c>
      <c r="BA46" s="67">
        <v>0</v>
      </c>
      <c r="BB46" s="67">
        <v>2220</v>
      </c>
      <c r="BC46" s="67">
        <v>590</v>
      </c>
      <c r="BD46" s="67">
        <v>0</v>
      </c>
      <c r="BE46" s="67">
        <v>0</v>
      </c>
      <c r="BF46" s="67">
        <v>0</v>
      </c>
      <c r="BG46" s="67">
        <v>0</v>
      </c>
      <c r="BH46" s="67">
        <v>0</v>
      </c>
      <c r="BI46" s="67">
        <v>0</v>
      </c>
      <c r="BJ46" s="67">
        <v>3520</v>
      </c>
      <c r="BK46" s="67">
        <v>819.01700000000005</v>
      </c>
      <c r="BL46" s="67">
        <v>0</v>
      </c>
      <c r="BM46" s="67">
        <v>0</v>
      </c>
      <c r="BN46" s="67">
        <v>0</v>
      </c>
      <c r="BO46" s="67">
        <v>0</v>
      </c>
      <c r="BP46" s="67">
        <v>0</v>
      </c>
      <c r="BQ46" s="67">
        <v>0</v>
      </c>
      <c r="BR46" s="67">
        <v>0</v>
      </c>
      <c r="BS46" s="67">
        <v>0</v>
      </c>
      <c r="BT46" s="67">
        <v>0</v>
      </c>
      <c r="BU46" s="67">
        <v>0</v>
      </c>
      <c r="BV46" s="67">
        <v>1910</v>
      </c>
      <c r="BW46" s="67">
        <v>589</v>
      </c>
      <c r="BX46" s="67">
        <v>0</v>
      </c>
      <c r="BY46" s="67">
        <v>0</v>
      </c>
      <c r="BZ46" s="67">
        <v>1610</v>
      </c>
      <c r="CA46" s="67">
        <v>230.017</v>
      </c>
      <c r="CB46" s="67">
        <v>0</v>
      </c>
      <c r="CC46" s="67">
        <v>0</v>
      </c>
      <c r="CD46" s="67">
        <v>0</v>
      </c>
      <c r="CE46" s="67">
        <v>0</v>
      </c>
      <c r="CF46" s="67">
        <v>0</v>
      </c>
      <c r="CG46" s="67">
        <v>0</v>
      </c>
      <c r="CH46" s="67">
        <v>0</v>
      </c>
      <c r="CI46" s="67">
        <v>0</v>
      </c>
      <c r="CJ46" s="67">
        <v>0</v>
      </c>
      <c r="CK46" s="67">
        <v>0</v>
      </c>
      <c r="CL46" s="67">
        <v>3650</v>
      </c>
      <c r="CM46" s="67">
        <v>850</v>
      </c>
      <c r="CN46" s="67">
        <v>0</v>
      </c>
      <c r="CO46" s="67">
        <v>0</v>
      </c>
      <c r="CP46" s="67">
        <v>3650</v>
      </c>
      <c r="CQ46" s="67">
        <v>850</v>
      </c>
      <c r="CR46" s="67">
        <v>0</v>
      </c>
      <c r="CS46" s="67">
        <v>0</v>
      </c>
      <c r="CT46" s="67">
        <v>0</v>
      </c>
      <c r="CU46" s="67">
        <v>0</v>
      </c>
      <c r="CV46" s="67">
        <v>0</v>
      </c>
      <c r="CW46" s="67">
        <v>0</v>
      </c>
      <c r="CX46" s="67">
        <v>24630</v>
      </c>
      <c r="CY46" s="67">
        <v>3501</v>
      </c>
      <c r="CZ46" s="67">
        <v>0</v>
      </c>
      <c r="DA46" s="67">
        <v>0</v>
      </c>
      <c r="DB46" s="67">
        <v>17630</v>
      </c>
      <c r="DC46" s="67">
        <v>2041</v>
      </c>
      <c r="DD46" s="67">
        <v>0</v>
      </c>
      <c r="DE46" s="67">
        <v>0</v>
      </c>
      <c r="DF46" s="67">
        <v>1800</v>
      </c>
      <c r="DG46" s="67">
        <v>670</v>
      </c>
      <c r="DH46" s="67">
        <v>0</v>
      </c>
      <c r="DI46" s="67">
        <v>0</v>
      </c>
      <c r="DJ46" s="67">
        <f t="shared" si="8"/>
        <v>8129.5</v>
      </c>
      <c r="DK46" s="67">
        <f t="shared" si="9"/>
        <v>0</v>
      </c>
      <c r="DL46" s="67">
        <v>8129.5</v>
      </c>
      <c r="DM46" s="67">
        <v>0</v>
      </c>
      <c r="DN46" s="67">
        <v>0</v>
      </c>
      <c r="DO46" s="67">
        <v>0</v>
      </c>
      <c r="DP46" s="67">
        <v>0</v>
      </c>
      <c r="DQ46" s="67">
        <v>0</v>
      </c>
    </row>
    <row r="47" spans="2:121" s="69" customFormat="1" ht="17.25" customHeight="1" x14ac:dyDescent="0.2">
      <c r="B47" s="40">
        <v>38</v>
      </c>
      <c r="C47" s="66" t="s">
        <v>120</v>
      </c>
      <c r="D47" s="67">
        <f t="shared" si="2"/>
        <v>694929.60110000009</v>
      </c>
      <c r="E47" s="67">
        <f t="shared" si="3"/>
        <v>91280.265400000004</v>
      </c>
      <c r="F47" s="67">
        <f t="shared" si="4"/>
        <v>631562.64150000003</v>
      </c>
      <c r="G47" s="67">
        <f t="shared" si="5"/>
        <v>85423.690400000007</v>
      </c>
      <c r="H47" s="67">
        <f t="shared" si="6"/>
        <v>168501.9596</v>
      </c>
      <c r="I47" s="67">
        <f t="shared" si="7"/>
        <v>5856.5749999999998</v>
      </c>
      <c r="J47" s="67">
        <v>202617.1415</v>
      </c>
      <c r="K47" s="67">
        <v>41736.075700000001</v>
      </c>
      <c r="L47" s="67">
        <v>10476.9596</v>
      </c>
      <c r="M47" s="67">
        <v>1029</v>
      </c>
      <c r="N47" s="67">
        <v>188760.04149999999</v>
      </c>
      <c r="O47" s="67">
        <v>40806.6757</v>
      </c>
      <c r="P47" s="67">
        <v>8788.9596000000001</v>
      </c>
      <c r="Q47" s="67">
        <v>810</v>
      </c>
      <c r="R47" s="67">
        <v>6100</v>
      </c>
      <c r="S47" s="67">
        <v>779</v>
      </c>
      <c r="T47" s="67">
        <v>488</v>
      </c>
      <c r="U47" s="67">
        <v>219</v>
      </c>
      <c r="V47" s="67">
        <v>0</v>
      </c>
      <c r="W47" s="67">
        <v>0</v>
      </c>
      <c r="X47" s="67">
        <v>0</v>
      </c>
      <c r="Y47" s="67">
        <v>0</v>
      </c>
      <c r="Z47" s="67">
        <v>0</v>
      </c>
      <c r="AA47" s="67">
        <v>0</v>
      </c>
      <c r="AB47" s="67">
        <v>0</v>
      </c>
      <c r="AC47" s="67">
        <v>0</v>
      </c>
      <c r="AD47" s="67">
        <v>35100</v>
      </c>
      <c r="AE47" s="67">
        <v>250</v>
      </c>
      <c r="AF47" s="67">
        <v>85500</v>
      </c>
      <c r="AG47" s="67">
        <v>1082.575</v>
      </c>
      <c r="AH47" s="67">
        <v>10100</v>
      </c>
      <c r="AI47" s="67">
        <v>0</v>
      </c>
      <c r="AJ47" s="67">
        <v>5000</v>
      </c>
      <c r="AK47" s="67">
        <v>0</v>
      </c>
      <c r="AL47" s="67">
        <v>0</v>
      </c>
      <c r="AM47" s="67">
        <v>0</v>
      </c>
      <c r="AN47" s="67">
        <v>0</v>
      </c>
      <c r="AO47" s="67">
        <v>0</v>
      </c>
      <c r="AP47" s="67">
        <v>25000</v>
      </c>
      <c r="AQ47" s="67">
        <v>250</v>
      </c>
      <c r="AR47" s="67">
        <v>85500</v>
      </c>
      <c r="AS47" s="67">
        <v>1084</v>
      </c>
      <c r="AT47" s="67">
        <v>0</v>
      </c>
      <c r="AU47" s="67">
        <v>0</v>
      </c>
      <c r="AV47" s="67">
        <v>-5000</v>
      </c>
      <c r="AW47" s="67">
        <v>-1.425</v>
      </c>
      <c r="AX47" s="67">
        <v>55320</v>
      </c>
      <c r="AY47" s="67">
        <v>11718.0389</v>
      </c>
      <c r="AZ47" s="67">
        <v>500</v>
      </c>
      <c r="BA47" s="67">
        <v>0</v>
      </c>
      <c r="BB47" s="67">
        <v>36720</v>
      </c>
      <c r="BC47" s="67">
        <v>8841.0308999999997</v>
      </c>
      <c r="BD47" s="67">
        <v>500</v>
      </c>
      <c r="BE47" s="67">
        <v>0</v>
      </c>
      <c r="BF47" s="67">
        <v>2600</v>
      </c>
      <c r="BG47" s="67">
        <v>150</v>
      </c>
      <c r="BH47" s="67">
        <v>0</v>
      </c>
      <c r="BI47" s="67">
        <v>0</v>
      </c>
      <c r="BJ47" s="67">
        <v>79050</v>
      </c>
      <c r="BK47" s="67">
        <v>10324.8649</v>
      </c>
      <c r="BL47" s="67">
        <v>40300</v>
      </c>
      <c r="BM47" s="67">
        <v>2245</v>
      </c>
      <c r="BN47" s="67">
        <v>3500</v>
      </c>
      <c r="BO47" s="67">
        <v>0</v>
      </c>
      <c r="BP47" s="67">
        <v>0</v>
      </c>
      <c r="BQ47" s="67">
        <v>0</v>
      </c>
      <c r="BR47" s="67">
        <v>0</v>
      </c>
      <c r="BS47" s="67">
        <v>0</v>
      </c>
      <c r="BT47" s="67">
        <v>0</v>
      </c>
      <c r="BU47" s="67">
        <v>0</v>
      </c>
      <c r="BV47" s="67">
        <v>44000</v>
      </c>
      <c r="BW47" s="67">
        <v>3200</v>
      </c>
      <c r="BX47" s="67">
        <v>1300</v>
      </c>
      <c r="BY47" s="67">
        <v>1300</v>
      </c>
      <c r="BZ47" s="67">
        <v>31550</v>
      </c>
      <c r="CA47" s="67">
        <v>7124.8648999999996</v>
      </c>
      <c r="CB47" s="67">
        <v>39000</v>
      </c>
      <c r="CC47" s="67">
        <v>945</v>
      </c>
      <c r="CD47" s="67">
        <v>0</v>
      </c>
      <c r="CE47" s="67">
        <v>0</v>
      </c>
      <c r="CF47" s="67">
        <v>0</v>
      </c>
      <c r="CG47" s="67">
        <v>0</v>
      </c>
      <c r="CH47" s="67">
        <v>0</v>
      </c>
      <c r="CI47" s="67">
        <v>0</v>
      </c>
      <c r="CJ47" s="67">
        <v>0</v>
      </c>
      <c r="CK47" s="67">
        <v>0</v>
      </c>
      <c r="CL47" s="67">
        <v>50800</v>
      </c>
      <c r="CM47" s="67">
        <v>4551.7532000000001</v>
      </c>
      <c r="CN47" s="67">
        <v>26200</v>
      </c>
      <c r="CO47" s="67">
        <v>245</v>
      </c>
      <c r="CP47" s="67">
        <v>38800</v>
      </c>
      <c r="CQ47" s="67">
        <v>4101.7532000000001</v>
      </c>
      <c r="CR47" s="67">
        <v>14500</v>
      </c>
      <c r="CS47" s="67">
        <v>245</v>
      </c>
      <c r="CT47" s="67">
        <v>13670</v>
      </c>
      <c r="CU47" s="67">
        <v>1680.8684000000001</v>
      </c>
      <c r="CV47" s="67">
        <v>0</v>
      </c>
      <c r="CW47" s="67">
        <v>0</v>
      </c>
      <c r="CX47" s="67">
        <v>85772</v>
      </c>
      <c r="CY47" s="67">
        <v>16792.957699999999</v>
      </c>
      <c r="CZ47" s="67">
        <v>5525</v>
      </c>
      <c r="DA47" s="67">
        <v>1255</v>
      </c>
      <c r="DB47" s="67">
        <v>47000</v>
      </c>
      <c r="DC47" s="67">
        <v>9547.6610000000001</v>
      </c>
      <c r="DD47" s="67">
        <v>2625</v>
      </c>
      <c r="DE47" s="67">
        <v>1255</v>
      </c>
      <c r="DF47" s="67">
        <v>10700</v>
      </c>
      <c r="DG47" s="67">
        <v>50</v>
      </c>
      <c r="DH47" s="67">
        <v>0</v>
      </c>
      <c r="DI47" s="67">
        <v>0</v>
      </c>
      <c r="DJ47" s="67">
        <f t="shared" si="8"/>
        <v>7068.5</v>
      </c>
      <c r="DK47" s="67">
        <f t="shared" si="9"/>
        <v>0</v>
      </c>
      <c r="DL47" s="67">
        <v>112203.5</v>
      </c>
      <c r="DM47" s="67">
        <v>0</v>
      </c>
      <c r="DN47" s="67">
        <v>0</v>
      </c>
      <c r="DO47" s="67">
        <v>0</v>
      </c>
      <c r="DP47" s="67">
        <v>105135</v>
      </c>
      <c r="DQ47" s="67">
        <v>0</v>
      </c>
    </row>
    <row r="48" spans="2:121" s="69" customFormat="1" ht="17.25" customHeight="1" x14ac:dyDescent="0.2">
      <c r="B48" s="40">
        <v>39</v>
      </c>
      <c r="C48" s="66" t="s">
        <v>121</v>
      </c>
      <c r="D48" s="67">
        <f t="shared" si="2"/>
        <v>95789.7448</v>
      </c>
      <c r="E48" s="67">
        <f t="shared" si="3"/>
        <v>10631.200799999999</v>
      </c>
      <c r="F48" s="67">
        <f t="shared" si="4"/>
        <v>76081.100000000006</v>
      </c>
      <c r="G48" s="67">
        <f t="shared" si="5"/>
        <v>10213.700199999999</v>
      </c>
      <c r="H48" s="67">
        <f t="shared" si="6"/>
        <v>19708.644799999998</v>
      </c>
      <c r="I48" s="67">
        <f t="shared" si="7"/>
        <v>417.50060000000002</v>
      </c>
      <c r="J48" s="67">
        <v>67031.100000000006</v>
      </c>
      <c r="K48" s="67">
        <v>10213.700199999999</v>
      </c>
      <c r="L48" s="67">
        <v>19708.644799999998</v>
      </c>
      <c r="M48" s="67">
        <v>417.50060000000002</v>
      </c>
      <c r="N48" s="67">
        <v>44275.1</v>
      </c>
      <c r="O48" s="67">
        <v>6524.9273000000003</v>
      </c>
      <c r="P48" s="67">
        <v>19708.644799999998</v>
      </c>
      <c r="Q48" s="67">
        <v>417.50060000000002</v>
      </c>
      <c r="R48" s="67">
        <v>0</v>
      </c>
      <c r="S48" s="67">
        <v>0</v>
      </c>
      <c r="T48" s="67">
        <v>0</v>
      </c>
      <c r="U48" s="67">
        <v>0</v>
      </c>
      <c r="V48" s="67">
        <v>0</v>
      </c>
      <c r="W48" s="67">
        <v>0</v>
      </c>
      <c r="X48" s="67">
        <v>0</v>
      </c>
      <c r="Y48" s="67">
        <v>0</v>
      </c>
      <c r="Z48" s="67">
        <v>0</v>
      </c>
      <c r="AA48" s="67">
        <v>0</v>
      </c>
      <c r="AB48" s="67">
        <v>0</v>
      </c>
      <c r="AC48" s="67">
        <v>0</v>
      </c>
      <c r="AD48" s="67">
        <v>0</v>
      </c>
      <c r="AE48" s="67">
        <v>0</v>
      </c>
      <c r="AF48" s="67">
        <v>0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7">
        <v>250</v>
      </c>
      <c r="AY48" s="67">
        <v>0</v>
      </c>
      <c r="AZ48" s="67">
        <v>0</v>
      </c>
      <c r="BA48" s="67">
        <v>0</v>
      </c>
      <c r="BB48" s="67">
        <v>250</v>
      </c>
      <c r="BC48" s="67">
        <v>0</v>
      </c>
      <c r="BD48" s="67">
        <v>0</v>
      </c>
      <c r="BE48" s="67">
        <v>0</v>
      </c>
      <c r="BF48" s="67">
        <v>0</v>
      </c>
      <c r="BG48" s="67">
        <v>0</v>
      </c>
      <c r="BH48" s="67">
        <v>0</v>
      </c>
      <c r="BI48" s="67">
        <v>0</v>
      </c>
      <c r="BJ48" s="67">
        <v>0</v>
      </c>
      <c r="BK48" s="67">
        <v>0</v>
      </c>
      <c r="BL48" s="67">
        <v>0</v>
      </c>
      <c r="BM48" s="67">
        <v>0</v>
      </c>
      <c r="BN48" s="67">
        <v>0</v>
      </c>
      <c r="BO48" s="67">
        <v>0</v>
      </c>
      <c r="BP48" s="67">
        <v>0</v>
      </c>
      <c r="BQ48" s="67">
        <v>0</v>
      </c>
      <c r="BR48" s="67">
        <v>0</v>
      </c>
      <c r="BS48" s="67">
        <v>0</v>
      </c>
      <c r="BT48" s="67">
        <v>0</v>
      </c>
      <c r="BU48" s="67">
        <v>0</v>
      </c>
      <c r="BV48" s="67">
        <v>0</v>
      </c>
      <c r="BW48" s="67">
        <v>0</v>
      </c>
      <c r="BX48" s="67">
        <v>0</v>
      </c>
      <c r="BY48" s="67">
        <v>0</v>
      </c>
      <c r="BZ48" s="67">
        <v>0</v>
      </c>
      <c r="CA48" s="67">
        <v>0</v>
      </c>
      <c r="CB48" s="67">
        <v>0</v>
      </c>
      <c r="CC48" s="67">
        <v>0</v>
      </c>
      <c r="CD48" s="67">
        <v>0</v>
      </c>
      <c r="CE48" s="67">
        <v>0</v>
      </c>
      <c r="CF48" s="67">
        <v>0</v>
      </c>
      <c r="CG48" s="67">
        <v>0</v>
      </c>
      <c r="CH48" s="67">
        <v>0</v>
      </c>
      <c r="CI48" s="67">
        <v>0</v>
      </c>
      <c r="CJ48" s="67">
        <v>0</v>
      </c>
      <c r="CK48" s="67">
        <v>0</v>
      </c>
      <c r="CL48" s="67">
        <v>1500</v>
      </c>
      <c r="CM48" s="67">
        <v>0</v>
      </c>
      <c r="CN48" s="67">
        <v>0</v>
      </c>
      <c r="CO48" s="67">
        <v>0</v>
      </c>
      <c r="CP48" s="67">
        <v>0</v>
      </c>
      <c r="CQ48" s="67">
        <v>0</v>
      </c>
      <c r="CR48" s="67">
        <v>0</v>
      </c>
      <c r="CS48" s="67">
        <v>0</v>
      </c>
      <c r="CT48" s="67">
        <v>0</v>
      </c>
      <c r="CU48" s="67">
        <v>0</v>
      </c>
      <c r="CV48" s="67">
        <v>0</v>
      </c>
      <c r="CW48" s="67">
        <v>0</v>
      </c>
      <c r="CX48" s="67">
        <v>0</v>
      </c>
      <c r="CY48" s="67">
        <v>0</v>
      </c>
      <c r="CZ48" s="67">
        <v>0</v>
      </c>
      <c r="DA48" s="67">
        <v>0</v>
      </c>
      <c r="DB48" s="67">
        <v>0</v>
      </c>
      <c r="DC48" s="67">
        <v>0</v>
      </c>
      <c r="DD48" s="67">
        <v>0</v>
      </c>
      <c r="DE48" s="67">
        <v>0</v>
      </c>
      <c r="DF48" s="67">
        <v>2300</v>
      </c>
      <c r="DG48" s="67">
        <v>0</v>
      </c>
      <c r="DH48" s="67">
        <v>0</v>
      </c>
      <c r="DI48" s="67">
        <v>0</v>
      </c>
      <c r="DJ48" s="67">
        <f t="shared" si="8"/>
        <v>5000</v>
      </c>
      <c r="DK48" s="67">
        <f t="shared" si="9"/>
        <v>0</v>
      </c>
      <c r="DL48" s="67">
        <v>5000</v>
      </c>
      <c r="DM48" s="67">
        <v>0</v>
      </c>
      <c r="DN48" s="67">
        <v>0</v>
      </c>
      <c r="DO48" s="67">
        <v>0</v>
      </c>
      <c r="DP48" s="67">
        <v>0</v>
      </c>
      <c r="DQ48" s="67">
        <v>0</v>
      </c>
    </row>
    <row r="49" spans="2:121" s="69" customFormat="1" ht="17.25" customHeight="1" x14ac:dyDescent="0.2">
      <c r="B49" s="40">
        <v>40</v>
      </c>
      <c r="C49" s="66" t="s">
        <v>122</v>
      </c>
      <c r="D49" s="67">
        <f t="shared" si="2"/>
        <v>168156.4</v>
      </c>
      <c r="E49" s="67">
        <f t="shared" si="3"/>
        <v>26331.063099999999</v>
      </c>
      <c r="F49" s="67">
        <f t="shared" si="4"/>
        <v>154490.6</v>
      </c>
      <c r="G49" s="67">
        <f t="shared" si="5"/>
        <v>24335.399099999999</v>
      </c>
      <c r="H49" s="67">
        <f t="shared" si="6"/>
        <v>13665.8</v>
      </c>
      <c r="I49" s="67">
        <f t="shared" si="7"/>
        <v>1995.6640000000002</v>
      </c>
      <c r="J49" s="67">
        <v>81814.899999999994</v>
      </c>
      <c r="K49" s="67">
        <v>13577.812099999999</v>
      </c>
      <c r="L49" s="67">
        <v>2850</v>
      </c>
      <c r="M49" s="67">
        <v>860.00400000000002</v>
      </c>
      <c r="N49" s="67">
        <v>51688.2</v>
      </c>
      <c r="O49" s="67">
        <v>10031.313</v>
      </c>
      <c r="P49" s="67">
        <v>2850</v>
      </c>
      <c r="Q49" s="67">
        <v>860.00400000000002</v>
      </c>
      <c r="R49" s="67">
        <v>3500</v>
      </c>
      <c r="S49" s="67">
        <v>365.5</v>
      </c>
      <c r="T49" s="67">
        <v>0</v>
      </c>
      <c r="U49" s="67">
        <v>0</v>
      </c>
      <c r="V49" s="67">
        <v>0</v>
      </c>
      <c r="W49" s="67">
        <v>0</v>
      </c>
      <c r="X49" s="67">
        <v>0</v>
      </c>
      <c r="Y49" s="67">
        <v>0</v>
      </c>
      <c r="Z49" s="67">
        <v>0</v>
      </c>
      <c r="AA49" s="67">
        <v>0</v>
      </c>
      <c r="AB49" s="67">
        <v>0</v>
      </c>
      <c r="AC49" s="67">
        <v>0</v>
      </c>
      <c r="AD49" s="67">
        <v>14400.5</v>
      </c>
      <c r="AE49" s="67">
        <v>2486.7510000000002</v>
      </c>
      <c r="AF49" s="67">
        <v>10215.799999999999</v>
      </c>
      <c r="AG49" s="67">
        <v>1135.6600000000001</v>
      </c>
      <c r="AH49" s="67">
        <v>5463.3</v>
      </c>
      <c r="AI49" s="67">
        <v>356.50299999999999</v>
      </c>
      <c r="AJ49" s="67">
        <v>10215.799999999999</v>
      </c>
      <c r="AK49" s="67">
        <v>1551.76</v>
      </c>
      <c r="AL49" s="67">
        <v>0</v>
      </c>
      <c r="AM49" s="67">
        <v>0</v>
      </c>
      <c r="AN49" s="67">
        <v>0</v>
      </c>
      <c r="AO49" s="67">
        <v>0</v>
      </c>
      <c r="AP49" s="67">
        <v>8937.2000000000007</v>
      </c>
      <c r="AQ49" s="67">
        <v>2130.248</v>
      </c>
      <c r="AR49" s="67">
        <v>0</v>
      </c>
      <c r="AS49" s="67">
        <v>0</v>
      </c>
      <c r="AT49" s="67">
        <v>0</v>
      </c>
      <c r="AU49" s="67">
        <v>0</v>
      </c>
      <c r="AV49" s="67">
        <v>0</v>
      </c>
      <c r="AW49" s="67">
        <v>-416.1</v>
      </c>
      <c r="AX49" s="67">
        <v>2776.8</v>
      </c>
      <c r="AY49" s="67">
        <v>798</v>
      </c>
      <c r="AZ49" s="67">
        <v>0</v>
      </c>
      <c r="BA49" s="67">
        <v>0</v>
      </c>
      <c r="BB49" s="67">
        <v>2776.8</v>
      </c>
      <c r="BC49" s="67">
        <v>798</v>
      </c>
      <c r="BD49" s="67">
        <v>0</v>
      </c>
      <c r="BE49" s="67">
        <v>0</v>
      </c>
      <c r="BF49" s="67">
        <v>0</v>
      </c>
      <c r="BG49" s="67">
        <v>0</v>
      </c>
      <c r="BH49" s="67">
        <v>0</v>
      </c>
      <c r="BI49" s="67">
        <v>0</v>
      </c>
      <c r="BJ49" s="67">
        <v>5050</v>
      </c>
      <c r="BK49" s="67">
        <v>0</v>
      </c>
      <c r="BL49" s="67">
        <v>0</v>
      </c>
      <c r="BM49" s="67">
        <v>0</v>
      </c>
      <c r="BN49" s="67">
        <v>0</v>
      </c>
      <c r="BO49" s="67">
        <v>0</v>
      </c>
      <c r="BP49" s="67">
        <v>0</v>
      </c>
      <c r="BQ49" s="67">
        <v>0</v>
      </c>
      <c r="BR49" s="67">
        <v>0</v>
      </c>
      <c r="BS49" s="67">
        <v>0</v>
      </c>
      <c r="BT49" s="67">
        <v>0</v>
      </c>
      <c r="BU49" s="67">
        <v>0</v>
      </c>
      <c r="BV49" s="67">
        <v>1000</v>
      </c>
      <c r="BW49" s="67">
        <v>0</v>
      </c>
      <c r="BX49" s="67">
        <v>0</v>
      </c>
      <c r="BY49" s="67">
        <v>0</v>
      </c>
      <c r="BZ49" s="67">
        <v>2000</v>
      </c>
      <c r="CA49" s="67">
        <v>0</v>
      </c>
      <c r="CB49" s="67">
        <v>0</v>
      </c>
      <c r="CC49" s="67">
        <v>0</v>
      </c>
      <c r="CD49" s="67">
        <v>2050</v>
      </c>
      <c r="CE49" s="67">
        <v>0</v>
      </c>
      <c r="CF49" s="67">
        <v>0</v>
      </c>
      <c r="CG49" s="67">
        <v>0</v>
      </c>
      <c r="CH49" s="67">
        <v>0</v>
      </c>
      <c r="CI49" s="67">
        <v>0</v>
      </c>
      <c r="CJ49" s="67">
        <v>0</v>
      </c>
      <c r="CK49" s="67">
        <v>0</v>
      </c>
      <c r="CL49" s="67">
        <v>17660</v>
      </c>
      <c r="CM49" s="67">
        <v>3712.5</v>
      </c>
      <c r="CN49" s="67">
        <v>0</v>
      </c>
      <c r="CO49" s="67">
        <v>0</v>
      </c>
      <c r="CP49" s="67">
        <v>9200</v>
      </c>
      <c r="CQ49" s="67">
        <v>1911.5</v>
      </c>
      <c r="CR49" s="67">
        <v>0</v>
      </c>
      <c r="CS49" s="67">
        <v>0</v>
      </c>
      <c r="CT49" s="67">
        <v>0</v>
      </c>
      <c r="CU49" s="67">
        <v>0</v>
      </c>
      <c r="CV49" s="67">
        <v>0</v>
      </c>
      <c r="CW49" s="67">
        <v>0</v>
      </c>
      <c r="CX49" s="67">
        <v>21024.3</v>
      </c>
      <c r="CY49" s="67">
        <v>3760.3359999999998</v>
      </c>
      <c r="CZ49" s="67">
        <v>600</v>
      </c>
      <c r="DA49" s="67">
        <v>0</v>
      </c>
      <c r="DB49" s="67">
        <v>19534.3</v>
      </c>
      <c r="DC49" s="67">
        <v>3610</v>
      </c>
      <c r="DD49" s="67">
        <v>600</v>
      </c>
      <c r="DE49" s="67">
        <v>0</v>
      </c>
      <c r="DF49" s="67">
        <v>2170</v>
      </c>
      <c r="DG49" s="67">
        <v>0</v>
      </c>
      <c r="DH49" s="67">
        <v>0</v>
      </c>
      <c r="DI49" s="67">
        <v>0</v>
      </c>
      <c r="DJ49" s="67">
        <f t="shared" si="8"/>
        <v>9594.1</v>
      </c>
      <c r="DK49" s="67">
        <f t="shared" si="9"/>
        <v>0</v>
      </c>
      <c r="DL49" s="67">
        <v>9594.1</v>
      </c>
      <c r="DM49" s="67">
        <v>0</v>
      </c>
      <c r="DN49" s="67">
        <v>0</v>
      </c>
      <c r="DO49" s="67">
        <v>0</v>
      </c>
      <c r="DP49" s="67">
        <v>0</v>
      </c>
      <c r="DQ49" s="67">
        <v>0</v>
      </c>
    </row>
    <row r="50" spans="2:121" s="69" customFormat="1" ht="17.25" customHeight="1" x14ac:dyDescent="0.2">
      <c r="B50" s="40">
        <v>41</v>
      </c>
      <c r="C50" s="66" t="s">
        <v>123</v>
      </c>
      <c r="D50" s="67">
        <f t="shared" si="2"/>
        <v>268044.34149999998</v>
      </c>
      <c r="E50" s="67">
        <f t="shared" si="3"/>
        <v>26346.406999999999</v>
      </c>
      <c r="F50" s="67">
        <f t="shared" si="4"/>
        <v>216656.59999999998</v>
      </c>
      <c r="G50" s="67">
        <f t="shared" si="5"/>
        <v>26346.406999999999</v>
      </c>
      <c r="H50" s="67">
        <f t="shared" si="6"/>
        <v>51387.741500000004</v>
      </c>
      <c r="I50" s="67">
        <f t="shared" si="7"/>
        <v>0</v>
      </c>
      <c r="J50" s="67">
        <v>117621.3</v>
      </c>
      <c r="K50" s="67">
        <v>19253.406999999999</v>
      </c>
      <c r="L50" s="67">
        <v>19387.7415</v>
      </c>
      <c r="M50" s="67">
        <v>0</v>
      </c>
      <c r="N50" s="67">
        <v>86850</v>
      </c>
      <c r="O50" s="67">
        <v>18619.808000000001</v>
      </c>
      <c r="P50" s="67">
        <v>0</v>
      </c>
      <c r="Q50" s="67">
        <v>0</v>
      </c>
      <c r="R50" s="67">
        <v>26000</v>
      </c>
      <c r="S50" s="67">
        <v>419.59899999999999</v>
      </c>
      <c r="T50" s="67">
        <v>19387.7415</v>
      </c>
      <c r="U50" s="67">
        <v>0</v>
      </c>
      <c r="V50" s="67">
        <v>0</v>
      </c>
      <c r="W50" s="67">
        <v>0</v>
      </c>
      <c r="X50" s="67">
        <v>0</v>
      </c>
      <c r="Y50" s="67">
        <v>0</v>
      </c>
      <c r="Z50" s="67">
        <v>500</v>
      </c>
      <c r="AA50" s="67">
        <v>0</v>
      </c>
      <c r="AB50" s="67">
        <v>0</v>
      </c>
      <c r="AC50" s="67">
        <v>0</v>
      </c>
      <c r="AD50" s="67">
        <v>14000</v>
      </c>
      <c r="AE50" s="67">
        <v>440</v>
      </c>
      <c r="AF50" s="67">
        <v>18000</v>
      </c>
      <c r="AG50" s="67">
        <v>0</v>
      </c>
      <c r="AH50" s="67">
        <v>4000</v>
      </c>
      <c r="AI50" s="67">
        <v>0</v>
      </c>
      <c r="AJ50" s="67">
        <v>18000</v>
      </c>
      <c r="AK50" s="67">
        <v>0</v>
      </c>
      <c r="AL50" s="67">
        <v>0</v>
      </c>
      <c r="AM50" s="67">
        <v>0</v>
      </c>
      <c r="AN50" s="67">
        <v>0</v>
      </c>
      <c r="AO50" s="67">
        <v>0</v>
      </c>
      <c r="AP50" s="67">
        <v>10000</v>
      </c>
      <c r="AQ50" s="67">
        <v>440</v>
      </c>
      <c r="AR50" s="67">
        <v>0</v>
      </c>
      <c r="AS50" s="67">
        <v>0</v>
      </c>
      <c r="AT50" s="67">
        <v>0</v>
      </c>
      <c r="AU50" s="67">
        <v>0</v>
      </c>
      <c r="AV50" s="67">
        <v>0</v>
      </c>
      <c r="AW50" s="67">
        <v>0</v>
      </c>
      <c r="AX50" s="67">
        <v>1800</v>
      </c>
      <c r="AY50" s="67">
        <v>0</v>
      </c>
      <c r="AZ50" s="67">
        <v>0</v>
      </c>
      <c r="BA50" s="67">
        <v>0</v>
      </c>
      <c r="BB50" s="67">
        <v>1500</v>
      </c>
      <c r="BC50" s="67">
        <v>0</v>
      </c>
      <c r="BD50" s="67">
        <v>0</v>
      </c>
      <c r="BE50" s="67">
        <v>0</v>
      </c>
      <c r="BF50" s="67">
        <v>0</v>
      </c>
      <c r="BG50" s="67">
        <v>0</v>
      </c>
      <c r="BH50" s="67">
        <v>0</v>
      </c>
      <c r="BI50" s="67">
        <v>0</v>
      </c>
      <c r="BJ50" s="67">
        <v>3000</v>
      </c>
      <c r="BK50" s="67">
        <v>0</v>
      </c>
      <c r="BL50" s="67">
        <v>0</v>
      </c>
      <c r="BM50" s="67">
        <v>0</v>
      </c>
      <c r="BN50" s="67">
        <v>0</v>
      </c>
      <c r="BO50" s="67">
        <v>0</v>
      </c>
      <c r="BP50" s="67">
        <v>0</v>
      </c>
      <c r="BQ50" s="67">
        <v>0</v>
      </c>
      <c r="BR50" s="67">
        <v>0</v>
      </c>
      <c r="BS50" s="67">
        <v>0</v>
      </c>
      <c r="BT50" s="67">
        <v>0</v>
      </c>
      <c r="BU50" s="67">
        <v>0</v>
      </c>
      <c r="BV50" s="67">
        <v>0</v>
      </c>
      <c r="BW50" s="67">
        <v>0</v>
      </c>
      <c r="BX50" s="67">
        <v>0</v>
      </c>
      <c r="BY50" s="67">
        <v>0</v>
      </c>
      <c r="BZ50" s="67">
        <v>3000</v>
      </c>
      <c r="CA50" s="67">
        <v>0</v>
      </c>
      <c r="CB50" s="67">
        <v>0</v>
      </c>
      <c r="CC50" s="67">
        <v>0</v>
      </c>
      <c r="CD50" s="67">
        <v>0</v>
      </c>
      <c r="CE50" s="67">
        <v>0</v>
      </c>
      <c r="CF50" s="67">
        <v>0</v>
      </c>
      <c r="CG50" s="67">
        <v>0</v>
      </c>
      <c r="CH50" s="67">
        <v>0</v>
      </c>
      <c r="CI50" s="67">
        <v>0</v>
      </c>
      <c r="CJ50" s="67">
        <v>0</v>
      </c>
      <c r="CK50" s="67">
        <v>0</v>
      </c>
      <c r="CL50" s="67">
        <v>24500</v>
      </c>
      <c r="CM50" s="67">
        <v>2948</v>
      </c>
      <c r="CN50" s="67">
        <v>14000</v>
      </c>
      <c r="CO50" s="67">
        <v>0</v>
      </c>
      <c r="CP50" s="67">
        <v>21000</v>
      </c>
      <c r="CQ50" s="67">
        <v>2948</v>
      </c>
      <c r="CR50" s="67">
        <v>14000</v>
      </c>
      <c r="CS50" s="67">
        <v>0</v>
      </c>
      <c r="CT50" s="67">
        <v>5500</v>
      </c>
      <c r="CU50" s="67">
        <v>825</v>
      </c>
      <c r="CV50" s="67">
        <v>14000</v>
      </c>
      <c r="CW50" s="67">
        <v>0</v>
      </c>
      <c r="CX50" s="67">
        <v>20000</v>
      </c>
      <c r="CY50" s="67">
        <v>3350</v>
      </c>
      <c r="CZ50" s="67">
        <v>0</v>
      </c>
      <c r="DA50" s="67">
        <v>0</v>
      </c>
      <c r="DB50" s="67">
        <v>20000</v>
      </c>
      <c r="DC50" s="67">
        <v>3350</v>
      </c>
      <c r="DD50" s="67">
        <v>0</v>
      </c>
      <c r="DE50" s="67">
        <v>0</v>
      </c>
      <c r="DF50" s="67">
        <v>3800</v>
      </c>
      <c r="DG50" s="67">
        <v>355</v>
      </c>
      <c r="DH50" s="67">
        <v>0</v>
      </c>
      <c r="DI50" s="67">
        <v>0</v>
      </c>
      <c r="DJ50" s="67">
        <f t="shared" si="8"/>
        <v>31435.3</v>
      </c>
      <c r="DK50" s="67">
        <f t="shared" si="9"/>
        <v>0</v>
      </c>
      <c r="DL50" s="67">
        <v>31435.3</v>
      </c>
      <c r="DM50" s="67">
        <v>0</v>
      </c>
      <c r="DN50" s="67">
        <v>0</v>
      </c>
      <c r="DO50" s="67">
        <v>0</v>
      </c>
      <c r="DP50" s="67">
        <v>0</v>
      </c>
      <c r="DQ50" s="67">
        <v>0</v>
      </c>
    </row>
    <row r="51" spans="2:121" s="69" customFormat="1" ht="17.25" customHeight="1" x14ac:dyDescent="0.2">
      <c r="B51" s="40">
        <v>42</v>
      </c>
      <c r="C51" s="66" t="s">
        <v>124</v>
      </c>
      <c r="D51" s="67">
        <f t="shared" si="2"/>
        <v>152323.625</v>
      </c>
      <c r="E51" s="67">
        <f t="shared" si="3"/>
        <v>17658.2274</v>
      </c>
      <c r="F51" s="67">
        <f t="shared" si="4"/>
        <v>121029.7</v>
      </c>
      <c r="G51" s="67">
        <f t="shared" si="5"/>
        <v>17658.2274</v>
      </c>
      <c r="H51" s="67">
        <f t="shared" si="6"/>
        <v>31293.924999999999</v>
      </c>
      <c r="I51" s="67">
        <f t="shared" si="7"/>
        <v>0</v>
      </c>
      <c r="J51" s="67">
        <v>90371</v>
      </c>
      <c r="K51" s="67">
        <v>17058.2294</v>
      </c>
      <c r="L51" s="67">
        <v>12500</v>
      </c>
      <c r="M51" s="67">
        <v>0</v>
      </c>
      <c r="N51" s="67">
        <v>55771</v>
      </c>
      <c r="O51" s="67">
        <v>11186.330400000001</v>
      </c>
      <c r="P51" s="67">
        <v>12500</v>
      </c>
      <c r="Q51" s="67">
        <v>0</v>
      </c>
      <c r="R51" s="67">
        <v>6600</v>
      </c>
      <c r="S51" s="67">
        <v>137.16999999999999</v>
      </c>
      <c r="T51" s="67">
        <v>0</v>
      </c>
      <c r="U51" s="67">
        <v>0</v>
      </c>
      <c r="V51" s="67">
        <v>0</v>
      </c>
      <c r="W51" s="67">
        <v>0</v>
      </c>
      <c r="X51" s="67">
        <v>0</v>
      </c>
      <c r="Y51" s="67">
        <v>0</v>
      </c>
      <c r="Z51" s="67">
        <v>0</v>
      </c>
      <c r="AA51" s="67">
        <v>0</v>
      </c>
      <c r="AB51" s="67">
        <v>0</v>
      </c>
      <c r="AC51" s="67">
        <v>0</v>
      </c>
      <c r="AD51" s="67">
        <v>7800</v>
      </c>
      <c r="AE51" s="67">
        <v>199.99799999999999</v>
      </c>
      <c r="AF51" s="67">
        <v>18793.924999999999</v>
      </c>
      <c r="AG51" s="67">
        <v>0</v>
      </c>
      <c r="AH51" s="67">
        <v>2300</v>
      </c>
      <c r="AI51" s="67">
        <v>0</v>
      </c>
      <c r="AJ51" s="67">
        <v>16000</v>
      </c>
      <c r="AK51" s="67">
        <v>0</v>
      </c>
      <c r="AL51" s="67">
        <v>0</v>
      </c>
      <c r="AM51" s="67">
        <v>0</v>
      </c>
      <c r="AN51" s="67">
        <v>0</v>
      </c>
      <c r="AO51" s="67">
        <v>0</v>
      </c>
      <c r="AP51" s="67">
        <v>5500</v>
      </c>
      <c r="AQ51" s="67">
        <v>199.99799999999999</v>
      </c>
      <c r="AR51" s="67">
        <v>2793.9250000000002</v>
      </c>
      <c r="AS51" s="67">
        <v>0</v>
      </c>
      <c r="AT51" s="67">
        <v>0</v>
      </c>
      <c r="AU51" s="67">
        <v>0</v>
      </c>
      <c r="AV51" s="67">
        <v>0</v>
      </c>
      <c r="AW51" s="67">
        <v>0</v>
      </c>
      <c r="AX51" s="67">
        <v>480</v>
      </c>
      <c r="AY51" s="67">
        <v>0</v>
      </c>
      <c r="AZ51" s="67">
        <v>0</v>
      </c>
      <c r="BA51" s="67">
        <v>0</v>
      </c>
      <c r="BB51" s="67">
        <v>480</v>
      </c>
      <c r="BC51" s="67">
        <v>0</v>
      </c>
      <c r="BD51" s="67">
        <v>0</v>
      </c>
      <c r="BE51" s="67">
        <v>0</v>
      </c>
      <c r="BF51" s="67">
        <v>0</v>
      </c>
      <c r="BG51" s="67">
        <v>0</v>
      </c>
      <c r="BH51" s="67">
        <v>0</v>
      </c>
      <c r="BI51" s="67">
        <v>0</v>
      </c>
      <c r="BJ51" s="67">
        <v>2578.6999999999998</v>
      </c>
      <c r="BK51" s="67">
        <v>0</v>
      </c>
      <c r="BL51" s="67">
        <v>0</v>
      </c>
      <c r="BM51" s="67">
        <v>0</v>
      </c>
      <c r="BN51" s="67">
        <v>0</v>
      </c>
      <c r="BO51" s="67">
        <v>0</v>
      </c>
      <c r="BP51" s="67">
        <v>0</v>
      </c>
      <c r="BQ51" s="67">
        <v>0</v>
      </c>
      <c r="BR51" s="67">
        <v>0</v>
      </c>
      <c r="BS51" s="67">
        <v>0</v>
      </c>
      <c r="BT51" s="67">
        <v>0</v>
      </c>
      <c r="BU51" s="67">
        <v>0</v>
      </c>
      <c r="BV51" s="67">
        <v>0</v>
      </c>
      <c r="BW51" s="67">
        <v>0</v>
      </c>
      <c r="BX51" s="67">
        <v>0</v>
      </c>
      <c r="BY51" s="67">
        <v>0</v>
      </c>
      <c r="BZ51" s="67">
        <v>2578.6999999999998</v>
      </c>
      <c r="CA51" s="67">
        <v>0</v>
      </c>
      <c r="CB51" s="67">
        <v>0</v>
      </c>
      <c r="CC51" s="67">
        <v>0</v>
      </c>
      <c r="CD51" s="67">
        <v>0</v>
      </c>
      <c r="CE51" s="67">
        <v>0</v>
      </c>
      <c r="CF51" s="67">
        <v>0</v>
      </c>
      <c r="CG51" s="67">
        <v>0</v>
      </c>
      <c r="CH51" s="67">
        <v>0</v>
      </c>
      <c r="CI51" s="67">
        <v>0</v>
      </c>
      <c r="CJ51" s="67">
        <v>0</v>
      </c>
      <c r="CK51" s="67">
        <v>0</v>
      </c>
      <c r="CL51" s="67">
        <v>1400</v>
      </c>
      <c r="CM51" s="67">
        <v>0</v>
      </c>
      <c r="CN51" s="67">
        <v>0</v>
      </c>
      <c r="CO51" s="67">
        <v>0</v>
      </c>
      <c r="CP51" s="67">
        <v>1400</v>
      </c>
      <c r="CQ51" s="67">
        <v>0</v>
      </c>
      <c r="CR51" s="67">
        <v>0</v>
      </c>
      <c r="CS51" s="67">
        <v>0</v>
      </c>
      <c r="CT51" s="67">
        <v>0</v>
      </c>
      <c r="CU51" s="67">
        <v>0</v>
      </c>
      <c r="CV51" s="67">
        <v>0</v>
      </c>
      <c r="CW51" s="67">
        <v>0</v>
      </c>
      <c r="CX51" s="67">
        <v>0</v>
      </c>
      <c r="CY51" s="67">
        <v>0</v>
      </c>
      <c r="CZ51" s="67">
        <v>0</v>
      </c>
      <c r="DA51" s="67">
        <v>0</v>
      </c>
      <c r="DB51" s="67">
        <v>0</v>
      </c>
      <c r="DC51" s="67">
        <v>0</v>
      </c>
      <c r="DD51" s="67">
        <v>0</v>
      </c>
      <c r="DE51" s="67">
        <v>0</v>
      </c>
      <c r="DF51" s="67">
        <v>2400</v>
      </c>
      <c r="DG51" s="67">
        <v>400</v>
      </c>
      <c r="DH51" s="67">
        <v>0</v>
      </c>
      <c r="DI51" s="67">
        <v>0</v>
      </c>
      <c r="DJ51" s="67">
        <f t="shared" si="8"/>
        <v>16000</v>
      </c>
      <c r="DK51" s="67">
        <f t="shared" si="9"/>
        <v>0</v>
      </c>
      <c r="DL51" s="67">
        <v>16000</v>
      </c>
      <c r="DM51" s="67">
        <v>0</v>
      </c>
      <c r="DN51" s="67">
        <v>0</v>
      </c>
      <c r="DO51" s="67">
        <v>0</v>
      </c>
      <c r="DP51" s="67">
        <v>0</v>
      </c>
      <c r="DQ51" s="67">
        <v>0</v>
      </c>
    </row>
    <row r="52" spans="2:121" s="69" customFormat="1" ht="17.25" customHeight="1" x14ac:dyDescent="0.2">
      <c r="B52" s="40"/>
      <c r="C52" s="70" t="s">
        <v>82</v>
      </c>
      <c r="D52" s="67">
        <f t="shared" si="2"/>
        <v>8566302.5953000002</v>
      </c>
      <c r="E52" s="67">
        <f t="shared" si="3"/>
        <v>1106528.9423999998</v>
      </c>
      <c r="F52" s="67">
        <f t="shared" si="4"/>
        <v>7636147.4608000005</v>
      </c>
      <c r="G52" s="67">
        <f t="shared" si="5"/>
        <v>1078224.2836999998</v>
      </c>
      <c r="H52" s="67">
        <f t="shared" si="6"/>
        <v>1456914.9345</v>
      </c>
      <c r="I52" s="67">
        <f t="shared" si="7"/>
        <v>31304.6587</v>
      </c>
      <c r="J52" s="67">
        <v>2191046.8590000002</v>
      </c>
      <c r="K52" s="67">
        <v>394788.245</v>
      </c>
      <c r="L52" s="67">
        <v>463134.02220000001</v>
      </c>
      <c r="M52" s="67">
        <v>18615.687600000001</v>
      </c>
      <c r="N52" s="67">
        <v>1900600.237</v>
      </c>
      <c r="O52" s="67">
        <v>358558.14449999999</v>
      </c>
      <c r="P52" s="67">
        <v>185439.55360000001</v>
      </c>
      <c r="Q52" s="67">
        <v>8065.3706000000002</v>
      </c>
      <c r="R52" s="67">
        <v>166693.522</v>
      </c>
      <c r="S52" s="67">
        <v>18431.494699999999</v>
      </c>
      <c r="T52" s="67">
        <v>269244.46860000002</v>
      </c>
      <c r="U52" s="67">
        <v>10505.316999999999</v>
      </c>
      <c r="V52" s="67">
        <v>4100</v>
      </c>
      <c r="W52" s="67">
        <v>0</v>
      </c>
      <c r="X52" s="67">
        <v>0</v>
      </c>
      <c r="Y52" s="67">
        <v>0</v>
      </c>
      <c r="Z52" s="67">
        <v>1100</v>
      </c>
      <c r="AA52" s="67">
        <v>0</v>
      </c>
      <c r="AB52" s="67">
        <v>0</v>
      </c>
      <c r="AC52" s="67">
        <v>0</v>
      </c>
      <c r="AD52" s="67">
        <v>381647.30099999998</v>
      </c>
      <c r="AE52" s="67">
        <v>14493.897000000001</v>
      </c>
      <c r="AF52" s="67">
        <v>735441.58880000003</v>
      </c>
      <c r="AG52" s="67">
        <v>-3319.1188999999999</v>
      </c>
      <c r="AH52" s="67">
        <v>56423.3</v>
      </c>
      <c r="AI52" s="67">
        <v>854.31299999999999</v>
      </c>
      <c r="AJ52" s="67">
        <v>90260.130099999995</v>
      </c>
      <c r="AK52" s="67">
        <v>1551.76</v>
      </c>
      <c r="AL52" s="67">
        <v>0</v>
      </c>
      <c r="AM52" s="67">
        <v>0</v>
      </c>
      <c r="AN52" s="67">
        <v>0</v>
      </c>
      <c r="AO52" s="67">
        <v>0</v>
      </c>
      <c r="AP52" s="67">
        <v>325224.00099999999</v>
      </c>
      <c r="AQ52" s="67">
        <v>13639.584000000001</v>
      </c>
      <c r="AR52" s="67">
        <v>747107.45869999996</v>
      </c>
      <c r="AS52" s="67">
        <v>12961.158100000001</v>
      </c>
      <c r="AT52" s="67">
        <v>0</v>
      </c>
      <c r="AU52" s="67">
        <v>0</v>
      </c>
      <c r="AV52" s="67">
        <v>-101926</v>
      </c>
      <c r="AW52" s="67">
        <v>-17832.037</v>
      </c>
      <c r="AX52" s="67">
        <v>604757.30000000005</v>
      </c>
      <c r="AY52" s="67">
        <v>101232.1093</v>
      </c>
      <c r="AZ52" s="67">
        <v>48600.2693</v>
      </c>
      <c r="BA52" s="67">
        <v>5945.1</v>
      </c>
      <c r="BB52" s="67">
        <v>499834.8</v>
      </c>
      <c r="BC52" s="67">
        <v>89682.445300000007</v>
      </c>
      <c r="BD52" s="67">
        <v>44150</v>
      </c>
      <c r="BE52" s="67">
        <v>5945.1</v>
      </c>
      <c r="BF52" s="67">
        <v>86622.5</v>
      </c>
      <c r="BG52" s="67">
        <v>8822.6560000000009</v>
      </c>
      <c r="BH52" s="67">
        <v>4450.2692999999999</v>
      </c>
      <c r="BI52" s="67">
        <v>0</v>
      </c>
      <c r="BJ52" s="67">
        <v>537489.69999999995</v>
      </c>
      <c r="BK52" s="67">
        <v>78635.606799999994</v>
      </c>
      <c r="BL52" s="67">
        <v>140802.70060000001</v>
      </c>
      <c r="BM52" s="67">
        <v>5045</v>
      </c>
      <c r="BN52" s="67">
        <v>3500</v>
      </c>
      <c r="BO52" s="67">
        <v>0</v>
      </c>
      <c r="BP52" s="67">
        <v>5704.9</v>
      </c>
      <c r="BQ52" s="67">
        <v>0</v>
      </c>
      <c r="BR52" s="67">
        <v>0</v>
      </c>
      <c r="BS52" s="67">
        <v>0</v>
      </c>
      <c r="BT52" s="67">
        <v>0</v>
      </c>
      <c r="BU52" s="67">
        <v>0</v>
      </c>
      <c r="BV52" s="67">
        <v>76246.8</v>
      </c>
      <c r="BW52" s="67">
        <v>5264.5501999999997</v>
      </c>
      <c r="BX52" s="67">
        <v>6100</v>
      </c>
      <c r="BY52" s="67">
        <v>1300</v>
      </c>
      <c r="BZ52" s="67">
        <v>316520.3</v>
      </c>
      <c r="CA52" s="67">
        <v>60177.035199999998</v>
      </c>
      <c r="CB52" s="67">
        <v>70153.400599999994</v>
      </c>
      <c r="CC52" s="67">
        <v>945</v>
      </c>
      <c r="CD52" s="67">
        <v>141222.6</v>
      </c>
      <c r="CE52" s="67">
        <v>13194.0214</v>
      </c>
      <c r="CF52" s="67">
        <v>58844.4</v>
      </c>
      <c r="CG52" s="67">
        <v>2800</v>
      </c>
      <c r="CH52" s="67">
        <v>0</v>
      </c>
      <c r="CI52" s="67">
        <v>0</v>
      </c>
      <c r="CJ52" s="67">
        <v>0</v>
      </c>
      <c r="CK52" s="67">
        <v>0</v>
      </c>
      <c r="CL52" s="67">
        <v>1318085.7</v>
      </c>
      <c r="CM52" s="67">
        <v>202664.13990000001</v>
      </c>
      <c r="CN52" s="67">
        <v>58173.223599999998</v>
      </c>
      <c r="CO52" s="67">
        <v>2503</v>
      </c>
      <c r="CP52" s="67">
        <v>768858.9</v>
      </c>
      <c r="CQ52" s="67">
        <v>117228.9396</v>
      </c>
      <c r="CR52" s="67">
        <v>45223.223599999998</v>
      </c>
      <c r="CS52" s="67">
        <v>2503</v>
      </c>
      <c r="CT52" s="67">
        <v>514891.6</v>
      </c>
      <c r="CU52" s="67">
        <v>82100.2264</v>
      </c>
      <c r="CV52" s="67">
        <v>26323.223600000001</v>
      </c>
      <c r="CW52" s="67">
        <v>2258</v>
      </c>
      <c r="CX52" s="67">
        <v>1524875.7</v>
      </c>
      <c r="CY52" s="67">
        <v>259527.5367</v>
      </c>
      <c r="CZ52" s="67">
        <v>10763.13</v>
      </c>
      <c r="DA52" s="67">
        <v>2514.9899999999998</v>
      </c>
      <c r="DB52" s="67">
        <v>1153817.7</v>
      </c>
      <c r="DC52" s="67">
        <v>185582.035</v>
      </c>
      <c r="DD52" s="67">
        <v>5363.13</v>
      </c>
      <c r="DE52" s="67">
        <v>2514.9899999999998</v>
      </c>
      <c r="DF52" s="67">
        <v>202716.2</v>
      </c>
      <c r="DG52" s="67">
        <v>21362.3053</v>
      </c>
      <c r="DH52" s="67">
        <v>0</v>
      </c>
      <c r="DI52" s="67">
        <v>0</v>
      </c>
      <c r="DJ52" s="67">
        <f t="shared" si="8"/>
        <v>343568.90079999994</v>
      </c>
      <c r="DK52" s="67">
        <f t="shared" si="9"/>
        <v>2520.4436999999998</v>
      </c>
      <c r="DL52" s="67">
        <v>870328.70079999999</v>
      </c>
      <c r="DM52" s="67">
        <v>5520.4436999999998</v>
      </c>
      <c r="DN52" s="67">
        <v>0</v>
      </c>
      <c r="DO52" s="67">
        <v>0</v>
      </c>
      <c r="DP52" s="67">
        <v>526759.80000000005</v>
      </c>
      <c r="DQ52" s="67">
        <v>3000</v>
      </c>
    </row>
    <row r="53" spans="2:121" s="54" customFormat="1" ht="13.5" x14ac:dyDescent="0.25"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61"/>
      <c r="BS53" s="61"/>
      <c r="BT53" s="61"/>
      <c r="BU53" s="61"/>
      <c r="BV53" s="61"/>
      <c r="BW53" s="61"/>
      <c r="BX53" s="61"/>
      <c r="BY53" s="61"/>
      <c r="BZ53" s="61"/>
      <c r="CA53" s="61"/>
      <c r="CB53" s="61"/>
      <c r="CC53" s="61"/>
      <c r="CD53" s="61"/>
      <c r="CE53" s="61"/>
      <c r="CF53" s="61"/>
      <c r="CG53" s="61"/>
      <c r="CH53" s="61"/>
      <c r="CI53" s="61"/>
      <c r="CJ53" s="61"/>
      <c r="CK53" s="61"/>
      <c r="CL53" s="61"/>
      <c r="CM53" s="61"/>
      <c r="CN53" s="61"/>
      <c r="CO53" s="61"/>
      <c r="CP53" s="61"/>
      <c r="CQ53" s="61"/>
      <c r="CR53" s="61"/>
      <c r="CS53" s="61"/>
      <c r="CT53" s="61"/>
      <c r="CU53" s="61"/>
      <c r="CV53" s="61"/>
      <c r="CW53" s="61"/>
      <c r="CX53" s="61"/>
      <c r="CY53" s="61"/>
      <c r="CZ53" s="61"/>
      <c r="DA53" s="61"/>
      <c r="DB53" s="61"/>
      <c r="DC53" s="61"/>
      <c r="DD53" s="61"/>
      <c r="DE53" s="61"/>
      <c r="DF53" s="61"/>
      <c r="DG53" s="61"/>
      <c r="DH53" s="61"/>
      <c r="DI53" s="61"/>
      <c r="DJ53" s="61"/>
      <c r="DK53" s="61"/>
      <c r="DL53" s="61"/>
      <c r="DM53" s="61"/>
      <c r="DN53" s="61"/>
      <c r="DO53" s="61"/>
      <c r="DP53" s="61"/>
      <c r="DQ53" s="61"/>
    </row>
    <row r="54" spans="2:121" s="54" customFormat="1" ht="13.5" x14ac:dyDescent="0.25"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1"/>
      <c r="BR54" s="61"/>
      <c r="BS54" s="61"/>
      <c r="BT54" s="61"/>
      <c r="BU54" s="61"/>
      <c r="BV54" s="61"/>
      <c r="BW54" s="61"/>
      <c r="BX54" s="61"/>
      <c r="BY54" s="61"/>
      <c r="BZ54" s="61"/>
      <c r="CA54" s="61"/>
      <c r="CB54" s="61"/>
      <c r="CC54" s="61"/>
      <c r="CD54" s="61"/>
      <c r="CE54" s="61"/>
      <c r="CF54" s="61"/>
      <c r="CG54" s="61"/>
      <c r="CH54" s="61"/>
      <c r="CI54" s="61"/>
      <c r="CJ54" s="61"/>
      <c r="CK54" s="61"/>
      <c r="CL54" s="61"/>
      <c r="CM54" s="61"/>
      <c r="CN54" s="61"/>
      <c r="CO54" s="61"/>
      <c r="CP54" s="61"/>
      <c r="CQ54" s="61"/>
      <c r="CR54" s="61"/>
      <c r="CS54" s="61"/>
      <c r="CT54" s="61"/>
      <c r="CU54" s="61"/>
      <c r="CV54" s="61"/>
      <c r="CW54" s="61"/>
      <c r="CX54" s="61"/>
      <c r="CY54" s="61"/>
      <c r="CZ54" s="61"/>
      <c r="DA54" s="61"/>
      <c r="DB54" s="61"/>
      <c r="DC54" s="61"/>
      <c r="DD54" s="61"/>
      <c r="DE54" s="61"/>
      <c r="DF54" s="61"/>
      <c r="DG54" s="61"/>
      <c r="DH54" s="61"/>
      <c r="DI54" s="61"/>
      <c r="DJ54" s="61"/>
      <c r="DK54" s="61"/>
      <c r="DL54" s="61"/>
      <c r="DM54" s="61"/>
      <c r="DN54" s="61"/>
      <c r="DO54" s="61"/>
      <c r="DP54" s="61"/>
      <c r="DQ54" s="61"/>
    </row>
    <row r="55" spans="2:121" s="54" customFormat="1" ht="13.5" x14ac:dyDescent="0.25"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  <c r="BM55" s="61"/>
      <c r="BN55" s="61"/>
      <c r="BO55" s="61"/>
      <c r="BP55" s="61"/>
      <c r="BQ55" s="61"/>
      <c r="BR55" s="61"/>
      <c r="BS55" s="61"/>
      <c r="BT55" s="61"/>
      <c r="BU55" s="61"/>
      <c r="BV55" s="61"/>
      <c r="BW55" s="61"/>
      <c r="BX55" s="61"/>
      <c r="BY55" s="61"/>
      <c r="BZ55" s="61"/>
      <c r="CA55" s="61"/>
      <c r="CB55" s="61"/>
      <c r="CC55" s="61"/>
      <c r="CD55" s="61"/>
      <c r="CE55" s="61"/>
      <c r="CF55" s="61"/>
      <c r="CG55" s="61"/>
      <c r="CH55" s="61"/>
      <c r="CI55" s="61"/>
      <c r="CJ55" s="61"/>
      <c r="CK55" s="61"/>
      <c r="CL55" s="61"/>
      <c r="CM55" s="61"/>
      <c r="CN55" s="61"/>
      <c r="CO55" s="61"/>
      <c r="CP55" s="61"/>
      <c r="CQ55" s="61"/>
      <c r="CR55" s="61"/>
      <c r="CS55" s="61"/>
      <c r="CT55" s="61"/>
      <c r="CU55" s="61"/>
      <c r="CV55" s="61"/>
      <c r="CW55" s="61"/>
      <c r="CX55" s="61"/>
      <c r="CY55" s="61"/>
      <c r="CZ55" s="61"/>
      <c r="DA55" s="61"/>
      <c r="DB55" s="61"/>
      <c r="DC55" s="61"/>
      <c r="DD55" s="61"/>
      <c r="DE55" s="61"/>
      <c r="DF55" s="61"/>
      <c r="DG55" s="61"/>
      <c r="DH55" s="61"/>
      <c r="DI55" s="61"/>
      <c r="DJ55" s="61"/>
      <c r="DK55" s="61"/>
      <c r="DL55" s="61"/>
      <c r="DM55" s="61"/>
      <c r="DN55" s="61"/>
      <c r="DO55" s="61"/>
      <c r="DP55" s="61"/>
      <c r="DQ55" s="61"/>
    </row>
    <row r="56" spans="2:121" s="54" customFormat="1" ht="13.5" x14ac:dyDescent="0.25"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  <c r="BM56" s="61"/>
      <c r="BN56" s="61"/>
      <c r="BO56" s="61"/>
      <c r="BP56" s="61"/>
      <c r="BQ56" s="61"/>
      <c r="BR56" s="61"/>
      <c r="BS56" s="61"/>
      <c r="BT56" s="61"/>
      <c r="BU56" s="61"/>
      <c r="BV56" s="61"/>
      <c r="BW56" s="61"/>
      <c r="BX56" s="61"/>
      <c r="BY56" s="61"/>
      <c r="BZ56" s="61"/>
      <c r="CA56" s="61"/>
      <c r="CB56" s="61"/>
      <c r="CC56" s="61"/>
      <c r="CD56" s="61"/>
      <c r="CE56" s="61"/>
      <c r="CF56" s="61"/>
      <c r="CG56" s="61"/>
      <c r="CH56" s="61"/>
      <c r="CI56" s="61"/>
      <c r="CJ56" s="61"/>
      <c r="CK56" s="61"/>
      <c r="CL56" s="61"/>
      <c r="CM56" s="61"/>
      <c r="CN56" s="61"/>
      <c r="CO56" s="61"/>
      <c r="CP56" s="61"/>
      <c r="CQ56" s="61"/>
      <c r="CR56" s="61"/>
      <c r="CS56" s="61"/>
      <c r="CT56" s="61"/>
      <c r="CU56" s="61"/>
      <c r="CV56" s="61"/>
      <c r="CW56" s="61"/>
      <c r="CX56" s="61"/>
      <c r="CY56" s="61"/>
      <c r="CZ56" s="61"/>
      <c r="DA56" s="61"/>
      <c r="DB56" s="61"/>
      <c r="DC56" s="61"/>
      <c r="DD56" s="61"/>
      <c r="DE56" s="61"/>
      <c r="DF56" s="61"/>
      <c r="DG56" s="61"/>
      <c r="DH56" s="61"/>
      <c r="DI56" s="61"/>
      <c r="DJ56" s="61"/>
      <c r="DK56" s="61"/>
      <c r="DL56" s="61"/>
      <c r="DM56" s="61"/>
      <c r="DN56" s="61"/>
      <c r="DO56" s="61"/>
      <c r="DP56" s="61"/>
      <c r="DQ56" s="61"/>
    </row>
    <row r="57" spans="2:121" s="54" customFormat="1" ht="13.5" x14ac:dyDescent="0.25"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  <c r="BM57" s="61"/>
      <c r="BN57" s="61"/>
      <c r="BO57" s="61"/>
      <c r="BP57" s="61"/>
      <c r="BQ57" s="61"/>
      <c r="BR57" s="61"/>
      <c r="BS57" s="61"/>
      <c r="BT57" s="61"/>
      <c r="BU57" s="61"/>
      <c r="BV57" s="61"/>
      <c r="BW57" s="61"/>
      <c r="BX57" s="61"/>
      <c r="BY57" s="61"/>
      <c r="BZ57" s="61"/>
      <c r="CA57" s="61"/>
      <c r="CB57" s="61"/>
      <c r="CC57" s="61"/>
      <c r="CD57" s="61"/>
      <c r="CE57" s="61"/>
      <c r="CF57" s="61"/>
      <c r="CG57" s="61"/>
      <c r="CH57" s="61"/>
      <c r="CI57" s="61"/>
      <c r="CJ57" s="61"/>
      <c r="CK57" s="61"/>
      <c r="CL57" s="61"/>
      <c r="CM57" s="61"/>
      <c r="CN57" s="61"/>
      <c r="CO57" s="61"/>
      <c r="CP57" s="61"/>
      <c r="CQ57" s="61"/>
      <c r="CR57" s="61"/>
      <c r="CS57" s="61"/>
      <c r="CT57" s="61"/>
      <c r="CU57" s="61"/>
      <c r="CV57" s="61"/>
      <c r="CW57" s="61"/>
      <c r="CX57" s="61"/>
      <c r="CY57" s="61"/>
      <c r="CZ57" s="61"/>
      <c r="DA57" s="61"/>
      <c r="DB57" s="61"/>
      <c r="DC57" s="61"/>
      <c r="DD57" s="61"/>
      <c r="DE57" s="61"/>
      <c r="DF57" s="61"/>
      <c r="DG57" s="61"/>
      <c r="DH57" s="61"/>
      <c r="DI57" s="61"/>
      <c r="DJ57" s="61"/>
      <c r="DK57" s="61"/>
      <c r="DL57" s="61"/>
      <c r="DM57" s="61"/>
      <c r="DN57" s="61"/>
      <c r="DO57" s="61"/>
      <c r="DP57" s="61"/>
      <c r="DQ57" s="61"/>
    </row>
    <row r="58" spans="2:121" s="54" customFormat="1" ht="13.5" x14ac:dyDescent="0.25"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  <c r="BM58" s="61"/>
      <c r="BN58" s="61"/>
      <c r="BO58" s="61"/>
      <c r="BP58" s="61"/>
      <c r="BQ58" s="61"/>
      <c r="BR58" s="61"/>
      <c r="BS58" s="61"/>
      <c r="BT58" s="61"/>
      <c r="BU58" s="61"/>
      <c r="BV58" s="61"/>
      <c r="BW58" s="61"/>
      <c r="BX58" s="61"/>
      <c r="BY58" s="61"/>
      <c r="BZ58" s="61"/>
      <c r="CA58" s="61"/>
      <c r="CB58" s="61"/>
      <c r="CC58" s="61"/>
      <c r="CD58" s="61"/>
      <c r="CE58" s="61"/>
      <c r="CF58" s="61"/>
      <c r="CG58" s="61"/>
      <c r="CH58" s="61"/>
      <c r="CI58" s="61"/>
      <c r="CJ58" s="61"/>
      <c r="CK58" s="61"/>
      <c r="CL58" s="61"/>
      <c r="CM58" s="61"/>
      <c r="CN58" s="61"/>
      <c r="CO58" s="61"/>
      <c r="CP58" s="61"/>
      <c r="CQ58" s="61"/>
      <c r="CR58" s="61"/>
      <c r="CS58" s="61"/>
      <c r="CT58" s="61"/>
      <c r="CU58" s="61"/>
      <c r="CV58" s="61"/>
      <c r="CW58" s="61"/>
      <c r="CX58" s="61"/>
      <c r="CY58" s="61"/>
      <c r="CZ58" s="61"/>
      <c r="DA58" s="61"/>
      <c r="DB58" s="61"/>
      <c r="DC58" s="61"/>
      <c r="DD58" s="61"/>
      <c r="DE58" s="61"/>
      <c r="DF58" s="61"/>
      <c r="DG58" s="61"/>
      <c r="DH58" s="61"/>
      <c r="DI58" s="61"/>
      <c r="DJ58" s="61"/>
      <c r="DK58" s="61"/>
      <c r="DL58" s="61"/>
      <c r="DM58" s="61"/>
      <c r="DN58" s="61"/>
      <c r="DO58" s="61"/>
      <c r="DP58" s="61"/>
      <c r="DQ58" s="61"/>
    </row>
    <row r="59" spans="2:121" s="54" customFormat="1" ht="13.5" x14ac:dyDescent="0.25"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  <c r="BM59" s="61"/>
      <c r="BN59" s="61"/>
      <c r="BO59" s="61"/>
      <c r="BP59" s="61"/>
      <c r="BQ59" s="61"/>
      <c r="BR59" s="61"/>
      <c r="BS59" s="61"/>
      <c r="BT59" s="61"/>
      <c r="BU59" s="61"/>
      <c r="BV59" s="61"/>
      <c r="BW59" s="61"/>
      <c r="BX59" s="61"/>
      <c r="BY59" s="61"/>
      <c r="BZ59" s="61"/>
      <c r="CA59" s="61"/>
      <c r="CB59" s="61"/>
      <c r="CC59" s="61"/>
      <c r="CD59" s="61"/>
      <c r="CE59" s="61"/>
      <c r="CF59" s="61"/>
      <c r="CG59" s="61"/>
      <c r="CH59" s="61"/>
      <c r="CI59" s="61"/>
      <c r="CJ59" s="61"/>
      <c r="CK59" s="61"/>
      <c r="CL59" s="61"/>
      <c r="CM59" s="61"/>
      <c r="CN59" s="61"/>
      <c r="CO59" s="61"/>
      <c r="CP59" s="61"/>
      <c r="CQ59" s="61"/>
      <c r="CR59" s="61"/>
      <c r="CS59" s="61"/>
      <c r="CT59" s="61"/>
      <c r="CU59" s="61"/>
      <c r="CV59" s="61"/>
      <c r="CW59" s="61"/>
      <c r="CX59" s="61"/>
      <c r="CY59" s="61"/>
      <c r="CZ59" s="61"/>
      <c r="DA59" s="61"/>
      <c r="DB59" s="61"/>
      <c r="DC59" s="61"/>
      <c r="DD59" s="61"/>
      <c r="DE59" s="61"/>
      <c r="DF59" s="61"/>
      <c r="DG59" s="61"/>
      <c r="DH59" s="61"/>
      <c r="DI59" s="61"/>
      <c r="DJ59" s="61"/>
      <c r="DK59" s="61"/>
      <c r="DL59" s="61"/>
      <c r="DM59" s="61"/>
      <c r="DN59" s="61"/>
      <c r="DO59" s="61"/>
      <c r="DP59" s="61"/>
      <c r="DQ59" s="61"/>
    </row>
    <row r="60" spans="2:121" s="54" customFormat="1" ht="13.5" x14ac:dyDescent="0.25"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1"/>
      <c r="BS60" s="61"/>
      <c r="BT60" s="61"/>
      <c r="BU60" s="61"/>
      <c r="BV60" s="61"/>
      <c r="BW60" s="61"/>
      <c r="BX60" s="61"/>
      <c r="BY60" s="61"/>
      <c r="BZ60" s="61"/>
      <c r="CA60" s="61"/>
      <c r="CB60" s="61"/>
      <c r="CC60" s="61"/>
      <c r="CD60" s="61"/>
      <c r="CE60" s="61"/>
      <c r="CF60" s="61"/>
      <c r="CG60" s="61"/>
      <c r="CH60" s="61"/>
      <c r="CI60" s="61"/>
      <c r="CJ60" s="61"/>
      <c r="CK60" s="61"/>
      <c r="CL60" s="61"/>
      <c r="CM60" s="61"/>
      <c r="CN60" s="61"/>
      <c r="CO60" s="61"/>
      <c r="CP60" s="61"/>
      <c r="CQ60" s="61"/>
      <c r="CR60" s="61"/>
      <c r="CS60" s="61"/>
      <c r="CT60" s="61"/>
      <c r="CU60" s="61"/>
      <c r="CV60" s="61"/>
      <c r="CW60" s="61"/>
      <c r="CX60" s="61"/>
      <c r="CY60" s="61"/>
      <c r="CZ60" s="61"/>
      <c r="DA60" s="61"/>
      <c r="DB60" s="61"/>
      <c r="DC60" s="61"/>
      <c r="DD60" s="61"/>
      <c r="DE60" s="61"/>
      <c r="DF60" s="61"/>
      <c r="DG60" s="61"/>
      <c r="DH60" s="61"/>
      <c r="DI60" s="61"/>
      <c r="DJ60" s="61"/>
      <c r="DK60" s="61"/>
      <c r="DL60" s="61"/>
      <c r="DM60" s="61"/>
      <c r="DN60" s="61"/>
      <c r="DO60" s="61"/>
      <c r="DP60" s="61"/>
      <c r="DQ60" s="61"/>
    </row>
    <row r="61" spans="2:121" s="54" customFormat="1" ht="13.5" x14ac:dyDescent="0.25"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  <c r="BP61" s="61"/>
      <c r="BQ61" s="61"/>
      <c r="BR61" s="61"/>
      <c r="BS61" s="61"/>
      <c r="BT61" s="61"/>
      <c r="BU61" s="61"/>
      <c r="BV61" s="61"/>
      <c r="BW61" s="61"/>
      <c r="BX61" s="61"/>
      <c r="BY61" s="61"/>
      <c r="BZ61" s="61"/>
      <c r="CA61" s="61"/>
      <c r="CB61" s="61"/>
      <c r="CC61" s="61"/>
      <c r="CD61" s="61"/>
      <c r="CE61" s="61"/>
      <c r="CF61" s="61"/>
      <c r="CG61" s="61"/>
      <c r="CH61" s="61"/>
      <c r="CI61" s="61"/>
      <c r="CJ61" s="61"/>
      <c r="CK61" s="61"/>
      <c r="CL61" s="61"/>
      <c r="CM61" s="61"/>
      <c r="CN61" s="61"/>
      <c r="CO61" s="61"/>
      <c r="CP61" s="61"/>
      <c r="CQ61" s="61"/>
      <c r="CR61" s="61"/>
      <c r="CS61" s="61"/>
      <c r="CT61" s="61"/>
      <c r="CU61" s="61"/>
      <c r="CV61" s="61"/>
      <c r="CW61" s="61"/>
      <c r="CX61" s="61"/>
      <c r="CY61" s="61"/>
      <c r="CZ61" s="61"/>
      <c r="DA61" s="61"/>
      <c r="DB61" s="61"/>
      <c r="DC61" s="61"/>
      <c r="DD61" s="61"/>
      <c r="DE61" s="61"/>
      <c r="DF61" s="61"/>
      <c r="DG61" s="61"/>
      <c r="DH61" s="61"/>
      <c r="DI61" s="61"/>
      <c r="DJ61" s="61"/>
      <c r="DK61" s="61"/>
      <c r="DL61" s="61"/>
      <c r="DM61" s="61"/>
      <c r="DN61" s="61"/>
      <c r="DO61" s="61"/>
      <c r="DP61" s="61"/>
      <c r="DQ61" s="61"/>
    </row>
    <row r="62" spans="2:121" s="54" customFormat="1" ht="13.5" x14ac:dyDescent="0.25"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  <c r="BM62" s="61"/>
      <c r="BN62" s="61"/>
      <c r="BO62" s="61"/>
      <c r="BP62" s="61"/>
      <c r="BQ62" s="61"/>
      <c r="BR62" s="61"/>
      <c r="BS62" s="61"/>
      <c r="BT62" s="61"/>
      <c r="BU62" s="61"/>
      <c r="BV62" s="61"/>
      <c r="BW62" s="61"/>
      <c r="BX62" s="61"/>
      <c r="BY62" s="61"/>
      <c r="BZ62" s="61"/>
      <c r="CA62" s="61"/>
      <c r="CB62" s="61"/>
      <c r="CC62" s="61"/>
      <c r="CD62" s="61"/>
      <c r="CE62" s="61"/>
      <c r="CF62" s="61"/>
      <c r="CG62" s="61"/>
      <c r="CH62" s="61"/>
      <c r="CI62" s="61"/>
      <c r="CJ62" s="61"/>
      <c r="CK62" s="61"/>
      <c r="CL62" s="61"/>
      <c r="CM62" s="61"/>
      <c r="CN62" s="61"/>
      <c r="CO62" s="61"/>
      <c r="CP62" s="61"/>
      <c r="CQ62" s="61"/>
      <c r="CR62" s="61"/>
      <c r="CS62" s="61"/>
      <c r="CT62" s="61"/>
      <c r="CU62" s="61"/>
      <c r="CV62" s="61"/>
      <c r="CW62" s="61"/>
      <c r="CX62" s="61"/>
      <c r="CY62" s="61"/>
      <c r="CZ62" s="61"/>
      <c r="DA62" s="61"/>
      <c r="DB62" s="61"/>
      <c r="DC62" s="61"/>
      <c r="DD62" s="61"/>
      <c r="DE62" s="61"/>
      <c r="DF62" s="61"/>
      <c r="DG62" s="61"/>
      <c r="DH62" s="61"/>
      <c r="DI62" s="61"/>
      <c r="DJ62" s="61"/>
      <c r="DK62" s="61"/>
      <c r="DL62" s="61"/>
      <c r="DM62" s="61"/>
      <c r="DN62" s="61"/>
      <c r="DO62" s="61"/>
      <c r="DP62" s="61"/>
      <c r="DQ62" s="61"/>
    </row>
    <row r="63" spans="2:121" s="54" customFormat="1" ht="13.5" x14ac:dyDescent="0.25"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  <c r="BM63" s="61"/>
      <c r="BN63" s="61"/>
      <c r="BO63" s="61"/>
      <c r="BP63" s="61"/>
      <c r="BQ63" s="61"/>
      <c r="BR63" s="61"/>
      <c r="BS63" s="61"/>
      <c r="BT63" s="61"/>
      <c r="BU63" s="61"/>
      <c r="BV63" s="61"/>
      <c r="BW63" s="61"/>
      <c r="BX63" s="61"/>
      <c r="BY63" s="61"/>
      <c r="BZ63" s="61"/>
      <c r="CA63" s="61"/>
      <c r="CB63" s="61"/>
      <c r="CC63" s="61"/>
      <c r="CD63" s="61"/>
      <c r="CE63" s="61"/>
      <c r="CF63" s="61"/>
      <c r="CG63" s="61"/>
      <c r="CH63" s="61"/>
      <c r="CI63" s="61"/>
      <c r="CJ63" s="61"/>
      <c r="CK63" s="61"/>
      <c r="CL63" s="61"/>
      <c r="CM63" s="61"/>
      <c r="CN63" s="61"/>
      <c r="CO63" s="61"/>
      <c r="CP63" s="61"/>
      <c r="CQ63" s="61"/>
      <c r="CR63" s="61"/>
      <c r="CS63" s="61"/>
      <c r="CT63" s="61"/>
      <c r="CU63" s="61"/>
      <c r="CV63" s="61"/>
      <c r="CW63" s="61"/>
      <c r="CX63" s="61"/>
      <c r="CY63" s="61"/>
      <c r="CZ63" s="61"/>
      <c r="DA63" s="61"/>
      <c r="DB63" s="61"/>
      <c r="DC63" s="61"/>
      <c r="DD63" s="61"/>
      <c r="DE63" s="61"/>
      <c r="DF63" s="61"/>
      <c r="DG63" s="61"/>
      <c r="DH63" s="61"/>
      <c r="DI63" s="61"/>
      <c r="DJ63" s="61"/>
      <c r="DK63" s="61"/>
      <c r="DL63" s="61"/>
      <c r="DM63" s="61"/>
      <c r="DN63" s="61"/>
      <c r="DO63" s="61"/>
      <c r="DP63" s="61"/>
      <c r="DQ63" s="61"/>
    </row>
    <row r="64" spans="2:121" s="54" customFormat="1" ht="13.5" x14ac:dyDescent="0.25"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1"/>
      <c r="CA64" s="61"/>
      <c r="CB64" s="61"/>
      <c r="CC64" s="61"/>
      <c r="CD64" s="61"/>
      <c r="CE64" s="61"/>
      <c r="CF64" s="61"/>
      <c r="CG64" s="61"/>
      <c r="CH64" s="61"/>
      <c r="CI64" s="61"/>
      <c r="CJ64" s="61"/>
      <c r="CK64" s="61"/>
      <c r="CL64" s="61"/>
      <c r="CM64" s="61"/>
      <c r="CN64" s="61"/>
      <c r="CO64" s="61"/>
      <c r="CP64" s="61"/>
      <c r="CQ64" s="61"/>
      <c r="CR64" s="61"/>
      <c r="CS64" s="61"/>
      <c r="CT64" s="61"/>
      <c r="CU64" s="61"/>
      <c r="CV64" s="61"/>
      <c r="CW64" s="61"/>
      <c r="CX64" s="61"/>
      <c r="CY64" s="61"/>
      <c r="CZ64" s="61"/>
      <c r="DA64" s="61"/>
      <c r="DB64" s="61"/>
      <c r="DC64" s="61"/>
      <c r="DD64" s="61"/>
      <c r="DE64" s="61"/>
      <c r="DF64" s="61"/>
      <c r="DG64" s="61"/>
      <c r="DH64" s="61"/>
      <c r="DI64" s="61"/>
      <c r="DJ64" s="61"/>
      <c r="DK64" s="61"/>
      <c r="DL64" s="61"/>
      <c r="DM64" s="61"/>
      <c r="DN64" s="61"/>
      <c r="DO64" s="61"/>
      <c r="DP64" s="61"/>
      <c r="DQ64" s="61"/>
    </row>
    <row r="65" spans="4:121" s="54" customFormat="1" ht="13.5" x14ac:dyDescent="0.25"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  <c r="BM65" s="61"/>
      <c r="BN65" s="61"/>
      <c r="BO65" s="61"/>
      <c r="BP65" s="61"/>
      <c r="BQ65" s="61"/>
      <c r="BR65" s="61"/>
      <c r="BS65" s="61"/>
      <c r="BT65" s="61"/>
      <c r="BU65" s="61"/>
      <c r="BV65" s="61"/>
      <c r="BW65" s="61"/>
      <c r="BX65" s="61"/>
      <c r="BY65" s="61"/>
      <c r="BZ65" s="61"/>
      <c r="CA65" s="61"/>
      <c r="CB65" s="61"/>
      <c r="CC65" s="61"/>
      <c r="CD65" s="61"/>
      <c r="CE65" s="61"/>
      <c r="CF65" s="61"/>
      <c r="CG65" s="61"/>
      <c r="CH65" s="61"/>
      <c r="CI65" s="61"/>
      <c r="CJ65" s="61"/>
      <c r="CK65" s="61"/>
      <c r="CL65" s="61"/>
      <c r="CM65" s="61"/>
      <c r="CN65" s="61"/>
      <c r="CO65" s="61"/>
      <c r="CP65" s="61"/>
      <c r="CQ65" s="61"/>
      <c r="CR65" s="61"/>
      <c r="CS65" s="61"/>
      <c r="CT65" s="61"/>
      <c r="CU65" s="61"/>
      <c r="CV65" s="61"/>
      <c r="CW65" s="61"/>
      <c r="CX65" s="61"/>
      <c r="CY65" s="61"/>
      <c r="CZ65" s="61"/>
      <c r="DA65" s="61"/>
      <c r="DB65" s="61"/>
      <c r="DC65" s="61"/>
      <c r="DD65" s="61"/>
      <c r="DE65" s="61"/>
      <c r="DF65" s="61"/>
      <c r="DG65" s="61"/>
      <c r="DH65" s="61"/>
      <c r="DI65" s="61"/>
      <c r="DJ65" s="61"/>
      <c r="DK65" s="61"/>
      <c r="DL65" s="61"/>
      <c r="DM65" s="61"/>
      <c r="DN65" s="61"/>
      <c r="DO65" s="61"/>
      <c r="DP65" s="61"/>
      <c r="DQ65" s="61"/>
    </row>
    <row r="66" spans="4:121" s="54" customFormat="1" ht="13.5" x14ac:dyDescent="0.25"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  <c r="BM66" s="61"/>
      <c r="BN66" s="61"/>
      <c r="BO66" s="61"/>
      <c r="BP66" s="61"/>
      <c r="BQ66" s="61"/>
      <c r="BR66" s="61"/>
      <c r="BS66" s="61"/>
      <c r="BT66" s="61"/>
      <c r="BU66" s="61"/>
      <c r="BV66" s="61"/>
      <c r="BW66" s="61"/>
      <c r="BX66" s="61"/>
      <c r="BY66" s="61"/>
      <c r="BZ66" s="61"/>
      <c r="CA66" s="61"/>
      <c r="CB66" s="61"/>
      <c r="CC66" s="61"/>
      <c r="CD66" s="61"/>
      <c r="CE66" s="61"/>
      <c r="CF66" s="61"/>
      <c r="CG66" s="61"/>
      <c r="CH66" s="61"/>
      <c r="CI66" s="61"/>
      <c r="CJ66" s="61"/>
      <c r="CK66" s="61"/>
      <c r="CL66" s="61"/>
      <c r="CM66" s="61"/>
      <c r="CN66" s="61"/>
      <c r="CO66" s="61"/>
      <c r="CP66" s="61"/>
      <c r="CQ66" s="61"/>
      <c r="CR66" s="61"/>
      <c r="CS66" s="61"/>
      <c r="CT66" s="61"/>
      <c r="CU66" s="61"/>
      <c r="CV66" s="61"/>
      <c r="CW66" s="61"/>
      <c r="CX66" s="61"/>
      <c r="CY66" s="61"/>
      <c r="CZ66" s="61"/>
      <c r="DA66" s="61"/>
      <c r="DB66" s="61"/>
      <c r="DC66" s="61"/>
      <c r="DD66" s="61"/>
      <c r="DE66" s="61"/>
      <c r="DF66" s="61"/>
      <c r="DG66" s="61"/>
      <c r="DH66" s="61"/>
      <c r="DI66" s="61"/>
      <c r="DJ66" s="61"/>
      <c r="DK66" s="61"/>
      <c r="DL66" s="61"/>
      <c r="DM66" s="61"/>
      <c r="DN66" s="61"/>
      <c r="DO66" s="61"/>
      <c r="DP66" s="61"/>
      <c r="DQ66" s="61"/>
    </row>
    <row r="67" spans="4:121" s="54" customFormat="1" ht="13.5" x14ac:dyDescent="0.25"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61"/>
      <c r="BG67" s="61"/>
      <c r="BH67" s="61"/>
      <c r="BI67" s="61"/>
      <c r="BJ67" s="61"/>
      <c r="BK67" s="61"/>
      <c r="BL67" s="61"/>
      <c r="BM67" s="61"/>
      <c r="BN67" s="61"/>
      <c r="BO67" s="61"/>
      <c r="BP67" s="61"/>
      <c r="BQ67" s="61"/>
      <c r="BR67" s="61"/>
      <c r="BS67" s="61"/>
      <c r="BT67" s="61"/>
      <c r="BU67" s="61"/>
      <c r="BV67" s="61"/>
      <c r="BW67" s="61"/>
      <c r="BX67" s="61"/>
      <c r="BY67" s="61"/>
      <c r="BZ67" s="61"/>
      <c r="CA67" s="61"/>
      <c r="CB67" s="61"/>
      <c r="CC67" s="61"/>
      <c r="CD67" s="61"/>
      <c r="CE67" s="61"/>
      <c r="CF67" s="61"/>
      <c r="CG67" s="61"/>
      <c r="CH67" s="61"/>
      <c r="CI67" s="61"/>
      <c r="CJ67" s="61"/>
      <c r="CK67" s="61"/>
      <c r="CL67" s="61"/>
      <c r="CM67" s="61"/>
      <c r="CN67" s="61"/>
      <c r="CO67" s="61"/>
      <c r="CP67" s="61"/>
      <c r="CQ67" s="61"/>
      <c r="CR67" s="61"/>
      <c r="CS67" s="61"/>
      <c r="CT67" s="61"/>
      <c r="CU67" s="61"/>
      <c r="CV67" s="61"/>
      <c r="CW67" s="61"/>
      <c r="CX67" s="61"/>
      <c r="CY67" s="61"/>
      <c r="CZ67" s="61"/>
      <c r="DA67" s="61"/>
      <c r="DB67" s="61"/>
      <c r="DC67" s="61"/>
      <c r="DD67" s="61"/>
      <c r="DE67" s="61"/>
      <c r="DF67" s="61"/>
      <c r="DG67" s="61"/>
      <c r="DH67" s="61"/>
      <c r="DI67" s="61"/>
      <c r="DJ67" s="61"/>
      <c r="DK67" s="61"/>
      <c r="DL67" s="61"/>
      <c r="DM67" s="61"/>
      <c r="DN67" s="61"/>
      <c r="DO67" s="61"/>
      <c r="DP67" s="61"/>
      <c r="DQ67" s="61"/>
    </row>
    <row r="68" spans="4:121" s="54" customFormat="1" ht="13.5" x14ac:dyDescent="0.25"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  <c r="BM68" s="61"/>
      <c r="BN68" s="61"/>
      <c r="BO68" s="61"/>
      <c r="BP68" s="61"/>
      <c r="BQ68" s="61"/>
      <c r="BR68" s="61"/>
      <c r="BS68" s="61"/>
      <c r="BT68" s="61"/>
      <c r="BU68" s="61"/>
      <c r="BV68" s="61"/>
      <c r="BW68" s="61"/>
      <c r="BX68" s="61"/>
      <c r="BY68" s="61"/>
      <c r="BZ68" s="61"/>
      <c r="CA68" s="61"/>
      <c r="CB68" s="61"/>
      <c r="CC68" s="61"/>
      <c r="CD68" s="61"/>
      <c r="CE68" s="61"/>
      <c r="CF68" s="61"/>
      <c r="CG68" s="61"/>
      <c r="CH68" s="61"/>
      <c r="CI68" s="61"/>
      <c r="CJ68" s="61"/>
      <c r="CK68" s="61"/>
      <c r="CL68" s="61"/>
      <c r="CM68" s="61"/>
      <c r="CN68" s="61"/>
      <c r="CO68" s="61"/>
      <c r="CP68" s="61"/>
      <c r="CQ68" s="61"/>
      <c r="CR68" s="61"/>
      <c r="CS68" s="61"/>
      <c r="CT68" s="61"/>
      <c r="CU68" s="61"/>
      <c r="CV68" s="61"/>
      <c r="CW68" s="61"/>
      <c r="CX68" s="61"/>
      <c r="CY68" s="61"/>
      <c r="CZ68" s="61"/>
      <c r="DA68" s="61"/>
      <c r="DB68" s="61"/>
      <c r="DC68" s="61"/>
      <c r="DD68" s="61"/>
      <c r="DE68" s="61"/>
      <c r="DF68" s="61"/>
      <c r="DG68" s="61"/>
      <c r="DH68" s="61"/>
      <c r="DI68" s="61"/>
      <c r="DJ68" s="61"/>
      <c r="DK68" s="61"/>
      <c r="DL68" s="61"/>
      <c r="DM68" s="61"/>
      <c r="DN68" s="61"/>
      <c r="DO68" s="61"/>
      <c r="DP68" s="61"/>
      <c r="DQ68" s="61"/>
    </row>
    <row r="69" spans="4:121" s="54" customFormat="1" ht="13.5" x14ac:dyDescent="0.25"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1"/>
      <c r="BH69" s="61"/>
      <c r="BI69" s="61"/>
      <c r="BJ69" s="61"/>
      <c r="BK69" s="61"/>
      <c r="BL69" s="61"/>
      <c r="BM69" s="61"/>
      <c r="BN69" s="61"/>
      <c r="BO69" s="61"/>
      <c r="BP69" s="61"/>
      <c r="BQ69" s="61"/>
      <c r="BR69" s="61"/>
      <c r="BS69" s="61"/>
      <c r="BT69" s="61"/>
      <c r="BU69" s="61"/>
      <c r="BV69" s="61"/>
      <c r="BW69" s="61"/>
      <c r="BX69" s="61"/>
      <c r="BY69" s="61"/>
      <c r="BZ69" s="61"/>
      <c r="CA69" s="61"/>
      <c r="CB69" s="61"/>
      <c r="CC69" s="61"/>
      <c r="CD69" s="61"/>
      <c r="CE69" s="61"/>
      <c r="CF69" s="61"/>
      <c r="CG69" s="61"/>
      <c r="CH69" s="61"/>
      <c r="CI69" s="61"/>
      <c r="CJ69" s="61"/>
      <c r="CK69" s="61"/>
      <c r="CL69" s="61"/>
      <c r="CM69" s="61"/>
      <c r="CN69" s="61"/>
      <c r="CO69" s="61"/>
      <c r="CP69" s="61"/>
      <c r="CQ69" s="61"/>
      <c r="CR69" s="61"/>
      <c r="CS69" s="61"/>
      <c r="CT69" s="61"/>
      <c r="CU69" s="61"/>
      <c r="CV69" s="61"/>
      <c r="CW69" s="61"/>
      <c r="CX69" s="61"/>
      <c r="CY69" s="61"/>
      <c r="CZ69" s="61"/>
      <c r="DA69" s="61"/>
      <c r="DB69" s="61"/>
      <c r="DC69" s="61"/>
      <c r="DD69" s="61"/>
      <c r="DE69" s="61"/>
      <c r="DF69" s="61"/>
      <c r="DG69" s="61"/>
      <c r="DH69" s="61"/>
      <c r="DI69" s="61"/>
      <c r="DJ69" s="61"/>
      <c r="DK69" s="61"/>
      <c r="DL69" s="61"/>
      <c r="DM69" s="61"/>
      <c r="DN69" s="61"/>
      <c r="DO69" s="61"/>
      <c r="DP69" s="61"/>
      <c r="DQ69" s="61"/>
    </row>
    <row r="70" spans="4:121" s="54" customFormat="1" ht="13.5" x14ac:dyDescent="0.25"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  <c r="BH70" s="61"/>
      <c r="BI70" s="61"/>
      <c r="BJ70" s="61"/>
      <c r="BK70" s="61"/>
      <c r="BL70" s="61"/>
      <c r="BM70" s="61"/>
      <c r="BN70" s="61"/>
      <c r="BO70" s="61"/>
      <c r="BP70" s="61"/>
      <c r="BQ70" s="61"/>
      <c r="BR70" s="61"/>
      <c r="BS70" s="61"/>
      <c r="BT70" s="61"/>
      <c r="BU70" s="61"/>
      <c r="BV70" s="61"/>
      <c r="BW70" s="61"/>
      <c r="BX70" s="61"/>
      <c r="BY70" s="61"/>
      <c r="BZ70" s="61"/>
      <c r="CA70" s="61"/>
      <c r="CB70" s="61"/>
      <c r="CC70" s="61"/>
      <c r="CD70" s="61"/>
      <c r="CE70" s="61"/>
      <c r="CF70" s="61"/>
      <c r="CG70" s="61"/>
      <c r="CH70" s="61"/>
      <c r="CI70" s="61"/>
      <c r="CJ70" s="61"/>
      <c r="CK70" s="61"/>
      <c r="CL70" s="61"/>
      <c r="CM70" s="61"/>
      <c r="CN70" s="61"/>
      <c r="CO70" s="61"/>
      <c r="CP70" s="61"/>
      <c r="CQ70" s="61"/>
      <c r="CR70" s="61"/>
      <c r="CS70" s="61"/>
      <c r="CT70" s="61"/>
      <c r="CU70" s="61"/>
      <c r="CV70" s="61"/>
      <c r="CW70" s="61"/>
      <c r="CX70" s="61"/>
      <c r="CY70" s="61"/>
      <c r="CZ70" s="61"/>
      <c r="DA70" s="61"/>
      <c r="DB70" s="61"/>
      <c r="DC70" s="61"/>
      <c r="DD70" s="61"/>
      <c r="DE70" s="61"/>
      <c r="DF70" s="61"/>
      <c r="DG70" s="61"/>
      <c r="DH70" s="61"/>
      <c r="DI70" s="61"/>
      <c r="DJ70" s="61"/>
      <c r="DK70" s="61"/>
      <c r="DL70" s="61"/>
      <c r="DM70" s="61"/>
      <c r="DN70" s="61"/>
      <c r="DO70" s="61"/>
      <c r="DP70" s="61"/>
      <c r="DQ70" s="61"/>
    </row>
    <row r="71" spans="4:121" s="54" customFormat="1" ht="13.5" x14ac:dyDescent="0.25"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1"/>
      <c r="BH71" s="61"/>
      <c r="BI71" s="61"/>
      <c r="BJ71" s="61"/>
      <c r="BK71" s="61"/>
      <c r="BL71" s="61"/>
      <c r="BM71" s="61"/>
      <c r="BN71" s="61"/>
      <c r="BO71" s="61"/>
      <c r="BP71" s="61"/>
      <c r="BQ71" s="61"/>
      <c r="BR71" s="61"/>
      <c r="BS71" s="61"/>
      <c r="BT71" s="61"/>
      <c r="BU71" s="61"/>
      <c r="BV71" s="61"/>
      <c r="BW71" s="61"/>
      <c r="BX71" s="61"/>
      <c r="BY71" s="61"/>
      <c r="BZ71" s="61"/>
      <c r="CA71" s="61"/>
      <c r="CB71" s="61"/>
      <c r="CC71" s="61"/>
      <c r="CD71" s="61"/>
      <c r="CE71" s="61"/>
      <c r="CF71" s="61"/>
      <c r="CG71" s="61"/>
      <c r="CH71" s="61"/>
      <c r="CI71" s="61"/>
      <c r="CJ71" s="61"/>
      <c r="CK71" s="61"/>
      <c r="CL71" s="61"/>
      <c r="CM71" s="61"/>
      <c r="CN71" s="61"/>
      <c r="CO71" s="61"/>
      <c r="CP71" s="61"/>
      <c r="CQ71" s="61"/>
      <c r="CR71" s="61"/>
      <c r="CS71" s="61"/>
      <c r="CT71" s="61"/>
      <c r="CU71" s="61"/>
      <c r="CV71" s="61"/>
      <c r="CW71" s="61"/>
      <c r="CX71" s="61"/>
      <c r="CY71" s="61"/>
      <c r="CZ71" s="61"/>
      <c r="DA71" s="61"/>
      <c r="DB71" s="61"/>
      <c r="DC71" s="61"/>
      <c r="DD71" s="61"/>
      <c r="DE71" s="61"/>
      <c r="DF71" s="61"/>
      <c r="DG71" s="61"/>
      <c r="DH71" s="61"/>
      <c r="DI71" s="61"/>
      <c r="DJ71" s="61"/>
      <c r="DK71" s="61"/>
      <c r="DL71" s="61"/>
      <c r="DM71" s="61"/>
      <c r="DN71" s="61"/>
      <c r="DO71" s="61"/>
      <c r="DP71" s="61"/>
      <c r="DQ71" s="61"/>
    </row>
    <row r="72" spans="4:121" s="54" customFormat="1" ht="13.5" x14ac:dyDescent="0.25"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1"/>
      <c r="BK72" s="61"/>
      <c r="BL72" s="61"/>
      <c r="BM72" s="61"/>
      <c r="BN72" s="61"/>
      <c r="BO72" s="61"/>
      <c r="BP72" s="61"/>
      <c r="BQ72" s="61"/>
      <c r="BR72" s="61"/>
      <c r="BS72" s="61"/>
      <c r="BT72" s="61"/>
      <c r="BU72" s="61"/>
      <c r="BV72" s="61"/>
      <c r="BW72" s="61"/>
      <c r="BX72" s="61"/>
      <c r="BY72" s="61"/>
      <c r="BZ72" s="61"/>
      <c r="CA72" s="61"/>
      <c r="CB72" s="61"/>
      <c r="CC72" s="61"/>
      <c r="CD72" s="61"/>
      <c r="CE72" s="61"/>
      <c r="CF72" s="61"/>
      <c r="CG72" s="61"/>
      <c r="CH72" s="61"/>
      <c r="CI72" s="61"/>
      <c r="CJ72" s="61"/>
      <c r="CK72" s="61"/>
      <c r="CL72" s="61"/>
      <c r="CM72" s="61"/>
      <c r="CN72" s="61"/>
      <c r="CO72" s="61"/>
      <c r="CP72" s="61"/>
      <c r="CQ72" s="61"/>
      <c r="CR72" s="61"/>
      <c r="CS72" s="61"/>
      <c r="CT72" s="61"/>
      <c r="CU72" s="61"/>
      <c r="CV72" s="61"/>
      <c r="CW72" s="61"/>
      <c r="CX72" s="61"/>
      <c r="CY72" s="61"/>
      <c r="CZ72" s="61"/>
      <c r="DA72" s="61"/>
      <c r="DB72" s="61"/>
      <c r="DC72" s="61"/>
      <c r="DD72" s="61"/>
      <c r="DE72" s="61"/>
      <c r="DF72" s="61"/>
      <c r="DG72" s="61"/>
      <c r="DH72" s="61"/>
      <c r="DI72" s="61"/>
      <c r="DJ72" s="61"/>
      <c r="DK72" s="61"/>
      <c r="DL72" s="61"/>
      <c r="DM72" s="61"/>
      <c r="DN72" s="61"/>
      <c r="DO72" s="61"/>
      <c r="DP72" s="61"/>
      <c r="DQ72" s="61"/>
    </row>
    <row r="73" spans="4:121" s="54" customFormat="1" ht="13.5" x14ac:dyDescent="0.25"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1"/>
      <c r="BS73" s="61"/>
      <c r="BT73" s="61"/>
      <c r="BU73" s="61"/>
      <c r="BV73" s="61"/>
      <c r="BW73" s="61"/>
      <c r="BX73" s="61"/>
      <c r="BY73" s="61"/>
      <c r="BZ73" s="61"/>
      <c r="CA73" s="61"/>
      <c r="CB73" s="61"/>
      <c r="CC73" s="61"/>
      <c r="CD73" s="61"/>
      <c r="CE73" s="61"/>
      <c r="CF73" s="61"/>
      <c r="CG73" s="61"/>
      <c r="CH73" s="61"/>
      <c r="CI73" s="61"/>
      <c r="CJ73" s="61"/>
      <c r="CK73" s="61"/>
      <c r="CL73" s="61"/>
      <c r="CM73" s="61"/>
      <c r="CN73" s="61"/>
      <c r="CO73" s="61"/>
      <c r="CP73" s="61"/>
      <c r="CQ73" s="61"/>
      <c r="CR73" s="61"/>
      <c r="CS73" s="61"/>
      <c r="CT73" s="61"/>
      <c r="CU73" s="61"/>
      <c r="CV73" s="61"/>
      <c r="CW73" s="61"/>
      <c r="CX73" s="61"/>
      <c r="CY73" s="61"/>
      <c r="CZ73" s="61"/>
      <c r="DA73" s="61"/>
      <c r="DB73" s="61"/>
      <c r="DC73" s="61"/>
      <c r="DD73" s="61"/>
      <c r="DE73" s="61"/>
      <c r="DF73" s="61"/>
      <c r="DG73" s="61"/>
      <c r="DH73" s="61"/>
      <c r="DI73" s="61"/>
      <c r="DJ73" s="61"/>
      <c r="DK73" s="61"/>
      <c r="DL73" s="61"/>
      <c r="DM73" s="61"/>
      <c r="DN73" s="61"/>
      <c r="DO73" s="61"/>
      <c r="DP73" s="61"/>
      <c r="DQ73" s="61"/>
    </row>
    <row r="74" spans="4:121" s="54" customFormat="1" ht="13.5" x14ac:dyDescent="0.25"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  <c r="BI74" s="61"/>
      <c r="BJ74" s="61"/>
      <c r="BK74" s="61"/>
      <c r="BL74" s="61"/>
      <c r="BM74" s="61"/>
      <c r="BN74" s="61"/>
      <c r="BO74" s="61"/>
      <c r="BP74" s="61"/>
      <c r="BQ74" s="61"/>
      <c r="BR74" s="61"/>
      <c r="BS74" s="61"/>
      <c r="BT74" s="61"/>
      <c r="BU74" s="61"/>
      <c r="BV74" s="61"/>
      <c r="BW74" s="61"/>
      <c r="BX74" s="61"/>
      <c r="BY74" s="61"/>
      <c r="BZ74" s="61"/>
      <c r="CA74" s="61"/>
      <c r="CB74" s="61"/>
      <c r="CC74" s="61"/>
      <c r="CD74" s="61"/>
      <c r="CE74" s="61"/>
      <c r="CF74" s="61"/>
      <c r="CG74" s="61"/>
      <c r="CH74" s="61"/>
      <c r="CI74" s="61"/>
      <c r="CJ74" s="61"/>
      <c r="CK74" s="61"/>
      <c r="CL74" s="61"/>
      <c r="CM74" s="61"/>
      <c r="CN74" s="61"/>
      <c r="CO74" s="61"/>
      <c r="CP74" s="61"/>
      <c r="CQ74" s="61"/>
      <c r="CR74" s="61"/>
      <c r="CS74" s="61"/>
      <c r="CT74" s="61"/>
      <c r="CU74" s="61"/>
      <c r="CV74" s="61"/>
      <c r="CW74" s="61"/>
      <c r="CX74" s="61"/>
      <c r="CY74" s="61"/>
      <c r="CZ74" s="61"/>
      <c r="DA74" s="61"/>
      <c r="DB74" s="61"/>
      <c r="DC74" s="61"/>
      <c r="DD74" s="61"/>
      <c r="DE74" s="61"/>
      <c r="DF74" s="61"/>
      <c r="DG74" s="61"/>
      <c r="DH74" s="61"/>
      <c r="DI74" s="61"/>
      <c r="DJ74" s="61"/>
      <c r="DK74" s="61"/>
      <c r="DL74" s="61"/>
      <c r="DM74" s="61"/>
      <c r="DN74" s="61"/>
      <c r="DO74" s="61"/>
      <c r="DP74" s="61"/>
      <c r="DQ74" s="61"/>
    </row>
    <row r="75" spans="4:121" s="54" customFormat="1" ht="13.5" x14ac:dyDescent="0.25"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  <c r="BJ75" s="61"/>
      <c r="BK75" s="61"/>
      <c r="BL75" s="61"/>
      <c r="BM75" s="61"/>
      <c r="BN75" s="61"/>
      <c r="BO75" s="61"/>
      <c r="BP75" s="61"/>
      <c r="BQ75" s="61"/>
      <c r="BR75" s="61"/>
      <c r="BS75" s="61"/>
      <c r="BT75" s="61"/>
      <c r="BU75" s="61"/>
      <c r="BV75" s="61"/>
      <c r="BW75" s="61"/>
      <c r="BX75" s="61"/>
      <c r="BY75" s="61"/>
      <c r="BZ75" s="61"/>
      <c r="CA75" s="61"/>
      <c r="CB75" s="61"/>
      <c r="CC75" s="61"/>
      <c r="CD75" s="61"/>
      <c r="CE75" s="61"/>
      <c r="CF75" s="61"/>
      <c r="CG75" s="61"/>
      <c r="CH75" s="61"/>
      <c r="CI75" s="61"/>
      <c r="CJ75" s="61"/>
      <c r="CK75" s="61"/>
      <c r="CL75" s="61"/>
      <c r="CM75" s="61"/>
      <c r="CN75" s="61"/>
      <c r="CO75" s="61"/>
      <c r="CP75" s="61"/>
      <c r="CQ75" s="61"/>
      <c r="CR75" s="61"/>
      <c r="CS75" s="61"/>
      <c r="CT75" s="61"/>
      <c r="CU75" s="61"/>
      <c r="CV75" s="61"/>
      <c r="CW75" s="61"/>
      <c r="CX75" s="61"/>
      <c r="CY75" s="61"/>
      <c r="CZ75" s="61"/>
      <c r="DA75" s="61"/>
      <c r="DB75" s="61"/>
      <c r="DC75" s="61"/>
      <c r="DD75" s="61"/>
      <c r="DE75" s="61"/>
      <c r="DF75" s="61"/>
      <c r="DG75" s="61"/>
      <c r="DH75" s="61"/>
      <c r="DI75" s="61"/>
      <c r="DJ75" s="61"/>
      <c r="DK75" s="61"/>
      <c r="DL75" s="61"/>
      <c r="DM75" s="61"/>
      <c r="DN75" s="61"/>
      <c r="DO75" s="61"/>
      <c r="DP75" s="61"/>
      <c r="DQ75" s="61"/>
    </row>
    <row r="76" spans="4:121" s="54" customFormat="1" ht="13.5" x14ac:dyDescent="0.25"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1"/>
      <c r="BG76" s="61"/>
      <c r="BH76" s="61"/>
      <c r="BI76" s="61"/>
      <c r="BJ76" s="61"/>
      <c r="BK76" s="61"/>
      <c r="BL76" s="61"/>
      <c r="BM76" s="61"/>
      <c r="BN76" s="61"/>
      <c r="BO76" s="61"/>
      <c r="BP76" s="61"/>
      <c r="BQ76" s="61"/>
      <c r="BR76" s="61"/>
      <c r="BS76" s="61"/>
      <c r="BT76" s="61"/>
      <c r="BU76" s="61"/>
      <c r="BV76" s="61"/>
      <c r="BW76" s="61"/>
      <c r="BX76" s="61"/>
      <c r="BY76" s="61"/>
      <c r="BZ76" s="61"/>
      <c r="CA76" s="61"/>
      <c r="CB76" s="61"/>
      <c r="CC76" s="61"/>
      <c r="CD76" s="61"/>
      <c r="CE76" s="61"/>
      <c r="CF76" s="61"/>
      <c r="CG76" s="61"/>
      <c r="CH76" s="61"/>
      <c r="CI76" s="61"/>
      <c r="CJ76" s="61"/>
      <c r="CK76" s="61"/>
      <c r="CL76" s="61"/>
      <c r="CM76" s="61"/>
      <c r="CN76" s="61"/>
      <c r="CO76" s="61"/>
      <c r="CP76" s="61"/>
      <c r="CQ76" s="61"/>
      <c r="CR76" s="61"/>
      <c r="CS76" s="61"/>
      <c r="CT76" s="61"/>
      <c r="CU76" s="61"/>
      <c r="CV76" s="61"/>
      <c r="CW76" s="61"/>
      <c r="CX76" s="61"/>
      <c r="CY76" s="61"/>
      <c r="CZ76" s="61"/>
      <c r="DA76" s="61"/>
      <c r="DB76" s="61"/>
      <c r="DC76" s="61"/>
      <c r="DD76" s="61"/>
      <c r="DE76" s="61"/>
      <c r="DF76" s="61"/>
      <c r="DG76" s="61"/>
      <c r="DH76" s="61"/>
      <c r="DI76" s="61"/>
      <c r="DJ76" s="61"/>
      <c r="DK76" s="61"/>
      <c r="DL76" s="61"/>
      <c r="DM76" s="61"/>
      <c r="DN76" s="61"/>
      <c r="DO76" s="61"/>
      <c r="DP76" s="61"/>
      <c r="DQ76" s="61"/>
    </row>
    <row r="77" spans="4:121" s="54" customFormat="1" ht="13.5" x14ac:dyDescent="0.25"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61"/>
      <c r="BA77" s="61"/>
      <c r="BB77" s="61"/>
      <c r="BC77" s="61"/>
      <c r="BD77" s="61"/>
      <c r="BE77" s="61"/>
      <c r="BF77" s="61"/>
      <c r="BG77" s="61"/>
      <c r="BH77" s="61"/>
      <c r="BI77" s="61"/>
      <c r="BJ77" s="61"/>
      <c r="BK77" s="61"/>
      <c r="BL77" s="61"/>
      <c r="BM77" s="61"/>
      <c r="BN77" s="61"/>
      <c r="BO77" s="61"/>
      <c r="BP77" s="61"/>
      <c r="BQ77" s="61"/>
      <c r="BR77" s="61"/>
      <c r="BS77" s="61"/>
      <c r="BT77" s="61"/>
      <c r="BU77" s="61"/>
      <c r="BV77" s="61"/>
      <c r="BW77" s="61"/>
      <c r="BX77" s="61"/>
      <c r="BY77" s="61"/>
      <c r="BZ77" s="61"/>
      <c r="CA77" s="61"/>
      <c r="CB77" s="61"/>
      <c r="CC77" s="61"/>
      <c r="CD77" s="61"/>
      <c r="CE77" s="61"/>
      <c r="CF77" s="61"/>
      <c r="CG77" s="61"/>
      <c r="CH77" s="61"/>
      <c r="CI77" s="61"/>
      <c r="CJ77" s="61"/>
      <c r="CK77" s="61"/>
      <c r="CL77" s="61"/>
      <c r="CM77" s="61"/>
      <c r="CN77" s="61"/>
      <c r="CO77" s="61"/>
      <c r="CP77" s="61"/>
      <c r="CQ77" s="61"/>
      <c r="CR77" s="61"/>
      <c r="CS77" s="61"/>
      <c r="CT77" s="61"/>
      <c r="CU77" s="61"/>
      <c r="CV77" s="61"/>
      <c r="CW77" s="61"/>
      <c r="CX77" s="61"/>
      <c r="CY77" s="61"/>
      <c r="CZ77" s="61"/>
      <c r="DA77" s="61"/>
      <c r="DB77" s="61"/>
      <c r="DC77" s="61"/>
      <c r="DD77" s="61"/>
      <c r="DE77" s="61"/>
      <c r="DF77" s="61"/>
      <c r="DG77" s="61"/>
      <c r="DH77" s="61"/>
      <c r="DI77" s="61"/>
      <c r="DJ77" s="61"/>
      <c r="DK77" s="61"/>
      <c r="DL77" s="61"/>
      <c r="DM77" s="61"/>
      <c r="DN77" s="61"/>
      <c r="DO77" s="61"/>
      <c r="DP77" s="61"/>
      <c r="DQ77" s="61"/>
    </row>
    <row r="78" spans="4:121" s="54" customFormat="1" ht="13.5" x14ac:dyDescent="0.25"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61"/>
      <c r="BN78" s="61"/>
      <c r="BO78" s="61"/>
      <c r="BP78" s="61"/>
      <c r="BQ78" s="61"/>
      <c r="BR78" s="61"/>
      <c r="BS78" s="61"/>
      <c r="BT78" s="61"/>
      <c r="BU78" s="61"/>
      <c r="BV78" s="61"/>
      <c r="BW78" s="61"/>
      <c r="BX78" s="61"/>
      <c r="BY78" s="61"/>
      <c r="BZ78" s="61"/>
      <c r="CA78" s="61"/>
      <c r="CB78" s="61"/>
      <c r="CC78" s="61"/>
      <c r="CD78" s="61"/>
      <c r="CE78" s="61"/>
      <c r="CF78" s="61"/>
      <c r="CG78" s="61"/>
      <c r="CH78" s="61"/>
      <c r="CI78" s="61"/>
      <c r="CJ78" s="61"/>
      <c r="CK78" s="61"/>
      <c r="CL78" s="61"/>
      <c r="CM78" s="61"/>
      <c r="CN78" s="61"/>
      <c r="CO78" s="61"/>
      <c r="CP78" s="61"/>
      <c r="CQ78" s="61"/>
      <c r="CR78" s="61"/>
      <c r="CS78" s="61"/>
      <c r="CT78" s="61"/>
      <c r="CU78" s="61"/>
      <c r="CV78" s="61"/>
      <c r="CW78" s="61"/>
      <c r="CX78" s="61"/>
      <c r="CY78" s="61"/>
      <c r="CZ78" s="61"/>
      <c r="DA78" s="61"/>
      <c r="DB78" s="61"/>
      <c r="DC78" s="61"/>
      <c r="DD78" s="61"/>
      <c r="DE78" s="61"/>
      <c r="DF78" s="61"/>
      <c r="DG78" s="61"/>
      <c r="DH78" s="61"/>
      <c r="DI78" s="61"/>
      <c r="DJ78" s="61"/>
      <c r="DK78" s="61"/>
      <c r="DL78" s="61"/>
      <c r="DM78" s="61"/>
      <c r="DN78" s="61"/>
      <c r="DO78" s="61"/>
      <c r="DP78" s="61"/>
      <c r="DQ78" s="61"/>
    </row>
    <row r="79" spans="4:121" s="54" customFormat="1" ht="13.5" x14ac:dyDescent="0.25"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  <c r="BH79" s="61"/>
      <c r="BI79" s="61"/>
      <c r="BJ79" s="61"/>
      <c r="BK79" s="61"/>
      <c r="BL79" s="61"/>
      <c r="BM79" s="61"/>
      <c r="BN79" s="61"/>
      <c r="BO79" s="61"/>
      <c r="BP79" s="61"/>
      <c r="BQ79" s="61"/>
      <c r="BR79" s="61"/>
      <c r="BS79" s="61"/>
      <c r="BT79" s="61"/>
      <c r="BU79" s="61"/>
      <c r="BV79" s="61"/>
      <c r="BW79" s="61"/>
      <c r="BX79" s="61"/>
      <c r="BY79" s="61"/>
      <c r="BZ79" s="61"/>
      <c r="CA79" s="61"/>
      <c r="CB79" s="61"/>
      <c r="CC79" s="61"/>
      <c r="CD79" s="61"/>
      <c r="CE79" s="61"/>
      <c r="CF79" s="61"/>
      <c r="CG79" s="61"/>
      <c r="CH79" s="61"/>
      <c r="CI79" s="61"/>
      <c r="CJ79" s="61"/>
      <c r="CK79" s="61"/>
      <c r="CL79" s="61"/>
      <c r="CM79" s="61"/>
      <c r="CN79" s="61"/>
      <c r="CO79" s="61"/>
      <c r="CP79" s="61"/>
      <c r="CQ79" s="61"/>
      <c r="CR79" s="61"/>
      <c r="CS79" s="61"/>
      <c r="CT79" s="61"/>
      <c r="CU79" s="61"/>
      <c r="CV79" s="61"/>
      <c r="CW79" s="61"/>
      <c r="CX79" s="61"/>
      <c r="CY79" s="61"/>
      <c r="CZ79" s="61"/>
      <c r="DA79" s="61"/>
      <c r="DB79" s="61"/>
      <c r="DC79" s="61"/>
      <c r="DD79" s="61"/>
      <c r="DE79" s="61"/>
      <c r="DF79" s="61"/>
      <c r="DG79" s="61"/>
      <c r="DH79" s="61"/>
      <c r="DI79" s="61"/>
      <c r="DJ79" s="61"/>
      <c r="DK79" s="61"/>
      <c r="DL79" s="61"/>
      <c r="DM79" s="61"/>
      <c r="DN79" s="61"/>
      <c r="DO79" s="61"/>
      <c r="DP79" s="61"/>
      <c r="DQ79" s="61"/>
    </row>
    <row r="80" spans="4:121" s="54" customFormat="1" ht="13.5" x14ac:dyDescent="0.25"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  <c r="BH80" s="61"/>
      <c r="BI80" s="61"/>
      <c r="BJ80" s="61"/>
      <c r="BK80" s="61"/>
      <c r="BL80" s="61"/>
      <c r="BM80" s="61"/>
      <c r="BN80" s="61"/>
      <c r="BO80" s="61"/>
      <c r="BP80" s="61"/>
      <c r="BQ80" s="61"/>
      <c r="BR80" s="61"/>
      <c r="BS80" s="61"/>
      <c r="BT80" s="61"/>
      <c r="BU80" s="61"/>
      <c r="BV80" s="61"/>
      <c r="BW80" s="61"/>
      <c r="BX80" s="61"/>
      <c r="BY80" s="61"/>
      <c r="BZ80" s="61"/>
      <c r="CA80" s="61"/>
      <c r="CB80" s="61"/>
      <c r="CC80" s="61"/>
      <c r="CD80" s="61"/>
      <c r="CE80" s="61"/>
      <c r="CF80" s="61"/>
      <c r="CG80" s="61"/>
      <c r="CH80" s="61"/>
      <c r="CI80" s="61"/>
      <c r="CJ80" s="61"/>
      <c r="CK80" s="61"/>
      <c r="CL80" s="61"/>
      <c r="CM80" s="61"/>
      <c r="CN80" s="61"/>
      <c r="CO80" s="61"/>
      <c r="CP80" s="61"/>
      <c r="CQ80" s="61"/>
      <c r="CR80" s="61"/>
      <c r="CS80" s="61"/>
      <c r="CT80" s="61"/>
      <c r="CU80" s="61"/>
      <c r="CV80" s="61"/>
      <c r="CW80" s="61"/>
      <c r="CX80" s="61"/>
      <c r="CY80" s="61"/>
      <c r="CZ80" s="61"/>
      <c r="DA80" s="61"/>
      <c r="DB80" s="61"/>
      <c r="DC80" s="61"/>
      <c r="DD80" s="61"/>
      <c r="DE80" s="61"/>
      <c r="DF80" s="61"/>
      <c r="DG80" s="61"/>
      <c r="DH80" s="61"/>
      <c r="DI80" s="61"/>
      <c r="DJ80" s="61"/>
      <c r="DK80" s="61"/>
      <c r="DL80" s="61"/>
      <c r="DM80" s="61"/>
      <c r="DN80" s="61"/>
      <c r="DO80" s="61"/>
      <c r="DP80" s="61"/>
      <c r="DQ80" s="61"/>
    </row>
    <row r="81" spans="4:121" s="54" customFormat="1" ht="13.5" x14ac:dyDescent="0.25"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  <c r="BJ81" s="61"/>
      <c r="BK81" s="61"/>
      <c r="BL81" s="61"/>
      <c r="BM81" s="61"/>
      <c r="BN81" s="61"/>
      <c r="BO81" s="61"/>
      <c r="BP81" s="61"/>
      <c r="BQ81" s="61"/>
      <c r="BR81" s="61"/>
      <c r="BS81" s="61"/>
      <c r="BT81" s="61"/>
      <c r="BU81" s="61"/>
      <c r="BV81" s="61"/>
      <c r="BW81" s="61"/>
      <c r="BX81" s="61"/>
      <c r="BY81" s="61"/>
      <c r="BZ81" s="61"/>
      <c r="CA81" s="61"/>
      <c r="CB81" s="61"/>
      <c r="CC81" s="61"/>
      <c r="CD81" s="61"/>
      <c r="CE81" s="61"/>
      <c r="CF81" s="61"/>
      <c r="CG81" s="61"/>
      <c r="CH81" s="61"/>
      <c r="CI81" s="61"/>
      <c r="CJ81" s="61"/>
      <c r="CK81" s="61"/>
      <c r="CL81" s="61"/>
      <c r="CM81" s="61"/>
      <c r="CN81" s="61"/>
      <c r="CO81" s="61"/>
      <c r="CP81" s="61"/>
      <c r="CQ81" s="61"/>
      <c r="CR81" s="61"/>
      <c r="CS81" s="61"/>
      <c r="CT81" s="61"/>
      <c r="CU81" s="61"/>
      <c r="CV81" s="61"/>
      <c r="CW81" s="61"/>
      <c r="CX81" s="61"/>
      <c r="CY81" s="61"/>
      <c r="CZ81" s="61"/>
      <c r="DA81" s="61"/>
      <c r="DB81" s="61"/>
      <c r="DC81" s="61"/>
      <c r="DD81" s="61"/>
      <c r="DE81" s="61"/>
      <c r="DF81" s="61"/>
      <c r="DG81" s="61"/>
      <c r="DH81" s="61"/>
      <c r="DI81" s="61"/>
      <c r="DJ81" s="61"/>
      <c r="DK81" s="61"/>
      <c r="DL81" s="61"/>
      <c r="DM81" s="61"/>
      <c r="DN81" s="61"/>
      <c r="DO81" s="61"/>
      <c r="DP81" s="61"/>
      <c r="DQ81" s="61"/>
    </row>
    <row r="82" spans="4:121" s="54" customFormat="1" ht="13.5" x14ac:dyDescent="0.25"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1"/>
      <c r="BK82" s="61"/>
      <c r="BL82" s="61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1"/>
      <c r="CA82" s="61"/>
      <c r="CB82" s="61"/>
      <c r="CC82" s="61"/>
      <c r="CD82" s="61"/>
      <c r="CE82" s="61"/>
      <c r="CF82" s="61"/>
      <c r="CG82" s="61"/>
      <c r="CH82" s="61"/>
      <c r="CI82" s="61"/>
      <c r="CJ82" s="61"/>
      <c r="CK82" s="61"/>
      <c r="CL82" s="61"/>
      <c r="CM82" s="61"/>
      <c r="CN82" s="61"/>
      <c r="CO82" s="61"/>
      <c r="CP82" s="61"/>
      <c r="CQ82" s="61"/>
      <c r="CR82" s="61"/>
      <c r="CS82" s="61"/>
      <c r="CT82" s="61"/>
      <c r="CU82" s="61"/>
      <c r="CV82" s="61"/>
      <c r="CW82" s="61"/>
      <c r="CX82" s="61"/>
      <c r="CY82" s="61"/>
      <c r="CZ82" s="61"/>
      <c r="DA82" s="61"/>
      <c r="DB82" s="61"/>
      <c r="DC82" s="61"/>
      <c r="DD82" s="61"/>
      <c r="DE82" s="61"/>
      <c r="DF82" s="61"/>
      <c r="DG82" s="61"/>
      <c r="DH82" s="61"/>
      <c r="DI82" s="61"/>
      <c r="DJ82" s="61"/>
      <c r="DK82" s="61"/>
      <c r="DL82" s="61"/>
      <c r="DM82" s="61"/>
      <c r="DN82" s="61"/>
      <c r="DO82" s="61"/>
      <c r="DP82" s="61"/>
      <c r="DQ82" s="61"/>
    </row>
    <row r="83" spans="4:121" s="54" customFormat="1" ht="13.5" x14ac:dyDescent="0.25"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61"/>
      <c r="BN83" s="61"/>
      <c r="BO83" s="61"/>
      <c r="BP83" s="61"/>
      <c r="BQ83" s="61"/>
      <c r="BR83" s="61"/>
      <c r="BS83" s="61"/>
      <c r="BT83" s="61"/>
      <c r="BU83" s="61"/>
      <c r="BV83" s="61"/>
      <c r="BW83" s="61"/>
      <c r="BX83" s="61"/>
      <c r="BY83" s="61"/>
      <c r="BZ83" s="61"/>
      <c r="CA83" s="61"/>
      <c r="CB83" s="61"/>
      <c r="CC83" s="61"/>
      <c r="CD83" s="61"/>
      <c r="CE83" s="61"/>
      <c r="CF83" s="61"/>
      <c r="CG83" s="61"/>
      <c r="CH83" s="61"/>
      <c r="CI83" s="61"/>
      <c r="CJ83" s="61"/>
      <c r="CK83" s="61"/>
      <c r="CL83" s="61"/>
      <c r="CM83" s="61"/>
      <c r="CN83" s="61"/>
      <c r="CO83" s="61"/>
      <c r="CP83" s="61"/>
      <c r="CQ83" s="61"/>
      <c r="CR83" s="61"/>
      <c r="CS83" s="61"/>
      <c r="CT83" s="61"/>
      <c r="CU83" s="61"/>
      <c r="CV83" s="61"/>
      <c r="CW83" s="61"/>
      <c r="CX83" s="61"/>
      <c r="CY83" s="61"/>
      <c r="CZ83" s="61"/>
      <c r="DA83" s="61"/>
      <c r="DB83" s="61"/>
      <c r="DC83" s="61"/>
      <c r="DD83" s="61"/>
      <c r="DE83" s="61"/>
      <c r="DF83" s="61"/>
      <c r="DG83" s="61"/>
      <c r="DH83" s="61"/>
      <c r="DI83" s="61"/>
      <c r="DJ83" s="61"/>
      <c r="DK83" s="61"/>
      <c r="DL83" s="61"/>
      <c r="DM83" s="61"/>
      <c r="DN83" s="61"/>
      <c r="DO83" s="61"/>
      <c r="DP83" s="61"/>
      <c r="DQ83" s="61"/>
    </row>
    <row r="84" spans="4:121" s="54" customFormat="1" ht="13.5" x14ac:dyDescent="0.25"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  <c r="BH84" s="61"/>
      <c r="BI84" s="61"/>
      <c r="BJ84" s="61"/>
      <c r="BK84" s="61"/>
      <c r="BL84" s="61"/>
      <c r="BM84" s="61"/>
      <c r="BN84" s="61"/>
      <c r="BO84" s="61"/>
      <c r="BP84" s="61"/>
      <c r="BQ84" s="61"/>
      <c r="BR84" s="61"/>
      <c r="BS84" s="61"/>
      <c r="BT84" s="61"/>
      <c r="BU84" s="61"/>
      <c r="BV84" s="61"/>
      <c r="BW84" s="61"/>
      <c r="BX84" s="61"/>
      <c r="BY84" s="61"/>
      <c r="BZ84" s="61"/>
      <c r="CA84" s="61"/>
      <c r="CB84" s="61"/>
      <c r="CC84" s="61"/>
      <c r="CD84" s="61"/>
      <c r="CE84" s="61"/>
      <c r="CF84" s="61"/>
      <c r="CG84" s="61"/>
      <c r="CH84" s="61"/>
      <c r="CI84" s="61"/>
      <c r="CJ84" s="61"/>
      <c r="CK84" s="61"/>
      <c r="CL84" s="61"/>
      <c r="CM84" s="61"/>
      <c r="CN84" s="61"/>
      <c r="CO84" s="61"/>
      <c r="CP84" s="61"/>
      <c r="CQ84" s="61"/>
      <c r="CR84" s="61"/>
      <c r="CS84" s="61"/>
      <c r="CT84" s="61"/>
      <c r="CU84" s="61"/>
      <c r="CV84" s="61"/>
      <c r="CW84" s="61"/>
      <c r="CX84" s="61"/>
      <c r="CY84" s="61"/>
      <c r="CZ84" s="61"/>
      <c r="DA84" s="61"/>
      <c r="DB84" s="61"/>
      <c r="DC84" s="61"/>
      <c r="DD84" s="61"/>
      <c r="DE84" s="61"/>
      <c r="DF84" s="61"/>
      <c r="DG84" s="61"/>
      <c r="DH84" s="61"/>
      <c r="DI84" s="61"/>
      <c r="DJ84" s="61"/>
      <c r="DK84" s="61"/>
      <c r="DL84" s="61"/>
      <c r="DM84" s="61"/>
      <c r="DN84" s="61"/>
      <c r="DO84" s="61"/>
      <c r="DP84" s="61"/>
      <c r="DQ84" s="61"/>
    </row>
    <row r="85" spans="4:121" s="54" customFormat="1" ht="13.5" x14ac:dyDescent="0.25"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  <c r="CA85" s="61"/>
      <c r="CB85" s="61"/>
      <c r="CC85" s="61"/>
      <c r="CD85" s="61"/>
      <c r="CE85" s="61"/>
      <c r="CF85" s="61"/>
      <c r="CG85" s="61"/>
      <c r="CH85" s="61"/>
      <c r="CI85" s="61"/>
      <c r="CJ85" s="61"/>
      <c r="CK85" s="61"/>
      <c r="CL85" s="61"/>
      <c r="CM85" s="61"/>
      <c r="CN85" s="61"/>
      <c r="CO85" s="61"/>
      <c r="CP85" s="61"/>
      <c r="CQ85" s="61"/>
      <c r="CR85" s="61"/>
      <c r="CS85" s="61"/>
      <c r="CT85" s="61"/>
      <c r="CU85" s="61"/>
      <c r="CV85" s="61"/>
      <c r="CW85" s="61"/>
      <c r="CX85" s="61"/>
      <c r="CY85" s="61"/>
      <c r="CZ85" s="61"/>
      <c r="DA85" s="61"/>
      <c r="DB85" s="61"/>
      <c r="DC85" s="61"/>
      <c r="DD85" s="61"/>
      <c r="DE85" s="61"/>
      <c r="DF85" s="61"/>
      <c r="DG85" s="61"/>
      <c r="DH85" s="61"/>
      <c r="DI85" s="61"/>
      <c r="DJ85" s="61"/>
      <c r="DK85" s="61"/>
      <c r="DL85" s="61"/>
      <c r="DM85" s="61"/>
      <c r="DN85" s="61"/>
      <c r="DO85" s="61"/>
      <c r="DP85" s="61"/>
      <c r="DQ85" s="61"/>
    </row>
    <row r="86" spans="4:121" s="54" customFormat="1" ht="13.5" x14ac:dyDescent="0.25"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  <c r="BM86" s="61"/>
      <c r="BN86" s="61"/>
      <c r="BO86" s="61"/>
      <c r="BP86" s="61"/>
      <c r="BQ86" s="61"/>
      <c r="BR86" s="61"/>
      <c r="BS86" s="61"/>
      <c r="BT86" s="61"/>
      <c r="BU86" s="61"/>
      <c r="BV86" s="61"/>
      <c r="BW86" s="61"/>
      <c r="BX86" s="61"/>
      <c r="BY86" s="61"/>
      <c r="BZ86" s="61"/>
      <c r="CA86" s="61"/>
      <c r="CB86" s="61"/>
      <c r="CC86" s="61"/>
      <c r="CD86" s="61"/>
      <c r="CE86" s="61"/>
      <c r="CF86" s="61"/>
      <c r="CG86" s="61"/>
      <c r="CH86" s="61"/>
      <c r="CI86" s="61"/>
      <c r="CJ86" s="61"/>
      <c r="CK86" s="61"/>
      <c r="CL86" s="61"/>
      <c r="CM86" s="61"/>
      <c r="CN86" s="61"/>
      <c r="CO86" s="61"/>
      <c r="CP86" s="61"/>
      <c r="CQ86" s="61"/>
      <c r="CR86" s="61"/>
      <c r="CS86" s="61"/>
      <c r="CT86" s="61"/>
      <c r="CU86" s="61"/>
      <c r="CV86" s="61"/>
      <c r="CW86" s="61"/>
      <c r="CX86" s="61"/>
      <c r="CY86" s="61"/>
      <c r="CZ86" s="61"/>
      <c r="DA86" s="61"/>
      <c r="DB86" s="61"/>
      <c r="DC86" s="61"/>
      <c r="DD86" s="61"/>
      <c r="DE86" s="61"/>
      <c r="DF86" s="61"/>
      <c r="DG86" s="61"/>
      <c r="DH86" s="61"/>
      <c r="DI86" s="61"/>
      <c r="DJ86" s="61"/>
      <c r="DK86" s="61"/>
      <c r="DL86" s="61"/>
      <c r="DM86" s="61"/>
      <c r="DN86" s="61"/>
      <c r="DO86" s="61"/>
      <c r="DP86" s="61"/>
      <c r="DQ86" s="61"/>
    </row>
    <row r="87" spans="4:121" s="54" customFormat="1" ht="13.5" x14ac:dyDescent="0.25"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  <c r="BH87" s="61"/>
      <c r="BI87" s="61"/>
      <c r="BJ87" s="61"/>
      <c r="BK87" s="61"/>
      <c r="BL87" s="61"/>
      <c r="BM87" s="61"/>
      <c r="BN87" s="61"/>
      <c r="BO87" s="61"/>
      <c r="BP87" s="61"/>
      <c r="BQ87" s="61"/>
      <c r="BR87" s="61"/>
      <c r="BS87" s="61"/>
      <c r="BT87" s="61"/>
      <c r="BU87" s="61"/>
      <c r="BV87" s="61"/>
      <c r="BW87" s="61"/>
      <c r="BX87" s="61"/>
      <c r="BY87" s="61"/>
      <c r="BZ87" s="61"/>
      <c r="CA87" s="61"/>
      <c r="CB87" s="61"/>
      <c r="CC87" s="61"/>
      <c r="CD87" s="61"/>
      <c r="CE87" s="61"/>
      <c r="CF87" s="61"/>
      <c r="CG87" s="61"/>
      <c r="CH87" s="61"/>
      <c r="CI87" s="61"/>
      <c r="CJ87" s="61"/>
      <c r="CK87" s="61"/>
      <c r="CL87" s="61"/>
      <c r="CM87" s="61"/>
      <c r="CN87" s="61"/>
      <c r="CO87" s="61"/>
      <c r="CP87" s="61"/>
      <c r="CQ87" s="61"/>
      <c r="CR87" s="61"/>
      <c r="CS87" s="61"/>
      <c r="CT87" s="61"/>
      <c r="CU87" s="61"/>
      <c r="CV87" s="61"/>
      <c r="CW87" s="61"/>
      <c r="CX87" s="61"/>
      <c r="CY87" s="61"/>
      <c r="CZ87" s="61"/>
      <c r="DA87" s="61"/>
      <c r="DB87" s="61"/>
      <c r="DC87" s="61"/>
      <c r="DD87" s="61"/>
      <c r="DE87" s="61"/>
      <c r="DF87" s="61"/>
      <c r="DG87" s="61"/>
      <c r="DH87" s="61"/>
      <c r="DI87" s="61"/>
      <c r="DJ87" s="61"/>
      <c r="DK87" s="61"/>
      <c r="DL87" s="61"/>
      <c r="DM87" s="61"/>
      <c r="DN87" s="61"/>
      <c r="DO87" s="61"/>
      <c r="DP87" s="61"/>
      <c r="DQ87" s="61"/>
    </row>
    <row r="88" spans="4:121" s="54" customFormat="1" ht="13.5" x14ac:dyDescent="0.25"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  <c r="BH88" s="61"/>
      <c r="BI88" s="61"/>
      <c r="BJ88" s="61"/>
      <c r="BK88" s="61"/>
      <c r="BL88" s="61"/>
      <c r="BM88" s="61"/>
      <c r="BN88" s="61"/>
      <c r="BO88" s="61"/>
      <c r="BP88" s="61"/>
      <c r="BQ88" s="61"/>
      <c r="BR88" s="61"/>
      <c r="BS88" s="61"/>
      <c r="BT88" s="61"/>
      <c r="BU88" s="61"/>
      <c r="BV88" s="61"/>
      <c r="BW88" s="61"/>
      <c r="BX88" s="61"/>
      <c r="BY88" s="61"/>
      <c r="BZ88" s="61"/>
      <c r="CA88" s="61"/>
      <c r="CB88" s="61"/>
      <c r="CC88" s="61"/>
      <c r="CD88" s="61"/>
      <c r="CE88" s="61"/>
      <c r="CF88" s="61"/>
      <c r="CG88" s="61"/>
      <c r="CH88" s="61"/>
      <c r="CI88" s="61"/>
      <c r="CJ88" s="61"/>
      <c r="CK88" s="61"/>
      <c r="CL88" s="61"/>
      <c r="CM88" s="61"/>
      <c r="CN88" s="61"/>
      <c r="CO88" s="61"/>
      <c r="CP88" s="61"/>
      <c r="CQ88" s="61"/>
      <c r="CR88" s="61"/>
      <c r="CS88" s="61"/>
      <c r="CT88" s="61"/>
      <c r="CU88" s="61"/>
      <c r="CV88" s="61"/>
      <c r="CW88" s="61"/>
      <c r="CX88" s="61"/>
      <c r="CY88" s="61"/>
      <c r="CZ88" s="61"/>
      <c r="DA88" s="61"/>
      <c r="DB88" s="61"/>
      <c r="DC88" s="61"/>
      <c r="DD88" s="61"/>
      <c r="DE88" s="61"/>
      <c r="DF88" s="61"/>
      <c r="DG88" s="61"/>
      <c r="DH88" s="61"/>
      <c r="DI88" s="61"/>
      <c r="DJ88" s="61"/>
      <c r="DK88" s="61"/>
      <c r="DL88" s="61"/>
      <c r="DM88" s="61"/>
      <c r="DN88" s="61"/>
      <c r="DO88" s="61"/>
      <c r="DP88" s="61"/>
      <c r="DQ88" s="61"/>
    </row>
    <row r="89" spans="4:121" s="54" customFormat="1" ht="13.5" x14ac:dyDescent="0.25"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  <c r="BA89" s="61"/>
      <c r="BB89" s="61"/>
      <c r="BC89" s="61"/>
      <c r="BD89" s="61"/>
      <c r="BE89" s="61"/>
      <c r="BF89" s="61"/>
      <c r="BG89" s="61"/>
      <c r="BH89" s="61"/>
      <c r="BI89" s="61"/>
      <c r="BJ89" s="61"/>
      <c r="BK89" s="61"/>
      <c r="BL89" s="61"/>
      <c r="BM89" s="61"/>
      <c r="BN89" s="61"/>
      <c r="BO89" s="61"/>
      <c r="BP89" s="61"/>
      <c r="BQ89" s="61"/>
      <c r="BR89" s="61"/>
      <c r="BS89" s="61"/>
      <c r="BT89" s="61"/>
      <c r="BU89" s="61"/>
      <c r="BV89" s="61"/>
      <c r="BW89" s="61"/>
      <c r="BX89" s="61"/>
      <c r="BY89" s="61"/>
      <c r="BZ89" s="61"/>
      <c r="CA89" s="61"/>
      <c r="CB89" s="61"/>
      <c r="CC89" s="61"/>
      <c r="CD89" s="61"/>
      <c r="CE89" s="61"/>
      <c r="CF89" s="61"/>
      <c r="CG89" s="61"/>
      <c r="CH89" s="61"/>
      <c r="CI89" s="61"/>
      <c r="CJ89" s="61"/>
      <c r="CK89" s="61"/>
      <c r="CL89" s="61"/>
      <c r="CM89" s="61"/>
      <c r="CN89" s="61"/>
      <c r="CO89" s="61"/>
      <c r="CP89" s="61"/>
      <c r="CQ89" s="61"/>
      <c r="CR89" s="61"/>
      <c r="CS89" s="61"/>
      <c r="CT89" s="61"/>
      <c r="CU89" s="61"/>
      <c r="CV89" s="61"/>
      <c r="CW89" s="61"/>
      <c r="CX89" s="61"/>
      <c r="CY89" s="61"/>
      <c r="CZ89" s="61"/>
      <c r="DA89" s="61"/>
      <c r="DB89" s="61"/>
      <c r="DC89" s="61"/>
      <c r="DD89" s="61"/>
      <c r="DE89" s="61"/>
      <c r="DF89" s="61"/>
      <c r="DG89" s="61"/>
      <c r="DH89" s="61"/>
      <c r="DI89" s="61"/>
      <c r="DJ89" s="61"/>
      <c r="DK89" s="61"/>
      <c r="DL89" s="61"/>
      <c r="DM89" s="61"/>
      <c r="DN89" s="61"/>
      <c r="DO89" s="61"/>
      <c r="DP89" s="61"/>
      <c r="DQ89" s="61"/>
    </row>
    <row r="90" spans="4:121" s="54" customFormat="1" ht="13.5" x14ac:dyDescent="0.25"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61"/>
      <c r="BG90" s="61"/>
      <c r="BH90" s="61"/>
      <c r="BI90" s="61"/>
      <c r="BJ90" s="61"/>
      <c r="BK90" s="61"/>
      <c r="BL90" s="61"/>
      <c r="BM90" s="61"/>
      <c r="BN90" s="61"/>
      <c r="BO90" s="61"/>
      <c r="BP90" s="61"/>
      <c r="BQ90" s="61"/>
      <c r="BR90" s="61"/>
      <c r="BS90" s="61"/>
      <c r="BT90" s="61"/>
      <c r="BU90" s="61"/>
      <c r="BV90" s="61"/>
      <c r="BW90" s="61"/>
      <c r="BX90" s="61"/>
      <c r="BY90" s="61"/>
      <c r="BZ90" s="61"/>
      <c r="CA90" s="61"/>
      <c r="CB90" s="61"/>
      <c r="CC90" s="61"/>
      <c r="CD90" s="61"/>
      <c r="CE90" s="61"/>
      <c r="CF90" s="61"/>
      <c r="CG90" s="61"/>
      <c r="CH90" s="61"/>
      <c r="CI90" s="61"/>
      <c r="CJ90" s="61"/>
      <c r="CK90" s="61"/>
      <c r="CL90" s="61"/>
      <c r="CM90" s="61"/>
      <c r="CN90" s="61"/>
      <c r="CO90" s="61"/>
      <c r="CP90" s="61"/>
      <c r="CQ90" s="61"/>
      <c r="CR90" s="61"/>
      <c r="CS90" s="61"/>
      <c r="CT90" s="61"/>
      <c r="CU90" s="61"/>
      <c r="CV90" s="61"/>
      <c r="CW90" s="61"/>
      <c r="CX90" s="61"/>
      <c r="CY90" s="61"/>
      <c r="CZ90" s="61"/>
      <c r="DA90" s="61"/>
      <c r="DB90" s="61"/>
      <c r="DC90" s="61"/>
      <c r="DD90" s="61"/>
      <c r="DE90" s="61"/>
      <c r="DF90" s="61"/>
      <c r="DG90" s="61"/>
      <c r="DH90" s="61"/>
      <c r="DI90" s="61"/>
      <c r="DJ90" s="61"/>
      <c r="DK90" s="61"/>
      <c r="DL90" s="61"/>
      <c r="DM90" s="61"/>
      <c r="DN90" s="61"/>
      <c r="DO90" s="61"/>
      <c r="DP90" s="61"/>
      <c r="DQ90" s="61"/>
    </row>
    <row r="91" spans="4:121" s="54" customFormat="1" ht="13.5" x14ac:dyDescent="0.25"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61"/>
      <c r="BG91" s="61"/>
      <c r="BH91" s="61"/>
      <c r="BI91" s="61"/>
      <c r="BJ91" s="61"/>
      <c r="BK91" s="61"/>
      <c r="BL91" s="61"/>
      <c r="BM91" s="61"/>
      <c r="BN91" s="61"/>
      <c r="BO91" s="61"/>
      <c r="BP91" s="61"/>
      <c r="BQ91" s="61"/>
      <c r="BR91" s="61"/>
      <c r="BS91" s="61"/>
      <c r="BT91" s="61"/>
      <c r="BU91" s="61"/>
      <c r="BV91" s="61"/>
      <c r="BW91" s="61"/>
      <c r="BX91" s="61"/>
      <c r="BY91" s="61"/>
      <c r="BZ91" s="61"/>
      <c r="CA91" s="61"/>
      <c r="CB91" s="61"/>
      <c r="CC91" s="61"/>
      <c r="CD91" s="61"/>
      <c r="CE91" s="61"/>
      <c r="CF91" s="61"/>
      <c r="CG91" s="61"/>
      <c r="CH91" s="61"/>
      <c r="CI91" s="61"/>
      <c r="CJ91" s="61"/>
      <c r="CK91" s="61"/>
      <c r="CL91" s="61"/>
      <c r="CM91" s="61"/>
      <c r="CN91" s="61"/>
      <c r="CO91" s="61"/>
      <c r="CP91" s="61"/>
      <c r="CQ91" s="61"/>
      <c r="CR91" s="61"/>
      <c r="CS91" s="61"/>
      <c r="CT91" s="61"/>
      <c r="CU91" s="61"/>
      <c r="CV91" s="61"/>
      <c r="CW91" s="61"/>
      <c r="CX91" s="61"/>
      <c r="CY91" s="61"/>
      <c r="CZ91" s="61"/>
      <c r="DA91" s="61"/>
      <c r="DB91" s="61"/>
      <c r="DC91" s="61"/>
      <c r="DD91" s="61"/>
      <c r="DE91" s="61"/>
      <c r="DF91" s="61"/>
      <c r="DG91" s="61"/>
      <c r="DH91" s="61"/>
      <c r="DI91" s="61"/>
      <c r="DJ91" s="61"/>
      <c r="DK91" s="61"/>
      <c r="DL91" s="61"/>
      <c r="DM91" s="61"/>
      <c r="DN91" s="61"/>
      <c r="DO91" s="61"/>
      <c r="DP91" s="61"/>
      <c r="DQ91" s="61"/>
    </row>
    <row r="92" spans="4:121" s="54" customFormat="1" ht="13.5" x14ac:dyDescent="0.25"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  <c r="BH92" s="61"/>
      <c r="BI92" s="61"/>
      <c r="BJ92" s="61"/>
      <c r="BK92" s="61"/>
      <c r="BL92" s="61"/>
      <c r="BM92" s="61"/>
      <c r="BN92" s="61"/>
      <c r="BO92" s="61"/>
      <c r="BP92" s="61"/>
      <c r="BQ92" s="61"/>
      <c r="BR92" s="61"/>
      <c r="BS92" s="61"/>
      <c r="BT92" s="61"/>
      <c r="BU92" s="61"/>
      <c r="BV92" s="61"/>
      <c r="BW92" s="61"/>
      <c r="BX92" s="61"/>
      <c r="BY92" s="61"/>
      <c r="BZ92" s="61"/>
      <c r="CA92" s="61"/>
      <c r="CB92" s="61"/>
      <c r="CC92" s="61"/>
      <c r="CD92" s="61"/>
      <c r="CE92" s="61"/>
      <c r="CF92" s="61"/>
      <c r="CG92" s="61"/>
      <c r="CH92" s="61"/>
      <c r="CI92" s="61"/>
      <c r="CJ92" s="61"/>
      <c r="CK92" s="61"/>
      <c r="CL92" s="61"/>
      <c r="CM92" s="61"/>
      <c r="CN92" s="61"/>
      <c r="CO92" s="61"/>
      <c r="CP92" s="61"/>
      <c r="CQ92" s="61"/>
      <c r="CR92" s="61"/>
      <c r="CS92" s="61"/>
      <c r="CT92" s="61"/>
      <c r="CU92" s="61"/>
      <c r="CV92" s="61"/>
      <c r="CW92" s="61"/>
      <c r="CX92" s="61"/>
      <c r="CY92" s="61"/>
      <c r="CZ92" s="61"/>
      <c r="DA92" s="61"/>
      <c r="DB92" s="61"/>
      <c r="DC92" s="61"/>
      <c r="DD92" s="61"/>
      <c r="DE92" s="61"/>
      <c r="DF92" s="61"/>
      <c r="DG92" s="61"/>
      <c r="DH92" s="61"/>
      <c r="DI92" s="61"/>
      <c r="DJ92" s="61"/>
      <c r="DK92" s="61"/>
      <c r="DL92" s="61"/>
      <c r="DM92" s="61"/>
      <c r="DN92" s="61"/>
      <c r="DO92" s="61"/>
      <c r="DP92" s="61"/>
      <c r="DQ92" s="61"/>
    </row>
    <row r="93" spans="4:121" s="54" customFormat="1" ht="13.5" x14ac:dyDescent="0.25"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1"/>
      <c r="BG93" s="61"/>
      <c r="BH93" s="61"/>
      <c r="BI93" s="61"/>
      <c r="BJ93" s="61"/>
      <c r="BK93" s="61"/>
      <c r="BL93" s="61"/>
      <c r="BM93" s="61"/>
      <c r="BN93" s="61"/>
      <c r="BO93" s="61"/>
      <c r="BP93" s="61"/>
      <c r="BQ93" s="61"/>
      <c r="BR93" s="61"/>
      <c r="BS93" s="61"/>
      <c r="BT93" s="61"/>
      <c r="BU93" s="61"/>
      <c r="BV93" s="61"/>
      <c r="BW93" s="61"/>
      <c r="BX93" s="61"/>
      <c r="BY93" s="61"/>
      <c r="BZ93" s="61"/>
      <c r="CA93" s="61"/>
      <c r="CB93" s="61"/>
      <c r="CC93" s="61"/>
      <c r="CD93" s="61"/>
      <c r="CE93" s="61"/>
      <c r="CF93" s="61"/>
      <c r="CG93" s="61"/>
      <c r="CH93" s="61"/>
      <c r="CI93" s="61"/>
      <c r="CJ93" s="61"/>
      <c r="CK93" s="61"/>
      <c r="CL93" s="61"/>
      <c r="CM93" s="61"/>
      <c r="CN93" s="61"/>
      <c r="CO93" s="61"/>
      <c r="CP93" s="61"/>
      <c r="CQ93" s="61"/>
      <c r="CR93" s="61"/>
      <c r="CS93" s="61"/>
      <c r="CT93" s="61"/>
      <c r="CU93" s="61"/>
      <c r="CV93" s="61"/>
      <c r="CW93" s="61"/>
      <c r="CX93" s="61"/>
      <c r="CY93" s="61"/>
      <c r="CZ93" s="61"/>
      <c r="DA93" s="61"/>
      <c r="DB93" s="61"/>
      <c r="DC93" s="61"/>
      <c r="DD93" s="61"/>
      <c r="DE93" s="61"/>
      <c r="DF93" s="61"/>
      <c r="DG93" s="61"/>
      <c r="DH93" s="61"/>
      <c r="DI93" s="61"/>
      <c r="DJ93" s="61"/>
      <c r="DK93" s="61"/>
      <c r="DL93" s="61"/>
      <c r="DM93" s="61"/>
      <c r="DN93" s="61"/>
      <c r="DO93" s="61"/>
      <c r="DP93" s="61"/>
      <c r="DQ93" s="61"/>
    </row>
    <row r="94" spans="4:121" s="54" customFormat="1" ht="13.5" x14ac:dyDescent="0.25"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61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  <c r="BH94" s="61"/>
      <c r="BI94" s="61"/>
      <c r="BJ94" s="61"/>
      <c r="BK94" s="61"/>
      <c r="BL94" s="61"/>
      <c r="BM94" s="61"/>
      <c r="BN94" s="61"/>
      <c r="BO94" s="61"/>
      <c r="BP94" s="61"/>
      <c r="BQ94" s="61"/>
      <c r="BR94" s="61"/>
      <c r="BS94" s="61"/>
      <c r="BT94" s="61"/>
      <c r="BU94" s="61"/>
      <c r="BV94" s="61"/>
      <c r="BW94" s="61"/>
      <c r="BX94" s="61"/>
      <c r="BY94" s="61"/>
      <c r="BZ94" s="61"/>
      <c r="CA94" s="61"/>
      <c r="CB94" s="61"/>
      <c r="CC94" s="61"/>
      <c r="CD94" s="61"/>
      <c r="CE94" s="61"/>
      <c r="CF94" s="61"/>
      <c r="CG94" s="61"/>
      <c r="CH94" s="61"/>
      <c r="CI94" s="61"/>
      <c r="CJ94" s="61"/>
      <c r="CK94" s="61"/>
      <c r="CL94" s="61"/>
      <c r="CM94" s="61"/>
      <c r="CN94" s="61"/>
      <c r="CO94" s="61"/>
      <c r="CP94" s="61"/>
      <c r="CQ94" s="61"/>
      <c r="CR94" s="61"/>
      <c r="CS94" s="61"/>
      <c r="CT94" s="61"/>
      <c r="CU94" s="61"/>
      <c r="CV94" s="61"/>
      <c r="CW94" s="61"/>
      <c r="CX94" s="61"/>
      <c r="CY94" s="61"/>
      <c r="CZ94" s="61"/>
      <c r="DA94" s="61"/>
      <c r="DB94" s="61"/>
      <c r="DC94" s="61"/>
      <c r="DD94" s="61"/>
      <c r="DE94" s="61"/>
      <c r="DF94" s="61"/>
      <c r="DG94" s="61"/>
      <c r="DH94" s="61"/>
      <c r="DI94" s="61"/>
      <c r="DJ94" s="61"/>
      <c r="DK94" s="61"/>
      <c r="DL94" s="61"/>
      <c r="DM94" s="61"/>
      <c r="DN94" s="61"/>
      <c r="DO94" s="61"/>
      <c r="DP94" s="61"/>
      <c r="DQ94" s="61"/>
    </row>
    <row r="95" spans="4:121" s="54" customFormat="1" ht="13.5" x14ac:dyDescent="0.25"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61"/>
      <c r="BA95" s="61"/>
      <c r="BB95" s="61"/>
      <c r="BC95" s="61"/>
      <c r="BD95" s="61"/>
      <c r="BE95" s="61"/>
      <c r="BF95" s="61"/>
      <c r="BG95" s="61"/>
      <c r="BH95" s="61"/>
      <c r="BI95" s="61"/>
      <c r="BJ95" s="61"/>
      <c r="BK95" s="61"/>
      <c r="BL95" s="61"/>
      <c r="BM95" s="61"/>
      <c r="BN95" s="61"/>
      <c r="BO95" s="61"/>
      <c r="BP95" s="61"/>
      <c r="BQ95" s="61"/>
      <c r="BR95" s="61"/>
      <c r="BS95" s="61"/>
      <c r="BT95" s="61"/>
      <c r="BU95" s="61"/>
      <c r="BV95" s="61"/>
      <c r="BW95" s="61"/>
      <c r="BX95" s="61"/>
      <c r="BY95" s="61"/>
      <c r="BZ95" s="61"/>
      <c r="CA95" s="61"/>
      <c r="CB95" s="61"/>
      <c r="CC95" s="61"/>
      <c r="CD95" s="61"/>
      <c r="CE95" s="61"/>
      <c r="CF95" s="61"/>
      <c r="CG95" s="61"/>
      <c r="CH95" s="61"/>
      <c r="CI95" s="61"/>
      <c r="CJ95" s="61"/>
      <c r="CK95" s="61"/>
      <c r="CL95" s="61"/>
      <c r="CM95" s="61"/>
      <c r="CN95" s="61"/>
      <c r="CO95" s="61"/>
      <c r="CP95" s="61"/>
      <c r="CQ95" s="61"/>
      <c r="CR95" s="61"/>
      <c r="CS95" s="61"/>
      <c r="CT95" s="61"/>
      <c r="CU95" s="61"/>
      <c r="CV95" s="61"/>
      <c r="CW95" s="61"/>
      <c r="CX95" s="61"/>
      <c r="CY95" s="61"/>
      <c r="CZ95" s="61"/>
      <c r="DA95" s="61"/>
      <c r="DB95" s="61"/>
      <c r="DC95" s="61"/>
      <c r="DD95" s="61"/>
      <c r="DE95" s="61"/>
      <c r="DF95" s="61"/>
      <c r="DG95" s="61"/>
      <c r="DH95" s="61"/>
      <c r="DI95" s="61"/>
      <c r="DJ95" s="61"/>
      <c r="DK95" s="61"/>
      <c r="DL95" s="61"/>
      <c r="DM95" s="61"/>
      <c r="DN95" s="61"/>
      <c r="DO95" s="61"/>
      <c r="DP95" s="61"/>
      <c r="DQ95" s="61"/>
    </row>
    <row r="96" spans="4:121" s="54" customFormat="1" ht="13.5" x14ac:dyDescent="0.25"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  <c r="AN96" s="61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61"/>
      <c r="BA96" s="61"/>
      <c r="BB96" s="61"/>
      <c r="BC96" s="61"/>
      <c r="BD96" s="61"/>
      <c r="BE96" s="61"/>
      <c r="BF96" s="61"/>
      <c r="BG96" s="61"/>
      <c r="BH96" s="61"/>
      <c r="BI96" s="61"/>
      <c r="BJ96" s="61"/>
      <c r="BK96" s="61"/>
      <c r="BL96" s="61"/>
      <c r="BM96" s="61"/>
      <c r="BN96" s="61"/>
      <c r="BO96" s="61"/>
      <c r="BP96" s="61"/>
      <c r="BQ96" s="61"/>
      <c r="BR96" s="61"/>
      <c r="BS96" s="61"/>
      <c r="BT96" s="61"/>
      <c r="BU96" s="61"/>
      <c r="BV96" s="61"/>
      <c r="BW96" s="61"/>
      <c r="BX96" s="61"/>
      <c r="BY96" s="61"/>
      <c r="BZ96" s="61"/>
      <c r="CA96" s="61"/>
      <c r="CB96" s="61"/>
      <c r="CC96" s="61"/>
      <c r="CD96" s="61"/>
      <c r="CE96" s="61"/>
      <c r="CF96" s="61"/>
      <c r="CG96" s="61"/>
      <c r="CH96" s="61"/>
      <c r="CI96" s="61"/>
      <c r="CJ96" s="61"/>
      <c r="CK96" s="61"/>
      <c r="CL96" s="61"/>
      <c r="CM96" s="61"/>
      <c r="CN96" s="61"/>
      <c r="CO96" s="61"/>
      <c r="CP96" s="61"/>
      <c r="CQ96" s="61"/>
      <c r="CR96" s="61"/>
      <c r="CS96" s="61"/>
      <c r="CT96" s="61"/>
      <c r="CU96" s="61"/>
      <c r="CV96" s="61"/>
      <c r="CW96" s="61"/>
      <c r="CX96" s="61"/>
      <c r="CY96" s="61"/>
      <c r="CZ96" s="61"/>
      <c r="DA96" s="61"/>
      <c r="DB96" s="61"/>
      <c r="DC96" s="61"/>
      <c r="DD96" s="61"/>
      <c r="DE96" s="61"/>
      <c r="DF96" s="61"/>
      <c r="DG96" s="61"/>
      <c r="DH96" s="61"/>
      <c r="DI96" s="61"/>
      <c r="DJ96" s="61"/>
      <c r="DK96" s="61"/>
      <c r="DL96" s="61"/>
      <c r="DM96" s="61"/>
      <c r="DN96" s="61"/>
      <c r="DO96" s="61"/>
      <c r="DP96" s="61"/>
      <c r="DQ96" s="61"/>
    </row>
    <row r="97" spans="4:121" s="54" customFormat="1" ht="13.5" x14ac:dyDescent="0.25"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61"/>
      <c r="BA97" s="61"/>
      <c r="BB97" s="61"/>
      <c r="BC97" s="61"/>
      <c r="BD97" s="61"/>
      <c r="BE97" s="61"/>
      <c r="BF97" s="61"/>
      <c r="BG97" s="61"/>
      <c r="BH97" s="61"/>
      <c r="BI97" s="61"/>
      <c r="BJ97" s="61"/>
      <c r="BK97" s="61"/>
      <c r="BL97" s="61"/>
      <c r="BM97" s="61"/>
      <c r="BN97" s="61"/>
      <c r="BO97" s="61"/>
      <c r="BP97" s="61"/>
      <c r="BQ97" s="61"/>
      <c r="BR97" s="61"/>
      <c r="BS97" s="61"/>
      <c r="BT97" s="61"/>
      <c r="BU97" s="61"/>
      <c r="BV97" s="61"/>
      <c r="BW97" s="61"/>
      <c r="BX97" s="61"/>
      <c r="BY97" s="61"/>
      <c r="BZ97" s="61"/>
      <c r="CA97" s="61"/>
      <c r="CB97" s="61"/>
      <c r="CC97" s="61"/>
      <c r="CD97" s="61"/>
      <c r="CE97" s="61"/>
      <c r="CF97" s="61"/>
      <c r="CG97" s="61"/>
      <c r="CH97" s="61"/>
      <c r="CI97" s="61"/>
      <c r="CJ97" s="61"/>
      <c r="CK97" s="61"/>
      <c r="CL97" s="61"/>
      <c r="CM97" s="61"/>
      <c r="CN97" s="61"/>
      <c r="CO97" s="61"/>
      <c r="CP97" s="61"/>
      <c r="CQ97" s="61"/>
      <c r="CR97" s="61"/>
      <c r="CS97" s="61"/>
      <c r="CT97" s="61"/>
      <c r="CU97" s="61"/>
      <c r="CV97" s="61"/>
      <c r="CW97" s="61"/>
      <c r="CX97" s="61"/>
      <c r="CY97" s="61"/>
      <c r="CZ97" s="61"/>
      <c r="DA97" s="61"/>
      <c r="DB97" s="61"/>
      <c r="DC97" s="61"/>
      <c r="DD97" s="61"/>
      <c r="DE97" s="61"/>
      <c r="DF97" s="61"/>
      <c r="DG97" s="61"/>
      <c r="DH97" s="61"/>
      <c r="DI97" s="61"/>
      <c r="DJ97" s="61"/>
      <c r="DK97" s="61"/>
      <c r="DL97" s="61"/>
      <c r="DM97" s="61"/>
      <c r="DN97" s="61"/>
      <c r="DO97" s="61"/>
      <c r="DP97" s="61"/>
      <c r="DQ97" s="61"/>
    </row>
    <row r="98" spans="4:121" s="54" customFormat="1" ht="13.5" x14ac:dyDescent="0.25"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1"/>
      <c r="BH98" s="61"/>
      <c r="BI98" s="61"/>
      <c r="BJ98" s="61"/>
      <c r="BK98" s="61"/>
      <c r="BL98" s="61"/>
      <c r="BM98" s="61"/>
      <c r="BN98" s="61"/>
      <c r="BO98" s="61"/>
      <c r="BP98" s="61"/>
      <c r="BQ98" s="61"/>
      <c r="BR98" s="61"/>
      <c r="BS98" s="61"/>
      <c r="BT98" s="61"/>
      <c r="BU98" s="61"/>
      <c r="BV98" s="61"/>
      <c r="BW98" s="61"/>
      <c r="BX98" s="61"/>
      <c r="BY98" s="61"/>
      <c r="BZ98" s="61"/>
      <c r="CA98" s="61"/>
      <c r="CB98" s="61"/>
      <c r="CC98" s="61"/>
      <c r="CD98" s="61"/>
      <c r="CE98" s="61"/>
      <c r="CF98" s="61"/>
      <c r="CG98" s="61"/>
      <c r="CH98" s="61"/>
      <c r="CI98" s="61"/>
      <c r="CJ98" s="61"/>
      <c r="CK98" s="61"/>
      <c r="CL98" s="61"/>
      <c r="CM98" s="61"/>
      <c r="CN98" s="61"/>
      <c r="CO98" s="61"/>
      <c r="CP98" s="61"/>
      <c r="CQ98" s="61"/>
      <c r="CR98" s="61"/>
      <c r="CS98" s="61"/>
      <c r="CT98" s="61"/>
      <c r="CU98" s="61"/>
      <c r="CV98" s="61"/>
      <c r="CW98" s="61"/>
      <c r="CX98" s="61"/>
      <c r="CY98" s="61"/>
      <c r="CZ98" s="61"/>
      <c r="DA98" s="61"/>
      <c r="DB98" s="61"/>
      <c r="DC98" s="61"/>
      <c r="DD98" s="61"/>
      <c r="DE98" s="61"/>
      <c r="DF98" s="61"/>
      <c r="DG98" s="61"/>
      <c r="DH98" s="61"/>
      <c r="DI98" s="61"/>
      <c r="DJ98" s="61"/>
      <c r="DK98" s="61"/>
      <c r="DL98" s="61"/>
      <c r="DM98" s="61"/>
      <c r="DN98" s="61"/>
      <c r="DO98" s="61"/>
      <c r="DP98" s="61"/>
      <c r="DQ98" s="61"/>
    </row>
    <row r="99" spans="4:121" s="54" customFormat="1" ht="13.5" x14ac:dyDescent="0.25"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61"/>
      <c r="BG99" s="61"/>
      <c r="BH99" s="61"/>
      <c r="BI99" s="61"/>
      <c r="BJ99" s="61"/>
      <c r="BK99" s="61"/>
      <c r="BL99" s="61"/>
      <c r="BM99" s="61"/>
      <c r="BN99" s="61"/>
      <c r="BO99" s="61"/>
      <c r="BP99" s="61"/>
      <c r="BQ99" s="61"/>
      <c r="BR99" s="61"/>
      <c r="BS99" s="61"/>
      <c r="BT99" s="61"/>
      <c r="BU99" s="61"/>
      <c r="BV99" s="61"/>
      <c r="BW99" s="61"/>
      <c r="BX99" s="61"/>
      <c r="BY99" s="61"/>
      <c r="BZ99" s="61"/>
      <c r="CA99" s="61"/>
      <c r="CB99" s="61"/>
      <c r="CC99" s="61"/>
      <c r="CD99" s="61"/>
      <c r="CE99" s="61"/>
      <c r="CF99" s="61"/>
      <c r="CG99" s="61"/>
      <c r="CH99" s="61"/>
      <c r="CI99" s="61"/>
      <c r="CJ99" s="61"/>
      <c r="CK99" s="61"/>
      <c r="CL99" s="61"/>
      <c r="CM99" s="61"/>
      <c r="CN99" s="61"/>
      <c r="CO99" s="61"/>
      <c r="CP99" s="61"/>
      <c r="CQ99" s="61"/>
      <c r="CR99" s="61"/>
      <c r="CS99" s="61"/>
      <c r="CT99" s="61"/>
      <c r="CU99" s="61"/>
      <c r="CV99" s="61"/>
      <c r="CW99" s="61"/>
      <c r="CX99" s="61"/>
      <c r="CY99" s="61"/>
      <c r="CZ99" s="61"/>
      <c r="DA99" s="61"/>
      <c r="DB99" s="61"/>
      <c r="DC99" s="61"/>
      <c r="DD99" s="61"/>
      <c r="DE99" s="61"/>
      <c r="DF99" s="61"/>
      <c r="DG99" s="61"/>
      <c r="DH99" s="61"/>
      <c r="DI99" s="61"/>
      <c r="DJ99" s="61"/>
      <c r="DK99" s="61"/>
      <c r="DL99" s="61"/>
      <c r="DM99" s="61"/>
      <c r="DN99" s="61"/>
      <c r="DO99" s="61"/>
      <c r="DP99" s="61"/>
      <c r="DQ99" s="61"/>
    </row>
    <row r="100" spans="4:121" s="54" customFormat="1" ht="13.5" x14ac:dyDescent="0.25"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61"/>
      <c r="BA100" s="61"/>
      <c r="BB100" s="61"/>
      <c r="BC100" s="61"/>
      <c r="BD100" s="61"/>
      <c r="BE100" s="61"/>
      <c r="BF100" s="61"/>
      <c r="BG100" s="61"/>
      <c r="BH100" s="61"/>
      <c r="BI100" s="61"/>
      <c r="BJ100" s="61"/>
      <c r="BK100" s="61"/>
      <c r="BL100" s="61"/>
      <c r="BM100" s="61"/>
      <c r="BN100" s="61"/>
      <c r="BO100" s="61"/>
      <c r="BP100" s="61"/>
      <c r="BQ100" s="61"/>
      <c r="BR100" s="61"/>
      <c r="BS100" s="61"/>
      <c r="BT100" s="61"/>
      <c r="BU100" s="61"/>
      <c r="BV100" s="61"/>
      <c r="BW100" s="61"/>
      <c r="BX100" s="61"/>
      <c r="BY100" s="61"/>
      <c r="BZ100" s="61"/>
      <c r="CA100" s="61"/>
      <c r="CB100" s="61"/>
      <c r="CC100" s="61"/>
      <c r="CD100" s="61"/>
      <c r="CE100" s="61"/>
      <c r="CF100" s="61"/>
      <c r="CG100" s="61"/>
      <c r="CH100" s="61"/>
      <c r="CI100" s="61"/>
      <c r="CJ100" s="61"/>
      <c r="CK100" s="61"/>
      <c r="CL100" s="61"/>
      <c r="CM100" s="61"/>
      <c r="CN100" s="61"/>
      <c r="CO100" s="61"/>
      <c r="CP100" s="61"/>
      <c r="CQ100" s="61"/>
      <c r="CR100" s="61"/>
      <c r="CS100" s="61"/>
      <c r="CT100" s="61"/>
      <c r="CU100" s="61"/>
      <c r="CV100" s="61"/>
      <c r="CW100" s="61"/>
      <c r="CX100" s="61"/>
      <c r="CY100" s="61"/>
      <c r="CZ100" s="61"/>
      <c r="DA100" s="61"/>
      <c r="DB100" s="61"/>
      <c r="DC100" s="61"/>
      <c r="DD100" s="61"/>
      <c r="DE100" s="61"/>
      <c r="DF100" s="61"/>
      <c r="DG100" s="61"/>
      <c r="DH100" s="61"/>
      <c r="DI100" s="61"/>
      <c r="DJ100" s="61"/>
      <c r="DK100" s="61"/>
      <c r="DL100" s="61"/>
      <c r="DM100" s="61"/>
      <c r="DN100" s="61"/>
      <c r="DO100" s="61"/>
      <c r="DP100" s="61"/>
      <c r="DQ100" s="61"/>
    </row>
    <row r="101" spans="4:121" s="54" customFormat="1" ht="13.5" x14ac:dyDescent="0.25"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61"/>
      <c r="BA101" s="61"/>
      <c r="BB101" s="61"/>
      <c r="BC101" s="61"/>
      <c r="BD101" s="61"/>
      <c r="BE101" s="61"/>
      <c r="BF101" s="61"/>
      <c r="BG101" s="61"/>
      <c r="BH101" s="61"/>
      <c r="BI101" s="61"/>
      <c r="BJ101" s="61"/>
      <c r="BK101" s="61"/>
      <c r="BL101" s="61"/>
      <c r="BM101" s="61"/>
      <c r="BN101" s="61"/>
      <c r="BO101" s="61"/>
      <c r="BP101" s="61"/>
      <c r="BQ101" s="61"/>
      <c r="BR101" s="61"/>
      <c r="BS101" s="61"/>
      <c r="BT101" s="61"/>
      <c r="BU101" s="61"/>
      <c r="BV101" s="61"/>
      <c r="BW101" s="61"/>
      <c r="BX101" s="61"/>
      <c r="BY101" s="61"/>
      <c r="BZ101" s="61"/>
      <c r="CA101" s="61"/>
      <c r="CB101" s="61"/>
      <c r="CC101" s="61"/>
      <c r="CD101" s="61"/>
      <c r="CE101" s="61"/>
      <c r="CF101" s="61"/>
      <c r="CG101" s="61"/>
      <c r="CH101" s="61"/>
      <c r="CI101" s="61"/>
      <c r="CJ101" s="61"/>
      <c r="CK101" s="61"/>
      <c r="CL101" s="61"/>
      <c r="CM101" s="61"/>
      <c r="CN101" s="61"/>
      <c r="CO101" s="61"/>
      <c r="CP101" s="61"/>
      <c r="CQ101" s="61"/>
      <c r="CR101" s="61"/>
      <c r="CS101" s="61"/>
      <c r="CT101" s="61"/>
      <c r="CU101" s="61"/>
      <c r="CV101" s="61"/>
      <c r="CW101" s="61"/>
      <c r="CX101" s="61"/>
      <c r="CY101" s="61"/>
      <c r="CZ101" s="61"/>
      <c r="DA101" s="61"/>
      <c r="DB101" s="61"/>
      <c r="DC101" s="61"/>
      <c r="DD101" s="61"/>
      <c r="DE101" s="61"/>
      <c r="DF101" s="61"/>
      <c r="DG101" s="61"/>
      <c r="DH101" s="61"/>
      <c r="DI101" s="61"/>
      <c r="DJ101" s="61"/>
      <c r="DK101" s="61"/>
      <c r="DL101" s="61"/>
      <c r="DM101" s="61"/>
      <c r="DN101" s="61"/>
      <c r="DO101" s="61"/>
      <c r="DP101" s="61"/>
      <c r="DQ101" s="61"/>
    </row>
    <row r="102" spans="4:121" s="54" customFormat="1" ht="13.5" x14ac:dyDescent="0.25"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61"/>
      <c r="BA102" s="61"/>
      <c r="BB102" s="61"/>
      <c r="BC102" s="61"/>
      <c r="BD102" s="61"/>
      <c r="BE102" s="61"/>
      <c r="BF102" s="61"/>
      <c r="BG102" s="61"/>
      <c r="BH102" s="61"/>
      <c r="BI102" s="61"/>
      <c r="BJ102" s="61"/>
      <c r="BK102" s="61"/>
      <c r="BL102" s="61"/>
      <c r="BM102" s="61"/>
      <c r="BN102" s="61"/>
      <c r="BO102" s="61"/>
      <c r="BP102" s="61"/>
      <c r="BQ102" s="61"/>
      <c r="BR102" s="61"/>
      <c r="BS102" s="61"/>
      <c r="BT102" s="61"/>
      <c r="BU102" s="61"/>
      <c r="BV102" s="61"/>
      <c r="BW102" s="61"/>
      <c r="BX102" s="61"/>
      <c r="BY102" s="61"/>
      <c r="BZ102" s="61"/>
      <c r="CA102" s="61"/>
      <c r="CB102" s="61"/>
      <c r="CC102" s="61"/>
      <c r="CD102" s="61"/>
      <c r="CE102" s="61"/>
      <c r="CF102" s="61"/>
      <c r="CG102" s="61"/>
      <c r="CH102" s="61"/>
      <c r="CI102" s="61"/>
      <c r="CJ102" s="61"/>
      <c r="CK102" s="61"/>
      <c r="CL102" s="61"/>
      <c r="CM102" s="61"/>
      <c r="CN102" s="61"/>
      <c r="CO102" s="61"/>
      <c r="CP102" s="61"/>
      <c r="CQ102" s="61"/>
      <c r="CR102" s="61"/>
      <c r="CS102" s="61"/>
      <c r="CT102" s="61"/>
      <c r="CU102" s="61"/>
      <c r="CV102" s="61"/>
      <c r="CW102" s="61"/>
      <c r="CX102" s="61"/>
      <c r="CY102" s="61"/>
      <c r="CZ102" s="61"/>
      <c r="DA102" s="61"/>
      <c r="DB102" s="61"/>
      <c r="DC102" s="61"/>
      <c r="DD102" s="61"/>
      <c r="DE102" s="61"/>
      <c r="DF102" s="61"/>
      <c r="DG102" s="61"/>
      <c r="DH102" s="61"/>
      <c r="DI102" s="61"/>
      <c r="DJ102" s="61"/>
      <c r="DK102" s="61"/>
      <c r="DL102" s="61"/>
      <c r="DM102" s="61"/>
      <c r="DN102" s="61"/>
      <c r="DO102" s="61"/>
      <c r="DP102" s="61"/>
      <c r="DQ102" s="61"/>
    </row>
    <row r="103" spans="4:121" s="54" customFormat="1" ht="13.5" x14ac:dyDescent="0.25"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61"/>
      <c r="BN103" s="61"/>
      <c r="BO103" s="61"/>
      <c r="BP103" s="61"/>
      <c r="BQ103" s="61"/>
      <c r="BR103" s="61"/>
      <c r="BS103" s="61"/>
      <c r="BT103" s="61"/>
      <c r="BU103" s="61"/>
      <c r="BV103" s="61"/>
      <c r="BW103" s="61"/>
      <c r="BX103" s="61"/>
      <c r="BY103" s="61"/>
      <c r="BZ103" s="61"/>
      <c r="CA103" s="61"/>
      <c r="CB103" s="61"/>
      <c r="CC103" s="61"/>
      <c r="CD103" s="61"/>
      <c r="CE103" s="61"/>
      <c r="CF103" s="61"/>
      <c r="CG103" s="61"/>
      <c r="CH103" s="61"/>
      <c r="CI103" s="61"/>
      <c r="CJ103" s="61"/>
      <c r="CK103" s="61"/>
      <c r="CL103" s="61"/>
      <c r="CM103" s="61"/>
      <c r="CN103" s="61"/>
      <c r="CO103" s="61"/>
      <c r="CP103" s="61"/>
      <c r="CQ103" s="61"/>
      <c r="CR103" s="61"/>
      <c r="CS103" s="61"/>
      <c r="CT103" s="61"/>
      <c r="CU103" s="61"/>
      <c r="CV103" s="61"/>
      <c r="CW103" s="61"/>
      <c r="CX103" s="61"/>
      <c r="CY103" s="61"/>
      <c r="CZ103" s="61"/>
      <c r="DA103" s="61"/>
      <c r="DB103" s="61"/>
      <c r="DC103" s="61"/>
      <c r="DD103" s="61"/>
      <c r="DE103" s="61"/>
      <c r="DF103" s="61"/>
      <c r="DG103" s="61"/>
      <c r="DH103" s="61"/>
      <c r="DI103" s="61"/>
      <c r="DJ103" s="61"/>
      <c r="DK103" s="61"/>
      <c r="DL103" s="61"/>
      <c r="DM103" s="61"/>
      <c r="DN103" s="61"/>
      <c r="DO103" s="61"/>
      <c r="DP103" s="61"/>
      <c r="DQ103" s="61"/>
    </row>
    <row r="104" spans="4:121" s="54" customFormat="1" ht="13.5" x14ac:dyDescent="0.25"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  <c r="BP104" s="61"/>
      <c r="BQ104" s="61"/>
      <c r="BR104" s="61"/>
      <c r="BS104" s="61"/>
      <c r="BT104" s="61"/>
      <c r="BU104" s="61"/>
      <c r="BV104" s="61"/>
      <c r="BW104" s="61"/>
      <c r="BX104" s="61"/>
      <c r="BY104" s="61"/>
      <c r="BZ104" s="61"/>
      <c r="CA104" s="61"/>
      <c r="CB104" s="61"/>
      <c r="CC104" s="61"/>
      <c r="CD104" s="61"/>
      <c r="CE104" s="61"/>
      <c r="CF104" s="61"/>
      <c r="CG104" s="61"/>
      <c r="CH104" s="61"/>
      <c r="CI104" s="61"/>
      <c r="CJ104" s="61"/>
      <c r="CK104" s="61"/>
      <c r="CL104" s="61"/>
      <c r="CM104" s="61"/>
      <c r="CN104" s="61"/>
      <c r="CO104" s="61"/>
      <c r="CP104" s="61"/>
      <c r="CQ104" s="61"/>
      <c r="CR104" s="61"/>
      <c r="CS104" s="61"/>
      <c r="CT104" s="61"/>
      <c r="CU104" s="61"/>
      <c r="CV104" s="61"/>
      <c r="CW104" s="61"/>
      <c r="CX104" s="61"/>
      <c r="CY104" s="61"/>
      <c r="CZ104" s="61"/>
      <c r="DA104" s="61"/>
      <c r="DB104" s="61"/>
      <c r="DC104" s="61"/>
      <c r="DD104" s="61"/>
      <c r="DE104" s="61"/>
      <c r="DF104" s="61"/>
      <c r="DG104" s="61"/>
      <c r="DH104" s="61"/>
      <c r="DI104" s="61"/>
      <c r="DJ104" s="61"/>
      <c r="DK104" s="61"/>
      <c r="DL104" s="61"/>
      <c r="DM104" s="61"/>
      <c r="DN104" s="61"/>
      <c r="DO104" s="61"/>
      <c r="DP104" s="61"/>
      <c r="DQ104" s="61"/>
    </row>
    <row r="105" spans="4:121" s="54" customFormat="1" ht="13.5" x14ac:dyDescent="0.25"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1"/>
      <c r="BF105" s="61"/>
      <c r="BG105" s="61"/>
      <c r="BH105" s="61"/>
      <c r="BI105" s="61"/>
      <c r="BJ105" s="61"/>
      <c r="BK105" s="61"/>
      <c r="BL105" s="61"/>
      <c r="BM105" s="61"/>
      <c r="BN105" s="61"/>
      <c r="BO105" s="61"/>
      <c r="BP105" s="61"/>
      <c r="BQ105" s="61"/>
      <c r="BR105" s="61"/>
      <c r="BS105" s="61"/>
      <c r="BT105" s="61"/>
      <c r="BU105" s="61"/>
      <c r="BV105" s="61"/>
      <c r="BW105" s="61"/>
      <c r="BX105" s="61"/>
      <c r="BY105" s="61"/>
      <c r="BZ105" s="61"/>
      <c r="CA105" s="61"/>
      <c r="CB105" s="61"/>
      <c r="CC105" s="61"/>
      <c r="CD105" s="61"/>
      <c r="CE105" s="61"/>
      <c r="CF105" s="61"/>
      <c r="CG105" s="61"/>
      <c r="CH105" s="61"/>
      <c r="CI105" s="61"/>
      <c r="CJ105" s="61"/>
      <c r="CK105" s="61"/>
      <c r="CL105" s="61"/>
      <c r="CM105" s="61"/>
      <c r="CN105" s="61"/>
      <c r="CO105" s="61"/>
      <c r="CP105" s="61"/>
      <c r="CQ105" s="61"/>
      <c r="CR105" s="61"/>
      <c r="CS105" s="61"/>
      <c r="CT105" s="61"/>
      <c r="CU105" s="61"/>
      <c r="CV105" s="61"/>
      <c r="CW105" s="61"/>
      <c r="CX105" s="61"/>
      <c r="CY105" s="61"/>
      <c r="CZ105" s="61"/>
      <c r="DA105" s="61"/>
      <c r="DB105" s="61"/>
      <c r="DC105" s="61"/>
      <c r="DD105" s="61"/>
      <c r="DE105" s="61"/>
      <c r="DF105" s="61"/>
      <c r="DG105" s="61"/>
      <c r="DH105" s="61"/>
      <c r="DI105" s="61"/>
      <c r="DJ105" s="61"/>
      <c r="DK105" s="61"/>
      <c r="DL105" s="61"/>
      <c r="DM105" s="61"/>
      <c r="DN105" s="61"/>
      <c r="DO105" s="61"/>
      <c r="DP105" s="61"/>
      <c r="DQ105" s="61"/>
    </row>
    <row r="106" spans="4:121" s="54" customFormat="1" ht="13.5" x14ac:dyDescent="0.25"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61"/>
      <c r="BA106" s="61"/>
      <c r="BB106" s="61"/>
      <c r="BC106" s="61"/>
      <c r="BD106" s="61"/>
      <c r="BE106" s="61"/>
      <c r="BF106" s="61"/>
      <c r="BG106" s="61"/>
      <c r="BH106" s="61"/>
      <c r="BI106" s="61"/>
      <c r="BJ106" s="61"/>
      <c r="BK106" s="61"/>
      <c r="BL106" s="61"/>
      <c r="BM106" s="61"/>
      <c r="BN106" s="61"/>
      <c r="BO106" s="61"/>
      <c r="BP106" s="61"/>
      <c r="BQ106" s="61"/>
      <c r="BR106" s="61"/>
      <c r="BS106" s="61"/>
      <c r="BT106" s="61"/>
      <c r="BU106" s="61"/>
      <c r="BV106" s="61"/>
      <c r="BW106" s="61"/>
      <c r="BX106" s="61"/>
      <c r="BY106" s="61"/>
      <c r="BZ106" s="61"/>
      <c r="CA106" s="61"/>
      <c r="CB106" s="61"/>
      <c r="CC106" s="61"/>
      <c r="CD106" s="61"/>
      <c r="CE106" s="61"/>
      <c r="CF106" s="61"/>
      <c r="CG106" s="61"/>
      <c r="CH106" s="61"/>
      <c r="CI106" s="61"/>
      <c r="CJ106" s="61"/>
      <c r="CK106" s="61"/>
      <c r="CL106" s="61"/>
      <c r="CM106" s="61"/>
      <c r="CN106" s="61"/>
      <c r="CO106" s="61"/>
      <c r="CP106" s="61"/>
      <c r="CQ106" s="61"/>
      <c r="CR106" s="61"/>
      <c r="CS106" s="61"/>
      <c r="CT106" s="61"/>
      <c r="CU106" s="61"/>
      <c r="CV106" s="61"/>
      <c r="CW106" s="61"/>
      <c r="CX106" s="61"/>
      <c r="CY106" s="61"/>
      <c r="CZ106" s="61"/>
      <c r="DA106" s="61"/>
      <c r="DB106" s="61"/>
      <c r="DC106" s="61"/>
      <c r="DD106" s="61"/>
      <c r="DE106" s="61"/>
      <c r="DF106" s="61"/>
      <c r="DG106" s="61"/>
      <c r="DH106" s="61"/>
      <c r="DI106" s="61"/>
      <c r="DJ106" s="61"/>
      <c r="DK106" s="61"/>
      <c r="DL106" s="61"/>
      <c r="DM106" s="61"/>
      <c r="DN106" s="61"/>
      <c r="DO106" s="61"/>
      <c r="DP106" s="61"/>
      <c r="DQ106" s="61"/>
    </row>
    <row r="107" spans="4:121" s="54" customFormat="1" ht="13.5" x14ac:dyDescent="0.25"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  <c r="AJ107" s="61"/>
      <c r="AK107" s="61"/>
      <c r="AL107" s="61"/>
      <c r="AM107" s="61"/>
      <c r="AN107" s="61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61"/>
      <c r="BA107" s="61"/>
      <c r="BB107" s="61"/>
      <c r="BC107" s="61"/>
      <c r="BD107" s="61"/>
      <c r="BE107" s="61"/>
      <c r="BF107" s="61"/>
      <c r="BG107" s="61"/>
      <c r="BH107" s="61"/>
      <c r="BI107" s="61"/>
      <c r="BJ107" s="61"/>
      <c r="BK107" s="61"/>
      <c r="BL107" s="61"/>
      <c r="BM107" s="61"/>
      <c r="BN107" s="61"/>
      <c r="BO107" s="61"/>
      <c r="BP107" s="61"/>
      <c r="BQ107" s="61"/>
      <c r="BR107" s="61"/>
      <c r="BS107" s="61"/>
      <c r="BT107" s="61"/>
      <c r="BU107" s="61"/>
      <c r="BV107" s="61"/>
      <c r="BW107" s="61"/>
      <c r="BX107" s="61"/>
      <c r="BY107" s="61"/>
      <c r="BZ107" s="61"/>
      <c r="CA107" s="61"/>
      <c r="CB107" s="61"/>
      <c r="CC107" s="61"/>
      <c r="CD107" s="61"/>
      <c r="CE107" s="61"/>
      <c r="CF107" s="61"/>
      <c r="CG107" s="61"/>
      <c r="CH107" s="61"/>
      <c r="CI107" s="61"/>
      <c r="CJ107" s="61"/>
      <c r="CK107" s="61"/>
      <c r="CL107" s="61"/>
      <c r="CM107" s="61"/>
      <c r="CN107" s="61"/>
      <c r="CO107" s="61"/>
      <c r="CP107" s="61"/>
      <c r="CQ107" s="61"/>
      <c r="CR107" s="61"/>
      <c r="CS107" s="61"/>
      <c r="CT107" s="61"/>
      <c r="CU107" s="61"/>
      <c r="CV107" s="61"/>
      <c r="CW107" s="61"/>
      <c r="CX107" s="61"/>
      <c r="CY107" s="61"/>
      <c r="CZ107" s="61"/>
      <c r="DA107" s="61"/>
      <c r="DB107" s="61"/>
      <c r="DC107" s="61"/>
      <c r="DD107" s="61"/>
      <c r="DE107" s="61"/>
      <c r="DF107" s="61"/>
      <c r="DG107" s="61"/>
      <c r="DH107" s="61"/>
      <c r="DI107" s="61"/>
      <c r="DJ107" s="61"/>
      <c r="DK107" s="61"/>
      <c r="DL107" s="61"/>
      <c r="DM107" s="61"/>
      <c r="DN107" s="61"/>
      <c r="DO107" s="61"/>
      <c r="DP107" s="61"/>
      <c r="DQ107" s="61"/>
    </row>
    <row r="108" spans="4:121" s="54" customFormat="1" ht="13.5" x14ac:dyDescent="0.25"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  <c r="AJ108" s="61"/>
      <c r="AK108" s="61"/>
      <c r="AL108" s="61"/>
      <c r="AM108" s="61"/>
      <c r="AN108" s="61"/>
      <c r="AO108" s="61"/>
      <c r="AP108" s="61"/>
      <c r="AQ108" s="61"/>
      <c r="AR108" s="61"/>
      <c r="AS108" s="61"/>
      <c r="AT108" s="61"/>
      <c r="AU108" s="61"/>
      <c r="AV108" s="61"/>
      <c r="AW108" s="61"/>
      <c r="AX108" s="61"/>
      <c r="AY108" s="61"/>
      <c r="AZ108" s="61"/>
      <c r="BA108" s="61"/>
      <c r="BB108" s="61"/>
      <c r="BC108" s="61"/>
      <c r="BD108" s="61"/>
      <c r="BE108" s="61"/>
      <c r="BF108" s="61"/>
      <c r="BG108" s="61"/>
      <c r="BH108" s="61"/>
      <c r="BI108" s="61"/>
      <c r="BJ108" s="61"/>
      <c r="BK108" s="61"/>
      <c r="BL108" s="61"/>
      <c r="BM108" s="61"/>
      <c r="BN108" s="61"/>
      <c r="BO108" s="61"/>
      <c r="BP108" s="61"/>
      <c r="BQ108" s="61"/>
      <c r="BR108" s="61"/>
      <c r="BS108" s="61"/>
      <c r="BT108" s="61"/>
      <c r="BU108" s="61"/>
      <c r="BV108" s="61"/>
      <c r="BW108" s="61"/>
      <c r="BX108" s="61"/>
      <c r="BY108" s="61"/>
      <c r="BZ108" s="61"/>
      <c r="CA108" s="61"/>
      <c r="CB108" s="61"/>
      <c r="CC108" s="61"/>
      <c r="CD108" s="61"/>
      <c r="CE108" s="61"/>
      <c r="CF108" s="61"/>
      <c r="CG108" s="61"/>
      <c r="CH108" s="61"/>
      <c r="CI108" s="61"/>
      <c r="CJ108" s="61"/>
      <c r="CK108" s="61"/>
      <c r="CL108" s="61"/>
      <c r="CM108" s="61"/>
      <c r="CN108" s="61"/>
      <c r="CO108" s="61"/>
      <c r="CP108" s="61"/>
      <c r="CQ108" s="61"/>
      <c r="CR108" s="61"/>
      <c r="CS108" s="61"/>
      <c r="CT108" s="61"/>
      <c r="CU108" s="61"/>
      <c r="CV108" s="61"/>
      <c r="CW108" s="61"/>
      <c r="CX108" s="61"/>
      <c r="CY108" s="61"/>
      <c r="CZ108" s="61"/>
      <c r="DA108" s="61"/>
      <c r="DB108" s="61"/>
      <c r="DC108" s="61"/>
      <c r="DD108" s="61"/>
      <c r="DE108" s="61"/>
      <c r="DF108" s="61"/>
      <c r="DG108" s="61"/>
      <c r="DH108" s="61"/>
      <c r="DI108" s="61"/>
      <c r="DJ108" s="61"/>
      <c r="DK108" s="61"/>
      <c r="DL108" s="61"/>
      <c r="DM108" s="61"/>
      <c r="DN108" s="61"/>
      <c r="DO108" s="61"/>
      <c r="DP108" s="61"/>
      <c r="DQ108" s="61"/>
    </row>
    <row r="109" spans="4:121" s="54" customFormat="1" ht="13.5" x14ac:dyDescent="0.25"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61"/>
      <c r="BA109" s="61"/>
      <c r="BB109" s="61"/>
      <c r="BC109" s="61"/>
      <c r="BD109" s="61"/>
      <c r="BE109" s="61"/>
      <c r="BF109" s="61"/>
      <c r="BG109" s="61"/>
      <c r="BH109" s="61"/>
      <c r="BI109" s="61"/>
      <c r="BJ109" s="61"/>
      <c r="BK109" s="61"/>
      <c r="BL109" s="61"/>
      <c r="BM109" s="61"/>
      <c r="BN109" s="61"/>
      <c r="BO109" s="61"/>
      <c r="BP109" s="61"/>
      <c r="BQ109" s="61"/>
      <c r="BR109" s="61"/>
      <c r="BS109" s="61"/>
      <c r="BT109" s="61"/>
      <c r="BU109" s="61"/>
      <c r="BV109" s="61"/>
      <c r="BW109" s="61"/>
      <c r="BX109" s="61"/>
      <c r="BY109" s="61"/>
      <c r="BZ109" s="61"/>
      <c r="CA109" s="61"/>
      <c r="CB109" s="61"/>
      <c r="CC109" s="61"/>
      <c r="CD109" s="61"/>
      <c r="CE109" s="61"/>
      <c r="CF109" s="61"/>
      <c r="CG109" s="61"/>
      <c r="CH109" s="61"/>
      <c r="CI109" s="61"/>
      <c r="CJ109" s="61"/>
      <c r="CK109" s="61"/>
      <c r="CL109" s="61"/>
      <c r="CM109" s="61"/>
      <c r="CN109" s="61"/>
      <c r="CO109" s="61"/>
      <c r="CP109" s="61"/>
      <c r="CQ109" s="61"/>
      <c r="CR109" s="61"/>
      <c r="CS109" s="61"/>
      <c r="CT109" s="61"/>
      <c r="CU109" s="61"/>
      <c r="CV109" s="61"/>
      <c r="CW109" s="61"/>
      <c r="CX109" s="61"/>
      <c r="CY109" s="61"/>
      <c r="CZ109" s="61"/>
      <c r="DA109" s="61"/>
      <c r="DB109" s="61"/>
      <c r="DC109" s="61"/>
      <c r="DD109" s="61"/>
      <c r="DE109" s="61"/>
      <c r="DF109" s="61"/>
      <c r="DG109" s="61"/>
      <c r="DH109" s="61"/>
      <c r="DI109" s="61"/>
      <c r="DJ109" s="61"/>
      <c r="DK109" s="61"/>
      <c r="DL109" s="61"/>
      <c r="DM109" s="61"/>
      <c r="DN109" s="61"/>
      <c r="DO109" s="61"/>
      <c r="DP109" s="61"/>
      <c r="DQ109" s="61"/>
    </row>
    <row r="110" spans="4:121" s="54" customFormat="1" ht="13.5" x14ac:dyDescent="0.25"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61"/>
      <c r="BA110" s="61"/>
      <c r="BB110" s="61"/>
      <c r="BC110" s="61"/>
      <c r="BD110" s="61"/>
      <c r="BE110" s="61"/>
      <c r="BF110" s="61"/>
      <c r="BG110" s="61"/>
      <c r="BH110" s="61"/>
      <c r="BI110" s="61"/>
      <c r="BJ110" s="61"/>
      <c r="BK110" s="61"/>
      <c r="BL110" s="61"/>
      <c r="BM110" s="61"/>
      <c r="BN110" s="61"/>
      <c r="BO110" s="61"/>
      <c r="BP110" s="61"/>
      <c r="BQ110" s="61"/>
      <c r="BR110" s="61"/>
      <c r="BS110" s="61"/>
      <c r="BT110" s="61"/>
      <c r="BU110" s="61"/>
      <c r="BV110" s="61"/>
      <c r="BW110" s="61"/>
      <c r="BX110" s="61"/>
      <c r="BY110" s="61"/>
      <c r="BZ110" s="61"/>
      <c r="CA110" s="61"/>
      <c r="CB110" s="61"/>
      <c r="CC110" s="61"/>
      <c r="CD110" s="61"/>
      <c r="CE110" s="61"/>
      <c r="CF110" s="61"/>
      <c r="CG110" s="61"/>
      <c r="CH110" s="61"/>
      <c r="CI110" s="61"/>
      <c r="CJ110" s="61"/>
      <c r="CK110" s="61"/>
      <c r="CL110" s="61"/>
      <c r="CM110" s="61"/>
      <c r="CN110" s="61"/>
      <c r="CO110" s="61"/>
      <c r="CP110" s="61"/>
      <c r="CQ110" s="61"/>
      <c r="CR110" s="61"/>
      <c r="CS110" s="61"/>
      <c r="CT110" s="61"/>
      <c r="CU110" s="61"/>
      <c r="CV110" s="61"/>
      <c r="CW110" s="61"/>
      <c r="CX110" s="61"/>
      <c r="CY110" s="61"/>
      <c r="CZ110" s="61"/>
      <c r="DA110" s="61"/>
      <c r="DB110" s="61"/>
      <c r="DC110" s="61"/>
      <c r="DD110" s="61"/>
      <c r="DE110" s="61"/>
      <c r="DF110" s="61"/>
      <c r="DG110" s="61"/>
      <c r="DH110" s="61"/>
      <c r="DI110" s="61"/>
      <c r="DJ110" s="61"/>
      <c r="DK110" s="61"/>
      <c r="DL110" s="61"/>
      <c r="DM110" s="61"/>
      <c r="DN110" s="61"/>
      <c r="DO110" s="61"/>
      <c r="DP110" s="61"/>
      <c r="DQ110" s="61"/>
    </row>
    <row r="111" spans="4:121" s="54" customFormat="1" ht="13.5" x14ac:dyDescent="0.25"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  <c r="AM111" s="61"/>
      <c r="AN111" s="61"/>
      <c r="AO111" s="61"/>
      <c r="AP111" s="61"/>
      <c r="AQ111" s="61"/>
      <c r="AR111" s="61"/>
      <c r="AS111" s="61"/>
      <c r="AT111" s="61"/>
      <c r="AU111" s="61"/>
      <c r="AV111" s="61"/>
      <c r="AW111" s="61"/>
      <c r="AX111" s="61"/>
      <c r="AY111" s="61"/>
      <c r="AZ111" s="61"/>
      <c r="BA111" s="61"/>
      <c r="BB111" s="61"/>
      <c r="BC111" s="61"/>
      <c r="BD111" s="61"/>
      <c r="BE111" s="61"/>
      <c r="BF111" s="61"/>
      <c r="BG111" s="61"/>
      <c r="BH111" s="61"/>
      <c r="BI111" s="61"/>
      <c r="BJ111" s="61"/>
      <c r="BK111" s="61"/>
      <c r="BL111" s="61"/>
      <c r="BM111" s="61"/>
      <c r="BN111" s="61"/>
      <c r="BO111" s="61"/>
      <c r="BP111" s="61"/>
      <c r="BQ111" s="61"/>
      <c r="BR111" s="61"/>
      <c r="BS111" s="61"/>
      <c r="BT111" s="61"/>
      <c r="BU111" s="61"/>
      <c r="BV111" s="61"/>
      <c r="BW111" s="61"/>
      <c r="BX111" s="61"/>
      <c r="BY111" s="61"/>
      <c r="BZ111" s="61"/>
      <c r="CA111" s="61"/>
      <c r="CB111" s="61"/>
      <c r="CC111" s="61"/>
      <c r="CD111" s="61"/>
      <c r="CE111" s="61"/>
      <c r="CF111" s="61"/>
      <c r="CG111" s="61"/>
      <c r="CH111" s="61"/>
      <c r="CI111" s="61"/>
      <c r="CJ111" s="61"/>
      <c r="CK111" s="61"/>
      <c r="CL111" s="61"/>
      <c r="CM111" s="61"/>
      <c r="CN111" s="61"/>
      <c r="CO111" s="61"/>
      <c r="CP111" s="61"/>
      <c r="CQ111" s="61"/>
      <c r="CR111" s="61"/>
      <c r="CS111" s="61"/>
      <c r="CT111" s="61"/>
      <c r="CU111" s="61"/>
      <c r="CV111" s="61"/>
      <c r="CW111" s="61"/>
      <c r="CX111" s="61"/>
      <c r="CY111" s="61"/>
      <c r="CZ111" s="61"/>
      <c r="DA111" s="61"/>
      <c r="DB111" s="61"/>
      <c r="DC111" s="61"/>
      <c r="DD111" s="61"/>
      <c r="DE111" s="61"/>
      <c r="DF111" s="61"/>
      <c r="DG111" s="61"/>
      <c r="DH111" s="61"/>
      <c r="DI111" s="61"/>
      <c r="DJ111" s="61"/>
      <c r="DK111" s="61"/>
      <c r="DL111" s="61"/>
      <c r="DM111" s="61"/>
      <c r="DN111" s="61"/>
      <c r="DO111" s="61"/>
      <c r="DP111" s="61"/>
      <c r="DQ111" s="61"/>
    </row>
    <row r="112" spans="4:121" s="54" customFormat="1" ht="13.5" x14ac:dyDescent="0.25"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  <c r="AK112" s="61"/>
      <c r="AL112" s="61"/>
      <c r="AM112" s="61"/>
      <c r="AN112" s="61"/>
      <c r="AO112" s="61"/>
      <c r="AP112" s="61"/>
      <c r="AQ112" s="61"/>
      <c r="AR112" s="61"/>
      <c r="AS112" s="61"/>
      <c r="AT112" s="61"/>
      <c r="AU112" s="61"/>
      <c r="AV112" s="61"/>
      <c r="AW112" s="61"/>
      <c r="AX112" s="61"/>
      <c r="AY112" s="61"/>
      <c r="AZ112" s="61"/>
      <c r="BA112" s="61"/>
      <c r="BB112" s="61"/>
      <c r="BC112" s="61"/>
      <c r="BD112" s="61"/>
      <c r="BE112" s="61"/>
      <c r="BF112" s="61"/>
      <c r="BG112" s="61"/>
      <c r="BH112" s="61"/>
      <c r="BI112" s="61"/>
      <c r="BJ112" s="61"/>
      <c r="BK112" s="61"/>
      <c r="BL112" s="61"/>
      <c r="BM112" s="61"/>
      <c r="BN112" s="61"/>
      <c r="BO112" s="61"/>
      <c r="BP112" s="61"/>
      <c r="BQ112" s="61"/>
      <c r="BR112" s="61"/>
      <c r="BS112" s="61"/>
      <c r="BT112" s="61"/>
      <c r="BU112" s="61"/>
      <c r="BV112" s="61"/>
      <c r="BW112" s="61"/>
      <c r="BX112" s="61"/>
      <c r="BY112" s="61"/>
      <c r="BZ112" s="61"/>
      <c r="CA112" s="61"/>
      <c r="CB112" s="61"/>
      <c r="CC112" s="61"/>
      <c r="CD112" s="61"/>
      <c r="CE112" s="61"/>
      <c r="CF112" s="61"/>
      <c r="CG112" s="61"/>
      <c r="CH112" s="61"/>
      <c r="CI112" s="61"/>
      <c r="CJ112" s="61"/>
      <c r="CK112" s="61"/>
      <c r="CL112" s="61"/>
      <c r="CM112" s="61"/>
      <c r="CN112" s="61"/>
      <c r="CO112" s="61"/>
      <c r="CP112" s="61"/>
      <c r="CQ112" s="61"/>
      <c r="CR112" s="61"/>
      <c r="CS112" s="61"/>
      <c r="CT112" s="61"/>
      <c r="CU112" s="61"/>
      <c r="CV112" s="61"/>
      <c r="CW112" s="61"/>
      <c r="CX112" s="61"/>
      <c r="CY112" s="61"/>
      <c r="CZ112" s="61"/>
      <c r="DA112" s="61"/>
      <c r="DB112" s="61"/>
      <c r="DC112" s="61"/>
      <c r="DD112" s="61"/>
      <c r="DE112" s="61"/>
      <c r="DF112" s="61"/>
      <c r="DG112" s="61"/>
      <c r="DH112" s="61"/>
      <c r="DI112" s="61"/>
      <c r="DJ112" s="61"/>
      <c r="DK112" s="61"/>
      <c r="DL112" s="61"/>
      <c r="DM112" s="61"/>
      <c r="DN112" s="61"/>
      <c r="DO112" s="61"/>
      <c r="DP112" s="61"/>
      <c r="DQ112" s="61"/>
    </row>
    <row r="113" spans="4:121" s="54" customFormat="1" ht="13.5" x14ac:dyDescent="0.25"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  <c r="AJ113" s="61"/>
      <c r="AK113" s="61"/>
      <c r="AL113" s="61"/>
      <c r="AM113" s="61"/>
      <c r="AN113" s="61"/>
      <c r="AO113" s="61"/>
      <c r="AP113" s="61"/>
      <c r="AQ113" s="61"/>
      <c r="AR113" s="61"/>
      <c r="AS113" s="61"/>
      <c r="AT113" s="61"/>
      <c r="AU113" s="61"/>
      <c r="AV113" s="61"/>
      <c r="AW113" s="61"/>
      <c r="AX113" s="61"/>
      <c r="AY113" s="61"/>
      <c r="AZ113" s="61"/>
      <c r="BA113" s="61"/>
      <c r="BB113" s="61"/>
      <c r="BC113" s="61"/>
      <c r="BD113" s="61"/>
      <c r="BE113" s="61"/>
      <c r="BF113" s="61"/>
      <c r="BG113" s="61"/>
      <c r="BH113" s="61"/>
      <c r="BI113" s="61"/>
      <c r="BJ113" s="61"/>
      <c r="BK113" s="61"/>
      <c r="BL113" s="61"/>
      <c r="BM113" s="61"/>
      <c r="BN113" s="61"/>
      <c r="BO113" s="61"/>
      <c r="BP113" s="61"/>
      <c r="BQ113" s="61"/>
      <c r="BR113" s="61"/>
      <c r="BS113" s="61"/>
      <c r="BT113" s="61"/>
      <c r="BU113" s="61"/>
      <c r="BV113" s="61"/>
      <c r="BW113" s="61"/>
      <c r="BX113" s="61"/>
      <c r="BY113" s="61"/>
      <c r="BZ113" s="61"/>
      <c r="CA113" s="61"/>
      <c r="CB113" s="61"/>
      <c r="CC113" s="61"/>
      <c r="CD113" s="61"/>
      <c r="CE113" s="61"/>
      <c r="CF113" s="61"/>
      <c r="CG113" s="61"/>
      <c r="CH113" s="61"/>
      <c r="CI113" s="61"/>
      <c r="CJ113" s="61"/>
      <c r="CK113" s="61"/>
      <c r="CL113" s="61"/>
      <c r="CM113" s="61"/>
      <c r="CN113" s="61"/>
      <c r="CO113" s="61"/>
      <c r="CP113" s="61"/>
      <c r="CQ113" s="61"/>
      <c r="CR113" s="61"/>
      <c r="CS113" s="61"/>
      <c r="CT113" s="61"/>
      <c r="CU113" s="61"/>
      <c r="CV113" s="61"/>
      <c r="CW113" s="61"/>
      <c r="CX113" s="61"/>
      <c r="CY113" s="61"/>
      <c r="CZ113" s="61"/>
      <c r="DA113" s="61"/>
      <c r="DB113" s="61"/>
      <c r="DC113" s="61"/>
      <c r="DD113" s="61"/>
      <c r="DE113" s="61"/>
      <c r="DF113" s="61"/>
      <c r="DG113" s="61"/>
      <c r="DH113" s="61"/>
      <c r="DI113" s="61"/>
      <c r="DJ113" s="61"/>
      <c r="DK113" s="61"/>
      <c r="DL113" s="61"/>
      <c r="DM113" s="61"/>
      <c r="DN113" s="61"/>
      <c r="DO113" s="61"/>
      <c r="DP113" s="61"/>
      <c r="DQ113" s="61"/>
    </row>
    <row r="114" spans="4:121" s="54" customFormat="1" ht="13.5" x14ac:dyDescent="0.25"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  <c r="AK114" s="61"/>
      <c r="AL114" s="61"/>
      <c r="AM114" s="61"/>
      <c r="AN114" s="61"/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61"/>
      <c r="BA114" s="61"/>
      <c r="BB114" s="61"/>
      <c r="BC114" s="61"/>
      <c r="BD114" s="61"/>
      <c r="BE114" s="61"/>
      <c r="BF114" s="61"/>
      <c r="BG114" s="61"/>
      <c r="BH114" s="61"/>
      <c r="BI114" s="61"/>
      <c r="BJ114" s="61"/>
      <c r="BK114" s="61"/>
      <c r="BL114" s="61"/>
      <c r="BM114" s="61"/>
      <c r="BN114" s="61"/>
      <c r="BO114" s="61"/>
      <c r="BP114" s="61"/>
      <c r="BQ114" s="61"/>
      <c r="BR114" s="61"/>
      <c r="BS114" s="61"/>
      <c r="BT114" s="61"/>
      <c r="BU114" s="61"/>
      <c r="BV114" s="61"/>
      <c r="BW114" s="61"/>
      <c r="BX114" s="61"/>
      <c r="BY114" s="61"/>
      <c r="BZ114" s="61"/>
      <c r="CA114" s="61"/>
      <c r="CB114" s="61"/>
      <c r="CC114" s="61"/>
      <c r="CD114" s="61"/>
      <c r="CE114" s="61"/>
      <c r="CF114" s="61"/>
      <c r="CG114" s="61"/>
      <c r="CH114" s="61"/>
      <c r="CI114" s="61"/>
      <c r="CJ114" s="61"/>
      <c r="CK114" s="61"/>
      <c r="CL114" s="61"/>
      <c r="CM114" s="61"/>
      <c r="CN114" s="61"/>
      <c r="CO114" s="61"/>
      <c r="CP114" s="61"/>
      <c r="CQ114" s="61"/>
      <c r="CR114" s="61"/>
      <c r="CS114" s="61"/>
      <c r="CT114" s="61"/>
      <c r="CU114" s="61"/>
      <c r="CV114" s="61"/>
      <c r="CW114" s="61"/>
      <c r="CX114" s="61"/>
      <c r="CY114" s="61"/>
      <c r="CZ114" s="61"/>
      <c r="DA114" s="61"/>
      <c r="DB114" s="61"/>
      <c r="DC114" s="61"/>
      <c r="DD114" s="61"/>
      <c r="DE114" s="61"/>
      <c r="DF114" s="61"/>
      <c r="DG114" s="61"/>
      <c r="DH114" s="61"/>
      <c r="DI114" s="61"/>
      <c r="DJ114" s="61"/>
      <c r="DK114" s="61"/>
      <c r="DL114" s="61"/>
      <c r="DM114" s="61"/>
      <c r="DN114" s="61"/>
      <c r="DO114" s="61"/>
      <c r="DP114" s="61"/>
      <c r="DQ114" s="61"/>
    </row>
    <row r="115" spans="4:121" s="54" customFormat="1" ht="13.5" x14ac:dyDescent="0.25"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  <c r="AJ115" s="61"/>
      <c r="AK115" s="61"/>
      <c r="AL115" s="61"/>
      <c r="AM115" s="61"/>
      <c r="AN115" s="61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61"/>
      <c r="BA115" s="61"/>
      <c r="BB115" s="61"/>
      <c r="BC115" s="61"/>
      <c r="BD115" s="61"/>
      <c r="BE115" s="61"/>
      <c r="BF115" s="61"/>
      <c r="BG115" s="61"/>
      <c r="BH115" s="61"/>
      <c r="BI115" s="61"/>
      <c r="BJ115" s="61"/>
      <c r="BK115" s="61"/>
      <c r="BL115" s="61"/>
      <c r="BM115" s="61"/>
      <c r="BN115" s="61"/>
      <c r="BO115" s="61"/>
      <c r="BP115" s="61"/>
      <c r="BQ115" s="61"/>
      <c r="BR115" s="61"/>
      <c r="BS115" s="61"/>
      <c r="BT115" s="61"/>
      <c r="BU115" s="61"/>
      <c r="BV115" s="61"/>
      <c r="BW115" s="61"/>
      <c r="BX115" s="61"/>
      <c r="BY115" s="61"/>
      <c r="BZ115" s="61"/>
      <c r="CA115" s="61"/>
      <c r="CB115" s="61"/>
      <c r="CC115" s="61"/>
      <c r="CD115" s="61"/>
      <c r="CE115" s="61"/>
      <c r="CF115" s="61"/>
      <c r="CG115" s="61"/>
      <c r="CH115" s="61"/>
      <c r="CI115" s="61"/>
      <c r="CJ115" s="61"/>
      <c r="CK115" s="61"/>
      <c r="CL115" s="61"/>
      <c r="CM115" s="61"/>
      <c r="CN115" s="61"/>
      <c r="CO115" s="61"/>
      <c r="CP115" s="61"/>
      <c r="CQ115" s="61"/>
      <c r="CR115" s="61"/>
      <c r="CS115" s="61"/>
      <c r="CT115" s="61"/>
      <c r="CU115" s="61"/>
      <c r="CV115" s="61"/>
      <c r="CW115" s="61"/>
      <c r="CX115" s="61"/>
      <c r="CY115" s="61"/>
      <c r="CZ115" s="61"/>
      <c r="DA115" s="61"/>
      <c r="DB115" s="61"/>
      <c r="DC115" s="61"/>
      <c r="DD115" s="61"/>
      <c r="DE115" s="61"/>
      <c r="DF115" s="61"/>
      <c r="DG115" s="61"/>
      <c r="DH115" s="61"/>
      <c r="DI115" s="61"/>
      <c r="DJ115" s="61"/>
      <c r="DK115" s="61"/>
      <c r="DL115" s="61"/>
      <c r="DM115" s="61"/>
      <c r="DN115" s="61"/>
      <c r="DO115" s="61"/>
      <c r="DP115" s="61"/>
      <c r="DQ115" s="61"/>
    </row>
    <row r="116" spans="4:121" s="54" customFormat="1" ht="13.5" x14ac:dyDescent="0.25"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  <c r="BA116" s="61"/>
      <c r="BB116" s="61"/>
      <c r="BC116" s="61"/>
      <c r="BD116" s="61"/>
      <c r="BE116" s="61"/>
      <c r="BF116" s="61"/>
      <c r="BG116" s="61"/>
      <c r="BH116" s="61"/>
      <c r="BI116" s="61"/>
      <c r="BJ116" s="61"/>
      <c r="BK116" s="61"/>
      <c r="BL116" s="61"/>
      <c r="BM116" s="61"/>
      <c r="BN116" s="61"/>
      <c r="BO116" s="61"/>
      <c r="BP116" s="61"/>
      <c r="BQ116" s="61"/>
      <c r="BR116" s="61"/>
      <c r="BS116" s="61"/>
      <c r="BT116" s="61"/>
      <c r="BU116" s="61"/>
      <c r="BV116" s="61"/>
      <c r="BW116" s="61"/>
      <c r="BX116" s="61"/>
      <c r="BY116" s="61"/>
      <c r="BZ116" s="61"/>
      <c r="CA116" s="61"/>
      <c r="CB116" s="61"/>
      <c r="CC116" s="61"/>
      <c r="CD116" s="61"/>
      <c r="CE116" s="61"/>
      <c r="CF116" s="61"/>
      <c r="CG116" s="61"/>
      <c r="CH116" s="61"/>
      <c r="CI116" s="61"/>
      <c r="CJ116" s="61"/>
      <c r="CK116" s="61"/>
      <c r="CL116" s="61"/>
      <c r="CM116" s="61"/>
      <c r="CN116" s="61"/>
      <c r="CO116" s="61"/>
      <c r="CP116" s="61"/>
      <c r="CQ116" s="61"/>
      <c r="CR116" s="61"/>
      <c r="CS116" s="61"/>
      <c r="CT116" s="61"/>
      <c r="CU116" s="61"/>
      <c r="CV116" s="61"/>
      <c r="CW116" s="61"/>
      <c r="CX116" s="61"/>
      <c r="CY116" s="61"/>
      <c r="CZ116" s="61"/>
      <c r="DA116" s="61"/>
      <c r="DB116" s="61"/>
      <c r="DC116" s="61"/>
      <c r="DD116" s="61"/>
      <c r="DE116" s="61"/>
      <c r="DF116" s="61"/>
      <c r="DG116" s="61"/>
      <c r="DH116" s="61"/>
      <c r="DI116" s="61"/>
      <c r="DJ116" s="61"/>
      <c r="DK116" s="61"/>
      <c r="DL116" s="61"/>
      <c r="DM116" s="61"/>
      <c r="DN116" s="61"/>
      <c r="DO116" s="61"/>
      <c r="DP116" s="61"/>
      <c r="DQ116" s="61"/>
    </row>
    <row r="117" spans="4:121" s="54" customFormat="1" ht="13.5" x14ac:dyDescent="0.25"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  <c r="BH117" s="61"/>
      <c r="BI117" s="61"/>
      <c r="BJ117" s="61"/>
      <c r="BK117" s="61"/>
      <c r="BL117" s="61"/>
      <c r="BM117" s="61"/>
      <c r="BN117" s="61"/>
      <c r="BO117" s="61"/>
      <c r="BP117" s="61"/>
      <c r="BQ117" s="61"/>
      <c r="BR117" s="61"/>
      <c r="BS117" s="61"/>
      <c r="BT117" s="61"/>
      <c r="BU117" s="61"/>
      <c r="BV117" s="61"/>
      <c r="BW117" s="61"/>
      <c r="BX117" s="61"/>
      <c r="BY117" s="61"/>
      <c r="BZ117" s="61"/>
      <c r="CA117" s="61"/>
      <c r="CB117" s="61"/>
      <c r="CC117" s="61"/>
      <c r="CD117" s="61"/>
      <c r="CE117" s="61"/>
      <c r="CF117" s="61"/>
      <c r="CG117" s="61"/>
      <c r="CH117" s="61"/>
      <c r="CI117" s="61"/>
      <c r="CJ117" s="61"/>
      <c r="CK117" s="61"/>
      <c r="CL117" s="61"/>
      <c r="CM117" s="61"/>
      <c r="CN117" s="61"/>
      <c r="CO117" s="61"/>
      <c r="CP117" s="61"/>
      <c r="CQ117" s="61"/>
      <c r="CR117" s="61"/>
      <c r="CS117" s="61"/>
      <c r="CT117" s="61"/>
      <c r="CU117" s="61"/>
      <c r="CV117" s="61"/>
      <c r="CW117" s="61"/>
      <c r="CX117" s="61"/>
      <c r="CY117" s="61"/>
      <c r="CZ117" s="61"/>
      <c r="DA117" s="61"/>
      <c r="DB117" s="61"/>
      <c r="DC117" s="61"/>
      <c r="DD117" s="61"/>
      <c r="DE117" s="61"/>
      <c r="DF117" s="61"/>
      <c r="DG117" s="61"/>
      <c r="DH117" s="61"/>
      <c r="DI117" s="61"/>
      <c r="DJ117" s="61"/>
      <c r="DK117" s="61"/>
      <c r="DL117" s="61"/>
      <c r="DM117" s="61"/>
      <c r="DN117" s="61"/>
      <c r="DO117" s="61"/>
      <c r="DP117" s="61"/>
      <c r="DQ117" s="61"/>
    </row>
    <row r="118" spans="4:121" s="54" customFormat="1" ht="13.5" x14ac:dyDescent="0.25"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  <c r="BP118" s="61"/>
      <c r="BQ118" s="61"/>
      <c r="BR118" s="61"/>
      <c r="BS118" s="61"/>
      <c r="BT118" s="61"/>
      <c r="BU118" s="61"/>
      <c r="BV118" s="61"/>
      <c r="BW118" s="61"/>
      <c r="BX118" s="61"/>
      <c r="BY118" s="61"/>
      <c r="BZ118" s="61"/>
      <c r="CA118" s="61"/>
      <c r="CB118" s="61"/>
      <c r="CC118" s="61"/>
      <c r="CD118" s="61"/>
      <c r="CE118" s="61"/>
      <c r="CF118" s="61"/>
      <c r="CG118" s="61"/>
      <c r="CH118" s="61"/>
      <c r="CI118" s="61"/>
      <c r="CJ118" s="61"/>
      <c r="CK118" s="61"/>
      <c r="CL118" s="61"/>
      <c r="CM118" s="61"/>
      <c r="CN118" s="61"/>
      <c r="CO118" s="61"/>
      <c r="CP118" s="61"/>
      <c r="CQ118" s="61"/>
      <c r="CR118" s="61"/>
      <c r="CS118" s="61"/>
      <c r="CT118" s="61"/>
      <c r="CU118" s="61"/>
      <c r="CV118" s="61"/>
      <c r="CW118" s="61"/>
      <c r="CX118" s="61"/>
      <c r="CY118" s="61"/>
      <c r="CZ118" s="61"/>
      <c r="DA118" s="61"/>
      <c r="DB118" s="61"/>
      <c r="DC118" s="61"/>
      <c r="DD118" s="61"/>
      <c r="DE118" s="61"/>
      <c r="DF118" s="61"/>
      <c r="DG118" s="61"/>
      <c r="DH118" s="61"/>
      <c r="DI118" s="61"/>
      <c r="DJ118" s="61"/>
      <c r="DK118" s="61"/>
      <c r="DL118" s="61"/>
      <c r="DM118" s="61"/>
      <c r="DN118" s="61"/>
      <c r="DO118" s="61"/>
      <c r="DP118" s="61"/>
      <c r="DQ118" s="61"/>
    </row>
    <row r="119" spans="4:121" s="54" customFormat="1" ht="13.5" x14ac:dyDescent="0.25"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61"/>
      <c r="BG119" s="61"/>
      <c r="BH119" s="61"/>
      <c r="BI119" s="61"/>
      <c r="BJ119" s="61"/>
      <c r="BK119" s="61"/>
      <c r="BL119" s="61"/>
      <c r="BM119" s="61"/>
      <c r="BN119" s="61"/>
      <c r="BO119" s="61"/>
      <c r="BP119" s="61"/>
      <c r="BQ119" s="61"/>
      <c r="BR119" s="61"/>
      <c r="BS119" s="61"/>
      <c r="BT119" s="61"/>
      <c r="BU119" s="61"/>
      <c r="BV119" s="61"/>
      <c r="BW119" s="61"/>
      <c r="BX119" s="61"/>
      <c r="BY119" s="61"/>
      <c r="BZ119" s="61"/>
      <c r="CA119" s="61"/>
      <c r="CB119" s="61"/>
      <c r="CC119" s="61"/>
      <c r="CD119" s="61"/>
      <c r="CE119" s="61"/>
      <c r="CF119" s="61"/>
      <c r="CG119" s="61"/>
      <c r="CH119" s="61"/>
      <c r="CI119" s="61"/>
      <c r="CJ119" s="61"/>
      <c r="CK119" s="61"/>
      <c r="CL119" s="61"/>
      <c r="CM119" s="61"/>
      <c r="CN119" s="61"/>
      <c r="CO119" s="61"/>
      <c r="CP119" s="61"/>
      <c r="CQ119" s="61"/>
      <c r="CR119" s="61"/>
      <c r="CS119" s="61"/>
      <c r="CT119" s="61"/>
      <c r="CU119" s="61"/>
      <c r="CV119" s="61"/>
      <c r="CW119" s="61"/>
      <c r="CX119" s="61"/>
      <c r="CY119" s="61"/>
      <c r="CZ119" s="61"/>
      <c r="DA119" s="61"/>
      <c r="DB119" s="61"/>
      <c r="DC119" s="61"/>
      <c r="DD119" s="61"/>
      <c r="DE119" s="61"/>
      <c r="DF119" s="61"/>
      <c r="DG119" s="61"/>
      <c r="DH119" s="61"/>
      <c r="DI119" s="61"/>
      <c r="DJ119" s="61"/>
      <c r="DK119" s="61"/>
      <c r="DL119" s="61"/>
      <c r="DM119" s="61"/>
      <c r="DN119" s="61"/>
      <c r="DO119" s="61"/>
      <c r="DP119" s="61"/>
      <c r="DQ119" s="61"/>
    </row>
    <row r="120" spans="4:121" s="54" customFormat="1" ht="13.5" x14ac:dyDescent="0.25"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61"/>
      <c r="AD120" s="61"/>
      <c r="AE120" s="61"/>
      <c r="AF120" s="61"/>
      <c r="AG120" s="61"/>
      <c r="AH120" s="61"/>
      <c r="AI120" s="61"/>
      <c r="AJ120" s="61"/>
      <c r="AK120" s="61"/>
      <c r="AL120" s="61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D120" s="61"/>
      <c r="BE120" s="61"/>
      <c r="BF120" s="61"/>
      <c r="BG120" s="61"/>
      <c r="BH120" s="61"/>
      <c r="BI120" s="61"/>
      <c r="BJ120" s="61"/>
      <c r="BK120" s="61"/>
      <c r="BL120" s="61"/>
      <c r="BM120" s="61"/>
      <c r="BN120" s="61"/>
      <c r="BO120" s="61"/>
      <c r="BP120" s="61"/>
      <c r="BQ120" s="61"/>
      <c r="BR120" s="61"/>
      <c r="BS120" s="61"/>
      <c r="BT120" s="61"/>
      <c r="BU120" s="61"/>
      <c r="BV120" s="61"/>
      <c r="BW120" s="61"/>
      <c r="BX120" s="61"/>
      <c r="BY120" s="61"/>
      <c r="BZ120" s="61"/>
      <c r="CA120" s="61"/>
      <c r="CB120" s="61"/>
      <c r="CC120" s="61"/>
      <c r="CD120" s="61"/>
      <c r="CE120" s="61"/>
      <c r="CF120" s="61"/>
      <c r="CG120" s="61"/>
      <c r="CH120" s="61"/>
      <c r="CI120" s="61"/>
      <c r="CJ120" s="61"/>
      <c r="CK120" s="61"/>
      <c r="CL120" s="61"/>
      <c r="CM120" s="61"/>
      <c r="CN120" s="61"/>
      <c r="CO120" s="61"/>
      <c r="CP120" s="61"/>
      <c r="CQ120" s="61"/>
      <c r="CR120" s="61"/>
      <c r="CS120" s="61"/>
      <c r="CT120" s="61"/>
      <c r="CU120" s="61"/>
      <c r="CV120" s="61"/>
      <c r="CW120" s="61"/>
      <c r="CX120" s="61"/>
      <c r="CY120" s="61"/>
      <c r="CZ120" s="61"/>
      <c r="DA120" s="61"/>
      <c r="DB120" s="61"/>
      <c r="DC120" s="61"/>
      <c r="DD120" s="61"/>
      <c r="DE120" s="61"/>
      <c r="DF120" s="61"/>
      <c r="DG120" s="61"/>
      <c r="DH120" s="61"/>
      <c r="DI120" s="61"/>
      <c r="DJ120" s="61"/>
      <c r="DK120" s="61"/>
      <c r="DL120" s="61"/>
      <c r="DM120" s="61"/>
      <c r="DN120" s="61"/>
      <c r="DO120" s="61"/>
      <c r="DP120" s="61"/>
      <c r="DQ120" s="61"/>
    </row>
    <row r="121" spans="4:121" s="54" customFormat="1" ht="13.5" x14ac:dyDescent="0.25"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61"/>
      <c r="AJ121" s="61"/>
      <c r="AK121" s="61"/>
      <c r="AL121" s="61"/>
      <c r="AM121" s="61"/>
      <c r="AN121" s="61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61"/>
      <c r="BA121" s="61"/>
      <c r="BB121" s="61"/>
      <c r="BC121" s="61"/>
      <c r="BD121" s="61"/>
      <c r="BE121" s="61"/>
      <c r="BF121" s="61"/>
      <c r="BG121" s="61"/>
      <c r="BH121" s="61"/>
      <c r="BI121" s="61"/>
      <c r="BJ121" s="61"/>
      <c r="BK121" s="61"/>
      <c r="BL121" s="61"/>
      <c r="BM121" s="61"/>
      <c r="BN121" s="61"/>
      <c r="BO121" s="61"/>
      <c r="BP121" s="61"/>
      <c r="BQ121" s="61"/>
      <c r="BR121" s="61"/>
      <c r="BS121" s="61"/>
      <c r="BT121" s="61"/>
      <c r="BU121" s="61"/>
      <c r="BV121" s="61"/>
      <c r="BW121" s="61"/>
      <c r="BX121" s="61"/>
      <c r="BY121" s="61"/>
      <c r="BZ121" s="61"/>
      <c r="CA121" s="61"/>
      <c r="CB121" s="61"/>
      <c r="CC121" s="61"/>
      <c r="CD121" s="61"/>
      <c r="CE121" s="61"/>
      <c r="CF121" s="61"/>
      <c r="CG121" s="61"/>
      <c r="CH121" s="61"/>
      <c r="CI121" s="61"/>
      <c r="CJ121" s="61"/>
      <c r="CK121" s="61"/>
      <c r="CL121" s="61"/>
      <c r="CM121" s="61"/>
      <c r="CN121" s="61"/>
      <c r="CO121" s="61"/>
      <c r="CP121" s="61"/>
      <c r="CQ121" s="61"/>
      <c r="CR121" s="61"/>
      <c r="CS121" s="61"/>
      <c r="CT121" s="61"/>
      <c r="CU121" s="61"/>
      <c r="CV121" s="61"/>
      <c r="CW121" s="61"/>
      <c r="CX121" s="61"/>
      <c r="CY121" s="61"/>
      <c r="CZ121" s="61"/>
      <c r="DA121" s="61"/>
      <c r="DB121" s="61"/>
      <c r="DC121" s="61"/>
      <c r="DD121" s="61"/>
      <c r="DE121" s="61"/>
      <c r="DF121" s="61"/>
      <c r="DG121" s="61"/>
      <c r="DH121" s="61"/>
      <c r="DI121" s="61"/>
      <c r="DJ121" s="61"/>
      <c r="DK121" s="61"/>
      <c r="DL121" s="61"/>
      <c r="DM121" s="61"/>
      <c r="DN121" s="61"/>
      <c r="DO121" s="61"/>
      <c r="DP121" s="61"/>
      <c r="DQ121" s="61"/>
    </row>
    <row r="122" spans="4:121" s="54" customFormat="1" ht="13.5" x14ac:dyDescent="0.25"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  <c r="AJ122" s="61"/>
      <c r="AK122" s="61"/>
      <c r="AL122" s="61"/>
      <c r="AM122" s="61"/>
      <c r="AN122" s="61"/>
      <c r="AO122" s="61"/>
      <c r="AP122" s="61"/>
      <c r="AQ122" s="61"/>
      <c r="AR122" s="61"/>
      <c r="AS122" s="61"/>
      <c r="AT122" s="61"/>
      <c r="AU122" s="61"/>
      <c r="AV122" s="61"/>
      <c r="AW122" s="61"/>
      <c r="AX122" s="61"/>
      <c r="AY122" s="61"/>
      <c r="AZ122" s="61"/>
      <c r="BA122" s="61"/>
      <c r="BB122" s="61"/>
      <c r="BC122" s="61"/>
      <c r="BD122" s="61"/>
      <c r="BE122" s="61"/>
      <c r="BF122" s="61"/>
      <c r="BG122" s="61"/>
      <c r="BH122" s="61"/>
      <c r="BI122" s="61"/>
      <c r="BJ122" s="61"/>
      <c r="BK122" s="61"/>
      <c r="BL122" s="61"/>
      <c r="BM122" s="61"/>
      <c r="BN122" s="61"/>
      <c r="BO122" s="61"/>
      <c r="BP122" s="61"/>
      <c r="BQ122" s="61"/>
      <c r="BR122" s="61"/>
      <c r="BS122" s="61"/>
      <c r="BT122" s="61"/>
      <c r="BU122" s="61"/>
      <c r="BV122" s="61"/>
      <c r="BW122" s="61"/>
      <c r="BX122" s="61"/>
      <c r="BY122" s="61"/>
      <c r="BZ122" s="61"/>
      <c r="CA122" s="61"/>
      <c r="CB122" s="61"/>
      <c r="CC122" s="61"/>
      <c r="CD122" s="61"/>
      <c r="CE122" s="61"/>
      <c r="CF122" s="61"/>
      <c r="CG122" s="61"/>
      <c r="CH122" s="61"/>
      <c r="CI122" s="61"/>
      <c r="CJ122" s="61"/>
      <c r="CK122" s="61"/>
      <c r="CL122" s="61"/>
      <c r="CM122" s="61"/>
      <c r="CN122" s="61"/>
      <c r="CO122" s="61"/>
      <c r="CP122" s="61"/>
      <c r="CQ122" s="61"/>
      <c r="CR122" s="61"/>
      <c r="CS122" s="61"/>
      <c r="CT122" s="61"/>
      <c r="CU122" s="61"/>
      <c r="CV122" s="61"/>
      <c r="CW122" s="61"/>
      <c r="CX122" s="61"/>
      <c r="CY122" s="61"/>
      <c r="CZ122" s="61"/>
      <c r="DA122" s="61"/>
      <c r="DB122" s="61"/>
      <c r="DC122" s="61"/>
      <c r="DD122" s="61"/>
      <c r="DE122" s="61"/>
      <c r="DF122" s="61"/>
      <c r="DG122" s="61"/>
      <c r="DH122" s="61"/>
      <c r="DI122" s="61"/>
      <c r="DJ122" s="61"/>
      <c r="DK122" s="61"/>
      <c r="DL122" s="61"/>
      <c r="DM122" s="61"/>
      <c r="DN122" s="61"/>
      <c r="DO122" s="61"/>
      <c r="DP122" s="61"/>
      <c r="DQ122" s="61"/>
    </row>
    <row r="123" spans="4:121" s="54" customFormat="1" ht="13.5" x14ac:dyDescent="0.25"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  <c r="AC123" s="61"/>
      <c r="AD123" s="61"/>
      <c r="AE123" s="61"/>
      <c r="AF123" s="61"/>
      <c r="AG123" s="61"/>
      <c r="AH123" s="61"/>
      <c r="AI123" s="61"/>
      <c r="AJ123" s="61"/>
      <c r="AK123" s="61"/>
      <c r="AL123" s="61"/>
      <c r="AM123" s="61"/>
      <c r="AN123" s="61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61"/>
      <c r="BA123" s="61"/>
      <c r="BB123" s="61"/>
      <c r="BC123" s="61"/>
      <c r="BD123" s="61"/>
      <c r="BE123" s="61"/>
      <c r="BF123" s="61"/>
      <c r="BG123" s="61"/>
      <c r="BH123" s="61"/>
      <c r="BI123" s="61"/>
      <c r="BJ123" s="61"/>
      <c r="BK123" s="61"/>
      <c r="BL123" s="61"/>
      <c r="BM123" s="61"/>
      <c r="BN123" s="61"/>
      <c r="BO123" s="61"/>
      <c r="BP123" s="61"/>
      <c r="BQ123" s="61"/>
      <c r="BR123" s="61"/>
      <c r="BS123" s="61"/>
      <c r="BT123" s="61"/>
      <c r="BU123" s="61"/>
      <c r="BV123" s="61"/>
      <c r="BW123" s="61"/>
      <c r="BX123" s="61"/>
      <c r="BY123" s="61"/>
      <c r="BZ123" s="61"/>
      <c r="CA123" s="61"/>
      <c r="CB123" s="61"/>
      <c r="CC123" s="61"/>
      <c r="CD123" s="61"/>
      <c r="CE123" s="61"/>
      <c r="CF123" s="61"/>
      <c r="CG123" s="61"/>
      <c r="CH123" s="61"/>
      <c r="CI123" s="61"/>
      <c r="CJ123" s="61"/>
      <c r="CK123" s="61"/>
      <c r="CL123" s="61"/>
      <c r="CM123" s="61"/>
      <c r="CN123" s="61"/>
      <c r="CO123" s="61"/>
      <c r="CP123" s="61"/>
      <c r="CQ123" s="61"/>
      <c r="CR123" s="61"/>
      <c r="CS123" s="61"/>
      <c r="CT123" s="61"/>
      <c r="CU123" s="61"/>
      <c r="CV123" s="61"/>
      <c r="CW123" s="61"/>
      <c r="CX123" s="61"/>
      <c r="CY123" s="61"/>
      <c r="CZ123" s="61"/>
      <c r="DA123" s="61"/>
      <c r="DB123" s="61"/>
      <c r="DC123" s="61"/>
      <c r="DD123" s="61"/>
      <c r="DE123" s="61"/>
      <c r="DF123" s="61"/>
      <c r="DG123" s="61"/>
      <c r="DH123" s="61"/>
      <c r="DI123" s="61"/>
      <c r="DJ123" s="61"/>
      <c r="DK123" s="61"/>
      <c r="DL123" s="61"/>
      <c r="DM123" s="61"/>
      <c r="DN123" s="61"/>
      <c r="DO123" s="61"/>
      <c r="DP123" s="61"/>
      <c r="DQ123" s="61"/>
    </row>
    <row r="124" spans="4:121" s="54" customFormat="1" ht="13.5" x14ac:dyDescent="0.25"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  <c r="BJ124" s="61"/>
      <c r="BK124" s="61"/>
      <c r="BL124" s="61"/>
      <c r="BM124" s="61"/>
      <c r="BN124" s="61"/>
      <c r="BO124" s="61"/>
      <c r="BP124" s="61"/>
      <c r="BQ124" s="61"/>
      <c r="BR124" s="61"/>
      <c r="BS124" s="61"/>
      <c r="BT124" s="61"/>
      <c r="BU124" s="61"/>
      <c r="BV124" s="61"/>
      <c r="BW124" s="61"/>
      <c r="BX124" s="61"/>
      <c r="BY124" s="61"/>
      <c r="BZ124" s="61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61"/>
      <c r="CL124" s="61"/>
      <c r="CM124" s="61"/>
      <c r="CN124" s="61"/>
      <c r="CO124" s="61"/>
      <c r="CP124" s="61"/>
      <c r="CQ124" s="61"/>
      <c r="CR124" s="61"/>
      <c r="CS124" s="61"/>
      <c r="CT124" s="61"/>
      <c r="CU124" s="61"/>
      <c r="CV124" s="61"/>
      <c r="CW124" s="61"/>
      <c r="CX124" s="61"/>
      <c r="CY124" s="61"/>
      <c r="CZ124" s="61"/>
      <c r="DA124" s="61"/>
      <c r="DB124" s="61"/>
      <c r="DC124" s="61"/>
      <c r="DD124" s="61"/>
      <c r="DE124" s="61"/>
      <c r="DF124" s="61"/>
      <c r="DG124" s="61"/>
      <c r="DH124" s="61"/>
      <c r="DI124" s="61"/>
      <c r="DJ124" s="61"/>
      <c r="DK124" s="61"/>
      <c r="DL124" s="61"/>
      <c r="DM124" s="61"/>
      <c r="DN124" s="61"/>
      <c r="DO124" s="61"/>
      <c r="DP124" s="61"/>
      <c r="DQ124" s="61"/>
    </row>
    <row r="125" spans="4:121" s="54" customFormat="1" ht="13.5" x14ac:dyDescent="0.25"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61"/>
      <c r="BG125" s="61"/>
      <c r="BH125" s="61"/>
      <c r="BI125" s="61"/>
      <c r="BJ125" s="61"/>
      <c r="BK125" s="61"/>
      <c r="BL125" s="61"/>
      <c r="BM125" s="61"/>
      <c r="BN125" s="61"/>
      <c r="BO125" s="61"/>
      <c r="BP125" s="61"/>
      <c r="BQ125" s="61"/>
      <c r="BR125" s="61"/>
      <c r="BS125" s="61"/>
      <c r="BT125" s="61"/>
      <c r="BU125" s="61"/>
      <c r="BV125" s="61"/>
      <c r="BW125" s="61"/>
      <c r="BX125" s="61"/>
      <c r="BY125" s="61"/>
      <c r="BZ125" s="61"/>
      <c r="CA125" s="61"/>
      <c r="CB125" s="61"/>
      <c r="CC125" s="61"/>
      <c r="CD125" s="61"/>
      <c r="CE125" s="61"/>
      <c r="CF125" s="61"/>
      <c r="CG125" s="61"/>
      <c r="CH125" s="61"/>
      <c r="CI125" s="61"/>
      <c r="CJ125" s="61"/>
      <c r="CK125" s="61"/>
      <c r="CL125" s="61"/>
      <c r="CM125" s="61"/>
      <c r="CN125" s="61"/>
      <c r="CO125" s="61"/>
      <c r="CP125" s="61"/>
      <c r="CQ125" s="61"/>
      <c r="CR125" s="61"/>
      <c r="CS125" s="61"/>
      <c r="CT125" s="61"/>
      <c r="CU125" s="61"/>
      <c r="CV125" s="61"/>
      <c r="CW125" s="61"/>
      <c r="CX125" s="61"/>
      <c r="CY125" s="61"/>
      <c r="CZ125" s="61"/>
      <c r="DA125" s="61"/>
      <c r="DB125" s="61"/>
      <c r="DC125" s="61"/>
      <c r="DD125" s="61"/>
      <c r="DE125" s="61"/>
      <c r="DF125" s="61"/>
      <c r="DG125" s="61"/>
      <c r="DH125" s="61"/>
      <c r="DI125" s="61"/>
      <c r="DJ125" s="61"/>
      <c r="DK125" s="61"/>
      <c r="DL125" s="61"/>
      <c r="DM125" s="61"/>
      <c r="DN125" s="61"/>
      <c r="DO125" s="61"/>
      <c r="DP125" s="61"/>
      <c r="DQ125" s="61"/>
    </row>
    <row r="126" spans="4:121" s="54" customFormat="1" ht="13.5" x14ac:dyDescent="0.25"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61"/>
      <c r="CX126" s="61"/>
      <c r="CY126" s="61"/>
      <c r="CZ126" s="61"/>
      <c r="DA126" s="61"/>
      <c r="DB126" s="61"/>
      <c r="DC126" s="61"/>
      <c r="DD126" s="61"/>
      <c r="DE126" s="61"/>
      <c r="DF126" s="61"/>
      <c r="DG126" s="61"/>
      <c r="DH126" s="61"/>
      <c r="DI126" s="61"/>
      <c r="DJ126" s="61"/>
      <c r="DK126" s="61"/>
      <c r="DL126" s="61"/>
      <c r="DM126" s="61"/>
      <c r="DN126" s="61"/>
      <c r="DO126" s="61"/>
      <c r="DP126" s="61"/>
      <c r="DQ126" s="61"/>
    </row>
    <row r="127" spans="4:121" s="54" customFormat="1" ht="13.5" x14ac:dyDescent="0.25"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61"/>
      <c r="CX127" s="61"/>
      <c r="CY127" s="61"/>
      <c r="CZ127" s="61"/>
      <c r="DA127" s="61"/>
      <c r="DB127" s="61"/>
      <c r="DC127" s="61"/>
      <c r="DD127" s="61"/>
      <c r="DE127" s="61"/>
      <c r="DF127" s="61"/>
      <c r="DG127" s="61"/>
      <c r="DH127" s="61"/>
      <c r="DI127" s="61"/>
      <c r="DJ127" s="61"/>
      <c r="DK127" s="61"/>
      <c r="DL127" s="61"/>
      <c r="DM127" s="61"/>
      <c r="DN127" s="61"/>
      <c r="DO127" s="61"/>
      <c r="DP127" s="61"/>
      <c r="DQ127" s="61"/>
    </row>
    <row r="128" spans="4:121" s="54" customFormat="1" ht="13.5" x14ac:dyDescent="0.25"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  <c r="BJ128" s="61"/>
      <c r="BK128" s="61"/>
      <c r="BL128" s="61"/>
      <c r="BM128" s="61"/>
      <c r="BN128" s="61"/>
      <c r="BO128" s="61"/>
      <c r="BP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1"/>
      <c r="CE128" s="61"/>
      <c r="CF128" s="61"/>
      <c r="CG128" s="61"/>
      <c r="CH128" s="61"/>
      <c r="CI128" s="61"/>
      <c r="CJ128" s="61"/>
      <c r="CK128" s="61"/>
      <c r="CL128" s="61"/>
      <c r="CM128" s="61"/>
      <c r="CN128" s="61"/>
      <c r="CO128" s="61"/>
      <c r="CP128" s="61"/>
      <c r="CQ128" s="61"/>
      <c r="CR128" s="61"/>
      <c r="CS128" s="61"/>
      <c r="CT128" s="61"/>
      <c r="CU128" s="61"/>
      <c r="CV128" s="61"/>
      <c r="CW128" s="61"/>
      <c r="CX128" s="61"/>
      <c r="CY128" s="61"/>
      <c r="CZ128" s="61"/>
      <c r="DA128" s="61"/>
      <c r="DB128" s="61"/>
      <c r="DC128" s="61"/>
      <c r="DD128" s="61"/>
      <c r="DE128" s="61"/>
      <c r="DF128" s="61"/>
      <c r="DG128" s="61"/>
      <c r="DH128" s="61"/>
      <c r="DI128" s="61"/>
      <c r="DJ128" s="61"/>
      <c r="DK128" s="61"/>
      <c r="DL128" s="61"/>
      <c r="DM128" s="61"/>
      <c r="DN128" s="61"/>
      <c r="DO128" s="61"/>
      <c r="DP128" s="61"/>
      <c r="DQ128" s="61"/>
    </row>
    <row r="129" spans="4:121" s="54" customFormat="1" ht="13.5" x14ac:dyDescent="0.25"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  <c r="AJ129" s="61"/>
      <c r="AK129" s="61"/>
      <c r="AL129" s="61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1"/>
      <c r="BJ129" s="61"/>
      <c r="BK129" s="61"/>
      <c r="BL129" s="61"/>
      <c r="BM129" s="61"/>
      <c r="BN129" s="61"/>
      <c r="BO129" s="61"/>
      <c r="BP129" s="61"/>
      <c r="BQ129" s="61"/>
      <c r="BR129" s="61"/>
      <c r="BS129" s="61"/>
      <c r="BT129" s="61"/>
      <c r="BU129" s="61"/>
      <c r="BV129" s="61"/>
      <c r="BW129" s="61"/>
      <c r="BX129" s="61"/>
      <c r="BY129" s="61"/>
      <c r="BZ129" s="61"/>
      <c r="CA129" s="61"/>
      <c r="CB129" s="61"/>
      <c r="CC129" s="61"/>
      <c r="CD129" s="61"/>
      <c r="CE129" s="61"/>
      <c r="CF129" s="61"/>
      <c r="CG129" s="61"/>
      <c r="CH129" s="61"/>
      <c r="CI129" s="61"/>
      <c r="CJ129" s="61"/>
      <c r="CK129" s="61"/>
      <c r="CL129" s="61"/>
      <c r="CM129" s="61"/>
      <c r="CN129" s="61"/>
      <c r="CO129" s="61"/>
      <c r="CP129" s="61"/>
      <c r="CQ129" s="61"/>
      <c r="CR129" s="61"/>
      <c r="CS129" s="61"/>
      <c r="CT129" s="61"/>
      <c r="CU129" s="61"/>
      <c r="CV129" s="61"/>
      <c r="CW129" s="61"/>
      <c r="CX129" s="61"/>
      <c r="CY129" s="61"/>
      <c r="CZ129" s="61"/>
      <c r="DA129" s="61"/>
      <c r="DB129" s="61"/>
      <c r="DC129" s="61"/>
      <c r="DD129" s="61"/>
      <c r="DE129" s="61"/>
      <c r="DF129" s="61"/>
      <c r="DG129" s="61"/>
      <c r="DH129" s="61"/>
      <c r="DI129" s="61"/>
      <c r="DJ129" s="61"/>
      <c r="DK129" s="61"/>
      <c r="DL129" s="61"/>
      <c r="DM129" s="61"/>
      <c r="DN129" s="61"/>
      <c r="DO129" s="61"/>
      <c r="DP129" s="61"/>
      <c r="DQ129" s="61"/>
    </row>
    <row r="130" spans="4:121" s="54" customFormat="1" ht="13.5" x14ac:dyDescent="0.25"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61"/>
      <c r="BG130" s="61"/>
      <c r="BH130" s="61"/>
      <c r="BI130" s="61"/>
      <c r="BJ130" s="61"/>
      <c r="BK130" s="61"/>
      <c r="BL130" s="61"/>
      <c r="BM130" s="61"/>
      <c r="BN130" s="61"/>
      <c r="BO130" s="61"/>
      <c r="BP130" s="61"/>
      <c r="BQ130" s="61"/>
      <c r="BR130" s="61"/>
      <c r="BS130" s="61"/>
      <c r="BT130" s="61"/>
      <c r="BU130" s="61"/>
      <c r="BV130" s="61"/>
      <c r="BW130" s="61"/>
      <c r="BX130" s="61"/>
      <c r="BY130" s="61"/>
      <c r="BZ130" s="61"/>
      <c r="CA130" s="61"/>
      <c r="CB130" s="61"/>
      <c r="CC130" s="61"/>
      <c r="CD130" s="61"/>
      <c r="CE130" s="61"/>
      <c r="CF130" s="61"/>
      <c r="CG130" s="61"/>
      <c r="CH130" s="61"/>
      <c r="CI130" s="61"/>
      <c r="CJ130" s="61"/>
      <c r="CK130" s="61"/>
      <c r="CL130" s="61"/>
      <c r="CM130" s="61"/>
      <c r="CN130" s="61"/>
      <c r="CO130" s="61"/>
      <c r="CP130" s="61"/>
      <c r="CQ130" s="61"/>
      <c r="CR130" s="61"/>
      <c r="CS130" s="61"/>
      <c r="CT130" s="61"/>
      <c r="CU130" s="61"/>
      <c r="CV130" s="61"/>
      <c r="CW130" s="61"/>
      <c r="CX130" s="61"/>
      <c r="CY130" s="61"/>
      <c r="CZ130" s="61"/>
      <c r="DA130" s="61"/>
      <c r="DB130" s="61"/>
      <c r="DC130" s="61"/>
      <c r="DD130" s="61"/>
      <c r="DE130" s="61"/>
      <c r="DF130" s="61"/>
      <c r="DG130" s="61"/>
      <c r="DH130" s="61"/>
      <c r="DI130" s="61"/>
      <c r="DJ130" s="61"/>
      <c r="DK130" s="61"/>
      <c r="DL130" s="61"/>
      <c r="DM130" s="61"/>
      <c r="DN130" s="61"/>
      <c r="DO130" s="61"/>
      <c r="DP130" s="61"/>
      <c r="DQ130" s="61"/>
    </row>
    <row r="131" spans="4:121" s="54" customFormat="1" ht="13.5" x14ac:dyDescent="0.25"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  <c r="BJ131" s="61"/>
      <c r="BK131" s="61"/>
      <c r="BL131" s="61"/>
      <c r="BM131" s="61"/>
      <c r="BN131" s="61"/>
      <c r="BO131" s="61"/>
      <c r="BP131" s="61"/>
      <c r="BQ131" s="61"/>
      <c r="BR131" s="61"/>
      <c r="BS131" s="61"/>
      <c r="BT131" s="61"/>
      <c r="BU131" s="61"/>
      <c r="BV131" s="61"/>
      <c r="BW131" s="61"/>
      <c r="BX131" s="61"/>
      <c r="BY131" s="61"/>
      <c r="BZ131" s="61"/>
      <c r="CA131" s="61"/>
      <c r="CB131" s="61"/>
      <c r="CC131" s="61"/>
      <c r="CD131" s="61"/>
      <c r="CE131" s="61"/>
      <c r="CF131" s="61"/>
      <c r="CG131" s="61"/>
      <c r="CH131" s="61"/>
      <c r="CI131" s="61"/>
      <c r="CJ131" s="61"/>
      <c r="CK131" s="61"/>
      <c r="CL131" s="61"/>
      <c r="CM131" s="61"/>
      <c r="CN131" s="61"/>
      <c r="CO131" s="61"/>
      <c r="CP131" s="61"/>
      <c r="CQ131" s="61"/>
      <c r="CR131" s="61"/>
      <c r="CS131" s="61"/>
      <c r="CT131" s="61"/>
      <c r="CU131" s="61"/>
      <c r="CV131" s="61"/>
      <c r="CW131" s="61"/>
      <c r="CX131" s="61"/>
      <c r="CY131" s="61"/>
      <c r="CZ131" s="61"/>
      <c r="DA131" s="61"/>
      <c r="DB131" s="61"/>
      <c r="DC131" s="61"/>
      <c r="DD131" s="61"/>
      <c r="DE131" s="61"/>
      <c r="DF131" s="61"/>
      <c r="DG131" s="61"/>
      <c r="DH131" s="61"/>
      <c r="DI131" s="61"/>
      <c r="DJ131" s="61"/>
      <c r="DK131" s="61"/>
      <c r="DL131" s="61"/>
      <c r="DM131" s="61"/>
      <c r="DN131" s="61"/>
      <c r="DO131" s="61"/>
      <c r="DP131" s="61"/>
      <c r="DQ131" s="61"/>
    </row>
    <row r="132" spans="4:121" s="54" customFormat="1" ht="13.5" x14ac:dyDescent="0.25"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61"/>
      <c r="BG132" s="61"/>
      <c r="BH132" s="61"/>
      <c r="BI132" s="61"/>
      <c r="BJ132" s="61"/>
      <c r="BK132" s="61"/>
      <c r="BL132" s="61"/>
      <c r="BM132" s="61"/>
      <c r="BN132" s="61"/>
      <c r="BO132" s="61"/>
      <c r="BP132" s="61"/>
      <c r="BQ132" s="61"/>
      <c r="BR132" s="61"/>
      <c r="BS132" s="61"/>
      <c r="BT132" s="61"/>
      <c r="BU132" s="61"/>
      <c r="BV132" s="61"/>
      <c r="BW132" s="61"/>
      <c r="BX132" s="61"/>
      <c r="BY132" s="61"/>
      <c r="BZ132" s="61"/>
      <c r="CA132" s="61"/>
      <c r="CB132" s="61"/>
      <c r="CC132" s="61"/>
      <c r="CD132" s="61"/>
      <c r="CE132" s="61"/>
      <c r="CF132" s="61"/>
      <c r="CG132" s="61"/>
      <c r="CH132" s="61"/>
      <c r="CI132" s="61"/>
      <c r="CJ132" s="61"/>
      <c r="CK132" s="61"/>
      <c r="CL132" s="61"/>
      <c r="CM132" s="61"/>
      <c r="CN132" s="61"/>
      <c r="CO132" s="61"/>
      <c r="CP132" s="61"/>
      <c r="CQ132" s="61"/>
      <c r="CR132" s="61"/>
      <c r="CS132" s="61"/>
      <c r="CT132" s="61"/>
      <c r="CU132" s="61"/>
      <c r="CV132" s="61"/>
      <c r="CW132" s="61"/>
      <c r="CX132" s="61"/>
      <c r="CY132" s="61"/>
      <c r="CZ132" s="61"/>
      <c r="DA132" s="61"/>
      <c r="DB132" s="61"/>
      <c r="DC132" s="61"/>
      <c r="DD132" s="61"/>
      <c r="DE132" s="61"/>
      <c r="DF132" s="61"/>
      <c r="DG132" s="61"/>
      <c r="DH132" s="61"/>
      <c r="DI132" s="61"/>
      <c r="DJ132" s="61"/>
      <c r="DK132" s="61"/>
      <c r="DL132" s="61"/>
      <c r="DM132" s="61"/>
      <c r="DN132" s="61"/>
      <c r="DO132" s="61"/>
      <c r="DP132" s="61"/>
      <c r="DQ132" s="61"/>
    </row>
    <row r="133" spans="4:121" s="54" customFormat="1" ht="13.5" x14ac:dyDescent="0.25"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  <c r="BJ133" s="61"/>
      <c r="BK133" s="61"/>
      <c r="BL133" s="61"/>
      <c r="BM133" s="61"/>
      <c r="BN133" s="61"/>
      <c r="BO133" s="61"/>
      <c r="BP133" s="61"/>
      <c r="BQ133" s="61"/>
      <c r="BR133" s="61"/>
      <c r="BS133" s="61"/>
      <c r="BT133" s="61"/>
      <c r="BU133" s="61"/>
      <c r="BV133" s="61"/>
      <c r="BW133" s="61"/>
      <c r="BX133" s="61"/>
      <c r="BY133" s="61"/>
      <c r="BZ133" s="61"/>
      <c r="CA133" s="61"/>
      <c r="CB133" s="61"/>
      <c r="CC133" s="61"/>
      <c r="CD133" s="61"/>
      <c r="CE133" s="61"/>
      <c r="CF133" s="61"/>
      <c r="CG133" s="61"/>
      <c r="CH133" s="61"/>
      <c r="CI133" s="61"/>
      <c r="CJ133" s="61"/>
      <c r="CK133" s="61"/>
      <c r="CL133" s="61"/>
      <c r="CM133" s="61"/>
      <c r="CN133" s="61"/>
      <c r="CO133" s="61"/>
      <c r="CP133" s="61"/>
      <c r="CQ133" s="61"/>
      <c r="CR133" s="61"/>
      <c r="CS133" s="61"/>
      <c r="CT133" s="61"/>
      <c r="CU133" s="61"/>
      <c r="CV133" s="61"/>
      <c r="CW133" s="61"/>
      <c r="CX133" s="61"/>
      <c r="CY133" s="61"/>
      <c r="CZ133" s="61"/>
      <c r="DA133" s="61"/>
      <c r="DB133" s="61"/>
      <c r="DC133" s="61"/>
      <c r="DD133" s="61"/>
      <c r="DE133" s="61"/>
      <c r="DF133" s="61"/>
      <c r="DG133" s="61"/>
      <c r="DH133" s="61"/>
      <c r="DI133" s="61"/>
      <c r="DJ133" s="61"/>
      <c r="DK133" s="61"/>
      <c r="DL133" s="61"/>
      <c r="DM133" s="61"/>
      <c r="DN133" s="61"/>
      <c r="DO133" s="61"/>
      <c r="DP133" s="61"/>
      <c r="DQ133" s="61"/>
    </row>
    <row r="134" spans="4:121" s="54" customFormat="1" ht="13.5" x14ac:dyDescent="0.25"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  <c r="AJ134" s="61"/>
      <c r="AK134" s="61"/>
      <c r="AL134" s="61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  <c r="BJ134" s="61"/>
      <c r="BK134" s="61"/>
      <c r="BL134" s="61"/>
      <c r="BM134" s="61"/>
      <c r="BN134" s="61"/>
      <c r="BO134" s="61"/>
      <c r="BP134" s="61"/>
      <c r="BQ134" s="61"/>
      <c r="BR134" s="61"/>
      <c r="BS134" s="61"/>
      <c r="BT134" s="61"/>
      <c r="BU134" s="61"/>
      <c r="BV134" s="61"/>
      <c r="BW134" s="61"/>
      <c r="BX134" s="61"/>
      <c r="BY134" s="61"/>
      <c r="BZ134" s="61"/>
      <c r="CA134" s="61"/>
      <c r="CB134" s="61"/>
      <c r="CC134" s="61"/>
      <c r="CD134" s="61"/>
      <c r="CE134" s="61"/>
      <c r="CF134" s="61"/>
      <c r="CG134" s="61"/>
      <c r="CH134" s="61"/>
      <c r="CI134" s="61"/>
      <c r="CJ134" s="61"/>
      <c r="CK134" s="61"/>
      <c r="CL134" s="61"/>
      <c r="CM134" s="61"/>
      <c r="CN134" s="61"/>
      <c r="CO134" s="61"/>
      <c r="CP134" s="61"/>
      <c r="CQ134" s="61"/>
      <c r="CR134" s="61"/>
      <c r="CS134" s="61"/>
      <c r="CT134" s="61"/>
      <c r="CU134" s="61"/>
      <c r="CV134" s="61"/>
      <c r="CW134" s="61"/>
      <c r="CX134" s="61"/>
      <c r="CY134" s="61"/>
      <c r="CZ134" s="61"/>
      <c r="DA134" s="61"/>
      <c r="DB134" s="61"/>
      <c r="DC134" s="61"/>
      <c r="DD134" s="61"/>
      <c r="DE134" s="61"/>
      <c r="DF134" s="61"/>
      <c r="DG134" s="61"/>
      <c r="DH134" s="61"/>
      <c r="DI134" s="61"/>
      <c r="DJ134" s="61"/>
      <c r="DK134" s="61"/>
      <c r="DL134" s="61"/>
      <c r="DM134" s="61"/>
      <c r="DN134" s="61"/>
      <c r="DO134" s="61"/>
      <c r="DP134" s="61"/>
      <c r="DQ134" s="61"/>
    </row>
    <row r="135" spans="4:121" s="54" customFormat="1" ht="13.5" x14ac:dyDescent="0.25"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  <c r="BJ135" s="61"/>
      <c r="BK135" s="61"/>
      <c r="BL135" s="61"/>
      <c r="BM135" s="61"/>
      <c r="BN135" s="61"/>
      <c r="BO135" s="61"/>
      <c r="BP135" s="61"/>
      <c r="BQ135" s="61"/>
      <c r="BR135" s="61"/>
      <c r="BS135" s="61"/>
      <c r="BT135" s="61"/>
      <c r="BU135" s="61"/>
      <c r="BV135" s="61"/>
      <c r="BW135" s="61"/>
      <c r="BX135" s="61"/>
      <c r="BY135" s="61"/>
      <c r="BZ135" s="61"/>
      <c r="CA135" s="61"/>
      <c r="CB135" s="61"/>
      <c r="CC135" s="61"/>
      <c r="CD135" s="61"/>
      <c r="CE135" s="61"/>
      <c r="CF135" s="61"/>
      <c r="CG135" s="61"/>
      <c r="CH135" s="61"/>
      <c r="CI135" s="61"/>
      <c r="CJ135" s="61"/>
      <c r="CK135" s="61"/>
      <c r="CL135" s="61"/>
      <c r="CM135" s="61"/>
      <c r="CN135" s="61"/>
      <c r="CO135" s="61"/>
      <c r="CP135" s="61"/>
      <c r="CQ135" s="61"/>
      <c r="CR135" s="61"/>
      <c r="CS135" s="61"/>
      <c r="CT135" s="61"/>
      <c r="CU135" s="61"/>
      <c r="CV135" s="61"/>
      <c r="CW135" s="61"/>
      <c r="CX135" s="61"/>
      <c r="CY135" s="61"/>
      <c r="CZ135" s="61"/>
      <c r="DA135" s="61"/>
      <c r="DB135" s="61"/>
      <c r="DC135" s="61"/>
      <c r="DD135" s="61"/>
      <c r="DE135" s="61"/>
      <c r="DF135" s="61"/>
      <c r="DG135" s="61"/>
      <c r="DH135" s="61"/>
      <c r="DI135" s="61"/>
      <c r="DJ135" s="61"/>
      <c r="DK135" s="61"/>
      <c r="DL135" s="61"/>
      <c r="DM135" s="61"/>
      <c r="DN135" s="61"/>
      <c r="DO135" s="61"/>
      <c r="DP135" s="61"/>
      <c r="DQ135" s="61"/>
    </row>
    <row r="136" spans="4:121" s="54" customFormat="1" ht="13.5" x14ac:dyDescent="0.25"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  <c r="AJ136" s="61"/>
      <c r="AK136" s="61"/>
      <c r="AL136" s="61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D136" s="61"/>
      <c r="BE136" s="61"/>
      <c r="BF136" s="61"/>
      <c r="BG136" s="61"/>
      <c r="BH136" s="61"/>
      <c r="BI136" s="61"/>
      <c r="BJ136" s="61"/>
      <c r="BK136" s="61"/>
      <c r="BL136" s="61"/>
      <c r="BM136" s="61"/>
      <c r="BN136" s="61"/>
      <c r="BO136" s="61"/>
      <c r="BP136" s="61"/>
      <c r="BQ136" s="61"/>
      <c r="BR136" s="61"/>
      <c r="BS136" s="61"/>
      <c r="BT136" s="61"/>
      <c r="BU136" s="61"/>
      <c r="BV136" s="61"/>
      <c r="BW136" s="61"/>
      <c r="BX136" s="61"/>
      <c r="BY136" s="61"/>
      <c r="BZ136" s="61"/>
      <c r="CA136" s="61"/>
      <c r="CB136" s="61"/>
      <c r="CC136" s="61"/>
      <c r="CD136" s="61"/>
      <c r="CE136" s="61"/>
      <c r="CF136" s="61"/>
      <c r="CG136" s="61"/>
      <c r="CH136" s="61"/>
      <c r="CI136" s="61"/>
      <c r="CJ136" s="61"/>
      <c r="CK136" s="61"/>
      <c r="CL136" s="61"/>
      <c r="CM136" s="61"/>
      <c r="CN136" s="61"/>
      <c r="CO136" s="61"/>
      <c r="CP136" s="61"/>
      <c r="CQ136" s="61"/>
      <c r="CR136" s="61"/>
      <c r="CS136" s="61"/>
      <c r="CT136" s="61"/>
      <c r="CU136" s="61"/>
      <c r="CV136" s="61"/>
      <c r="CW136" s="61"/>
      <c r="CX136" s="61"/>
      <c r="CY136" s="61"/>
      <c r="CZ136" s="61"/>
      <c r="DA136" s="61"/>
      <c r="DB136" s="61"/>
      <c r="DC136" s="61"/>
      <c r="DD136" s="61"/>
      <c r="DE136" s="61"/>
      <c r="DF136" s="61"/>
      <c r="DG136" s="61"/>
      <c r="DH136" s="61"/>
      <c r="DI136" s="61"/>
      <c r="DJ136" s="61"/>
      <c r="DK136" s="61"/>
      <c r="DL136" s="61"/>
      <c r="DM136" s="61"/>
      <c r="DN136" s="61"/>
      <c r="DO136" s="61"/>
      <c r="DP136" s="61"/>
      <c r="DQ136" s="61"/>
    </row>
    <row r="137" spans="4:121" s="54" customFormat="1" ht="13.5" x14ac:dyDescent="0.25"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1"/>
      <c r="AC137" s="61"/>
      <c r="AD137" s="61"/>
      <c r="AE137" s="61"/>
      <c r="AF137" s="61"/>
      <c r="AG137" s="61"/>
      <c r="AH137" s="61"/>
      <c r="AI137" s="61"/>
      <c r="AJ137" s="61"/>
      <c r="AK137" s="61"/>
      <c r="AL137" s="61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61"/>
      <c r="BB137" s="61"/>
      <c r="BC137" s="61"/>
      <c r="BD137" s="61"/>
      <c r="BE137" s="61"/>
      <c r="BF137" s="61"/>
      <c r="BG137" s="61"/>
      <c r="BH137" s="61"/>
      <c r="BI137" s="61"/>
      <c r="BJ137" s="61"/>
      <c r="BK137" s="61"/>
      <c r="BL137" s="61"/>
      <c r="BM137" s="61"/>
      <c r="BN137" s="61"/>
      <c r="BO137" s="61"/>
      <c r="BP137" s="61"/>
      <c r="BQ137" s="61"/>
      <c r="BR137" s="61"/>
      <c r="BS137" s="61"/>
      <c r="BT137" s="61"/>
      <c r="BU137" s="61"/>
      <c r="BV137" s="61"/>
      <c r="BW137" s="61"/>
      <c r="BX137" s="61"/>
      <c r="BY137" s="61"/>
      <c r="BZ137" s="61"/>
      <c r="CA137" s="61"/>
      <c r="CB137" s="61"/>
      <c r="CC137" s="61"/>
      <c r="CD137" s="61"/>
      <c r="CE137" s="61"/>
      <c r="CF137" s="61"/>
      <c r="CG137" s="61"/>
      <c r="CH137" s="61"/>
      <c r="CI137" s="61"/>
      <c r="CJ137" s="61"/>
      <c r="CK137" s="61"/>
      <c r="CL137" s="61"/>
      <c r="CM137" s="61"/>
      <c r="CN137" s="61"/>
      <c r="CO137" s="61"/>
      <c r="CP137" s="61"/>
      <c r="CQ137" s="61"/>
      <c r="CR137" s="61"/>
      <c r="CS137" s="61"/>
      <c r="CT137" s="61"/>
      <c r="CU137" s="61"/>
      <c r="CV137" s="61"/>
      <c r="CW137" s="61"/>
      <c r="CX137" s="61"/>
      <c r="CY137" s="61"/>
      <c r="CZ137" s="61"/>
      <c r="DA137" s="61"/>
      <c r="DB137" s="61"/>
      <c r="DC137" s="61"/>
      <c r="DD137" s="61"/>
      <c r="DE137" s="61"/>
      <c r="DF137" s="61"/>
      <c r="DG137" s="61"/>
      <c r="DH137" s="61"/>
      <c r="DI137" s="61"/>
      <c r="DJ137" s="61"/>
      <c r="DK137" s="61"/>
      <c r="DL137" s="61"/>
      <c r="DM137" s="61"/>
      <c r="DN137" s="61"/>
      <c r="DO137" s="61"/>
      <c r="DP137" s="61"/>
      <c r="DQ137" s="61"/>
    </row>
    <row r="138" spans="4:121" s="54" customFormat="1" ht="13.5" x14ac:dyDescent="0.25"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1"/>
      <c r="AC138" s="61"/>
      <c r="AD138" s="61"/>
      <c r="AE138" s="61"/>
      <c r="AF138" s="61"/>
      <c r="AG138" s="61"/>
      <c r="AH138" s="61"/>
      <c r="AI138" s="61"/>
      <c r="AJ138" s="61"/>
      <c r="AK138" s="61"/>
      <c r="AL138" s="61"/>
      <c r="AM138" s="61"/>
      <c r="AN138" s="61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61"/>
      <c r="BA138" s="61"/>
      <c r="BB138" s="61"/>
      <c r="BC138" s="61"/>
      <c r="BD138" s="61"/>
      <c r="BE138" s="61"/>
      <c r="BF138" s="61"/>
      <c r="BG138" s="61"/>
      <c r="BH138" s="61"/>
      <c r="BI138" s="61"/>
      <c r="BJ138" s="61"/>
      <c r="BK138" s="61"/>
      <c r="BL138" s="61"/>
      <c r="BM138" s="61"/>
      <c r="BN138" s="61"/>
      <c r="BO138" s="61"/>
      <c r="BP138" s="61"/>
      <c r="BQ138" s="61"/>
      <c r="BR138" s="61"/>
      <c r="BS138" s="61"/>
      <c r="BT138" s="61"/>
      <c r="BU138" s="61"/>
      <c r="BV138" s="61"/>
      <c r="BW138" s="61"/>
      <c r="BX138" s="61"/>
      <c r="BY138" s="61"/>
      <c r="BZ138" s="61"/>
      <c r="CA138" s="61"/>
      <c r="CB138" s="61"/>
      <c r="CC138" s="61"/>
      <c r="CD138" s="61"/>
      <c r="CE138" s="61"/>
      <c r="CF138" s="61"/>
      <c r="CG138" s="61"/>
      <c r="CH138" s="61"/>
      <c r="CI138" s="61"/>
      <c r="CJ138" s="61"/>
      <c r="CK138" s="61"/>
      <c r="CL138" s="61"/>
      <c r="CM138" s="61"/>
      <c r="CN138" s="61"/>
      <c r="CO138" s="61"/>
      <c r="CP138" s="61"/>
      <c r="CQ138" s="61"/>
      <c r="CR138" s="61"/>
      <c r="CS138" s="61"/>
      <c r="CT138" s="61"/>
      <c r="CU138" s="61"/>
      <c r="CV138" s="61"/>
      <c r="CW138" s="61"/>
      <c r="CX138" s="61"/>
      <c r="CY138" s="61"/>
      <c r="CZ138" s="61"/>
      <c r="DA138" s="61"/>
      <c r="DB138" s="61"/>
      <c r="DC138" s="61"/>
      <c r="DD138" s="61"/>
      <c r="DE138" s="61"/>
      <c r="DF138" s="61"/>
      <c r="DG138" s="61"/>
      <c r="DH138" s="61"/>
      <c r="DI138" s="61"/>
      <c r="DJ138" s="61"/>
      <c r="DK138" s="61"/>
      <c r="DL138" s="61"/>
      <c r="DM138" s="61"/>
      <c r="DN138" s="61"/>
      <c r="DO138" s="61"/>
      <c r="DP138" s="61"/>
      <c r="DQ138" s="61"/>
    </row>
    <row r="139" spans="4:121" s="54" customFormat="1" ht="13.5" x14ac:dyDescent="0.25"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1"/>
      <c r="AC139" s="61"/>
      <c r="AD139" s="61"/>
      <c r="AE139" s="61"/>
      <c r="AF139" s="61"/>
      <c r="AG139" s="61"/>
      <c r="AH139" s="61"/>
      <c r="AI139" s="61"/>
      <c r="AJ139" s="61"/>
      <c r="AK139" s="61"/>
      <c r="AL139" s="61"/>
      <c r="AM139" s="61"/>
      <c r="AN139" s="61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61"/>
      <c r="BA139" s="61"/>
      <c r="BB139" s="61"/>
      <c r="BC139" s="61"/>
      <c r="BD139" s="61"/>
      <c r="BE139" s="61"/>
      <c r="BF139" s="61"/>
      <c r="BG139" s="61"/>
      <c r="BH139" s="61"/>
      <c r="BI139" s="61"/>
      <c r="BJ139" s="61"/>
      <c r="BK139" s="61"/>
      <c r="BL139" s="61"/>
      <c r="BM139" s="61"/>
      <c r="BN139" s="61"/>
      <c r="BO139" s="61"/>
      <c r="BP139" s="61"/>
      <c r="BQ139" s="61"/>
      <c r="BR139" s="61"/>
      <c r="BS139" s="61"/>
      <c r="BT139" s="61"/>
      <c r="BU139" s="61"/>
      <c r="BV139" s="61"/>
      <c r="BW139" s="61"/>
      <c r="BX139" s="61"/>
      <c r="BY139" s="61"/>
      <c r="BZ139" s="61"/>
      <c r="CA139" s="61"/>
      <c r="CB139" s="61"/>
      <c r="CC139" s="61"/>
      <c r="CD139" s="61"/>
      <c r="CE139" s="61"/>
      <c r="CF139" s="61"/>
      <c r="CG139" s="61"/>
      <c r="CH139" s="61"/>
      <c r="CI139" s="61"/>
      <c r="CJ139" s="61"/>
      <c r="CK139" s="61"/>
      <c r="CL139" s="61"/>
      <c r="CM139" s="61"/>
      <c r="CN139" s="61"/>
      <c r="CO139" s="61"/>
      <c r="CP139" s="61"/>
      <c r="CQ139" s="61"/>
      <c r="CR139" s="61"/>
      <c r="CS139" s="61"/>
      <c r="CT139" s="61"/>
      <c r="CU139" s="61"/>
      <c r="CV139" s="61"/>
      <c r="CW139" s="61"/>
      <c r="CX139" s="61"/>
      <c r="CY139" s="61"/>
      <c r="CZ139" s="61"/>
      <c r="DA139" s="61"/>
      <c r="DB139" s="61"/>
      <c r="DC139" s="61"/>
      <c r="DD139" s="61"/>
      <c r="DE139" s="61"/>
      <c r="DF139" s="61"/>
      <c r="DG139" s="61"/>
      <c r="DH139" s="61"/>
      <c r="DI139" s="61"/>
      <c r="DJ139" s="61"/>
      <c r="DK139" s="61"/>
      <c r="DL139" s="61"/>
      <c r="DM139" s="61"/>
      <c r="DN139" s="61"/>
      <c r="DO139" s="61"/>
      <c r="DP139" s="61"/>
      <c r="DQ139" s="61"/>
    </row>
    <row r="140" spans="4:121" s="54" customFormat="1" ht="13.5" x14ac:dyDescent="0.25"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  <c r="AC140" s="61"/>
      <c r="AD140" s="61"/>
      <c r="AE140" s="61"/>
      <c r="AF140" s="61"/>
      <c r="AG140" s="61"/>
      <c r="AH140" s="61"/>
      <c r="AI140" s="61"/>
      <c r="AJ140" s="61"/>
      <c r="AK140" s="61"/>
      <c r="AL140" s="61"/>
      <c r="AM140" s="61"/>
      <c r="AN140" s="61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61"/>
      <c r="BA140" s="61"/>
      <c r="BB140" s="61"/>
      <c r="BC140" s="61"/>
      <c r="BD140" s="61"/>
      <c r="BE140" s="61"/>
      <c r="BF140" s="61"/>
      <c r="BG140" s="61"/>
      <c r="BH140" s="61"/>
      <c r="BI140" s="61"/>
      <c r="BJ140" s="61"/>
      <c r="BK140" s="61"/>
      <c r="BL140" s="61"/>
      <c r="BM140" s="61"/>
      <c r="BN140" s="61"/>
      <c r="BO140" s="61"/>
      <c r="BP140" s="61"/>
      <c r="BQ140" s="61"/>
      <c r="BR140" s="61"/>
      <c r="BS140" s="61"/>
      <c r="BT140" s="61"/>
      <c r="BU140" s="61"/>
      <c r="BV140" s="61"/>
      <c r="BW140" s="61"/>
      <c r="BX140" s="61"/>
      <c r="BY140" s="61"/>
      <c r="BZ140" s="61"/>
      <c r="CA140" s="61"/>
      <c r="CB140" s="61"/>
      <c r="CC140" s="61"/>
      <c r="CD140" s="61"/>
      <c r="CE140" s="61"/>
      <c r="CF140" s="61"/>
      <c r="CG140" s="61"/>
      <c r="CH140" s="61"/>
      <c r="CI140" s="61"/>
      <c r="CJ140" s="61"/>
      <c r="CK140" s="61"/>
      <c r="CL140" s="61"/>
      <c r="CM140" s="61"/>
      <c r="CN140" s="61"/>
      <c r="CO140" s="61"/>
      <c r="CP140" s="61"/>
      <c r="CQ140" s="61"/>
      <c r="CR140" s="61"/>
      <c r="CS140" s="61"/>
      <c r="CT140" s="61"/>
      <c r="CU140" s="61"/>
      <c r="CV140" s="61"/>
      <c r="CW140" s="61"/>
      <c r="CX140" s="61"/>
      <c r="CY140" s="61"/>
      <c r="CZ140" s="61"/>
      <c r="DA140" s="61"/>
      <c r="DB140" s="61"/>
      <c r="DC140" s="61"/>
      <c r="DD140" s="61"/>
      <c r="DE140" s="61"/>
      <c r="DF140" s="61"/>
      <c r="DG140" s="61"/>
      <c r="DH140" s="61"/>
      <c r="DI140" s="61"/>
      <c r="DJ140" s="61"/>
      <c r="DK140" s="61"/>
      <c r="DL140" s="61"/>
      <c r="DM140" s="61"/>
      <c r="DN140" s="61"/>
      <c r="DO140" s="61"/>
      <c r="DP140" s="61"/>
      <c r="DQ140" s="61"/>
    </row>
    <row r="141" spans="4:121" s="54" customFormat="1" ht="13.5" x14ac:dyDescent="0.25"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  <c r="AJ141" s="61"/>
      <c r="AK141" s="61"/>
      <c r="AL141" s="61"/>
      <c r="AM141" s="61"/>
      <c r="AN141" s="61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  <c r="BA141" s="61"/>
      <c r="BB141" s="61"/>
      <c r="BC141" s="61"/>
      <c r="BD141" s="61"/>
      <c r="BE141" s="61"/>
      <c r="BF141" s="61"/>
      <c r="BG141" s="61"/>
      <c r="BH141" s="61"/>
      <c r="BI141" s="61"/>
      <c r="BJ141" s="61"/>
      <c r="BK141" s="61"/>
      <c r="BL141" s="61"/>
      <c r="BM141" s="61"/>
      <c r="BN141" s="61"/>
      <c r="BO141" s="61"/>
      <c r="BP141" s="61"/>
      <c r="BQ141" s="61"/>
      <c r="BR141" s="61"/>
      <c r="BS141" s="61"/>
      <c r="BT141" s="61"/>
      <c r="BU141" s="61"/>
      <c r="BV141" s="61"/>
      <c r="BW141" s="61"/>
      <c r="BX141" s="61"/>
      <c r="BY141" s="61"/>
      <c r="BZ141" s="61"/>
      <c r="CA141" s="61"/>
      <c r="CB141" s="61"/>
      <c r="CC141" s="61"/>
      <c r="CD141" s="61"/>
      <c r="CE141" s="61"/>
      <c r="CF141" s="61"/>
      <c r="CG141" s="61"/>
      <c r="CH141" s="61"/>
      <c r="CI141" s="61"/>
      <c r="CJ141" s="61"/>
      <c r="CK141" s="61"/>
      <c r="CL141" s="61"/>
      <c r="CM141" s="61"/>
      <c r="CN141" s="61"/>
      <c r="CO141" s="61"/>
      <c r="CP141" s="61"/>
      <c r="CQ141" s="61"/>
      <c r="CR141" s="61"/>
      <c r="CS141" s="61"/>
      <c r="CT141" s="61"/>
      <c r="CU141" s="61"/>
      <c r="CV141" s="61"/>
      <c r="CW141" s="61"/>
      <c r="CX141" s="61"/>
      <c r="CY141" s="61"/>
      <c r="CZ141" s="61"/>
      <c r="DA141" s="61"/>
      <c r="DB141" s="61"/>
      <c r="DC141" s="61"/>
      <c r="DD141" s="61"/>
      <c r="DE141" s="61"/>
      <c r="DF141" s="61"/>
      <c r="DG141" s="61"/>
      <c r="DH141" s="61"/>
      <c r="DI141" s="61"/>
      <c r="DJ141" s="61"/>
      <c r="DK141" s="61"/>
      <c r="DL141" s="61"/>
      <c r="DM141" s="61"/>
      <c r="DN141" s="61"/>
      <c r="DO141" s="61"/>
      <c r="DP141" s="61"/>
      <c r="DQ141" s="61"/>
    </row>
    <row r="142" spans="4:121" s="54" customFormat="1" ht="13.5" x14ac:dyDescent="0.25"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1"/>
      <c r="AC142" s="61"/>
      <c r="AD142" s="61"/>
      <c r="AE142" s="61"/>
      <c r="AF142" s="61"/>
      <c r="AG142" s="61"/>
      <c r="AH142" s="61"/>
      <c r="AI142" s="61"/>
      <c r="AJ142" s="61"/>
      <c r="AK142" s="61"/>
      <c r="AL142" s="61"/>
      <c r="AM142" s="61"/>
      <c r="AN142" s="61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61"/>
      <c r="BA142" s="61"/>
      <c r="BB142" s="61"/>
      <c r="BC142" s="61"/>
      <c r="BD142" s="61"/>
      <c r="BE142" s="61"/>
      <c r="BF142" s="61"/>
      <c r="BG142" s="61"/>
      <c r="BH142" s="61"/>
      <c r="BI142" s="61"/>
      <c r="BJ142" s="61"/>
      <c r="BK142" s="61"/>
      <c r="BL142" s="61"/>
      <c r="BM142" s="61"/>
      <c r="BN142" s="61"/>
      <c r="BO142" s="61"/>
      <c r="BP142" s="61"/>
      <c r="BQ142" s="61"/>
      <c r="BR142" s="61"/>
      <c r="BS142" s="61"/>
      <c r="BT142" s="61"/>
      <c r="BU142" s="61"/>
      <c r="BV142" s="61"/>
      <c r="BW142" s="61"/>
      <c r="BX142" s="61"/>
      <c r="BY142" s="61"/>
      <c r="BZ142" s="61"/>
      <c r="CA142" s="61"/>
      <c r="CB142" s="61"/>
      <c r="CC142" s="61"/>
      <c r="CD142" s="61"/>
      <c r="CE142" s="61"/>
      <c r="CF142" s="61"/>
      <c r="CG142" s="61"/>
      <c r="CH142" s="61"/>
      <c r="CI142" s="61"/>
      <c r="CJ142" s="61"/>
      <c r="CK142" s="61"/>
      <c r="CL142" s="61"/>
      <c r="CM142" s="61"/>
      <c r="CN142" s="61"/>
      <c r="CO142" s="61"/>
      <c r="CP142" s="61"/>
      <c r="CQ142" s="61"/>
      <c r="CR142" s="61"/>
      <c r="CS142" s="61"/>
      <c r="CT142" s="61"/>
      <c r="CU142" s="61"/>
      <c r="CV142" s="61"/>
      <c r="CW142" s="61"/>
      <c r="CX142" s="61"/>
      <c r="CY142" s="61"/>
      <c r="CZ142" s="61"/>
      <c r="DA142" s="61"/>
      <c r="DB142" s="61"/>
      <c r="DC142" s="61"/>
      <c r="DD142" s="61"/>
      <c r="DE142" s="61"/>
      <c r="DF142" s="61"/>
      <c r="DG142" s="61"/>
      <c r="DH142" s="61"/>
      <c r="DI142" s="61"/>
      <c r="DJ142" s="61"/>
      <c r="DK142" s="61"/>
      <c r="DL142" s="61"/>
      <c r="DM142" s="61"/>
      <c r="DN142" s="61"/>
      <c r="DO142" s="61"/>
      <c r="DP142" s="61"/>
      <c r="DQ142" s="61"/>
    </row>
    <row r="143" spans="4:121" s="54" customFormat="1" ht="13.5" x14ac:dyDescent="0.25"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  <c r="AC143" s="61"/>
      <c r="AD143" s="61"/>
      <c r="AE143" s="61"/>
      <c r="AF143" s="61"/>
      <c r="AG143" s="61"/>
      <c r="AH143" s="61"/>
      <c r="AI143" s="61"/>
      <c r="AJ143" s="61"/>
      <c r="AK143" s="61"/>
      <c r="AL143" s="61"/>
      <c r="AM143" s="61"/>
      <c r="AN143" s="61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61"/>
      <c r="BA143" s="61"/>
      <c r="BB143" s="61"/>
      <c r="BC143" s="61"/>
      <c r="BD143" s="61"/>
      <c r="BE143" s="61"/>
      <c r="BF143" s="61"/>
      <c r="BG143" s="61"/>
      <c r="BH143" s="61"/>
      <c r="BI143" s="61"/>
      <c r="BJ143" s="61"/>
      <c r="BK143" s="61"/>
      <c r="BL143" s="61"/>
      <c r="BM143" s="61"/>
      <c r="BN143" s="61"/>
      <c r="BO143" s="61"/>
      <c r="BP143" s="61"/>
      <c r="BQ143" s="61"/>
      <c r="BR143" s="61"/>
      <c r="BS143" s="61"/>
      <c r="BT143" s="61"/>
      <c r="BU143" s="61"/>
      <c r="BV143" s="61"/>
      <c r="BW143" s="61"/>
      <c r="BX143" s="61"/>
      <c r="BY143" s="61"/>
      <c r="BZ143" s="61"/>
      <c r="CA143" s="61"/>
      <c r="CB143" s="61"/>
      <c r="CC143" s="61"/>
      <c r="CD143" s="61"/>
      <c r="CE143" s="61"/>
      <c r="CF143" s="61"/>
      <c r="CG143" s="61"/>
      <c r="CH143" s="61"/>
      <c r="CI143" s="61"/>
      <c r="CJ143" s="61"/>
      <c r="CK143" s="61"/>
      <c r="CL143" s="61"/>
      <c r="CM143" s="61"/>
      <c r="CN143" s="61"/>
      <c r="CO143" s="61"/>
      <c r="CP143" s="61"/>
      <c r="CQ143" s="61"/>
      <c r="CR143" s="61"/>
      <c r="CS143" s="61"/>
      <c r="CT143" s="61"/>
      <c r="CU143" s="61"/>
      <c r="CV143" s="61"/>
      <c r="CW143" s="61"/>
      <c r="CX143" s="61"/>
      <c r="CY143" s="61"/>
      <c r="CZ143" s="61"/>
      <c r="DA143" s="61"/>
      <c r="DB143" s="61"/>
      <c r="DC143" s="61"/>
      <c r="DD143" s="61"/>
      <c r="DE143" s="61"/>
      <c r="DF143" s="61"/>
      <c r="DG143" s="61"/>
      <c r="DH143" s="61"/>
      <c r="DI143" s="61"/>
      <c r="DJ143" s="61"/>
      <c r="DK143" s="61"/>
      <c r="DL143" s="61"/>
      <c r="DM143" s="61"/>
      <c r="DN143" s="61"/>
      <c r="DO143" s="61"/>
      <c r="DP143" s="61"/>
      <c r="DQ143" s="61"/>
    </row>
    <row r="144" spans="4:121" s="54" customFormat="1" ht="13.5" x14ac:dyDescent="0.25"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61"/>
      <c r="AD144" s="61"/>
      <c r="AE144" s="61"/>
      <c r="AF144" s="61"/>
      <c r="AG144" s="61"/>
      <c r="AH144" s="61"/>
      <c r="AI144" s="61"/>
      <c r="AJ144" s="61"/>
      <c r="AK144" s="61"/>
      <c r="AL144" s="61"/>
      <c r="AM144" s="61"/>
      <c r="AN144" s="61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61"/>
      <c r="BA144" s="61"/>
      <c r="BB144" s="61"/>
      <c r="BC144" s="61"/>
      <c r="BD144" s="61"/>
      <c r="BE144" s="61"/>
      <c r="BF144" s="61"/>
      <c r="BG144" s="61"/>
      <c r="BH144" s="61"/>
      <c r="BI144" s="61"/>
      <c r="BJ144" s="61"/>
      <c r="BK144" s="61"/>
      <c r="BL144" s="61"/>
      <c r="BM144" s="61"/>
      <c r="BN144" s="61"/>
      <c r="BO144" s="61"/>
      <c r="BP144" s="61"/>
      <c r="BQ144" s="61"/>
      <c r="BR144" s="61"/>
      <c r="BS144" s="61"/>
      <c r="BT144" s="61"/>
      <c r="BU144" s="61"/>
      <c r="BV144" s="61"/>
      <c r="BW144" s="61"/>
      <c r="BX144" s="61"/>
      <c r="BY144" s="61"/>
      <c r="BZ144" s="61"/>
      <c r="CA144" s="61"/>
      <c r="CB144" s="61"/>
      <c r="CC144" s="61"/>
      <c r="CD144" s="61"/>
      <c r="CE144" s="61"/>
      <c r="CF144" s="61"/>
      <c r="CG144" s="61"/>
      <c r="CH144" s="61"/>
      <c r="CI144" s="61"/>
      <c r="CJ144" s="61"/>
      <c r="CK144" s="61"/>
      <c r="CL144" s="61"/>
      <c r="CM144" s="61"/>
      <c r="CN144" s="61"/>
      <c r="CO144" s="61"/>
      <c r="CP144" s="61"/>
      <c r="CQ144" s="61"/>
      <c r="CR144" s="61"/>
      <c r="CS144" s="61"/>
      <c r="CT144" s="61"/>
      <c r="CU144" s="61"/>
      <c r="CV144" s="61"/>
      <c r="CW144" s="61"/>
      <c r="CX144" s="61"/>
      <c r="CY144" s="61"/>
      <c r="CZ144" s="61"/>
      <c r="DA144" s="61"/>
      <c r="DB144" s="61"/>
      <c r="DC144" s="61"/>
      <c r="DD144" s="61"/>
      <c r="DE144" s="61"/>
      <c r="DF144" s="61"/>
      <c r="DG144" s="61"/>
      <c r="DH144" s="61"/>
      <c r="DI144" s="61"/>
      <c r="DJ144" s="61"/>
      <c r="DK144" s="61"/>
      <c r="DL144" s="61"/>
      <c r="DM144" s="61"/>
      <c r="DN144" s="61"/>
      <c r="DO144" s="61"/>
      <c r="DP144" s="61"/>
      <c r="DQ144" s="61"/>
    </row>
    <row r="145" spans="4:121" s="54" customFormat="1" ht="13.5" x14ac:dyDescent="0.25"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B145" s="61"/>
      <c r="AC145" s="61"/>
      <c r="AD145" s="61"/>
      <c r="AE145" s="61"/>
      <c r="AF145" s="61"/>
      <c r="AG145" s="61"/>
      <c r="AH145" s="61"/>
      <c r="AI145" s="61"/>
      <c r="AJ145" s="61"/>
      <c r="AK145" s="61"/>
      <c r="AL145" s="61"/>
      <c r="AM145" s="61"/>
      <c r="AN145" s="61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61"/>
      <c r="BA145" s="61"/>
      <c r="BB145" s="61"/>
      <c r="BC145" s="61"/>
      <c r="BD145" s="61"/>
      <c r="BE145" s="61"/>
      <c r="BF145" s="61"/>
      <c r="BG145" s="61"/>
      <c r="BH145" s="61"/>
      <c r="BI145" s="61"/>
      <c r="BJ145" s="61"/>
      <c r="BK145" s="61"/>
      <c r="BL145" s="61"/>
      <c r="BM145" s="61"/>
      <c r="BN145" s="61"/>
      <c r="BO145" s="61"/>
      <c r="BP145" s="61"/>
      <c r="BQ145" s="61"/>
      <c r="BR145" s="61"/>
      <c r="BS145" s="61"/>
      <c r="BT145" s="61"/>
      <c r="BU145" s="61"/>
      <c r="BV145" s="61"/>
      <c r="BW145" s="61"/>
      <c r="BX145" s="61"/>
      <c r="BY145" s="61"/>
      <c r="BZ145" s="61"/>
      <c r="CA145" s="61"/>
      <c r="CB145" s="61"/>
      <c r="CC145" s="61"/>
      <c r="CD145" s="61"/>
      <c r="CE145" s="61"/>
      <c r="CF145" s="61"/>
      <c r="CG145" s="61"/>
      <c r="CH145" s="61"/>
      <c r="CI145" s="61"/>
      <c r="CJ145" s="61"/>
      <c r="CK145" s="61"/>
      <c r="CL145" s="61"/>
      <c r="CM145" s="61"/>
      <c r="CN145" s="61"/>
      <c r="CO145" s="61"/>
      <c r="CP145" s="61"/>
      <c r="CQ145" s="61"/>
      <c r="CR145" s="61"/>
      <c r="CS145" s="61"/>
      <c r="CT145" s="61"/>
      <c r="CU145" s="61"/>
      <c r="CV145" s="61"/>
      <c r="CW145" s="61"/>
      <c r="CX145" s="61"/>
      <c r="CY145" s="61"/>
      <c r="CZ145" s="61"/>
      <c r="DA145" s="61"/>
      <c r="DB145" s="61"/>
      <c r="DC145" s="61"/>
      <c r="DD145" s="61"/>
      <c r="DE145" s="61"/>
      <c r="DF145" s="61"/>
      <c r="DG145" s="61"/>
      <c r="DH145" s="61"/>
      <c r="DI145" s="61"/>
      <c r="DJ145" s="61"/>
      <c r="DK145" s="61"/>
      <c r="DL145" s="61"/>
      <c r="DM145" s="61"/>
      <c r="DN145" s="61"/>
      <c r="DO145" s="61"/>
      <c r="DP145" s="61"/>
      <c r="DQ145" s="61"/>
    </row>
    <row r="146" spans="4:121" s="54" customFormat="1" ht="13.5" x14ac:dyDescent="0.25"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1"/>
      <c r="AC146" s="61"/>
      <c r="AD146" s="61"/>
      <c r="AE146" s="61"/>
      <c r="AF146" s="61"/>
      <c r="AG146" s="61"/>
      <c r="AH146" s="61"/>
      <c r="AI146" s="61"/>
      <c r="AJ146" s="61"/>
      <c r="AK146" s="61"/>
      <c r="AL146" s="61"/>
      <c r="AM146" s="61"/>
      <c r="AN146" s="61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61"/>
      <c r="BA146" s="61"/>
      <c r="BB146" s="61"/>
      <c r="BC146" s="61"/>
      <c r="BD146" s="61"/>
      <c r="BE146" s="61"/>
      <c r="BF146" s="61"/>
      <c r="BG146" s="61"/>
      <c r="BH146" s="61"/>
      <c r="BI146" s="61"/>
      <c r="BJ146" s="61"/>
      <c r="BK146" s="61"/>
      <c r="BL146" s="61"/>
      <c r="BM146" s="61"/>
      <c r="BN146" s="61"/>
      <c r="BO146" s="61"/>
      <c r="BP146" s="61"/>
      <c r="BQ146" s="61"/>
      <c r="BR146" s="61"/>
      <c r="BS146" s="61"/>
      <c r="BT146" s="61"/>
      <c r="BU146" s="61"/>
      <c r="BV146" s="61"/>
      <c r="BW146" s="61"/>
      <c r="BX146" s="61"/>
      <c r="BY146" s="61"/>
      <c r="BZ146" s="61"/>
      <c r="CA146" s="61"/>
      <c r="CB146" s="61"/>
      <c r="CC146" s="61"/>
      <c r="CD146" s="61"/>
      <c r="CE146" s="61"/>
      <c r="CF146" s="61"/>
      <c r="CG146" s="61"/>
      <c r="CH146" s="61"/>
      <c r="CI146" s="61"/>
      <c r="CJ146" s="61"/>
      <c r="CK146" s="61"/>
      <c r="CL146" s="61"/>
      <c r="CM146" s="61"/>
      <c r="CN146" s="61"/>
      <c r="CO146" s="61"/>
      <c r="CP146" s="61"/>
      <c r="CQ146" s="61"/>
      <c r="CR146" s="61"/>
      <c r="CS146" s="61"/>
      <c r="CT146" s="61"/>
      <c r="CU146" s="61"/>
      <c r="CV146" s="61"/>
      <c r="CW146" s="61"/>
      <c r="CX146" s="61"/>
      <c r="CY146" s="61"/>
      <c r="CZ146" s="61"/>
      <c r="DA146" s="61"/>
      <c r="DB146" s="61"/>
      <c r="DC146" s="61"/>
      <c r="DD146" s="61"/>
      <c r="DE146" s="61"/>
      <c r="DF146" s="61"/>
      <c r="DG146" s="61"/>
      <c r="DH146" s="61"/>
      <c r="DI146" s="61"/>
      <c r="DJ146" s="61"/>
      <c r="DK146" s="61"/>
      <c r="DL146" s="61"/>
      <c r="DM146" s="61"/>
      <c r="DN146" s="61"/>
      <c r="DO146" s="61"/>
      <c r="DP146" s="61"/>
      <c r="DQ146" s="61"/>
    </row>
    <row r="147" spans="4:121" s="54" customFormat="1" ht="13.5" x14ac:dyDescent="0.25"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  <c r="AB147" s="61"/>
      <c r="AC147" s="61"/>
      <c r="AD147" s="61"/>
      <c r="AE147" s="61"/>
      <c r="AF147" s="61"/>
      <c r="AG147" s="61"/>
      <c r="AH147" s="61"/>
      <c r="AI147" s="61"/>
      <c r="AJ147" s="61"/>
      <c r="AK147" s="61"/>
      <c r="AL147" s="61"/>
      <c r="AM147" s="61"/>
      <c r="AN147" s="61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61"/>
      <c r="BA147" s="61"/>
      <c r="BB147" s="61"/>
      <c r="BC147" s="61"/>
      <c r="BD147" s="61"/>
      <c r="BE147" s="61"/>
      <c r="BF147" s="61"/>
      <c r="BG147" s="61"/>
      <c r="BH147" s="61"/>
      <c r="BI147" s="61"/>
      <c r="BJ147" s="61"/>
      <c r="BK147" s="61"/>
      <c r="BL147" s="61"/>
      <c r="BM147" s="61"/>
      <c r="BN147" s="61"/>
      <c r="BO147" s="61"/>
      <c r="BP147" s="61"/>
      <c r="BQ147" s="61"/>
      <c r="BR147" s="61"/>
      <c r="BS147" s="61"/>
      <c r="BT147" s="61"/>
      <c r="BU147" s="61"/>
      <c r="BV147" s="61"/>
      <c r="BW147" s="61"/>
      <c r="BX147" s="61"/>
      <c r="BY147" s="61"/>
      <c r="BZ147" s="61"/>
      <c r="CA147" s="61"/>
      <c r="CB147" s="61"/>
      <c r="CC147" s="61"/>
      <c r="CD147" s="61"/>
      <c r="CE147" s="61"/>
      <c r="CF147" s="61"/>
      <c r="CG147" s="61"/>
      <c r="CH147" s="61"/>
      <c r="CI147" s="61"/>
      <c r="CJ147" s="61"/>
      <c r="CK147" s="61"/>
      <c r="CL147" s="61"/>
      <c r="CM147" s="61"/>
      <c r="CN147" s="61"/>
      <c r="CO147" s="61"/>
      <c r="CP147" s="61"/>
      <c r="CQ147" s="61"/>
      <c r="CR147" s="61"/>
      <c r="CS147" s="61"/>
      <c r="CT147" s="61"/>
      <c r="CU147" s="61"/>
      <c r="CV147" s="61"/>
      <c r="CW147" s="61"/>
      <c r="CX147" s="61"/>
      <c r="CY147" s="61"/>
      <c r="CZ147" s="61"/>
      <c r="DA147" s="61"/>
      <c r="DB147" s="61"/>
      <c r="DC147" s="61"/>
      <c r="DD147" s="61"/>
      <c r="DE147" s="61"/>
      <c r="DF147" s="61"/>
      <c r="DG147" s="61"/>
      <c r="DH147" s="61"/>
      <c r="DI147" s="61"/>
      <c r="DJ147" s="61"/>
      <c r="DK147" s="61"/>
      <c r="DL147" s="61"/>
      <c r="DM147" s="61"/>
      <c r="DN147" s="61"/>
      <c r="DO147" s="61"/>
      <c r="DP147" s="61"/>
      <c r="DQ147" s="61"/>
    </row>
    <row r="148" spans="4:121" s="54" customFormat="1" ht="13.5" x14ac:dyDescent="0.25"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  <c r="AC148" s="61"/>
      <c r="AD148" s="61"/>
      <c r="AE148" s="61"/>
      <c r="AF148" s="61"/>
      <c r="AG148" s="61"/>
      <c r="AH148" s="61"/>
      <c r="AI148" s="61"/>
      <c r="AJ148" s="61"/>
      <c r="AK148" s="61"/>
      <c r="AL148" s="61"/>
      <c r="AM148" s="61"/>
      <c r="AN148" s="61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61"/>
      <c r="BA148" s="61"/>
      <c r="BB148" s="61"/>
      <c r="BC148" s="61"/>
      <c r="BD148" s="61"/>
      <c r="BE148" s="61"/>
      <c r="BF148" s="61"/>
      <c r="BG148" s="61"/>
      <c r="BH148" s="61"/>
      <c r="BI148" s="61"/>
      <c r="BJ148" s="61"/>
      <c r="BK148" s="61"/>
      <c r="BL148" s="61"/>
      <c r="BM148" s="61"/>
      <c r="BN148" s="61"/>
      <c r="BO148" s="61"/>
      <c r="BP148" s="61"/>
      <c r="BQ148" s="61"/>
      <c r="BR148" s="61"/>
      <c r="BS148" s="61"/>
      <c r="BT148" s="61"/>
      <c r="BU148" s="61"/>
      <c r="BV148" s="61"/>
      <c r="BW148" s="61"/>
      <c r="BX148" s="61"/>
      <c r="BY148" s="61"/>
      <c r="BZ148" s="61"/>
      <c r="CA148" s="61"/>
      <c r="CB148" s="61"/>
      <c r="CC148" s="61"/>
      <c r="CD148" s="61"/>
      <c r="CE148" s="61"/>
      <c r="CF148" s="61"/>
      <c r="CG148" s="61"/>
      <c r="CH148" s="61"/>
      <c r="CI148" s="61"/>
      <c r="CJ148" s="61"/>
      <c r="CK148" s="61"/>
      <c r="CL148" s="61"/>
      <c r="CM148" s="61"/>
      <c r="CN148" s="61"/>
      <c r="CO148" s="61"/>
      <c r="CP148" s="61"/>
      <c r="CQ148" s="61"/>
      <c r="CR148" s="61"/>
      <c r="CS148" s="61"/>
      <c r="CT148" s="61"/>
      <c r="CU148" s="61"/>
      <c r="CV148" s="61"/>
      <c r="CW148" s="61"/>
      <c r="CX148" s="61"/>
      <c r="CY148" s="61"/>
      <c r="CZ148" s="61"/>
      <c r="DA148" s="61"/>
      <c r="DB148" s="61"/>
      <c r="DC148" s="61"/>
      <c r="DD148" s="61"/>
      <c r="DE148" s="61"/>
      <c r="DF148" s="61"/>
      <c r="DG148" s="61"/>
      <c r="DH148" s="61"/>
      <c r="DI148" s="61"/>
      <c r="DJ148" s="61"/>
      <c r="DK148" s="61"/>
      <c r="DL148" s="61"/>
      <c r="DM148" s="61"/>
      <c r="DN148" s="61"/>
      <c r="DO148" s="61"/>
      <c r="DP148" s="61"/>
      <c r="DQ148" s="61"/>
    </row>
    <row r="149" spans="4:121" s="54" customFormat="1" ht="13.5" x14ac:dyDescent="0.25"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61"/>
      <c r="AD149" s="61"/>
      <c r="AE149" s="61"/>
      <c r="AF149" s="61"/>
      <c r="AG149" s="61"/>
      <c r="AH149" s="61"/>
      <c r="AI149" s="61"/>
      <c r="AJ149" s="61"/>
      <c r="AK149" s="61"/>
      <c r="AL149" s="61"/>
      <c r="AM149" s="61"/>
      <c r="AN149" s="61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61"/>
      <c r="BA149" s="61"/>
      <c r="BB149" s="61"/>
      <c r="BC149" s="61"/>
      <c r="BD149" s="61"/>
      <c r="BE149" s="61"/>
      <c r="BF149" s="61"/>
      <c r="BG149" s="61"/>
      <c r="BH149" s="61"/>
      <c r="BI149" s="61"/>
      <c r="BJ149" s="61"/>
      <c r="BK149" s="61"/>
      <c r="BL149" s="61"/>
      <c r="BM149" s="61"/>
      <c r="BN149" s="61"/>
      <c r="BO149" s="61"/>
      <c r="BP149" s="61"/>
      <c r="BQ149" s="61"/>
      <c r="BR149" s="61"/>
      <c r="BS149" s="61"/>
      <c r="BT149" s="61"/>
      <c r="BU149" s="61"/>
      <c r="BV149" s="61"/>
      <c r="BW149" s="61"/>
      <c r="BX149" s="61"/>
      <c r="BY149" s="61"/>
      <c r="BZ149" s="61"/>
      <c r="CA149" s="61"/>
      <c r="CB149" s="61"/>
      <c r="CC149" s="61"/>
      <c r="CD149" s="61"/>
      <c r="CE149" s="61"/>
      <c r="CF149" s="61"/>
      <c r="CG149" s="61"/>
      <c r="CH149" s="61"/>
      <c r="CI149" s="61"/>
      <c r="CJ149" s="61"/>
      <c r="CK149" s="61"/>
      <c r="CL149" s="61"/>
      <c r="CM149" s="61"/>
      <c r="CN149" s="61"/>
      <c r="CO149" s="61"/>
      <c r="CP149" s="61"/>
      <c r="CQ149" s="61"/>
      <c r="CR149" s="61"/>
      <c r="CS149" s="61"/>
      <c r="CT149" s="61"/>
      <c r="CU149" s="61"/>
      <c r="CV149" s="61"/>
      <c r="CW149" s="61"/>
      <c r="CX149" s="61"/>
      <c r="CY149" s="61"/>
      <c r="CZ149" s="61"/>
      <c r="DA149" s="61"/>
      <c r="DB149" s="61"/>
      <c r="DC149" s="61"/>
      <c r="DD149" s="61"/>
      <c r="DE149" s="61"/>
      <c r="DF149" s="61"/>
      <c r="DG149" s="61"/>
      <c r="DH149" s="61"/>
      <c r="DI149" s="61"/>
      <c r="DJ149" s="61"/>
      <c r="DK149" s="61"/>
      <c r="DL149" s="61"/>
      <c r="DM149" s="61"/>
      <c r="DN149" s="61"/>
      <c r="DO149" s="61"/>
      <c r="DP149" s="61"/>
      <c r="DQ149" s="61"/>
    </row>
    <row r="150" spans="4:121" s="54" customFormat="1" ht="13.5" x14ac:dyDescent="0.25"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  <c r="AC150" s="61"/>
      <c r="AD150" s="61"/>
      <c r="AE150" s="61"/>
      <c r="AF150" s="61"/>
      <c r="AG150" s="61"/>
      <c r="AH150" s="61"/>
      <c r="AI150" s="61"/>
      <c r="AJ150" s="61"/>
      <c r="AK150" s="61"/>
      <c r="AL150" s="61"/>
      <c r="AM150" s="61"/>
      <c r="AN150" s="61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61"/>
      <c r="BA150" s="61"/>
      <c r="BB150" s="61"/>
      <c r="BC150" s="61"/>
      <c r="BD150" s="61"/>
      <c r="BE150" s="61"/>
      <c r="BF150" s="61"/>
      <c r="BG150" s="61"/>
      <c r="BH150" s="61"/>
      <c r="BI150" s="61"/>
      <c r="BJ150" s="61"/>
      <c r="BK150" s="61"/>
      <c r="BL150" s="61"/>
      <c r="BM150" s="61"/>
      <c r="BN150" s="61"/>
      <c r="BO150" s="61"/>
      <c r="BP150" s="61"/>
      <c r="BQ150" s="61"/>
      <c r="BR150" s="61"/>
      <c r="BS150" s="61"/>
      <c r="BT150" s="61"/>
      <c r="BU150" s="61"/>
      <c r="BV150" s="61"/>
      <c r="BW150" s="61"/>
      <c r="BX150" s="61"/>
      <c r="BY150" s="61"/>
      <c r="BZ150" s="61"/>
      <c r="CA150" s="61"/>
      <c r="CB150" s="61"/>
      <c r="CC150" s="61"/>
      <c r="CD150" s="61"/>
      <c r="CE150" s="61"/>
      <c r="CF150" s="61"/>
      <c r="CG150" s="61"/>
      <c r="CH150" s="61"/>
      <c r="CI150" s="61"/>
      <c r="CJ150" s="61"/>
      <c r="CK150" s="61"/>
      <c r="CL150" s="61"/>
      <c r="CM150" s="61"/>
      <c r="CN150" s="61"/>
      <c r="CO150" s="61"/>
      <c r="CP150" s="61"/>
      <c r="CQ150" s="61"/>
      <c r="CR150" s="61"/>
      <c r="CS150" s="61"/>
      <c r="CT150" s="61"/>
      <c r="CU150" s="61"/>
      <c r="CV150" s="61"/>
      <c r="CW150" s="61"/>
      <c r="CX150" s="61"/>
      <c r="CY150" s="61"/>
      <c r="CZ150" s="61"/>
      <c r="DA150" s="61"/>
      <c r="DB150" s="61"/>
      <c r="DC150" s="61"/>
      <c r="DD150" s="61"/>
      <c r="DE150" s="61"/>
      <c r="DF150" s="61"/>
      <c r="DG150" s="61"/>
      <c r="DH150" s="61"/>
      <c r="DI150" s="61"/>
      <c r="DJ150" s="61"/>
      <c r="DK150" s="61"/>
      <c r="DL150" s="61"/>
      <c r="DM150" s="61"/>
      <c r="DN150" s="61"/>
      <c r="DO150" s="61"/>
      <c r="DP150" s="61"/>
      <c r="DQ150" s="61"/>
    </row>
    <row r="151" spans="4:121" s="54" customFormat="1" ht="13.5" x14ac:dyDescent="0.25"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B151" s="61"/>
      <c r="AC151" s="61"/>
      <c r="AD151" s="61"/>
      <c r="AE151" s="61"/>
      <c r="AF151" s="61"/>
      <c r="AG151" s="61"/>
      <c r="AH151" s="61"/>
      <c r="AI151" s="61"/>
      <c r="AJ151" s="61"/>
      <c r="AK151" s="61"/>
      <c r="AL151" s="61"/>
      <c r="AM151" s="61"/>
      <c r="AN151" s="61"/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61"/>
      <c r="BA151" s="61"/>
      <c r="BB151" s="61"/>
      <c r="BC151" s="61"/>
      <c r="BD151" s="61"/>
      <c r="BE151" s="61"/>
      <c r="BF151" s="61"/>
      <c r="BG151" s="61"/>
      <c r="BH151" s="61"/>
      <c r="BI151" s="61"/>
      <c r="BJ151" s="61"/>
      <c r="BK151" s="61"/>
      <c r="BL151" s="61"/>
      <c r="BM151" s="61"/>
      <c r="BN151" s="61"/>
      <c r="BO151" s="61"/>
      <c r="BP151" s="61"/>
      <c r="BQ151" s="61"/>
      <c r="BR151" s="61"/>
      <c r="BS151" s="61"/>
      <c r="BT151" s="61"/>
      <c r="BU151" s="61"/>
      <c r="BV151" s="61"/>
      <c r="BW151" s="61"/>
      <c r="BX151" s="61"/>
      <c r="BY151" s="61"/>
      <c r="BZ151" s="61"/>
      <c r="CA151" s="61"/>
      <c r="CB151" s="61"/>
      <c r="CC151" s="61"/>
      <c r="CD151" s="61"/>
      <c r="CE151" s="61"/>
      <c r="CF151" s="61"/>
      <c r="CG151" s="61"/>
      <c r="CH151" s="61"/>
      <c r="CI151" s="61"/>
      <c r="CJ151" s="61"/>
      <c r="CK151" s="61"/>
      <c r="CL151" s="61"/>
      <c r="CM151" s="61"/>
      <c r="CN151" s="61"/>
      <c r="CO151" s="61"/>
      <c r="CP151" s="61"/>
      <c r="CQ151" s="61"/>
      <c r="CR151" s="61"/>
      <c r="CS151" s="61"/>
      <c r="CT151" s="61"/>
      <c r="CU151" s="61"/>
      <c r="CV151" s="61"/>
      <c r="CW151" s="61"/>
      <c r="CX151" s="61"/>
      <c r="CY151" s="61"/>
      <c r="CZ151" s="61"/>
      <c r="DA151" s="61"/>
      <c r="DB151" s="61"/>
      <c r="DC151" s="61"/>
      <c r="DD151" s="61"/>
      <c r="DE151" s="61"/>
      <c r="DF151" s="61"/>
      <c r="DG151" s="61"/>
      <c r="DH151" s="61"/>
      <c r="DI151" s="61"/>
      <c r="DJ151" s="61"/>
      <c r="DK151" s="61"/>
      <c r="DL151" s="61"/>
      <c r="DM151" s="61"/>
      <c r="DN151" s="61"/>
      <c r="DO151" s="61"/>
      <c r="DP151" s="61"/>
      <c r="DQ151" s="61"/>
    </row>
    <row r="152" spans="4:121" s="54" customFormat="1" ht="13.5" x14ac:dyDescent="0.25"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  <c r="AJ152" s="61"/>
      <c r="AK152" s="61"/>
      <c r="AL152" s="61"/>
      <c r="AM152" s="61"/>
      <c r="AN152" s="61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61"/>
      <c r="BA152" s="61"/>
      <c r="BB152" s="61"/>
      <c r="BC152" s="61"/>
      <c r="BD152" s="61"/>
      <c r="BE152" s="61"/>
      <c r="BF152" s="61"/>
      <c r="BG152" s="61"/>
      <c r="BH152" s="61"/>
      <c r="BI152" s="61"/>
      <c r="BJ152" s="61"/>
      <c r="BK152" s="61"/>
      <c r="BL152" s="61"/>
      <c r="BM152" s="61"/>
      <c r="BN152" s="61"/>
      <c r="BO152" s="61"/>
      <c r="BP152" s="61"/>
      <c r="BQ152" s="61"/>
      <c r="BR152" s="61"/>
      <c r="BS152" s="61"/>
      <c r="BT152" s="61"/>
      <c r="BU152" s="61"/>
      <c r="BV152" s="61"/>
      <c r="BW152" s="61"/>
      <c r="BX152" s="61"/>
      <c r="BY152" s="61"/>
      <c r="BZ152" s="61"/>
      <c r="CA152" s="61"/>
      <c r="CB152" s="61"/>
      <c r="CC152" s="61"/>
      <c r="CD152" s="61"/>
      <c r="CE152" s="61"/>
      <c r="CF152" s="61"/>
      <c r="CG152" s="61"/>
      <c r="CH152" s="61"/>
      <c r="CI152" s="61"/>
      <c r="CJ152" s="61"/>
      <c r="CK152" s="61"/>
      <c r="CL152" s="61"/>
      <c r="CM152" s="61"/>
      <c r="CN152" s="61"/>
      <c r="CO152" s="61"/>
      <c r="CP152" s="61"/>
      <c r="CQ152" s="61"/>
      <c r="CR152" s="61"/>
      <c r="CS152" s="61"/>
      <c r="CT152" s="61"/>
      <c r="CU152" s="61"/>
      <c r="CV152" s="61"/>
      <c r="CW152" s="61"/>
      <c r="CX152" s="61"/>
      <c r="CY152" s="61"/>
      <c r="CZ152" s="61"/>
      <c r="DA152" s="61"/>
      <c r="DB152" s="61"/>
      <c r="DC152" s="61"/>
      <c r="DD152" s="61"/>
      <c r="DE152" s="61"/>
      <c r="DF152" s="61"/>
      <c r="DG152" s="61"/>
      <c r="DH152" s="61"/>
      <c r="DI152" s="61"/>
      <c r="DJ152" s="61"/>
      <c r="DK152" s="61"/>
      <c r="DL152" s="61"/>
      <c r="DM152" s="61"/>
      <c r="DN152" s="61"/>
      <c r="DO152" s="61"/>
      <c r="DP152" s="61"/>
      <c r="DQ152" s="61"/>
    </row>
    <row r="153" spans="4:121" s="54" customFormat="1" ht="13.5" x14ac:dyDescent="0.25"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61"/>
      <c r="BA153" s="61"/>
      <c r="BB153" s="61"/>
      <c r="BC153" s="61"/>
      <c r="BD153" s="61"/>
      <c r="BE153" s="61"/>
      <c r="BF153" s="61"/>
      <c r="BG153" s="61"/>
      <c r="BH153" s="61"/>
      <c r="BI153" s="61"/>
      <c r="BJ153" s="61"/>
      <c r="BK153" s="61"/>
      <c r="BL153" s="61"/>
      <c r="BM153" s="61"/>
      <c r="BN153" s="61"/>
      <c r="BO153" s="61"/>
      <c r="BP153" s="61"/>
      <c r="BQ153" s="61"/>
      <c r="BR153" s="61"/>
      <c r="BS153" s="61"/>
      <c r="BT153" s="61"/>
      <c r="BU153" s="61"/>
      <c r="BV153" s="61"/>
      <c r="BW153" s="61"/>
      <c r="BX153" s="61"/>
      <c r="BY153" s="61"/>
      <c r="BZ153" s="61"/>
      <c r="CA153" s="61"/>
      <c r="CB153" s="61"/>
      <c r="CC153" s="61"/>
      <c r="CD153" s="61"/>
      <c r="CE153" s="61"/>
      <c r="CF153" s="61"/>
      <c r="CG153" s="61"/>
      <c r="CH153" s="61"/>
      <c r="CI153" s="61"/>
      <c r="CJ153" s="61"/>
      <c r="CK153" s="61"/>
      <c r="CL153" s="61"/>
      <c r="CM153" s="61"/>
      <c r="CN153" s="61"/>
      <c r="CO153" s="61"/>
      <c r="CP153" s="61"/>
      <c r="CQ153" s="61"/>
      <c r="CR153" s="61"/>
      <c r="CS153" s="61"/>
      <c r="CT153" s="61"/>
      <c r="CU153" s="61"/>
      <c r="CV153" s="61"/>
      <c r="CW153" s="61"/>
      <c r="CX153" s="61"/>
      <c r="CY153" s="61"/>
      <c r="CZ153" s="61"/>
      <c r="DA153" s="61"/>
      <c r="DB153" s="61"/>
      <c r="DC153" s="61"/>
      <c r="DD153" s="61"/>
      <c r="DE153" s="61"/>
      <c r="DF153" s="61"/>
      <c r="DG153" s="61"/>
      <c r="DH153" s="61"/>
      <c r="DI153" s="61"/>
      <c r="DJ153" s="61"/>
      <c r="DK153" s="61"/>
      <c r="DL153" s="61"/>
      <c r="DM153" s="61"/>
      <c r="DN153" s="61"/>
      <c r="DO153" s="61"/>
      <c r="DP153" s="61"/>
      <c r="DQ153" s="61"/>
    </row>
    <row r="154" spans="4:121" s="54" customFormat="1" ht="13.5" x14ac:dyDescent="0.25"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AO154" s="61"/>
      <c r="AP154" s="61"/>
      <c r="AQ154" s="61"/>
      <c r="AR154" s="61"/>
      <c r="AS154" s="61"/>
      <c r="AT154" s="61"/>
      <c r="AU154" s="61"/>
      <c r="AV154" s="61"/>
      <c r="AW154" s="61"/>
      <c r="AX154" s="61"/>
      <c r="AY154" s="61"/>
      <c r="AZ154" s="61"/>
      <c r="BA154" s="61"/>
      <c r="BB154" s="61"/>
      <c r="BC154" s="61"/>
      <c r="BD154" s="61"/>
      <c r="BE154" s="61"/>
      <c r="BF154" s="61"/>
      <c r="BG154" s="61"/>
      <c r="BH154" s="61"/>
      <c r="BI154" s="61"/>
      <c r="BJ154" s="61"/>
      <c r="BK154" s="61"/>
      <c r="BL154" s="61"/>
      <c r="BM154" s="61"/>
      <c r="BN154" s="61"/>
      <c r="BO154" s="61"/>
      <c r="BP154" s="61"/>
      <c r="BQ154" s="61"/>
      <c r="BR154" s="61"/>
      <c r="BS154" s="61"/>
      <c r="BT154" s="61"/>
      <c r="BU154" s="61"/>
      <c r="BV154" s="61"/>
      <c r="BW154" s="61"/>
      <c r="BX154" s="61"/>
      <c r="BY154" s="61"/>
      <c r="BZ154" s="61"/>
      <c r="CA154" s="61"/>
      <c r="CB154" s="61"/>
      <c r="CC154" s="61"/>
      <c r="CD154" s="61"/>
      <c r="CE154" s="61"/>
      <c r="CF154" s="61"/>
      <c r="CG154" s="61"/>
      <c r="CH154" s="61"/>
      <c r="CI154" s="61"/>
      <c r="CJ154" s="61"/>
      <c r="CK154" s="61"/>
      <c r="CL154" s="61"/>
      <c r="CM154" s="61"/>
      <c r="CN154" s="61"/>
      <c r="CO154" s="61"/>
      <c r="CP154" s="61"/>
      <c r="CQ154" s="61"/>
      <c r="CR154" s="61"/>
      <c r="CS154" s="61"/>
      <c r="CT154" s="61"/>
      <c r="CU154" s="61"/>
      <c r="CV154" s="61"/>
      <c r="CW154" s="61"/>
      <c r="CX154" s="61"/>
      <c r="CY154" s="61"/>
      <c r="CZ154" s="61"/>
      <c r="DA154" s="61"/>
      <c r="DB154" s="61"/>
      <c r="DC154" s="61"/>
      <c r="DD154" s="61"/>
      <c r="DE154" s="61"/>
      <c r="DF154" s="61"/>
      <c r="DG154" s="61"/>
      <c r="DH154" s="61"/>
      <c r="DI154" s="61"/>
      <c r="DJ154" s="61"/>
      <c r="DK154" s="61"/>
      <c r="DL154" s="61"/>
      <c r="DM154" s="61"/>
      <c r="DN154" s="61"/>
      <c r="DO154" s="61"/>
      <c r="DP154" s="61"/>
      <c r="DQ154" s="61"/>
    </row>
    <row r="155" spans="4:121" s="54" customFormat="1" ht="13.5" x14ac:dyDescent="0.25"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AO155" s="61"/>
      <c r="AP155" s="61"/>
      <c r="AQ155" s="61"/>
      <c r="AR155" s="61"/>
      <c r="AS155" s="61"/>
      <c r="AT155" s="61"/>
      <c r="AU155" s="61"/>
      <c r="AV155" s="61"/>
      <c r="AW155" s="61"/>
      <c r="AX155" s="61"/>
      <c r="AY155" s="61"/>
      <c r="AZ155" s="61"/>
      <c r="BA155" s="61"/>
      <c r="BB155" s="61"/>
      <c r="BC155" s="61"/>
      <c r="BD155" s="61"/>
      <c r="BE155" s="61"/>
      <c r="BF155" s="61"/>
      <c r="BG155" s="61"/>
      <c r="BH155" s="61"/>
      <c r="BI155" s="61"/>
      <c r="BJ155" s="61"/>
      <c r="BK155" s="61"/>
      <c r="BL155" s="61"/>
      <c r="BM155" s="61"/>
      <c r="BN155" s="61"/>
      <c r="BO155" s="61"/>
      <c r="BP155" s="61"/>
      <c r="BQ155" s="61"/>
      <c r="BR155" s="61"/>
      <c r="BS155" s="61"/>
      <c r="BT155" s="61"/>
      <c r="BU155" s="61"/>
      <c r="BV155" s="61"/>
      <c r="BW155" s="61"/>
      <c r="BX155" s="61"/>
      <c r="BY155" s="61"/>
      <c r="BZ155" s="61"/>
      <c r="CA155" s="61"/>
      <c r="CB155" s="61"/>
      <c r="CC155" s="61"/>
      <c r="CD155" s="61"/>
      <c r="CE155" s="61"/>
      <c r="CF155" s="61"/>
      <c r="CG155" s="61"/>
      <c r="CH155" s="61"/>
      <c r="CI155" s="61"/>
      <c r="CJ155" s="61"/>
      <c r="CK155" s="61"/>
      <c r="CL155" s="61"/>
      <c r="CM155" s="61"/>
      <c r="CN155" s="61"/>
      <c r="CO155" s="61"/>
      <c r="CP155" s="61"/>
      <c r="CQ155" s="61"/>
      <c r="CR155" s="61"/>
      <c r="CS155" s="61"/>
      <c r="CT155" s="61"/>
      <c r="CU155" s="61"/>
      <c r="CV155" s="61"/>
      <c r="CW155" s="61"/>
      <c r="CX155" s="61"/>
      <c r="CY155" s="61"/>
      <c r="CZ155" s="61"/>
      <c r="DA155" s="61"/>
      <c r="DB155" s="61"/>
      <c r="DC155" s="61"/>
      <c r="DD155" s="61"/>
      <c r="DE155" s="61"/>
      <c r="DF155" s="61"/>
      <c r="DG155" s="61"/>
      <c r="DH155" s="61"/>
      <c r="DI155" s="61"/>
      <c r="DJ155" s="61"/>
      <c r="DK155" s="61"/>
      <c r="DL155" s="61"/>
      <c r="DM155" s="61"/>
      <c r="DN155" s="61"/>
      <c r="DO155" s="61"/>
      <c r="DP155" s="61"/>
      <c r="DQ155" s="61"/>
    </row>
    <row r="156" spans="4:121" s="54" customFormat="1" ht="13.5" x14ac:dyDescent="0.25"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61"/>
      <c r="BA156" s="61"/>
      <c r="BB156" s="61"/>
      <c r="BC156" s="61"/>
      <c r="BD156" s="61"/>
      <c r="BE156" s="61"/>
      <c r="BF156" s="61"/>
      <c r="BG156" s="61"/>
      <c r="BH156" s="61"/>
      <c r="BI156" s="61"/>
      <c r="BJ156" s="61"/>
      <c r="BK156" s="61"/>
      <c r="BL156" s="61"/>
      <c r="BM156" s="61"/>
      <c r="BN156" s="61"/>
      <c r="BO156" s="61"/>
      <c r="BP156" s="61"/>
      <c r="BQ156" s="61"/>
      <c r="BR156" s="61"/>
      <c r="BS156" s="61"/>
      <c r="BT156" s="61"/>
      <c r="BU156" s="61"/>
      <c r="BV156" s="61"/>
      <c r="BW156" s="61"/>
      <c r="BX156" s="61"/>
      <c r="BY156" s="61"/>
      <c r="BZ156" s="61"/>
      <c r="CA156" s="61"/>
      <c r="CB156" s="61"/>
      <c r="CC156" s="61"/>
      <c r="CD156" s="61"/>
      <c r="CE156" s="61"/>
      <c r="CF156" s="61"/>
      <c r="CG156" s="61"/>
      <c r="CH156" s="61"/>
      <c r="CI156" s="61"/>
      <c r="CJ156" s="61"/>
      <c r="CK156" s="61"/>
      <c r="CL156" s="61"/>
      <c r="CM156" s="61"/>
      <c r="CN156" s="61"/>
      <c r="CO156" s="61"/>
      <c r="CP156" s="61"/>
      <c r="CQ156" s="61"/>
      <c r="CR156" s="61"/>
      <c r="CS156" s="61"/>
      <c r="CT156" s="61"/>
      <c r="CU156" s="61"/>
      <c r="CV156" s="61"/>
      <c r="CW156" s="61"/>
      <c r="CX156" s="61"/>
      <c r="CY156" s="61"/>
      <c r="CZ156" s="61"/>
      <c r="DA156" s="61"/>
      <c r="DB156" s="61"/>
      <c r="DC156" s="61"/>
      <c r="DD156" s="61"/>
      <c r="DE156" s="61"/>
      <c r="DF156" s="61"/>
      <c r="DG156" s="61"/>
      <c r="DH156" s="61"/>
      <c r="DI156" s="61"/>
      <c r="DJ156" s="61"/>
      <c r="DK156" s="61"/>
      <c r="DL156" s="61"/>
      <c r="DM156" s="61"/>
      <c r="DN156" s="61"/>
      <c r="DO156" s="61"/>
      <c r="DP156" s="61"/>
      <c r="DQ156" s="61"/>
    </row>
    <row r="157" spans="4:121" s="54" customFormat="1" ht="13.5" x14ac:dyDescent="0.25"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  <c r="AJ157" s="61"/>
      <c r="AK157" s="61"/>
      <c r="AL157" s="61"/>
      <c r="AM157" s="61"/>
      <c r="AN157" s="61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61"/>
      <c r="BA157" s="61"/>
      <c r="BB157" s="61"/>
      <c r="BC157" s="61"/>
      <c r="BD157" s="61"/>
      <c r="BE157" s="61"/>
      <c r="BF157" s="61"/>
      <c r="BG157" s="61"/>
      <c r="BH157" s="61"/>
      <c r="BI157" s="61"/>
      <c r="BJ157" s="61"/>
      <c r="BK157" s="61"/>
      <c r="BL157" s="61"/>
      <c r="BM157" s="61"/>
      <c r="BN157" s="61"/>
      <c r="BO157" s="61"/>
      <c r="BP157" s="61"/>
      <c r="BQ157" s="61"/>
      <c r="BR157" s="61"/>
      <c r="BS157" s="61"/>
      <c r="BT157" s="61"/>
      <c r="BU157" s="61"/>
      <c r="BV157" s="61"/>
      <c r="BW157" s="61"/>
      <c r="BX157" s="61"/>
      <c r="BY157" s="61"/>
      <c r="BZ157" s="61"/>
      <c r="CA157" s="61"/>
      <c r="CB157" s="61"/>
      <c r="CC157" s="61"/>
      <c r="CD157" s="61"/>
      <c r="CE157" s="61"/>
      <c r="CF157" s="61"/>
      <c r="CG157" s="61"/>
      <c r="CH157" s="61"/>
      <c r="CI157" s="61"/>
      <c r="CJ157" s="61"/>
      <c r="CK157" s="61"/>
      <c r="CL157" s="61"/>
      <c r="CM157" s="61"/>
      <c r="CN157" s="61"/>
      <c r="CO157" s="61"/>
      <c r="CP157" s="61"/>
      <c r="CQ157" s="61"/>
      <c r="CR157" s="61"/>
      <c r="CS157" s="61"/>
      <c r="CT157" s="61"/>
      <c r="CU157" s="61"/>
      <c r="CV157" s="61"/>
      <c r="CW157" s="61"/>
      <c r="CX157" s="61"/>
      <c r="CY157" s="61"/>
      <c r="CZ157" s="61"/>
      <c r="DA157" s="61"/>
      <c r="DB157" s="61"/>
      <c r="DC157" s="61"/>
      <c r="DD157" s="61"/>
      <c r="DE157" s="61"/>
      <c r="DF157" s="61"/>
      <c r="DG157" s="61"/>
      <c r="DH157" s="61"/>
      <c r="DI157" s="61"/>
      <c r="DJ157" s="61"/>
      <c r="DK157" s="61"/>
      <c r="DL157" s="61"/>
      <c r="DM157" s="61"/>
      <c r="DN157" s="61"/>
      <c r="DO157" s="61"/>
      <c r="DP157" s="61"/>
      <c r="DQ157" s="61"/>
    </row>
    <row r="158" spans="4:121" s="54" customFormat="1" ht="13.5" x14ac:dyDescent="0.25"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  <c r="AJ158" s="61"/>
      <c r="AK158" s="61"/>
      <c r="AL158" s="61"/>
      <c r="AM158" s="61"/>
      <c r="AN158" s="61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61"/>
      <c r="BA158" s="61"/>
      <c r="BB158" s="61"/>
      <c r="BC158" s="61"/>
      <c r="BD158" s="61"/>
      <c r="BE158" s="61"/>
      <c r="BF158" s="61"/>
      <c r="BG158" s="61"/>
      <c r="BH158" s="61"/>
      <c r="BI158" s="61"/>
      <c r="BJ158" s="61"/>
      <c r="BK158" s="61"/>
      <c r="BL158" s="61"/>
      <c r="BM158" s="61"/>
      <c r="BN158" s="61"/>
      <c r="BO158" s="61"/>
      <c r="BP158" s="61"/>
      <c r="BQ158" s="61"/>
      <c r="BR158" s="61"/>
      <c r="BS158" s="61"/>
      <c r="BT158" s="61"/>
      <c r="BU158" s="61"/>
      <c r="BV158" s="61"/>
      <c r="BW158" s="61"/>
      <c r="BX158" s="61"/>
      <c r="BY158" s="61"/>
      <c r="BZ158" s="61"/>
      <c r="CA158" s="61"/>
      <c r="CB158" s="61"/>
      <c r="CC158" s="61"/>
      <c r="CD158" s="61"/>
      <c r="CE158" s="61"/>
      <c r="CF158" s="61"/>
      <c r="CG158" s="61"/>
      <c r="CH158" s="61"/>
      <c r="CI158" s="61"/>
      <c r="CJ158" s="61"/>
      <c r="CK158" s="61"/>
      <c r="CL158" s="61"/>
      <c r="CM158" s="61"/>
      <c r="CN158" s="61"/>
      <c r="CO158" s="61"/>
      <c r="CP158" s="61"/>
      <c r="CQ158" s="61"/>
      <c r="CR158" s="61"/>
      <c r="CS158" s="61"/>
      <c r="CT158" s="61"/>
      <c r="CU158" s="61"/>
      <c r="CV158" s="61"/>
      <c r="CW158" s="61"/>
      <c r="CX158" s="61"/>
      <c r="CY158" s="61"/>
      <c r="CZ158" s="61"/>
      <c r="DA158" s="61"/>
      <c r="DB158" s="61"/>
      <c r="DC158" s="61"/>
      <c r="DD158" s="61"/>
      <c r="DE158" s="61"/>
      <c r="DF158" s="61"/>
      <c r="DG158" s="61"/>
      <c r="DH158" s="61"/>
      <c r="DI158" s="61"/>
      <c r="DJ158" s="61"/>
      <c r="DK158" s="61"/>
      <c r="DL158" s="61"/>
      <c r="DM158" s="61"/>
      <c r="DN158" s="61"/>
      <c r="DO158" s="61"/>
      <c r="DP158" s="61"/>
      <c r="DQ158" s="61"/>
    </row>
    <row r="159" spans="4:121" s="54" customFormat="1" ht="13.5" x14ac:dyDescent="0.25"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  <c r="AB159" s="61"/>
      <c r="AC159" s="61"/>
      <c r="AD159" s="61"/>
      <c r="AE159" s="61"/>
      <c r="AF159" s="61"/>
      <c r="AG159" s="61"/>
      <c r="AH159" s="61"/>
      <c r="AI159" s="61"/>
      <c r="AJ159" s="61"/>
      <c r="AK159" s="61"/>
      <c r="AL159" s="61"/>
      <c r="AM159" s="61"/>
      <c r="AN159" s="61"/>
      <c r="AO159" s="61"/>
      <c r="AP159" s="61"/>
      <c r="AQ159" s="61"/>
      <c r="AR159" s="61"/>
      <c r="AS159" s="61"/>
      <c r="AT159" s="61"/>
      <c r="AU159" s="61"/>
      <c r="AV159" s="61"/>
      <c r="AW159" s="61"/>
      <c r="AX159" s="61"/>
      <c r="AY159" s="61"/>
      <c r="AZ159" s="61"/>
      <c r="BA159" s="61"/>
      <c r="BB159" s="61"/>
      <c r="BC159" s="61"/>
      <c r="BD159" s="61"/>
      <c r="BE159" s="61"/>
      <c r="BF159" s="61"/>
      <c r="BG159" s="61"/>
      <c r="BH159" s="61"/>
      <c r="BI159" s="61"/>
      <c r="BJ159" s="61"/>
      <c r="BK159" s="61"/>
      <c r="BL159" s="61"/>
      <c r="BM159" s="61"/>
      <c r="BN159" s="61"/>
      <c r="BO159" s="61"/>
      <c r="BP159" s="61"/>
      <c r="BQ159" s="61"/>
      <c r="BR159" s="61"/>
      <c r="BS159" s="61"/>
      <c r="BT159" s="61"/>
      <c r="BU159" s="61"/>
      <c r="BV159" s="61"/>
      <c r="BW159" s="61"/>
      <c r="BX159" s="61"/>
      <c r="BY159" s="61"/>
      <c r="BZ159" s="61"/>
      <c r="CA159" s="61"/>
      <c r="CB159" s="61"/>
      <c r="CC159" s="61"/>
      <c r="CD159" s="61"/>
      <c r="CE159" s="61"/>
      <c r="CF159" s="61"/>
      <c r="CG159" s="61"/>
      <c r="CH159" s="61"/>
      <c r="CI159" s="61"/>
      <c r="CJ159" s="61"/>
      <c r="CK159" s="61"/>
      <c r="CL159" s="61"/>
      <c r="CM159" s="61"/>
      <c r="CN159" s="61"/>
      <c r="CO159" s="61"/>
      <c r="CP159" s="61"/>
      <c r="CQ159" s="61"/>
      <c r="CR159" s="61"/>
      <c r="CS159" s="61"/>
      <c r="CT159" s="61"/>
      <c r="CU159" s="61"/>
      <c r="CV159" s="61"/>
      <c r="CW159" s="61"/>
      <c r="CX159" s="61"/>
      <c r="CY159" s="61"/>
      <c r="CZ159" s="61"/>
      <c r="DA159" s="61"/>
      <c r="DB159" s="61"/>
      <c r="DC159" s="61"/>
      <c r="DD159" s="61"/>
      <c r="DE159" s="61"/>
      <c r="DF159" s="61"/>
      <c r="DG159" s="61"/>
      <c r="DH159" s="61"/>
      <c r="DI159" s="61"/>
      <c r="DJ159" s="61"/>
      <c r="DK159" s="61"/>
      <c r="DL159" s="61"/>
      <c r="DM159" s="61"/>
      <c r="DN159" s="61"/>
      <c r="DO159" s="61"/>
      <c r="DP159" s="61"/>
      <c r="DQ159" s="61"/>
    </row>
    <row r="160" spans="4:121" x14ac:dyDescent="0.3"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  <c r="AV160" s="39"/>
      <c r="AW160" s="39"/>
      <c r="AX160" s="39"/>
      <c r="AY160" s="39"/>
      <c r="AZ160" s="39"/>
      <c r="BA160" s="39"/>
      <c r="BB160" s="39"/>
      <c r="BC160" s="39"/>
      <c r="BD160" s="39"/>
      <c r="BE160" s="39"/>
      <c r="BF160" s="39"/>
      <c r="BG160" s="39"/>
      <c r="BH160" s="39"/>
      <c r="BI160" s="39"/>
      <c r="BJ160" s="39"/>
      <c r="BK160" s="39"/>
      <c r="BL160" s="39"/>
      <c r="BM160" s="39"/>
      <c r="BN160" s="39"/>
      <c r="BO160" s="39"/>
      <c r="BP160" s="39"/>
      <c r="BQ160" s="39"/>
      <c r="BR160" s="39"/>
      <c r="BS160" s="39"/>
      <c r="BT160" s="39"/>
      <c r="BU160" s="39"/>
      <c r="BV160" s="39"/>
      <c r="BW160" s="39"/>
      <c r="BX160" s="39"/>
      <c r="BY160" s="39"/>
      <c r="BZ160" s="39"/>
      <c r="CA160" s="39"/>
      <c r="CB160" s="39"/>
      <c r="CC160" s="39"/>
      <c r="CD160" s="39"/>
      <c r="CE160" s="39"/>
      <c r="CF160" s="39"/>
      <c r="CG160" s="39"/>
      <c r="CH160" s="39"/>
      <c r="CI160" s="39"/>
      <c r="CJ160" s="39"/>
      <c r="CK160" s="39"/>
      <c r="CL160" s="39"/>
      <c r="CM160" s="39"/>
      <c r="CN160" s="39"/>
      <c r="CO160" s="39"/>
      <c r="CP160" s="39"/>
      <c r="CQ160" s="39"/>
      <c r="CR160" s="39"/>
      <c r="CS160" s="39"/>
      <c r="CT160" s="39"/>
      <c r="CU160" s="39"/>
      <c r="CV160" s="39"/>
      <c r="CW160" s="39"/>
      <c r="CX160" s="39"/>
      <c r="CY160" s="39"/>
      <c r="CZ160" s="39"/>
      <c r="DA160" s="39"/>
      <c r="DB160" s="39"/>
      <c r="DC160" s="39"/>
      <c r="DD160" s="39"/>
      <c r="DE160" s="39"/>
      <c r="DF160" s="39"/>
      <c r="DG160" s="39"/>
      <c r="DH160" s="39"/>
      <c r="DI160" s="39"/>
      <c r="DJ160" s="39"/>
      <c r="DK160" s="39"/>
      <c r="DL160" s="39"/>
      <c r="DM160" s="39"/>
      <c r="DN160" s="39"/>
      <c r="DO160" s="39"/>
      <c r="DP160" s="39"/>
      <c r="DQ160" s="39"/>
    </row>
    <row r="161" spans="4:121" x14ac:dyDescent="0.3"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  <c r="AN161" s="39"/>
      <c r="AO161" s="39"/>
      <c r="AP161" s="39"/>
      <c r="AQ161" s="39"/>
      <c r="AR161" s="39"/>
      <c r="AS161" s="39"/>
      <c r="AT161" s="39"/>
      <c r="AU161" s="39"/>
      <c r="AV161" s="39"/>
      <c r="AW161" s="39"/>
      <c r="AX161" s="39"/>
      <c r="AY161" s="39"/>
      <c r="AZ161" s="39"/>
      <c r="BA161" s="39"/>
      <c r="BB161" s="39"/>
      <c r="BC161" s="39"/>
      <c r="BD161" s="39"/>
      <c r="BE161" s="39"/>
      <c r="BF161" s="39"/>
      <c r="BG161" s="39"/>
      <c r="BH161" s="39"/>
      <c r="BI161" s="39"/>
      <c r="BJ161" s="39"/>
      <c r="BK161" s="39"/>
      <c r="BL161" s="39"/>
      <c r="BM161" s="39"/>
      <c r="BN161" s="39"/>
      <c r="BO161" s="39"/>
      <c r="BP161" s="39"/>
      <c r="BQ161" s="39"/>
      <c r="BR161" s="39"/>
      <c r="BS161" s="39"/>
      <c r="BT161" s="39"/>
      <c r="BU161" s="39"/>
      <c r="BV161" s="39"/>
      <c r="BW161" s="39"/>
      <c r="BX161" s="39"/>
      <c r="BY161" s="39"/>
      <c r="BZ161" s="39"/>
      <c r="CA161" s="39"/>
      <c r="CB161" s="39"/>
      <c r="CC161" s="39"/>
      <c r="CD161" s="39"/>
      <c r="CE161" s="39"/>
      <c r="CF161" s="39"/>
      <c r="CG161" s="39"/>
      <c r="CH161" s="39"/>
      <c r="CI161" s="39"/>
      <c r="CJ161" s="39"/>
      <c r="CK161" s="39"/>
      <c r="CL161" s="39"/>
      <c r="CM161" s="39"/>
      <c r="CN161" s="39"/>
      <c r="CO161" s="39"/>
      <c r="CP161" s="39"/>
      <c r="CQ161" s="39"/>
      <c r="CR161" s="39"/>
      <c r="CS161" s="39"/>
      <c r="CT161" s="39"/>
      <c r="CU161" s="39"/>
      <c r="CV161" s="39"/>
      <c r="CW161" s="39"/>
      <c r="CX161" s="39"/>
      <c r="CY161" s="39"/>
      <c r="CZ161" s="39"/>
      <c r="DA161" s="39"/>
      <c r="DB161" s="39"/>
      <c r="DC161" s="39"/>
      <c r="DD161" s="39"/>
      <c r="DE161" s="39"/>
      <c r="DF161" s="39"/>
      <c r="DG161" s="39"/>
      <c r="DH161" s="39"/>
      <c r="DI161" s="39"/>
      <c r="DJ161" s="39"/>
      <c r="DK161" s="39"/>
      <c r="DL161" s="39"/>
      <c r="DM161" s="39"/>
      <c r="DN161" s="39"/>
      <c r="DO161" s="39"/>
      <c r="DP161" s="39"/>
      <c r="DQ161" s="39"/>
    </row>
    <row r="162" spans="4:121" x14ac:dyDescent="0.3"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39"/>
      <c r="AO162" s="39"/>
      <c r="AP162" s="39"/>
      <c r="AQ162" s="39"/>
      <c r="AR162" s="39"/>
      <c r="AS162" s="39"/>
      <c r="AT162" s="39"/>
      <c r="AU162" s="39"/>
      <c r="AV162" s="39"/>
      <c r="AW162" s="39"/>
      <c r="AX162" s="39"/>
      <c r="AY162" s="39"/>
      <c r="AZ162" s="39"/>
      <c r="BA162" s="39"/>
      <c r="BB162" s="39"/>
      <c r="BC162" s="39"/>
      <c r="BD162" s="39"/>
      <c r="BE162" s="39"/>
      <c r="BF162" s="39"/>
      <c r="BG162" s="39"/>
      <c r="BH162" s="39"/>
      <c r="BI162" s="39"/>
      <c r="BJ162" s="39"/>
      <c r="BK162" s="39"/>
      <c r="BL162" s="39"/>
      <c r="BM162" s="39"/>
      <c r="BN162" s="39"/>
      <c r="BO162" s="39"/>
      <c r="BP162" s="39"/>
      <c r="BQ162" s="39"/>
      <c r="BR162" s="39"/>
      <c r="BS162" s="39"/>
      <c r="BT162" s="39"/>
      <c r="BU162" s="39"/>
      <c r="BV162" s="39"/>
      <c r="BW162" s="39"/>
      <c r="BX162" s="39"/>
      <c r="BY162" s="39"/>
      <c r="BZ162" s="39"/>
      <c r="CA162" s="39"/>
      <c r="CB162" s="39"/>
      <c r="CC162" s="39"/>
      <c r="CD162" s="39"/>
      <c r="CE162" s="39"/>
      <c r="CF162" s="39"/>
      <c r="CG162" s="39"/>
      <c r="CH162" s="39"/>
      <c r="CI162" s="39"/>
      <c r="CJ162" s="39"/>
      <c r="CK162" s="39"/>
      <c r="CL162" s="39"/>
      <c r="CM162" s="39"/>
      <c r="CN162" s="39"/>
      <c r="CO162" s="39"/>
      <c r="CP162" s="39"/>
      <c r="CQ162" s="39"/>
      <c r="CR162" s="39"/>
      <c r="CS162" s="39"/>
      <c r="CT162" s="39"/>
      <c r="CU162" s="39"/>
      <c r="CV162" s="39"/>
      <c r="CW162" s="39"/>
      <c r="CX162" s="39"/>
      <c r="CY162" s="39"/>
      <c r="CZ162" s="39"/>
      <c r="DA162" s="39"/>
      <c r="DB162" s="39"/>
      <c r="DC162" s="39"/>
      <c r="DD162" s="39"/>
      <c r="DE162" s="39"/>
      <c r="DF162" s="39"/>
      <c r="DG162" s="39"/>
      <c r="DH162" s="39"/>
      <c r="DI162" s="39"/>
      <c r="DJ162" s="39"/>
      <c r="DK162" s="39"/>
      <c r="DL162" s="39"/>
      <c r="DM162" s="39"/>
      <c r="DN162" s="39"/>
      <c r="DO162" s="39"/>
      <c r="DP162" s="39"/>
      <c r="DQ162" s="39"/>
    </row>
    <row r="163" spans="4:121" x14ac:dyDescent="0.3"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39"/>
      <c r="AO163" s="39"/>
      <c r="AP163" s="39"/>
      <c r="AQ163" s="39"/>
      <c r="AR163" s="39"/>
      <c r="AS163" s="39"/>
      <c r="AT163" s="39"/>
      <c r="AU163" s="39"/>
      <c r="AV163" s="39"/>
      <c r="AW163" s="39"/>
      <c r="AX163" s="39"/>
      <c r="AY163" s="39"/>
      <c r="AZ163" s="39"/>
      <c r="BA163" s="39"/>
      <c r="BB163" s="39"/>
      <c r="BC163" s="39"/>
      <c r="BD163" s="39"/>
      <c r="BE163" s="39"/>
      <c r="BF163" s="39"/>
      <c r="BG163" s="39"/>
      <c r="BH163" s="39"/>
      <c r="BI163" s="39"/>
      <c r="BJ163" s="39"/>
      <c r="BK163" s="39"/>
      <c r="BL163" s="39"/>
      <c r="BM163" s="39"/>
      <c r="BN163" s="39"/>
      <c r="BO163" s="39"/>
      <c r="BP163" s="39"/>
      <c r="BQ163" s="39"/>
      <c r="BR163" s="39"/>
      <c r="BS163" s="39"/>
      <c r="BT163" s="39"/>
      <c r="BU163" s="39"/>
      <c r="BV163" s="39"/>
      <c r="BW163" s="39"/>
      <c r="BX163" s="39"/>
      <c r="BY163" s="39"/>
      <c r="BZ163" s="39"/>
      <c r="CA163" s="39"/>
      <c r="CB163" s="39"/>
      <c r="CC163" s="39"/>
      <c r="CD163" s="39"/>
      <c r="CE163" s="39"/>
      <c r="CF163" s="39"/>
      <c r="CG163" s="39"/>
      <c r="CH163" s="39"/>
      <c r="CI163" s="39"/>
      <c r="CJ163" s="39"/>
      <c r="CK163" s="39"/>
      <c r="CL163" s="39"/>
      <c r="CM163" s="39"/>
      <c r="CN163" s="39"/>
      <c r="CO163" s="39"/>
      <c r="CP163" s="39"/>
      <c r="CQ163" s="39"/>
      <c r="CR163" s="39"/>
      <c r="CS163" s="39"/>
      <c r="CT163" s="39"/>
      <c r="CU163" s="39"/>
      <c r="CV163" s="39"/>
      <c r="CW163" s="39"/>
      <c r="CX163" s="39"/>
      <c r="CY163" s="39"/>
      <c r="CZ163" s="39"/>
      <c r="DA163" s="39"/>
      <c r="DB163" s="39"/>
      <c r="DC163" s="39"/>
      <c r="DD163" s="39"/>
      <c r="DE163" s="39"/>
      <c r="DF163" s="39"/>
      <c r="DG163" s="39"/>
      <c r="DH163" s="39"/>
      <c r="DI163" s="39"/>
      <c r="DJ163" s="39"/>
      <c r="DK163" s="39"/>
      <c r="DL163" s="39"/>
      <c r="DM163" s="39"/>
      <c r="DN163" s="39"/>
      <c r="DO163" s="39"/>
      <c r="DP163" s="39"/>
      <c r="DQ163" s="39"/>
    </row>
    <row r="164" spans="4:121" x14ac:dyDescent="0.3"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39"/>
      <c r="AO164" s="39"/>
      <c r="AP164" s="39"/>
      <c r="AQ164" s="39"/>
      <c r="AR164" s="39"/>
      <c r="AS164" s="39"/>
      <c r="AT164" s="39"/>
      <c r="AU164" s="39"/>
      <c r="AV164" s="39"/>
      <c r="AW164" s="39"/>
      <c r="AX164" s="39"/>
      <c r="AY164" s="39"/>
      <c r="AZ164" s="39"/>
      <c r="BA164" s="39"/>
      <c r="BB164" s="39"/>
      <c r="BC164" s="39"/>
      <c r="BD164" s="39"/>
      <c r="BE164" s="39"/>
      <c r="BF164" s="39"/>
      <c r="BG164" s="39"/>
      <c r="BH164" s="39"/>
      <c r="BI164" s="39"/>
      <c r="BJ164" s="39"/>
      <c r="BK164" s="39"/>
      <c r="BL164" s="39"/>
      <c r="BM164" s="39"/>
      <c r="BN164" s="39"/>
      <c r="BO164" s="39"/>
      <c r="BP164" s="39"/>
      <c r="BQ164" s="39"/>
      <c r="BR164" s="39"/>
      <c r="BS164" s="39"/>
      <c r="BT164" s="39"/>
      <c r="BU164" s="39"/>
      <c r="BV164" s="39"/>
      <c r="BW164" s="39"/>
      <c r="BX164" s="39"/>
      <c r="BY164" s="39"/>
      <c r="BZ164" s="39"/>
      <c r="CA164" s="39"/>
      <c r="CB164" s="39"/>
      <c r="CC164" s="39"/>
      <c r="CD164" s="39"/>
      <c r="CE164" s="39"/>
      <c r="CF164" s="39"/>
      <c r="CG164" s="39"/>
      <c r="CH164" s="39"/>
      <c r="CI164" s="39"/>
      <c r="CJ164" s="39"/>
      <c r="CK164" s="39"/>
      <c r="CL164" s="39"/>
      <c r="CM164" s="39"/>
      <c r="CN164" s="39"/>
      <c r="CO164" s="39"/>
      <c r="CP164" s="39"/>
      <c r="CQ164" s="39"/>
      <c r="CR164" s="39"/>
      <c r="CS164" s="39"/>
      <c r="CT164" s="39"/>
      <c r="CU164" s="39"/>
      <c r="CV164" s="39"/>
      <c r="CW164" s="39"/>
      <c r="CX164" s="39"/>
      <c r="CY164" s="39"/>
      <c r="CZ164" s="39"/>
      <c r="DA164" s="39"/>
      <c r="DB164" s="39"/>
      <c r="DC164" s="39"/>
      <c r="DD164" s="39"/>
      <c r="DE164" s="39"/>
      <c r="DF164" s="39"/>
      <c r="DG164" s="39"/>
      <c r="DH164" s="39"/>
      <c r="DI164" s="39"/>
      <c r="DJ164" s="39"/>
      <c r="DK164" s="39"/>
      <c r="DL164" s="39"/>
      <c r="DM164" s="39"/>
      <c r="DN164" s="39"/>
      <c r="DO164" s="39"/>
      <c r="DP164" s="39"/>
      <c r="DQ164" s="39"/>
    </row>
    <row r="165" spans="4:121" x14ac:dyDescent="0.3"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  <c r="AV165" s="39"/>
      <c r="AW165" s="39"/>
      <c r="AX165" s="39"/>
      <c r="AY165" s="39"/>
      <c r="AZ165" s="39"/>
      <c r="BA165" s="39"/>
      <c r="BB165" s="39"/>
      <c r="BC165" s="39"/>
      <c r="BD165" s="39"/>
      <c r="BE165" s="39"/>
      <c r="BF165" s="39"/>
      <c r="BG165" s="39"/>
      <c r="BH165" s="39"/>
      <c r="BI165" s="39"/>
      <c r="BJ165" s="39"/>
      <c r="BK165" s="39"/>
      <c r="BL165" s="39"/>
      <c r="BM165" s="39"/>
      <c r="BN165" s="39"/>
      <c r="BO165" s="39"/>
      <c r="BP165" s="39"/>
      <c r="BQ165" s="39"/>
      <c r="BR165" s="39"/>
      <c r="BS165" s="39"/>
      <c r="BT165" s="39"/>
      <c r="BU165" s="39"/>
      <c r="BV165" s="39"/>
      <c r="BW165" s="39"/>
      <c r="BX165" s="39"/>
      <c r="BY165" s="39"/>
      <c r="BZ165" s="39"/>
      <c r="CA165" s="39"/>
      <c r="CB165" s="39"/>
      <c r="CC165" s="39"/>
      <c r="CD165" s="39"/>
      <c r="CE165" s="39"/>
      <c r="CF165" s="39"/>
      <c r="CG165" s="39"/>
      <c r="CH165" s="39"/>
      <c r="CI165" s="39"/>
      <c r="CJ165" s="39"/>
      <c r="CK165" s="39"/>
      <c r="CL165" s="39"/>
      <c r="CM165" s="39"/>
      <c r="CN165" s="39"/>
      <c r="CO165" s="39"/>
      <c r="CP165" s="39"/>
      <c r="CQ165" s="39"/>
      <c r="CR165" s="39"/>
      <c r="CS165" s="39"/>
      <c r="CT165" s="39"/>
      <c r="CU165" s="39"/>
      <c r="CV165" s="39"/>
      <c r="CW165" s="39"/>
      <c r="CX165" s="39"/>
      <c r="CY165" s="39"/>
      <c r="CZ165" s="39"/>
      <c r="DA165" s="39"/>
      <c r="DB165" s="39"/>
      <c r="DC165" s="39"/>
      <c r="DD165" s="39"/>
      <c r="DE165" s="39"/>
      <c r="DF165" s="39"/>
      <c r="DG165" s="39"/>
      <c r="DH165" s="39"/>
      <c r="DI165" s="39"/>
      <c r="DJ165" s="39"/>
      <c r="DK165" s="39"/>
      <c r="DL165" s="39"/>
      <c r="DM165" s="39"/>
      <c r="DN165" s="39"/>
      <c r="DO165" s="39"/>
      <c r="DP165" s="39"/>
      <c r="DQ165" s="39"/>
    </row>
    <row r="166" spans="4:121" x14ac:dyDescent="0.3"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  <c r="AV166" s="39"/>
      <c r="AW166" s="39"/>
      <c r="AX166" s="39"/>
      <c r="AY166" s="39"/>
      <c r="AZ166" s="39"/>
      <c r="BA166" s="39"/>
      <c r="BB166" s="39"/>
      <c r="BC166" s="39"/>
      <c r="BD166" s="39"/>
      <c r="BE166" s="39"/>
      <c r="BF166" s="39"/>
      <c r="BG166" s="39"/>
      <c r="BH166" s="39"/>
      <c r="BI166" s="39"/>
      <c r="BJ166" s="39"/>
      <c r="BK166" s="39"/>
      <c r="BL166" s="39"/>
      <c r="BM166" s="39"/>
      <c r="BN166" s="39"/>
      <c r="BO166" s="39"/>
      <c r="BP166" s="39"/>
      <c r="BQ166" s="39"/>
      <c r="BR166" s="39"/>
      <c r="BS166" s="39"/>
      <c r="BT166" s="39"/>
      <c r="BU166" s="39"/>
      <c r="BV166" s="39"/>
      <c r="BW166" s="39"/>
      <c r="BX166" s="39"/>
      <c r="BY166" s="39"/>
      <c r="BZ166" s="39"/>
      <c r="CA166" s="39"/>
      <c r="CB166" s="39"/>
      <c r="CC166" s="39"/>
      <c r="CD166" s="39"/>
      <c r="CE166" s="39"/>
      <c r="CF166" s="39"/>
      <c r="CG166" s="39"/>
      <c r="CH166" s="39"/>
      <c r="CI166" s="39"/>
      <c r="CJ166" s="39"/>
      <c r="CK166" s="39"/>
      <c r="CL166" s="39"/>
      <c r="CM166" s="39"/>
      <c r="CN166" s="39"/>
      <c r="CO166" s="39"/>
      <c r="CP166" s="39"/>
      <c r="CQ166" s="39"/>
      <c r="CR166" s="39"/>
      <c r="CS166" s="39"/>
      <c r="CT166" s="39"/>
      <c r="CU166" s="39"/>
      <c r="CV166" s="39"/>
      <c r="CW166" s="39"/>
      <c r="CX166" s="39"/>
      <c r="CY166" s="39"/>
      <c r="CZ166" s="39"/>
      <c r="DA166" s="39"/>
      <c r="DB166" s="39"/>
      <c r="DC166" s="39"/>
      <c r="DD166" s="39"/>
      <c r="DE166" s="39"/>
      <c r="DF166" s="39"/>
      <c r="DG166" s="39"/>
      <c r="DH166" s="39"/>
      <c r="DI166" s="39"/>
      <c r="DJ166" s="39"/>
      <c r="DK166" s="39"/>
      <c r="DL166" s="39"/>
      <c r="DM166" s="39"/>
      <c r="DN166" s="39"/>
      <c r="DO166" s="39"/>
      <c r="DP166" s="39"/>
      <c r="DQ166" s="39"/>
    </row>
    <row r="167" spans="4:121" x14ac:dyDescent="0.3"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  <c r="AV167" s="39"/>
      <c r="AW167" s="39"/>
      <c r="AX167" s="39"/>
      <c r="AY167" s="39"/>
      <c r="AZ167" s="39"/>
      <c r="BA167" s="39"/>
      <c r="BB167" s="39"/>
      <c r="BC167" s="39"/>
      <c r="BD167" s="39"/>
      <c r="BE167" s="39"/>
      <c r="BF167" s="39"/>
      <c r="BG167" s="39"/>
      <c r="BH167" s="39"/>
      <c r="BI167" s="39"/>
      <c r="BJ167" s="39"/>
      <c r="BK167" s="39"/>
      <c r="BL167" s="39"/>
      <c r="BM167" s="39"/>
      <c r="BN167" s="39"/>
      <c r="BO167" s="39"/>
      <c r="BP167" s="39"/>
      <c r="BQ167" s="39"/>
      <c r="BR167" s="39"/>
      <c r="BS167" s="39"/>
      <c r="BT167" s="39"/>
      <c r="BU167" s="39"/>
      <c r="BV167" s="39"/>
      <c r="BW167" s="39"/>
      <c r="BX167" s="39"/>
      <c r="BY167" s="39"/>
      <c r="BZ167" s="39"/>
      <c r="CA167" s="39"/>
      <c r="CB167" s="39"/>
      <c r="CC167" s="39"/>
      <c r="CD167" s="39"/>
      <c r="CE167" s="39"/>
      <c r="CF167" s="39"/>
      <c r="CG167" s="39"/>
      <c r="CH167" s="39"/>
      <c r="CI167" s="39"/>
      <c r="CJ167" s="39"/>
      <c r="CK167" s="39"/>
      <c r="CL167" s="39"/>
      <c r="CM167" s="39"/>
      <c r="CN167" s="39"/>
      <c r="CO167" s="39"/>
      <c r="CP167" s="39"/>
      <c r="CQ167" s="39"/>
      <c r="CR167" s="39"/>
      <c r="CS167" s="39"/>
      <c r="CT167" s="39"/>
      <c r="CU167" s="39"/>
      <c r="CV167" s="39"/>
      <c r="CW167" s="39"/>
      <c r="CX167" s="39"/>
      <c r="CY167" s="39"/>
      <c r="CZ167" s="39"/>
      <c r="DA167" s="39"/>
      <c r="DB167" s="39"/>
      <c r="DC167" s="39"/>
      <c r="DD167" s="39"/>
      <c r="DE167" s="39"/>
      <c r="DF167" s="39"/>
      <c r="DG167" s="39"/>
      <c r="DH167" s="39"/>
      <c r="DI167" s="39"/>
      <c r="DJ167" s="39"/>
      <c r="DK167" s="39"/>
      <c r="DL167" s="39"/>
      <c r="DM167" s="39"/>
      <c r="DN167" s="39"/>
      <c r="DO167" s="39"/>
      <c r="DP167" s="39"/>
      <c r="DQ167" s="39"/>
    </row>
    <row r="168" spans="4:121" x14ac:dyDescent="0.3"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  <c r="AO168" s="39"/>
      <c r="AP168" s="39"/>
      <c r="AQ168" s="39"/>
      <c r="AR168" s="39"/>
      <c r="AS168" s="39"/>
      <c r="AT168" s="39"/>
      <c r="AU168" s="39"/>
      <c r="AV168" s="39"/>
      <c r="AW168" s="39"/>
      <c r="AX168" s="39"/>
      <c r="AY168" s="39"/>
      <c r="AZ168" s="39"/>
      <c r="BA168" s="39"/>
      <c r="BB168" s="39"/>
      <c r="BC168" s="39"/>
      <c r="BD168" s="39"/>
      <c r="BE168" s="39"/>
      <c r="BF168" s="39"/>
      <c r="BG168" s="39"/>
      <c r="BH168" s="39"/>
      <c r="BI168" s="39"/>
      <c r="BJ168" s="39"/>
      <c r="BK168" s="39"/>
      <c r="BL168" s="39"/>
      <c r="BM168" s="39"/>
      <c r="BN168" s="39"/>
      <c r="BO168" s="39"/>
      <c r="BP168" s="39"/>
      <c r="BQ168" s="39"/>
      <c r="BR168" s="39"/>
      <c r="BS168" s="39"/>
      <c r="BT168" s="39"/>
      <c r="BU168" s="39"/>
      <c r="BV168" s="39"/>
      <c r="BW168" s="39"/>
      <c r="BX168" s="39"/>
      <c r="BY168" s="39"/>
      <c r="BZ168" s="39"/>
      <c r="CA168" s="39"/>
      <c r="CB168" s="39"/>
      <c r="CC168" s="39"/>
      <c r="CD168" s="39"/>
      <c r="CE168" s="39"/>
      <c r="CF168" s="39"/>
      <c r="CG168" s="39"/>
      <c r="CH168" s="39"/>
      <c r="CI168" s="39"/>
      <c r="CJ168" s="39"/>
      <c r="CK168" s="39"/>
      <c r="CL168" s="39"/>
      <c r="CM168" s="39"/>
      <c r="CN168" s="39"/>
      <c r="CO168" s="39"/>
      <c r="CP168" s="39"/>
      <c r="CQ168" s="39"/>
      <c r="CR168" s="39"/>
      <c r="CS168" s="39"/>
      <c r="CT168" s="39"/>
      <c r="CU168" s="39"/>
      <c r="CV168" s="39"/>
      <c r="CW168" s="39"/>
      <c r="CX168" s="39"/>
      <c r="CY168" s="39"/>
      <c r="CZ168" s="39"/>
      <c r="DA168" s="39"/>
      <c r="DB168" s="39"/>
      <c r="DC168" s="39"/>
      <c r="DD168" s="39"/>
      <c r="DE168" s="39"/>
      <c r="DF168" s="39"/>
      <c r="DG168" s="39"/>
      <c r="DH168" s="39"/>
      <c r="DI168" s="39"/>
      <c r="DJ168" s="39"/>
      <c r="DK168" s="39"/>
      <c r="DL168" s="39"/>
      <c r="DM168" s="39"/>
      <c r="DN168" s="39"/>
      <c r="DO168" s="39"/>
      <c r="DP168" s="39"/>
      <c r="DQ168" s="39"/>
    </row>
    <row r="169" spans="4:121" x14ac:dyDescent="0.3"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  <c r="AP169" s="39"/>
      <c r="AQ169" s="39"/>
      <c r="AR169" s="39"/>
      <c r="AS169" s="39"/>
      <c r="AT169" s="39"/>
      <c r="AU169" s="39"/>
      <c r="AV169" s="39"/>
      <c r="AW169" s="39"/>
      <c r="AX169" s="39"/>
      <c r="AY169" s="39"/>
      <c r="AZ169" s="39"/>
      <c r="BA169" s="39"/>
      <c r="BB169" s="39"/>
      <c r="BC169" s="39"/>
      <c r="BD169" s="39"/>
      <c r="BE169" s="39"/>
      <c r="BF169" s="39"/>
      <c r="BG169" s="39"/>
      <c r="BH169" s="39"/>
      <c r="BI169" s="39"/>
      <c r="BJ169" s="39"/>
      <c r="BK169" s="39"/>
      <c r="BL169" s="39"/>
      <c r="BM169" s="39"/>
      <c r="BN169" s="39"/>
      <c r="BO169" s="39"/>
      <c r="BP169" s="39"/>
      <c r="BQ169" s="39"/>
      <c r="BR169" s="39"/>
      <c r="BS169" s="39"/>
      <c r="BT169" s="39"/>
      <c r="BU169" s="39"/>
      <c r="BV169" s="39"/>
      <c r="BW169" s="39"/>
      <c r="BX169" s="39"/>
      <c r="BY169" s="39"/>
      <c r="BZ169" s="39"/>
      <c r="CA169" s="39"/>
      <c r="CB169" s="39"/>
      <c r="CC169" s="39"/>
      <c r="CD169" s="39"/>
      <c r="CE169" s="39"/>
      <c r="CF169" s="39"/>
      <c r="CG169" s="39"/>
      <c r="CH169" s="39"/>
      <c r="CI169" s="39"/>
      <c r="CJ169" s="39"/>
      <c r="CK169" s="39"/>
      <c r="CL169" s="39"/>
      <c r="CM169" s="39"/>
      <c r="CN169" s="39"/>
      <c r="CO169" s="39"/>
      <c r="CP169" s="39"/>
      <c r="CQ169" s="39"/>
      <c r="CR169" s="39"/>
      <c r="CS169" s="39"/>
      <c r="CT169" s="39"/>
      <c r="CU169" s="39"/>
      <c r="CV169" s="39"/>
      <c r="CW169" s="39"/>
      <c r="CX169" s="39"/>
      <c r="CY169" s="39"/>
      <c r="CZ169" s="39"/>
      <c r="DA169" s="39"/>
      <c r="DB169" s="39"/>
      <c r="DC169" s="39"/>
      <c r="DD169" s="39"/>
      <c r="DE169" s="39"/>
      <c r="DF169" s="39"/>
      <c r="DG169" s="39"/>
      <c r="DH169" s="39"/>
      <c r="DI169" s="39"/>
      <c r="DJ169" s="39"/>
      <c r="DK169" s="39"/>
      <c r="DL169" s="39"/>
      <c r="DM169" s="39"/>
      <c r="DN169" s="39"/>
      <c r="DO169" s="39"/>
      <c r="DP169" s="39"/>
      <c r="DQ169" s="39"/>
    </row>
    <row r="170" spans="4:121" x14ac:dyDescent="0.3"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  <c r="AV170" s="39"/>
      <c r="AW170" s="39"/>
      <c r="AX170" s="39"/>
      <c r="AY170" s="39"/>
      <c r="AZ170" s="39"/>
      <c r="BA170" s="39"/>
      <c r="BB170" s="39"/>
      <c r="BC170" s="39"/>
      <c r="BD170" s="39"/>
      <c r="BE170" s="39"/>
      <c r="BF170" s="39"/>
      <c r="BG170" s="39"/>
      <c r="BH170" s="39"/>
      <c r="BI170" s="39"/>
      <c r="BJ170" s="39"/>
      <c r="BK170" s="39"/>
      <c r="BL170" s="39"/>
      <c r="BM170" s="39"/>
      <c r="BN170" s="39"/>
      <c r="BO170" s="39"/>
      <c r="BP170" s="39"/>
      <c r="BQ170" s="39"/>
      <c r="BR170" s="39"/>
      <c r="BS170" s="39"/>
      <c r="BT170" s="39"/>
      <c r="BU170" s="39"/>
      <c r="BV170" s="39"/>
      <c r="BW170" s="39"/>
      <c r="BX170" s="39"/>
      <c r="BY170" s="39"/>
      <c r="BZ170" s="39"/>
      <c r="CA170" s="39"/>
      <c r="CB170" s="39"/>
      <c r="CC170" s="39"/>
      <c r="CD170" s="39"/>
      <c r="CE170" s="39"/>
      <c r="CF170" s="39"/>
      <c r="CG170" s="39"/>
      <c r="CH170" s="39"/>
      <c r="CI170" s="39"/>
      <c r="CJ170" s="39"/>
      <c r="CK170" s="39"/>
      <c r="CL170" s="39"/>
      <c r="CM170" s="39"/>
      <c r="CN170" s="39"/>
      <c r="CO170" s="39"/>
      <c r="CP170" s="39"/>
      <c r="CQ170" s="39"/>
      <c r="CR170" s="39"/>
      <c r="CS170" s="39"/>
      <c r="CT170" s="39"/>
      <c r="CU170" s="39"/>
      <c r="CV170" s="39"/>
      <c r="CW170" s="39"/>
      <c r="CX170" s="39"/>
      <c r="CY170" s="39"/>
      <c r="CZ170" s="39"/>
      <c r="DA170" s="39"/>
      <c r="DB170" s="39"/>
      <c r="DC170" s="39"/>
      <c r="DD170" s="39"/>
      <c r="DE170" s="39"/>
      <c r="DF170" s="39"/>
      <c r="DG170" s="39"/>
      <c r="DH170" s="39"/>
      <c r="DI170" s="39"/>
      <c r="DJ170" s="39"/>
      <c r="DK170" s="39"/>
      <c r="DL170" s="39"/>
      <c r="DM170" s="39"/>
      <c r="DN170" s="39"/>
      <c r="DO170" s="39"/>
      <c r="DP170" s="39"/>
      <c r="DQ170" s="39"/>
    </row>
    <row r="171" spans="4:121" x14ac:dyDescent="0.3"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39"/>
      <c r="AP171" s="39"/>
      <c r="AQ171" s="39"/>
      <c r="AR171" s="39"/>
      <c r="AS171" s="39"/>
      <c r="AT171" s="39"/>
      <c r="AU171" s="39"/>
      <c r="AV171" s="39"/>
      <c r="AW171" s="39"/>
      <c r="AX171" s="39"/>
      <c r="AY171" s="39"/>
      <c r="AZ171" s="39"/>
      <c r="BA171" s="39"/>
      <c r="BB171" s="39"/>
      <c r="BC171" s="39"/>
      <c r="BD171" s="39"/>
      <c r="BE171" s="39"/>
      <c r="BF171" s="39"/>
      <c r="BG171" s="39"/>
      <c r="BH171" s="39"/>
      <c r="BI171" s="39"/>
      <c r="BJ171" s="39"/>
      <c r="BK171" s="39"/>
      <c r="BL171" s="39"/>
      <c r="BM171" s="39"/>
      <c r="BN171" s="39"/>
      <c r="BO171" s="39"/>
      <c r="BP171" s="39"/>
      <c r="BQ171" s="39"/>
      <c r="BR171" s="39"/>
      <c r="BS171" s="39"/>
      <c r="BT171" s="39"/>
      <c r="BU171" s="39"/>
      <c r="BV171" s="39"/>
      <c r="BW171" s="39"/>
      <c r="BX171" s="39"/>
      <c r="BY171" s="39"/>
      <c r="BZ171" s="39"/>
      <c r="CA171" s="39"/>
      <c r="CB171" s="39"/>
      <c r="CC171" s="39"/>
      <c r="CD171" s="39"/>
      <c r="CE171" s="39"/>
      <c r="CF171" s="39"/>
      <c r="CG171" s="39"/>
      <c r="CH171" s="39"/>
      <c r="CI171" s="39"/>
      <c r="CJ171" s="39"/>
      <c r="CK171" s="39"/>
      <c r="CL171" s="39"/>
      <c r="CM171" s="39"/>
      <c r="CN171" s="39"/>
      <c r="CO171" s="39"/>
      <c r="CP171" s="39"/>
      <c r="CQ171" s="39"/>
      <c r="CR171" s="39"/>
      <c r="CS171" s="39"/>
      <c r="CT171" s="39"/>
      <c r="CU171" s="39"/>
      <c r="CV171" s="39"/>
      <c r="CW171" s="39"/>
      <c r="CX171" s="39"/>
      <c r="CY171" s="39"/>
      <c r="CZ171" s="39"/>
      <c r="DA171" s="39"/>
      <c r="DB171" s="39"/>
      <c r="DC171" s="39"/>
      <c r="DD171" s="39"/>
      <c r="DE171" s="39"/>
      <c r="DF171" s="39"/>
      <c r="DG171" s="39"/>
      <c r="DH171" s="39"/>
      <c r="DI171" s="39"/>
      <c r="DJ171" s="39"/>
      <c r="DK171" s="39"/>
      <c r="DL171" s="39"/>
      <c r="DM171" s="39"/>
      <c r="DN171" s="39"/>
      <c r="DO171" s="39"/>
      <c r="DP171" s="39"/>
      <c r="DQ171" s="39"/>
    </row>
    <row r="172" spans="4:121" x14ac:dyDescent="0.3"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  <c r="AW172" s="39"/>
      <c r="AX172" s="39"/>
      <c r="AY172" s="39"/>
      <c r="AZ172" s="39"/>
      <c r="BA172" s="39"/>
      <c r="BB172" s="39"/>
      <c r="BC172" s="39"/>
      <c r="BD172" s="39"/>
      <c r="BE172" s="39"/>
      <c r="BF172" s="39"/>
      <c r="BG172" s="39"/>
      <c r="BH172" s="39"/>
      <c r="BI172" s="39"/>
      <c r="BJ172" s="39"/>
      <c r="BK172" s="39"/>
      <c r="BL172" s="39"/>
      <c r="BM172" s="39"/>
      <c r="BN172" s="39"/>
      <c r="BO172" s="39"/>
      <c r="BP172" s="39"/>
      <c r="BQ172" s="39"/>
      <c r="BR172" s="39"/>
      <c r="BS172" s="39"/>
      <c r="BT172" s="39"/>
      <c r="BU172" s="39"/>
      <c r="BV172" s="39"/>
      <c r="BW172" s="39"/>
      <c r="BX172" s="39"/>
      <c r="BY172" s="39"/>
      <c r="BZ172" s="39"/>
      <c r="CA172" s="39"/>
      <c r="CB172" s="39"/>
      <c r="CC172" s="39"/>
      <c r="CD172" s="39"/>
      <c r="CE172" s="39"/>
      <c r="CF172" s="39"/>
      <c r="CG172" s="39"/>
      <c r="CH172" s="39"/>
      <c r="CI172" s="39"/>
      <c r="CJ172" s="39"/>
      <c r="CK172" s="39"/>
      <c r="CL172" s="39"/>
      <c r="CM172" s="39"/>
      <c r="CN172" s="39"/>
      <c r="CO172" s="39"/>
      <c r="CP172" s="39"/>
      <c r="CQ172" s="39"/>
      <c r="CR172" s="39"/>
      <c r="CS172" s="39"/>
      <c r="CT172" s="39"/>
      <c r="CU172" s="39"/>
      <c r="CV172" s="39"/>
      <c r="CW172" s="39"/>
      <c r="CX172" s="39"/>
      <c r="CY172" s="39"/>
      <c r="CZ172" s="39"/>
      <c r="DA172" s="39"/>
      <c r="DB172" s="39"/>
      <c r="DC172" s="39"/>
      <c r="DD172" s="39"/>
      <c r="DE172" s="39"/>
      <c r="DF172" s="39"/>
      <c r="DG172" s="39"/>
      <c r="DH172" s="39"/>
      <c r="DI172" s="39"/>
      <c r="DJ172" s="39"/>
      <c r="DK172" s="39"/>
      <c r="DL172" s="39"/>
      <c r="DM172" s="39"/>
      <c r="DN172" s="39"/>
      <c r="DO172" s="39"/>
      <c r="DP172" s="39"/>
      <c r="DQ172" s="39"/>
    </row>
    <row r="173" spans="4:121" x14ac:dyDescent="0.3"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  <c r="AW173" s="39"/>
      <c r="AX173" s="39"/>
      <c r="AY173" s="39"/>
      <c r="AZ173" s="39"/>
      <c r="BA173" s="39"/>
      <c r="BB173" s="39"/>
      <c r="BC173" s="39"/>
      <c r="BD173" s="39"/>
      <c r="BE173" s="39"/>
      <c r="BF173" s="39"/>
      <c r="BG173" s="39"/>
      <c r="BH173" s="39"/>
      <c r="BI173" s="39"/>
      <c r="BJ173" s="39"/>
      <c r="BK173" s="39"/>
      <c r="BL173" s="39"/>
      <c r="BM173" s="39"/>
      <c r="BN173" s="39"/>
      <c r="BO173" s="39"/>
      <c r="BP173" s="39"/>
      <c r="BQ173" s="39"/>
      <c r="BR173" s="39"/>
      <c r="BS173" s="39"/>
      <c r="BT173" s="39"/>
      <c r="BU173" s="39"/>
      <c r="BV173" s="39"/>
      <c r="BW173" s="39"/>
      <c r="BX173" s="39"/>
      <c r="BY173" s="39"/>
      <c r="BZ173" s="39"/>
      <c r="CA173" s="39"/>
      <c r="CB173" s="39"/>
      <c r="CC173" s="39"/>
      <c r="CD173" s="39"/>
      <c r="CE173" s="39"/>
      <c r="CF173" s="39"/>
      <c r="CG173" s="39"/>
      <c r="CH173" s="39"/>
      <c r="CI173" s="39"/>
      <c r="CJ173" s="39"/>
      <c r="CK173" s="39"/>
      <c r="CL173" s="39"/>
      <c r="CM173" s="39"/>
      <c r="CN173" s="39"/>
      <c r="CO173" s="39"/>
      <c r="CP173" s="39"/>
      <c r="CQ173" s="39"/>
      <c r="CR173" s="39"/>
      <c r="CS173" s="39"/>
      <c r="CT173" s="39"/>
      <c r="CU173" s="39"/>
      <c r="CV173" s="39"/>
      <c r="CW173" s="39"/>
      <c r="CX173" s="39"/>
      <c r="CY173" s="39"/>
      <c r="CZ173" s="39"/>
      <c r="DA173" s="39"/>
      <c r="DB173" s="39"/>
      <c r="DC173" s="39"/>
      <c r="DD173" s="39"/>
      <c r="DE173" s="39"/>
      <c r="DF173" s="39"/>
      <c r="DG173" s="39"/>
      <c r="DH173" s="39"/>
      <c r="DI173" s="39"/>
      <c r="DJ173" s="39"/>
      <c r="DK173" s="39"/>
      <c r="DL173" s="39"/>
      <c r="DM173" s="39"/>
      <c r="DN173" s="39"/>
      <c r="DO173" s="39"/>
      <c r="DP173" s="39"/>
      <c r="DQ173" s="39"/>
    </row>
    <row r="174" spans="4:121" x14ac:dyDescent="0.3"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  <c r="AX174" s="39"/>
      <c r="AY174" s="39"/>
      <c r="AZ174" s="39"/>
      <c r="BA174" s="39"/>
      <c r="BB174" s="39"/>
      <c r="BC174" s="39"/>
      <c r="BD174" s="39"/>
      <c r="BE174" s="39"/>
      <c r="BF174" s="39"/>
      <c r="BG174" s="39"/>
      <c r="BH174" s="39"/>
      <c r="BI174" s="39"/>
      <c r="BJ174" s="39"/>
      <c r="BK174" s="39"/>
      <c r="BL174" s="39"/>
      <c r="BM174" s="39"/>
      <c r="BN174" s="39"/>
      <c r="BO174" s="39"/>
      <c r="BP174" s="39"/>
      <c r="BQ174" s="39"/>
      <c r="BR174" s="39"/>
      <c r="BS174" s="39"/>
      <c r="BT174" s="39"/>
      <c r="BU174" s="39"/>
      <c r="BV174" s="39"/>
      <c r="BW174" s="39"/>
      <c r="BX174" s="39"/>
      <c r="BY174" s="39"/>
      <c r="BZ174" s="39"/>
      <c r="CA174" s="39"/>
      <c r="CB174" s="39"/>
      <c r="CC174" s="39"/>
      <c r="CD174" s="39"/>
      <c r="CE174" s="39"/>
      <c r="CF174" s="39"/>
      <c r="CG174" s="39"/>
      <c r="CH174" s="39"/>
      <c r="CI174" s="39"/>
      <c r="CJ174" s="39"/>
      <c r="CK174" s="39"/>
      <c r="CL174" s="39"/>
      <c r="CM174" s="39"/>
      <c r="CN174" s="39"/>
      <c r="CO174" s="39"/>
      <c r="CP174" s="39"/>
      <c r="CQ174" s="39"/>
      <c r="CR174" s="39"/>
      <c r="CS174" s="39"/>
      <c r="CT174" s="39"/>
      <c r="CU174" s="39"/>
      <c r="CV174" s="39"/>
      <c r="CW174" s="39"/>
      <c r="CX174" s="39"/>
      <c r="CY174" s="39"/>
      <c r="CZ174" s="39"/>
      <c r="DA174" s="39"/>
      <c r="DB174" s="39"/>
      <c r="DC174" s="39"/>
      <c r="DD174" s="39"/>
      <c r="DE174" s="39"/>
      <c r="DF174" s="39"/>
      <c r="DG174" s="39"/>
      <c r="DH174" s="39"/>
      <c r="DI174" s="39"/>
      <c r="DJ174" s="39"/>
      <c r="DK174" s="39"/>
      <c r="DL174" s="39"/>
      <c r="DM174" s="39"/>
      <c r="DN174" s="39"/>
      <c r="DO174" s="39"/>
      <c r="DP174" s="39"/>
      <c r="DQ174" s="39"/>
    </row>
    <row r="175" spans="4:121" x14ac:dyDescent="0.3"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  <c r="AX175" s="39"/>
      <c r="AY175" s="39"/>
      <c r="AZ175" s="39"/>
      <c r="BA175" s="39"/>
      <c r="BB175" s="39"/>
      <c r="BC175" s="39"/>
      <c r="BD175" s="39"/>
      <c r="BE175" s="39"/>
      <c r="BF175" s="39"/>
      <c r="BG175" s="39"/>
      <c r="BH175" s="39"/>
      <c r="BI175" s="39"/>
      <c r="BJ175" s="39"/>
      <c r="BK175" s="39"/>
      <c r="BL175" s="39"/>
      <c r="BM175" s="39"/>
      <c r="BN175" s="39"/>
      <c r="BO175" s="39"/>
      <c r="BP175" s="39"/>
      <c r="BQ175" s="39"/>
      <c r="BR175" s="39"/>
      <c r="BS175" s="39"/>
      <c r="BT175" s="39"/>
      <c r="BU175" s="39"/>
      <c r="BV175" s="39"/>
      <c r="BW175" s="39"/>
      <c r="BX175" s="39"/>
      <c r="BY175" s="39"/>
      <c r="BZ175" s="39"/>
      <c r="CA175" s="39"/>
      <c r="CB175" s="39"/>
      <c r="CC175" s="39"/>
      <c r="CD175" s="39"/>
      <c r="CE175" s="39"/>
      <c r="CF175" s="39"/>
      <c r="CG175" s="39"/>
      <c r="CH175" s="39"/>
      <c r="CI175" s="39"/>
      <c r="CJ175" s="39"/>
      <c r="CK175" s="39"/>
      <c r="CL175" s="39"/>
      <c r="CM175" s="39"/>
      <c r="CN175" s="39"/>
      <c r="CO175" s="39"/>
      <c r="CP175" s="39"/>
      <c r="CQ175" s="39"/>
      <c r="CR175" s="39"/>
      <c r="CS175" s="39"/>
      <c r="CT175" s="39"/>
      <c r="CU175" s="39"/>
      <c r="CV175" s="39"/>
      <c r="CW175" s="39"/>
      <c r="CX175" s="39"/>
      <c r="CY175" s="39"/>
      <c r="CZ175" s="39"/>
      <c r="DA175" s="39"/>
      <c r="DB175" s="39"/>
      <c r="DC175" s="39"/>
      <c r="DD175" s="39"/>
      <c r="DE175" s="39"/>
      <c r="DF175" s="39"/>
      <c r="DG175" s="39"/>
      <c r="DH175" s="39"/>
      <c r="DI175" s="39"/>
      <c r="DJ175" s="39"/>
      <c r="DK175" s="39"/>
      <c r="DL175" s="39"/>
      <c r="DM175" s="39"/>
      <c r="DN175" s="39"/>
      <c r="DO175" s="39"/>
      <c r="DP175" s="39"/>
      <c r="DQ175" s="39"/>
    </row>
    <row r="176" spans="4:121" x14ac:dyDescent="0.3"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  <c r="AX176" s="39"/>
      <c r="AY176" s="39"/>
      <c r="AZ176" s="39"/>
      <c r="BA176" s="39"/>
      <c r="BB176" s="39"/>
      <c r="BC176" s="39"/>
      <c r="BD176" s="39"/>
      <c r="BE176" s="39"/>
      <c r="BF176" s="39"/>
      <c r="BG176" s="39"/>
      <c r="BH176" s="39"/>
      <c r="BI176" s="39"/>
      <c r="BJ176" s="39"/>
      <c r="BK176" s="39"/>
      <c r="BL176" s="39"/>
      <c r="BM176" s="39"/>
      <c r="BN176" s="39"/>
      <c r="BO176" s="39"/>
      <c r="BP176" s="39"/>
      <c r="BQ176" s="39"/>
      <c r="BR176" s="39"/>
      <c r="BS176" s="39"/>
      <c r="BT176" s="39"/>
      <c r="BU176" s="39"/>
      <c r="BV176" s="39"/>
      <c r="BW176" s="39"/>
      <c r="BX176" s="39"/>
      <c r="BY176" s="39"/>
      <c r="BZ176" s="39"/>
      <c r="CA176" s="39"/>
      <c r="CB176" s="39"/>
      <c r="CC176" s="39"/>
      <c r="CD176" s="39"/>
      <c r="CE176" s="39"/>
      <c r="CF176" s="39"/>
      <c r="CG176" s="39"/>
      <c r="CH176" s="39"/>
      <c r="CI176" s="39"/>
      <c r="CJ176" s="39"/>
      <c r="CK176" s="39"/>
      <c r="CL176" s="39"/>
      <c r="CM176" s="39"/>
      <c r="CN176" s="39"/>
      <c r="CO176" s="39"/>
      <c r="CP176" s="39"/>
      <c r="CQ176" s="39"/>
      <c r="CR176" s="39"/>
      <c r="CS176" s="39"/>
      <c r="CT176" s="39"/>
      <c r="CU176" s="39"/>
      <c r="CV176" s="39"/>
      <c r="CW176" s="39"/>
      <c r="CX176" s="39"/>
      <c r="CY176" s="39"/>
      <c r="CZ176" s="39"/>
      <c r="DA176" s="39"/>
      <c r="DB176" s="39"/>
      <c r="DC176" s="39"/>
      <c r="DD176" s="39"/>
      <c r="DE176" s="39"/>
      <c r="DF176" s="39"/>
      <c r="DG176" s="39"/>
      <c r="DH176" s="39"/>
      <c r="DI176" s="39"/>
      <c r="DJ176" s="39"/>
      <c r="DK176" s="39"/>
      <c r="DL176" s="39"/>
      <c r="DM176" s="39"/>
      <c r="DN176" s="39"/>
      <c r="DO176" s="39"/>
      <c r="DP176" s="39"/>
      <c r="DQ176" s="39"/>
    </row>
    <row r="177" spans="4:121" x14ac:dyDescent="0.3"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  <c r="AW177" s="39"/>
      <c r="AX177" s="39"/>
      <c r="AY177" s="39"/>
      <c r="AZ177" s="39"/>
      <c r="BA177" s="39"/>
      <c r="BB177" s="39"/>
      <c r="BC177" s="39"/>
      <c r="BD177" s="39"/>
      <c r="BE177" s="39"/>
      <c r="BF177" s="39"/>
      <c r="BG177" s="39"/>
      <c r="BH177" s="39"/>
      <c r="BI177" s="39"/>
      <c r="BJ177" s="39"/>
      <c r="BK177" s="39"/>
      <c r="BL177" s="39"/>
      <c r="BM177" s="39"/>
      <c r="BN177" s="39"/>
      <c r="BO177" s="39"/>
      <c r="BP177" s="39"/>
      <c r="BQ177" s="39"/>
      <c r="BR177" s="39"/>
      <c r="BS177" s="39"/>
      <c r="BT177" s="39"/>
      <c r="BU177" s="39"/>
      <c r="BV177" s="39"/>
      <c r="BW177" s="39"/>
      <c r="BX177" s="39"/>
      <c r="BY177" s="39"/>
      <c r="BZ177" s="39"/>
      <c r="CA177" s="39"/>
      <c r="CB177" s="39"/>
      <c r="CC177" s="39"/>
      <c r="CD177" s="39"/>
      <c r="CE177" s="39"/>
      <c r="CF177" s="39"/>
      <c r="CG177" s="39"/>
      <c r="CH177" s="39"/>
      <c r="CI177" s="39"/>
      <c r="CJ177" s="39"/>
      <c r="CK177" s="39"/>
      <c r="CL177" s="39"/>
      <c r="CM177" s="39"/>
      <c r="CN177" s="39"/>
      <c r="CO177" s="39"/>
      <c r="CP177" s="39"/>
      <c r="CQ177" s="39"/>
      <c r="CR177" s="39"/>
      <c r="CS177" s="39"/>
      <c r="CT177" s="39"/>
      <c r="CU177" s="39"/>
      <c r="CV177" s="39"/>
      <c r="CW177" s="39"/>
      <c r="CX177" s="39"/>
      <c r="CY177" s="39"/>
      <c r="CZ177" s="39"/>
      <c r="DA177" s="39"/>
      <c r="DB177" s="39"/>
      <c r="DC177" s="39"/>
      <c r="DD177" s="39"/>
      <c r="DE177" s="39"/>
      <c r="DF177" s="39"/>
      <c r="DG177" s="39"/>
      <c r="DH177" s="39"/>
      <c r="DI177" s="39"/>
      <c r="DJ177" s="39"/>
      <c r="DK177" s="39"/>
      <c r="DL177" s="39"/>
      <c r="DM177" s="39"/>
      <c r="DN177" s="39"/>
      <c r="DO177" s="39"/>
      <c r="DP177" s="39"/>
      <c r="DQ177" s="39"/>
    </row>
    <row r="178" spans="4:121" x14ac:dyDescent="0.3"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  <c r="AW178" s="39"/>
      <c r="AX178" s="39"/>
      <c r="AY178" s="39"/>
      <c r="AZ178" s="39"/>
      <c r="BA178" s="39"/>
      <c r="BB178" s="39"/>
      <c r="BC178" s="39"/>
      <c r="BD178" s="39"/>
      <c r="BE178" s="39"/>
      <c r="BF178" s="39"/>
      <c r="BG178" s="39"/>
      <c r="BH178" s="39"/>
      <c r="BI178" s="39"/>
      <c r="BJ178" s="39"/>
      <c r="BK178" s="39"/>
      <c r="BL178" s="39"/>
      <c r="BM178" s="39"/>
      <c r="BN178" s="39"/>
      <c r="BO178" s="39"/>
      <c r="BP178" s="39"/>
      <c r="BQ178" s="39"/>
      <c r="BR178" s="39"/>
      <c r="BS178" s="39"/>
      <c r="BT178" s="39"/>
      <c r="BU178" s="39"/>
      <c r="BV178" s="39"/>
      <c r="BW178" s="39"/>
      <c r="BX178" s="39"/>
      <c r="BY178" s="39"/>
      <c r="BZ178" s="39"/>
      <c r="CA178" s="39"/>
      <c r="CB178" s="39"/>
      <c r="CC178" s="39"/>
      <c r="CD178" s="39"/>
      <c r="CE178" s="39"/>
      <c r="CF178" s="39"/>
      <c r="CG178" s="39"/>
      <c r="CH178" s="39"/>
      <c r="CI178" s="39"/>
      <c r="CJ178" s="39"/>
      <c r="CK178" s="39"/>
      <c r="CL178" s="39"/>
      <c r="CM178" s="39"/>
      <c r="CN178" s="39"/>
      <c r="CO178" s="39"/>
      <c r="CP178" s="39"/>
      <c r="CQ178" s="39"/>
      <c r="CR178" s="39"/>
      <c r="CS178" s="39"/>
      <c r="CT178" s="39"/>
      <c r="CU178" s="39"/>
      <c r="CV178" s="39"/>
      <c r="CW178" s="39"/>
      <c r="CX178" s="39"/>
      <c r="CY178" s="39"/>
      <c r="CZ178" s="39"/>
      <c r="DA178" s="39"/>
      <c r="DB178" s="39"/>
      <c r="DC178" s="39"/>
      <c r="DD178" s="39"/>
      <c r="DE178" s="39"/>
      <c r="DF178" s="39"/>
      <c r="DG178" s="39"/>
      <c r="DH178" s="39"/>
      <c r="DI178" s="39"/>
      <c r="DJ178" s="39"/>
      <c r="DK178" s="39"/>
      <c r="DL178" s="39"/>
      <c r="DM178" s="39"/>
      <c r="DN178" s="39"/>
      <c r="DO178" s="39"/>
      <c r="DP178" s="39"/>
      <c r="DQ178" s="39"/>
    </row>
    <row r="179" spans="4:121" x14ac:dyDescent="0.3"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  <c r="AX179" s="39"/>
      <c r="AY179" s="39"/>
      <c r="AZ179" s="39"/>
      <c r="BA179" s="39"/>
      <c r="BB179" s="39"/>
      <c r="BC179" s="39"/>
      <c r="BD179" s="39"/>
      <c r="BE179" s="39"/>
      <c r="BF179" s="39"/>
      <c r="BG179" s="39"/>
      <c r="BH179" s="39"/>
      <c r="BI179" s="39"/>
      <c r="BJ179" s="39"/>
      <c r="BK179" s="39"/>
      <c r="BL179" s="39"/>
      <c r="BM179" s="39"/>
      <c r="BN179" s="39"/>
      <c r="BO179" s="39"/>
      <c r="BP179" s="39"/>
      <c r="BQ179" s="39"/>
      <c r="BR179" s="39"/>
      <c r="BS179" s="39"/>
      <c r="BT179" s="39"/>
      <c r="BU179" s="39"/>
      <c r="BV179" s="39"/>
      <c r="BW179" s="39"/>
      <c r="BX179" s="39"/>
      <c r="BY179" s="39"/>
      <c r="BZ179" s="39"/>
      <c r="CA179" s="39"/>
      <c r="CB179" s="39"/>
      <c r="CC179" s="39"/>
      <c r="CD179" s="39"/>
      <c r="CE179" s="39"/>
      <c r="CF179" s="39"/>
      <c r="CG179" s="39"/>
      <c r="CH179" s="39"/>
      <c r="CI179" s="39"/>
      <c r="CJ179" s="39"/>
      <c r="CK179" s="39"/>
      <c r="CL179" s="39"/>
      <c r="CM179" s="39"/>
      <c r="CN179" s="39"/>
      <c r="CO179" s="39"/>
      <c r="CP179" s="39"/>
      <c r="CQ179" s="39"/>
      <c r="CR179" s="39"/>
      <c r="CS179" s="39"/>
      <c r="CT179" s="39"/>
      <c r="CU179" s="39"/>
      <c r="CV179" s="39"/>
      <c r="CW179" s="39"/>
      <c r="CX179" s="39"/>
      <c r="CY179" s="39"/>
      <c r="CZ179" s="39"/>
      <c r="DA179" s="39"/>
      <c r="DB179" s="39"/>
      <c r="DC179" s="39"/>
      <c r="DD179" s="39"/>
      <c r="DE179" s="39"/>
      <c r="DF179" s="39"/>
      <c r="DG179" s="39"/>
      <c r="DH179" s="39"/>
      <c r="DI179" s="39"/>
      <c r="DJ179" s="39"/>
      <c r="DK179" s="39"/>
      <c r="DL179" s="39"/>
      <c r="DM179" s="39"/>
      <c r="DN179" s="39"/>
      <c r="DO179" s="39"/>
      <c r="DP179" s="39"/>
      <c r="DQ179" s="39"/>
    </row>
    <row r="180" spans="4:121" x14ac:dyDescent="0.3"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  <c r="AW180" s="39"/>
      <c r="AX180" s="39"/>
      <c r="AY180" s="39"/>
      <c r="AZ180" s="39"/>
      <c r="BA180" s="39"/>
      <c r="BB180" s="39"/>
      <c r="BC180" s="39"/>
      <c r="BD180" s="39"/>
      <c r="BE180" s="39"/>
      <c r="BF180" s="39"/>
      <c r="BG180" s="39"/>
      <c r="BH180" s="39"/>
      <c r="BI180" s="39"/>
      <c r="BJ180" s="39"/>
      <c r="BK180" s="39"/>
      <c r="BL180" s="39"/>
      <c r="BM180" s="39"/>
      <c r="BN180" s="39"/>
      <c r="BO180" s="39"/>
      <c r="BP180" s="39"/>
      <c r="BQ180" s="39"/>
      <c r="BR180" s="39"/>
      <c r="BS180" s="39"/>
      <c r="BT180" s="39"/>
      <c r="BU180" s="39"/>
      <c r="BV180" s="39"/>
      <c r="BW180" s="39"/>
      <c r="BX180" s="39"/>
      <c r="BY180" s="39"/>
      <c r="BZ180" s="39"/>
      <c r="CA180" s="39"/>
      <c r="CB180" s="39"/>
      <c r="CC180" s="39"/>
      <c r="CD180" s="39"/>
      <c r="CE180" s="39"/>
      <c r="CF180" s="39"/>
      <c r="CG180" s="39"/>
      <c r="CH180" s="39"/>
      <c r="CI180" s="39"/>
      <c r="CJ180" s="39"/>
      <c r="CK180" s="39"/>
      <c r="CL180" s="39"/>
      <c r="CM180" s="39"/>
      <c r="CN180" s="39"/>
      <c r="CO180" s="39"/>
      <c r="CP180" s="39"/>
      <c r="CQ180" s="39"/>
      <c r="CR180" s="39"/>
      <c r="CS180" s="39"/>
      <c r="CT180" s="39"/>
      <c r="CU180" s="39"/>
      <c r="CV180" s="39"/>
      <c r="CW180" s="39"/>
      <c r="CX180" s="39"/>
      <c r="CY180" s="39"/>
      <c r="CZ180" s="39"/>
      <c r="DA180" s="39"/>
      <c r="DB180" s="39"/>
      <c r="DC180" s="39"/>
      <c r="DD180" s="39"/>
      <c r="DE180" s="39"/>
      <c r="DF180" s="39"/>
      <c r="DG180" s="39"/>
      <c r="DH180" s="39"/>
      <c r="DI180" s="39"/>
      <c r="DJ180" s="39"/>
      <c r="DK180" s="39"/>
      <c r="DL180" s="39"/>
      <c r="DM180" s="39"/>
      <c r="DN180" s="39"/>
      <c r="DO180" s="39"/>
      <c r="DP180" s="39"/>
      <c r="DQ180" s="39"/>
    </row>
    <row r="181" spans="4:121" x14ac:dyDescent="0.3"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  <c r="AX181" s="39"/>
      <c r="AY181" s="39"/>
      <c r="AZ181" s="39"/>
      <c r="BA181" s="39"/>
      <c r="BB181" s="39"/>
      <c r="BC181" s="39"/>
      <c r="BD181" s="39"/>
      <c r="BE181" s="39"/>
      <c r="BF181" s="39"/>
      <c r="BG181" s="39"/>
      <c r="BH181" s="39"/>
      <c r="BI181" s="39"/>
      <c r="BJ181" s="39"/>
      <c r="BK181" s="39"/>
      <c r="BL181" s="39"/>
      <c r="BM181" s="39"/>
      <c r="BN181" s="39"/>
      <c r="BO181" s="39"/>
      <c r="BP181" s="39"/>
      <c r="BQ181" s="39"/>
      <c r="BR181" s="39"/>
      <c r="BS181" s="39"/>
      <c r="BT181" s="39"/>
      <c r="BU181" s="39"/>
      <c r="BV181" s="39"/>
      <c r="BW181" s="39"/>
      <c r="BX181" s="39"/>
      <c r="BY181" s="39"/>
      <c r="BZ181" s="39"/>
      <c r="CA181" s="39"/>
      <c r="CB181" s="39"/>
      <c r="CC181" s="39"/>
      <c r="CD181" s="39"/>
      <c r="CE181" s="39"/>
      <c r="CF181" s="39"/>
      <c r="CG181" s="39"/>
      <c r="CH181" s="39"/>
      <c r="CI181" s="39"/>
      <c r="CJ181" s="39"/>
      <c r="CK181" s="39"/>
      <c r="CL181" s="39"/>
      <c r="CM181" s="39"/>
      <c r="CN181" s="39"/>
      <c r="CO181" s="39"/>
      <c r="CP181" s="39"/>
      <c r="CQ181" s="39"/>
      <c r="CR181" s="39"/>
      <c r="CS181" s="39"/>
      <c r="CT181" s="39"/>
      <c r="CU181" s="39"/>
      <c r="CV181" s="39"/>
      <c r="CW181" s="39"/>
      <c r="CX181" s="39"/>
      <c r="CY181" s="39"/>
      <c r="CZ181" s="39"/>
      <c r="DA181" s="39"/>
      <c r="DB181" s="39"/>
      <c r="DC181" s="39"/>
      <c r="DD181" s="39"/>
      <c r="DE181" s="39"/>
      <c r="DF181" s="39"/>
      <c r="DG181" s="39"/>
      <c r="DH181" s="39"/>
      <c r="DI181" s="39"/>
      <c r="DJ181" s="39"/>
      <c r="DK181" s="39"/>
      <c r="DL181" s="39"/>
      <c r="DM181" s="39"/>
      <c r="DN181" s="39"/>
      <c r="DO181" s="39"/>
      <c r="DP181" s="39"/>
      <c r="DQ181" s="39"/>
    </row>
    <row r="182" spans="4:121" x14ac:dyDescent="0.3"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  <c r="AW182" s="39"/>
      <c r="AX182" s="39"/>
      <c r="AY182" s="39"/>
      <c r="AZ182" s="39"/>
      <c r="BA182" s="39"/>
      <c r="BB182" s="39"/>
      <c r="BC182" s="39"/>
      <c r="BD182" s="39"/>
      <c r="BE182" s="39"/>
      <c r="BF182" s="39"/>
      <c r="BG182" s="39"/>
      <c r="BH182" s="39"/>
      <c r="BI182" s="39"/>
      <c r="BJ182" s="39"/>
      <c r="BK182" s="39"/>
      <c r="BL182" s="39"/>
      <c r="BM182" s="39"/>
      <c r="BN182" s="39"/>
      <c r="BO182" s="39"/>
      <c r="BP182" s="39"/>
      <c r="BQ182" s="39"/>
      <c r="BR182" s="39"/>
      <c r="BS182" s="39"/>
      <c r="BT182" s="39"/>
      <c r="BU182" s="39"/>
      <c r="BV182" s="39"/>
      <c r="BW182" s="39"/>
      <c r="BX182" s="39"/>
      <c r="BY182" s="39"/>
      <c r="BZ182" s="39"/>
      <c r="CA182" s="39"/>
      <c r="CB182" s="39"/>
      <c r="CC182" s="39"/>
      <c r="CD182" s="39"/>
      <c r="CE182" s="39"/>
      <c r="CF182" s="39"/>
      <c r="CG182" s="39"/>
      <c r="CH182" s="39"/>
      <c r="CI182" s="39"/>
      <c r="CJ182" s="39"/>
      <c r="CK182" s="39"/>
      <c r="CL182" s="39"/>
      <c r="CM182" s="39"/>
      <c r="CN182" s="39"/>
      <c r="CO182" s="39"/>
      <c r="CP182" s="39"/>
      <c r="CQ182" s="39"/>
      <c r="CR182" s="39"/>
      <c r="CS182" s="39"/>
      <c r="CT182" s="39"/>
      <c r="CU182" s="39"/>
      <c r="CV182" s="39"/>
      <c r="CW182" s="39"/>
      <c r="CX182" s="39"/>
      <c r="CY182" s="39"/>
      <c r="CZ182" s="39"/>
      <c r="DA182" s="39"/>
      <c r="DB182" s="39"/>
      <c r="DC182" s="39"/>
      <c r="DD182" s="39"/>
      <c r="DE182" s="39"/>
      <c r="DF182" s="39"/>
      <c r="DG182" s="39"/>
      <c r="DH182" s="39"/>
      <c r="DI182" s="39"/>
      <c r="DJ182" s="39"/>
      <c r="DK182" s="39"/>
      <c r="DL182" s="39"/>
      <c r="DM182" s="39"/>
      <c r="DN182" s="39"/>
      <c r="DO182" s="39"/>
      <c r="DP182" s="39"/>
      <c r="DQ182" s="39"/>
    </row>
    <row r="183" spans="4:121" x14ac:dyDescent="0.3"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  <c r="AW183" s="39"/>
      <c r="AX183" s="39"/>
      <c r="AY183" s="39"/>
      <c r="AZ183" s="39"/>
      <c r="BA183" s="39"/>
      <c r="BB183" s="39"/>
      <c r="BC183" s="39"/>
      <c r="BD183" s="39"/>
      <c r="BE183" s="39"/>
      <c r="BF183" s="39"/>
      <c r="BG183" s="39"/>
      <c r="BH183" s="39"/>
      <c r="BI183" s="39"/>
      <c r="BJ183" s="39"/>
      <c r="BK183" s="39"/>
      <c r="BL183" s="39"/>
      <c r="BM183" s="39"/>
      <c r="BN183" s="39"/>
      <c r="BO183" s="39"/>
      <c r="BP183" s="39"/>
      <c r="BQ183" s="39"/>
      <c r="BR183" s="39"/>
      <c r="BS183" s="39"/>
      <c r="BT183" s="39"/>
      <c r="BU183" s="39"/>
      <c r="BV183" s="39"/>
      <c r="BW183" s="39"/>
      <c r="BX183" s="39"/>
      <c r="BY183" s="39"/>
      <c r="BZ183" s="39"/>
      <c r="CA183" s="39"/>
      <c r="CB183" s="39"/>
      <c r="CC183" s="39"/>
      <c r="CD183" s="39"/>
      <c r="CE183" s="39"/>
      <c r="CF183" s="39"/>
      <c r="CG183" s="39"/>
      <c r="CH183" s="39"/>
      <c r="CI183" s="39"/>
      <c r="CJ183" s="39"/>
      <c r="CK183" s="39"/>
      <c r="CL183" s="39"/>
      <c r="CM183" s="39"/>
      <c r="CN183" s="39"/>
      <c r="CO183" s="39"/>
      <c r="CP183" s="39"/>
      <c r="CQ183" s="39"/>
      <c r="CR183" s="39"/>
      <c r="CS183" s="39"/>
      <c r="CT183" s="39"/>
      <c r="CU183" s="39"/>
      <c r="CV183" s="39"/>
      <c r="CW183" s="39"/>
      <c r="CX183" s="39"/>
      <c r="CY183" s="39"/>
      <c r="CZ183" s="39"/>
      <c r="DA183" s="39"/>
      <c r="DB183" s="39"/>
      <c r="DC183" s="39"/>
      <c r="DD183" s="39"/>
      <c r="DE183" s="39"/>
      <c r="DF183" s="39"/>
      <c r="DG183" s="39"/>
      <c r="DH183" s="39"/>
      <c r="DI183" s="39"/>
      <c r="DJ183" s="39"/>
      <c r="DK183" s="39"/>
      <c r="DL183" s="39"/>
      <c r="DM183" s="39"/>
      <c r="DN183" s="39"/>
      <c r="DO183" s="39"/>
      <c r="DP183" s="39"/>
      <c r="DQ183" s="39"/>
    </row>
    <row r="184" spans="4:121" x14ac:dyDescent="0.3"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  <c r="AW184" s="39"/>
      <c r="AX184" s="39"/>
      <c r="AY184" s="39"/>
      <c r="AZ184" s="39"/>
      <c r="BA184" s="39"/>
      <c r="BB184" s="39"/>
      <c r="BC184" s="39"/>
      <c r="BD184" s="39"/>
      <c r="BE184" s="39"/>
      <c r="BF184" s="39"/>
      <c r="BG184" s="39"/>
      <c r="BH184" s="39"/>
      <c r="BI184" s="39"/>
      <c r="BJ184" s="39"/>
      <c r="BK184" s="39"/>
      <c r="BL184" s="39"/>
      <c r="BM184" s="39"/>
      <c r="BN184" s="39"/>
      <c r="BO184" s="39"/>
      <c r="BP184" s="39"/>
      <c r="BQ184" s="39"/>
      <c r="BR184" s="39"/>
      <c r="BS184" s="39"/>
      <c r="BT184" s="39"/>
      <c r="BU184" s="39"/>
      <c r="BV184" s="39"/>
      <c r="BW184" s="39"/>
      <c r="BX184" s="39"/>
      <c r="BY184" s="39"/>
      <c r="BZ184" s="39"/>
      <c r="CA184" s="39"/>
      <c r="CB184" s="39"/>
      <c r="CC184" s="39"/>
      <c r="CD184" s="39"/>
      <c r="CE184" s="39"/>
      <c r="CF184" s="39"/>
      <c r="CG184" s="39"/>
      <c r="CH184" s="39"/>
      <c r="CI184" s="39"/>
      <c r="CJ184" s="39"/>
      <c r="CK184" s="39"/>
      <c r="CL184" s="39"/>
      <c r="CM184" s="39"/>
      <c r="CN184" s="39"/>
      <c r="CO184" s="39"/>
      <c r="CP184" s="39"/>
      <c r="CQ184" s="39"/>
      <c r="CR184" s="39"/>
      <c r="CS184" s="39"/>
      <c r="CT184" s="39"/>
      <c r="CU184" s="39"/>
      <c r="CV184" s="39"/>
      <c r="CW184" s="39"/>
      <c r="CX184" s="39"/>
      <c r="CY184" s="39"/>
      <c r="CZ184" s="39"/>
      <c r="DA184" s="39"/>
      <c r="DB184" s="39"/>
      <c r="DC184" s="39"/>
      <c r="DD184" s="39"/>
      <c r="DE184" s="39"/>
      <c r="DF184" s="39"/>
      <c r="DG184" s="39"/>
      <c r="DH184" s="39"/>
      <c r="DI184" s="39"/>
      <c r="DJ184" s="39"/>
      <c r="DK184" s="39"/>
      <c r="DL184" s="39"/>
      <c r="DM184" s="39"/>
      <c r="DN184" s="39"/>
      <c r="DO184" s="39"/>
      <c r="DP184" s="39"/>
      <c r="DQ184" s="39"/>
    </row>
    <row r="185" spans="4:121" x14ac:dyDescent="0.3"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  <c r="AX185" s="39"/>
      <c r="AY185" s="39"/>
      <c r="AZ185" s="39"/>
      <c r="BA185" s="39"/>
      <c r="BB185" s="39"/>
      <c r="BC185" s="39"/>
      <c r="BD185" s="39"/>
      <c r="BE185" s="39"/>
      <c r="BF185" s="39"/>
      <c r="BG185" s="39"/>
      <c r="BH185" s="39"/>
      <c r="BI185" s="39"/>
      <c r="BJ185" s="39"/>
      <c r="BK185" s="39"/>
      <c r="BL185" s="39"/>
      <c r="BM185" s="39"/>
      <c r="BN185" s="39"/>
      <c r="BO185" s="39"/>
      <c r="BP185" s="39"/>
      <c r="BQ185" s="39"/>
      <c r="BR185" s="39"/>
      <c r="BS185" s="39"/>
      <c r="BT185" s="39"/>
      <c r="BU185" s="39"/>
      <c r="BV185" s="39"/>
      <c r="BW185" s="39"/>
      <c r="BX185" s="39"/>
      <c r="BY185" s="39"/>
      <c r="BZ185" s="39"/>
      <c r="CA185" s="39"/>
      <c r="CB185" s="39"/>
      <c r="CC185" s="39"/>
      <c r="CD185" s="39"/>
      <c r="CE185" s="39"/>
      <c r="CF185" s="39"/>
      <c r="CG185" s="39"/>
      <c r="CH185" s="39"/>
      <c r="CI185" s="39"/>
      <c r="CJ185" s="39"/>
      <c r="CK185" s="39"/>
      <c r="CL185" s="39"/>
      <c r="CM185" s="39"/>
      <c r="CN185" s="39"/>
      <c r="CO185" s="39"/>
      <c r="CP185" s="39"/>
      <c r="CQ185" s="39"/>
      <c r="CR185" s="39"/>
      <c r="CS185" s="39"/>
      <c r="CT185" s="39"/>
      <c r="CU185" s="39"/>
      <c r="CV185" s="39"/>
      <c r="CW185" s="39"/>
      <c r="CX185" s="39"/>
      <c r="CY185" s="39"/>
      <c r="CZ185" s="39"/>
      <c r="DA185" s="39"/>
      <c r="DB185" s="39"/>
      <c r="DC185" s="39"/>
      <c r="DD185" s="39"/>
      <c r="DE185" s="39"/>
      <c r="DF185" s="39"/>
      <c r="DG185" s="39"/>
      <c r="DH185" s="39"/>
      <c r="DI185" s="39"/>
      <c r="DJ185" s="39"/>
      <c r="DK185" s="39"/>
      <c r="DL185" s="39"/>
      <c r="DM185" s="39"/>
      <c r="DN185" s="39"/>
      <c r="DO185" s="39"/>
      <c r="DP185" s="39"/>
      <c r="DQ185" s="39"/>
    </row>
    <row r="186" spans="4:121" x14ac:dyDescent="0.3"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39"/>
      <c r="AO186" s="39"/>
      <c r="AP186" s="39"/>
      <c r="AQ186" s="39"/>
      <c r="AR186" s="39"/>
      <c r="AS186" s="39"/>
      <c r="AT186" s="39"/>
      <c r="AU186" s="39"/>
      <c r="AV186" s="39"/>
      <c r="AW186" s="39"/>
      <c r="AX186" s="39"/>
      <c r="AY186" s="39"/>
      <c r="AZ186" s="39"/>
      <c r="BA186" s="39"/>
      <c r="BB186" s="39"/>
      <c r="BC186" s="39"/>
      <c r="BD186" s="39"/>
      <c r="BE186" s="39"/>
      <c r="BF186" s="39"/>
      <c r="BG186" s="39"/>
      <c r="BH186" s="39"/>
      <c r="BI186" s="39"/>
      <c r="BJ186" s="39"/>
      <c r="BK186" s="39"/>
      <c r="BL186" s="39"/>
      <c r="BM186" s="39"/>
      <c r="BN186" s="39"/>
      <c r="BO186" s="39"/>
      <c r="BP186" s="39"/>
      <c r="BQ186" s="39"/>
      <c r="BR186" s="39"/>
      <c r="BS186" s="39"/>
      <c r="BT186" s="39"/>
      <c r="BU186" s="39"/>
      <c r="BV186" s="39"/>
      <c r="BW186" s="39"/>
      <c r="BX186" s="39"/>
      <c r="BY186" s="39"/>
      <c r="BZ186" s="39"/>
      <c r="CA186" s="39"/>
      <c r="CB186" s="39"/>
      <c r="CC186" s="39"/>
      <c r="CD186" s="39"/>
      <c r="CE186" s="39"/>
      <c r="CF186" s="39"/>
      <c r="CG186" s="39"/>
      <c r="CH186" s="39"/>
      <c r="CI186" s="39"/>
      <c r="CJ186" s="39"/>
      <c r="CK186" s="39"/>
      <c r="CL186" s="39"/>
      <c r="CM186" s="39"/>
      <c r="CN186" s="39"/>
      <c r="CO186" s="39"/>
      <c r="CP186" s="39"/>
      <c r="CQ186" s="39"/>
      <c r="CR186" s="39"/>
      <c r="CS186" s="39"/>
      <c r="CT186" s="39"/>
      <c r="CU186" s="39"/>
      <c r="CV186" s="39"/>
      <c r="CW186" s="39"/>
      <c r="CX186" s="39"/>
      <c r="CY186" s="39"/>
      <c r="CZ186" s="39"/>
      <c r="DA186" s="39"/>
      <c r="DB186" s="39"/>
      <c r="DC186" s="39"/>
      <c r="DD186" s="39"/>
      <c r="DE186" s="39"/>
      <c r="DF186" s="39"/>
      <c r="DG186" s="39"/>
      <c r="DH186" s="39"/>
      <c r="DI186" s="39"/>
      <c r="DJ186" s="39"/>
      <c r="DK186" s="39"/>
      <c r="DL186" s="39"/>
      <c r="DM186" s="39"/>
      <c r="DN186" s="39"/>
      <c r="DO186" s="39"/>
      <c r="DP186" s="39"/>
      <c r="DQ186" s="39"/>
    </row>
    <row r="187" spans="4:121" x14ac:dyDescent="0.3"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  <c r="BH187" s="39"/>
      <c r="BI187" s="39"/>
      <c r="BJ187" s="39"/>
      <c r="BK187" s="39"/>
      <c r="BL187" s="39"/>
      <c r="BM187" s="39"/>
      <c r="BN187" s="39"/>
      <c r="BO187" s="39"/>
      <c r="BP187" s="39"/>
      <c r="BQ187" s="39"/>
      <c r="BR187" s="39"/>
      <c r="BS187" s="39"/>
      <c r="BT187" s="39"/>
      <c r="BU187" s="39"/>
      <c r="BV187" s="39"/>
      <c r="BW187" s="39"/>
      <c r="BX187" s="39"/>
      <c r="BY187" s="39"/>
      <c r="BZ187" s="39"/>
      <c r="CA187" s="39"/>
      <c r="CB187" s="39"/>
      <c r="CC187" s="39"/>
      <c r="CD187" s="39"/>
      <c r="CE187" s="39"/>
      <c r="CF187" s="39"/>
      <c r="CG187" s="39"/>
      <c r="CH187" s="39"/>
      <c r="CI187" s="39"/>
      <c r="CJ187" s="39"/>
      <c r="CK187" s="39"/>
      <c r="CL187" s="39"/>
      <c r="CM187" s="39"/>
      <c r="CN187" s="39"/>
      <c r="CO187" s="39"/>
      <c r="CP187" s="39"/>
      <c r="CQ187" s="39"/>
      <c r="CR187" s="39"/>
      <c r="CS187" s="39"/>
      <c r="CT187" s="39"/>
      <c r="CU187" s="39"/>
      <c r="CV187" s="39"/>
      <c r="CW187" s="39"/>
      <c r="CX187" s="39"/>
      <c r="CY187" s="39"/>
      <c r="CZ187" s="39"/>
      <c r="DA187" s="39"/>
      <c r="DB187" s="39"/>
      <c r="DC187" s="39"/>
      <c r="DD187" s="39"/>
      <c r="DE187" s="39"/>
      <c r="DF187" s="39"/>
      <c r="DG187" s="39"/>
      <c r="DH187" s="39"/>
      <c r="DI187" s="39"/>
      <c r="DJ187" s="39"/>
      <c r="DK187" s="39"/>
      <c r="DL187" s="39"/>
      <c r="DM187" s="39"/>
      <c r="DN187" s="39"/>
      <c r="DO187" s="39"/>
      <c r="DP187" s="39"/>
      <c r="DQ187" s="39"/>
    </row>
    <row r="188" spans="4:121" x14ac:dyDescent="0.3"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  <c r="AJ188" s="39"/>
      <c r="AK188" s="39"/>
      <c r="AL188" s="39"/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  <c r="AW188" s="39"/>
      <c r="AX188" s="39"/>
      <c r="AY188" s="39"/>
      <c r="AZ188" s="39"/>
      <c r="BA188" s="39"/>
      <c r="BB188" s="39"/>
      <c r="BC188" s="39"/>
      <c r="BD188" s="39"/>
      <c r="BE188" s="39"/>
      <c r="BF188" s="39"/>
      <c r="BG188" s="39"/>
      <c r="BH188" s="39"/>
      <c r="BI188" s="39"/>
      <c r="BJ188" s="39"/>
      <c r="BK188" s="39"/>
      <c r="BL188" s="39"/>
      <c r="BM188" s="39"/>
      <c r="BN188" s="39"/>
      <c r="BO188" s="39"/>
      <c r="BP188" s="39"/>
      <c r="BQ188" s="39"/>
      <c r="BR188" s="39"/>
      <c r="BS188" s="39"/>
      <c r="BT188" s="39"/>
      <c r="BU188" s="39"/>
      <c r="BV188" s="39"/>
      <c r="BW188" s="39"/>
      <c r="BX188" s="39"/>
      <c r="BY188" s="39"/>
      <c r="BZ188" s="39"/>
      <c r="CA188" s="39"/>
      <c r="CB188" s="39"/>
      <c r="CC188" s="39"/>
      <c r="CD188" s="39"/>
      <c r="CE188" s="39"/>
      <c r="CF188" s="39"/>
      <c r="CG188" s="39"/>
      <c r="CH188" s="39"/>
      <c r="CI188" s="39"/>
      <c r="CJ188" s="39"/>
      <c r="CK188" s="39"/>
      <c r="CL188" s="39"/>
      <c r="CM188" s="39"/>
      <c r="CN188" s="39"/>
      <c r="CO188" s="39"/>
      <c r="CP188" s="39"/>
      <c r="CQ188" s="39"/>
      <c r="CR188" s="39"/>
      <c r="CS188" s="39"/>
      <c r="CT188" s="39"/>
      <c r="CU188" s="39"/>
      <c r="CV188" s="39"/>
      <c r="CW188" s="39"/>
      <c r="CX188" s="39"/>
      <c r="CY188" s="39"/>
      <c r="CZ188" s="39"/>
      <c r="DA188" s="39"/>
      <c r="DB188" s="39"/>
      <c r="DC188" s="39"/>
      <c r="DD188" s="39"/>
      <c r="DE188" s="39"/>
      <c r="DF188" s="39"/>
      <c r="DG188" s="39"/>
      <c r="DH188" s="39"/>
      <c r="DI188" s="39"/>
      <c r="DJ188" s="39"/>
      <c r="DK188" s="39"/>
      <c r="DL188" s="39"/>
      <c r="DM188" s="39"/>
      <c r="DN188" s="39"/>
      <c r="DO188" s="39"/>
      <c r="DP188" s="39"/>
      <c r="DQ188" s="39"/>
    </row>
    <row r="189" spans="4:121" x14ac:dyDescent="0.3"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  <c r="AK189" s="39"/>
      <c r="AL189" s="39"/>
      <c r="AM189" s="39"/>
      <c r="AN189" s="39"/>
      <c r="AO189" s="39"/>
      <c r="AP189" s="39"/>
      <c r="AQ189" s="39"/>
      <c r="AR189" s="39"/>
      <c r="AS189" s="39"/>
      <c r="AT189" s="39"/>
      <c r="AU189" s="39"/>
      <c r="AV189" s="39"/>
      <c r="AW189" s="39"/>
      <c r="AX189" s="39"/>
      <c r="AY189" s="39"/>
      <c r="AZ189" s="39"/>
      <c r="BA189" s="39"/>
      <c r="BB189" s="39"/>
      <c r="BC189" s="39"/>
      <c r="BD189" s="39"/>
      <c r="BE189" s="39"/>
      <c r="BF189" s="39"/>
      <c r="BG189" s="39"/>
      <c r="BH189" s="39"/>
      <c r="BI189" s="39"/>
      <c r="BJ189" s="39"/>
      <c r="BK189" s="39"/>
      <c r="BL189" s="39"/>
      <c r="BM189" s="39"/>
      <c r="BN189" s="39"/>
      <c r="BO189" s="39"/>
      <c r="BP189" s="39"/>
      <c r="BQ189" s="39"/>
      <c r="BR189" s="39"/>
      <c r="BS189" s="39"/>
      <c r="BT189" s="39"/>
      <c r="BU189" s="39"/>
      <c r="BV189" s="39"/>
      <c r="BW189" s="39"/>
      <c r="BX189" s="39"/>
      <c r="BY189" s="39"/>
      <c r="BZ189" s="39"/>
      <c r="CA189" s="39"/>
      <c r="CB189" s="39"/>
      <c r="CC189" s="39"/>
      <c r="CD189" s="39"/>
      <c r="CE189" s="39"/>
      <c r="CF189" s="39"/>
      <c r="CG189" s="39"/>
      <c r="CH189" s="39"/>
      <c r="CI189" s="39"/>
      <c r="CJ189" s="39"/>
      <c r="CK189" s="39"/>
      <c r="CL189" s="39"/>
      <c r="CM189" s="39"/>
      <c r="CN189" s="39"/>
      <c r="CO189" s="39"/>
      <c r="CP189" s="39"/>
      <c r="CQ189" s="39"/>
      <c r="CR189" s="39"/>
      <c r="CS189" s="39"/>
      <c r="CT189" s="39"/>
      <c r="CU189" s="39"/>
      <c r="CV189" s="39"/>
      <c r="CW189" s="39"/>
      <c r="CX189" s="39"/>
      <c r="CY189" s="39"/>
      <c r="CZ189" s="39"/>
      <c r="DA189" s="39"/>
      <c r="DB189" s="39"/>
      <c r="DC189" s="39"/>
      <c r="DD189" s="39"/>
      <c r="DE189" s="39"/>
      <c r="DF189" s="39"/>
      <c r="DG189" s="39"/>
      <c r="DH189" s="39"/>
      <c r="DI189" s="39"/>
      <c r="DJ189" s="39"/>
      <c r="DK189" s="39"/>
      <c r="DL189" s="39"/>
      <c r="DM189" s="39"/>
      <c r="DN189" s="39"/>
      <c r="DO189" s="39"/>
      <c r="DP189" s="39"/>
      <c r="DQ189" s="39"/>
    </row>
    <row r="190" spans="4:121" x14ac:dyDescent="0.3"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F190" s="39"/>
      <c r="AG190" s="39"/>
      <c r="AH190" s="39"/>
      <c r="AI190" s="39"/>
      <c r="AJ190" s="39"/>
      <c r="AK190" s="39"/>
      <c r="AL190" s="39"/>
      <c r="AM190" s="39"/>
      <c r="AN190" s="39"/>
      <c r="AO190" s="39"/>
      <c r="AP190" s="39"/>
      <c r="AQ190" s="39"/>
      <c r="AR190" s="39"/>
      <c r="AS190" s="39"/>
      <c r="AT190" s="39"/>
      <c r="AU190" s="39"/>
      <c r="AV190" s="39"/>
      <c r="AW190" s="39"/>
      <c r="AX190" s="39"/>
      <c r="AY190" s="39"/>
      <c r="AZ190" s="39"/>
      <c r="BA190" s="39"/>
      <c r="BB190" s="39"/>
      <c r="BC190" s="39"/>
      <c r="BD190" s="39"/>
      <c r="BE190" s="39"/>
      <c r="BF190" s="39"/>
      <c r="BG190" s="39"/>
      <c r="BH190" s="39"/>
      <c r="BI190" s="39"/>
      <c r="BJ190" s="39"/>
      <c r="BK190" s="39"/>
      <c r="BL190" s="39"/>
      <c r="BM190" s="39"/>
      <c r="BN190" s="39"/>
      <c r="BO190" s="39"/>
      <c r="BP190" s="39"/>
      <c r="BQ190" s="39"/>
      <c r="BR190" s="39"/>
      <c r="BS190" s="39"/>
      <c r="BT190" s="39"/>
      <c r="BU190" s="39"/>
      <c r="BV190" s="39"/>
      <c r="BW190" s="39"/>
      <c r="BX190" s="39"/>
      <c r="BY190" s="39"/>
      <c r="BZ190" s="39"/>
      <c r="CA190" s="39"/>
      <c r="CB190" s="39"/>
      <c r="CC190" s="39"/>
      <c r="CD190" s="39"/>
      <c r="CE190" s="39"/>
      <c r="CF190" s="39"/>
      <c r="CG190" s="39"/>
      <c r="CH190" s="39"/>
      <c r="CI190" s="39"/>
      <c r="CJ190" s="39"/>
      <c r="CK190" s="39"/>
      <c r="CL190" s="39"/>
      <c r="CM190" s="39"/>
      <c r="CN190" s="39"/>
      <c r="CO190" s="39"/>
      <c r="CP190" s="39"/>
      <c r="CQ190" s="39"/>
      <c r="CR190" s="39"/>
      <c r="CS190" s="39"/>
      <c r="CT190" s="39"/>
      <c r="CU190" s="39"/>
      <c r="CV190" s="39"/>
      <c r="CW190" s="39"/>
      <c r="CX190" s="39"/>
      <c r="CY190" s="39"/>
      <c r="CZ190" s="39"/>
      <c r="DA190" s="39"/>
      <c r="DB190" s="39"/>
      <c r="DC190" s="39"/>
      <c r="DD190" s="39"/>
      <c r="DE190" s="39"/>
      <c r="DF190" s="39"/>
      <c r="DG190" s="39"/>
      <c r="DH190" s="39"/>
      <c r="DI190" s="39"/>
      <c r="DJ190" s="39"/>
      <c r="DK190" s="39"/>
      <c r="DL190" s="39"/>
      <c r="DM190" s="39"/>
      <c r="DN190" s="39"/>
      <c r="DO190" s="39"/>
      <c r="DP190" s="39"/>
      <c r="DQ190" s="39"/>
    </row>
    <row r="191" spans="4:121" x14ac:dyDescent="0.3"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  <c r="AW191" s="39"/>
      <c r="AX191" s="39"/>
      <c r="AY191" s="39"/>
      <c r="AZ191" s="39"/>
      <c r="BA191" s="39"/>
      <c r="BB191" s="39"/>
      <c r="BC191" s="39"/>
      <c r="BD191" s="39"/>
      <c r="BE191" s="39"/>
      <c r="BF191" s="39"/>
      <c r="BG191" s="39"/>
      <c r="BH191" s="39"/>
      <c r="BI191" s="39"/>
      <c r="BJ191" s="39"/>
      <c r="BK191" s="39"/>
      <c r="BL191" s="39"/>
      <c r="BM191" s="39"/>
      <c r="BN191" s="39"/>
      <c r="BO191" s="39"/>
      <c r="BP191" s="39"/>
      <c r="BQ191" s="39"/>
      <c r="BR191" s="39"/>
      <c r="BS191" s="39"/>
      <c r="BT191" s="39"/>
      <c r="BU191" s="39"/>
      <c r="BV191" s="39"/>
      <c r="BW191" s="39"/>
      <c r="BX191" s="39"/>
      <c r="BY191" s="39"/>
      <c r="BZ191" s="39"/>
      <c r="CA191" s="39"/>
      <c r="CB191" s="39"/>
      <c r="CC191" s="39"/>
      <c r="CD191" s="39"/>
      <c r="CE191" s="39"/>
      <c r="CF191" s="39"/>
      <c r="CG191" s="39"/>
      <c r="CH191" s="39"/>
      <c r="CI191" s="39"/>
      <c r="CJ191" s="39"/>
      <c r="CK191" s="39"/>
      <c r="CL191" s="39"/>
      <c r="CM191" s="39"/>
      <c r="CN191" s="39"/>
      <c r="CO191" s="39"/>
      <c r="CP191" s="39"/>
      <c r="CQ191" s="39"/>
      <c r="CR191" s="39"/>
      <c r="CS191" s="39"/>
      <c r="CT191" s="39"/>
      <c r="CU191" s="39"/>
      <c r="CV191" s="39"/>
      <c r="CW191" s="39"/>
      <c r="CX191" s="39"/>
      <c r="CY191" s="39"/>
      <c r="CZ191" s="39"/>
      <c r="DA191" s="39"/>
      <c r="DB191" s="39"/>
      <c r="DC191" s="39"/>
      <c r="DD191" s="39"/>
      <c r="DE191" s="39"/>
      <c r="DF191" s="39"/>
      <c r="DG191" s="39"/>
      <c r="DH191" s="39"/>
      <c r="DI191" s="39"/>
      <c r="DJ191" s="39"/>
      <c r="DK191" s="39"/>
      <c r="DL191" s="39"/>
      <c r="DM191" s="39"/>
      <c r="DN191" s="39"/>
      <c r="DO191" s="39"/>
      <c r="DP191" s="39"/>
      <c r="DQ191" s="39"/>
    </row>
    <row r="192" spans="4:121" x14ac:dyDescent="0.3"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  <c r="AJ192" s="39"/>
      <c r="AK192" s="39"/>
      <c r="AL192" s="39"/>
      <c r="AM192" s="39"/>
      <c r="AN192" s="39"/>
      <c r="AO192" s="39"/>
      <c r="AP192" s="39"/>
      <c r="AQ192" s="39"/>
      <c r="AR192" s="39"/>
      <c r="AS192" s="39"/>
      <c r="AT192" s="39"/>
      <c r="AU192" s="39"/>
      <c r="AV192" s="39"/>
      <c r="AW192" s="39"/>
      <c r="AX192" s="39"/>
      <c r="AY192" s="39"/>
      <c r="AZ192" s="39"/>
      <c r="BA192" s="39"/>
      <c r="BB192" s="39"/>
      <c r="BC192" s="39"/>
      <c r="BD192" s="39"/>
      <c r="BE192" s="39"/>
      <c r="BF192" s="39"/>
      <c r="BG192" s="39"/>
      <c r="BH192" s="39"/>
      <c r="BI192" s="39"/>
      <c r="BJ192" s="39"/>
      <c r="BK192" s="39"/>
      <c r="BL192" s="39"/>
      <c r="BM192" s="39"/>
      <c r="BN192" s="39"/>
      <c r="BO192" s="39"/>
      <c r="BP192" s="39"/>
      <c r="BQ192" s="39"/>
      <c r="BR192" s="39"/>
      <c r="BS192" s="39"/>
      <c r="BT192" s="39"/>
      <c r="BU192" s="39"/>
      <c r="BV192" s="39"/>
      <c r="BW192" s="39"/>
      <c r="BX192" s="39"/>
      <c r="BY192" s="39"/>
      <c r="BZ192" s="39"/>
      <c r="CA192" s="39"/>
      <c r="CB192" s="39"/>
      <c r="CC192" s="39"/>
      <c r="CD192" s="39"/>
      <c r="CE192" s="39"/>
      <c r="CF192" s="39"/>
      <c r="CG192" s="39"/>
      <c r="CH192" s="39"/>
      <c r="CI192" s="39"/>
      <c r="CJ192" s="39"/>
      <c r="CK192" s="39"/>
      <c r="CL192" s="39"/>
      <c r="CM192" s="39"/>
      <c r="CN192" s="39"/>
      <c r="CO192" s="39"/>
      <c r="CP192" s="39"/>
      <c r="CQ192" s="39"/>
      <c r="CR192" s="39"/>
      <c r="CS192" s="39"/>
      <c r="CT192" s="39"/>
      <c r="CU192" s="39"/>
      <c r="CV192" s="39"/>
      <c r="CW192" s="39"/>
      <c r="CX192" s="39"/>
      <c r="CY192" s="39"/>
      <c r="CZ192" s="39"/>
      <c r="DA192" s="39"/>
      <c r="DB192" s="39"/>
      <c r="DC192" s="39"/>
      <c r="DD192" s="39"/>
      <c r="DE192" s="39"/>
      <c r="DF192" s="39"/>
      <c r="DG192" s="39"/>
      <c r="DH192" s="39"/>
      <c r="DI192" s="39"/>
      <c r="DJ192" s="39"/>
      <c r="DK192" s="39"/>
      <c r="DL192" s="39"/>
      <c r="DM192" s="39"/>
      <c r="DN192" s="39"/>
      <c r="DO192" s="39"/>
      <c r="DP192" s="39"/>
      <c r="DQ192" s="39"/>
    </row>
    <row r="193" spans="4:121" x14ac:dyDescent="0.3"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  <c r="BH193" s="39"/>
      <c r="BI193" s="39"/>
      <c r="BJ193" s="39"/>
      <c r="BK193" s="39"/>
      <c r="BL193" s="39"/>
      <c r="BM193" s="39"/>
      <c r="BN193" s="39"/>
      <c r="BO193" s="39"/>
      <c r="BP193" s="39"/>
      <c r="BQ193" s="39"/>
      <c r="BR193" s="39"/>
      <c r="BS193" s="39"/>
      <c r="BT193" s="39"/>
      <c r="BU193" s="39"/>
      <c r="BV193" s="39"/>
      <c r="BW193" s="39"/>
      <c r="BX193" s="39"/>
      <c r="BY193" s="39"/>
      <c r="BZ193" s="39"/>
      <c r="CA193" s="39"/>
      <c r="CB193" s="39"/>
      <c r="CC193" s="39"/>
      <c r="CD193" s="39"/>
      <c r="CE193" s="39"/>
      <c r="CF193" s="39"/>
      <c r="CG193" s="39"/>
      <c r="CH193" s="39"/>
      <c r="CI193" s="39"/>
      <c r="CJ193" s="39"/>
      <c r="CK193" s="39"/>
      <c r="CL193" s="39"/>
      <c r="CM193" s="39"/>
      <c r="CN193" s="39"/>
      <c r="CO193" s="39"/>
      <c r="CP193" s="39"/>
      <c r="CQ193" s="39"/>
      <c r="CR193" s="39"/>
      <c r="CS193" s="39"/>
      <c r="CT193" s="39"/>
      <c r="CU193" s="39"/>
      <c r="CV193" s="39"/>
      <c r="CW193" s="39"/>
      <c r="CX193" s="39"/>
      <c r="CY193" s="39"/>
      <c r="CZ193" s="39"/>
      <c r="DA193" s="39"/>
      <c r="DB193" s="39"/>
      <c r="DC193" s="39"/>
      <c r="DD193" s="39"/>
      <c r="DE193" s="39"/>
      <c r="DF193" s="39"/>
      <c r="DG193" s="39"/>
      <c r="DH193" s="39"/>
      <c r="DI193" s="39"/>
      <c r="DJ193" s="39"/>
      <c r="DK193" s="39"/>
      <c r="DL193" s="39"/>
      <c r="DM193" s="39"/>
      <c r="DN193" s="39"/>
      <c r="DO193" s="39"/>
      <c r="DP193" s="39"/>
      <c r="DQ193" s="39"/>
    </row>
    <row r="194" spans="4:121" x14ac:dyDescent="0.3"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39"/>
      <c r="AO194" s="39"/>
      <c r="AP194" s="39"/>
      <c r="AQ194" s="39"/>
      <c r="AR194" s="39"/>
      <c r="AS194" s="39"/>
      <c r="AT194" s="39"/>
      <c r="AU194" s="39"/>
      <c r="AV194" s="39"/>
      <c r="AW194" s="39"/>
      <c r="AX194" s="39"/>
      <c r="AY194" s="39"/>
      <c r="AZ194" s="39"/>
      <c r="BA194" s="39"/>
      <c r="BB194" s="39"/>
      <c r="BC194" s="39"/>
      <c r="BD194" s="39"/>
      <c r="BE194" s="39"/>
      <c r="BF194" s="39"/>
      <c r="BG194" s="39"/>
      <c r="BH194" s="39"/>
      <c r="BI194" s="39"/>
      <c r="BJ194" s="39"/>
      <c r="BK194" s="39"/>
      <c r="BL194" s="39"/>
      <c r="BM194" s="39"/>
      <c r="BN194" s="39"/>
      <c r="BO194" s="39"/>
      <c r="BP194" s="39"/>
      <c r="BQ194" s="39"/>
      <c r="BR194" s="39"/>
      <c r="BS194" s="39"/>
      <c r="BT194" s="39"/>
      <c r="BU194" s="39"/>
      <c r="BV194" s="39"/>
      <c r="BW194" s="39"/>
      <c r="BX194" s="39"/>
      <c r="BY194" s="39"/>
      <c r="BZ194" s="39"/>
      <c r="CA194" s="39"/>
      <c r="CB194" s="39"/>
      <c r="CC194" s="39"/>
      <c r="CD194" s="39"/>
      <c r="CE194" s="39"/>
      <c r="CF194" s="39"/>
      <c r="CG194" s="39"/>
      <c r="CH194" s="39"/>
      <c r="CI194" s="39"/>
      <c r="CJ194" s="39"/>
      <c r="CK194" s="39"/>
      <c r="CL194" s="39"/>
      <c r="CM194" s="39"/>
      <c r="CN194" s="39"/>
      <c r="CO194" s="39"/>
      <c r="CP194" s="39"/>
      <c r="CQ194" s="39"/>
      <c r="CR194" s="39"/>
      <c r="CS194" s="39"/>
      <c r="CT194" s="39"/>
      <c r="CU194" s="39"/>
      <c r="CV194" s="39"/>
      <c r="CW194" s="39"/>
      <c r="CX194" s="39"/>
      <c r="CY194" s="39"/>
      <c r="CZ194" s="39"/>
      <c r="DA194" s="39"/>
      <c r="DB194" s="39"/>
      <c r="DC194" s="39"/>
      <c r="DD194" s="39"/>
      <c r="DE194" s="39"/>
      <c r="DF194" s="39"/>
      <c r="DG194" s="39"/>
      <c r="DH194" s="39"/>
      <c r="DI194" s="39"/>
      <c r="DJ194" s="39"/>
      <c r="DK194" s="39"/>
      <c r="DL194" s="39"/>
      <c r="DM194" s="39"/>
      <c r="DN194" s="39"/>
      <c r="DO194" s="39"/>
      <c r="DP194" s="39"/>
      <c r="DQ194" s="39"/>
    </row>
    <row r="195" spans="4:121" x14ac:dyDescent="0.3"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39"/>
      <c r="AO195" s="39"/>
      <c r="AP195" s="39"/>
      <c r="AQ195" s="39"/>
      <c r="AR195" s="39"/>
      <c r="AS195" s="39"/>
      <c r="AT195" s="39"/>
      <c r="AU195" s="39"/>
      <c r="AV195" s="39"/>
      <c r="AW195" s="39"/>
      <c r="AX195" s="39"/>
      <c r="AY195" s="39"/>
      <c r="AZ195" s="39"/>
      <c r="BA195" s="39"/>
      <c r="BB195" s="39"/>
      <c r="BC195" s="39"/>
      <c r="BD195" s="39"/>
      <c r="BE195" s="39"/>
      <c r="BF195" s="39"/>
      <c r="BG195" s="39"/>
      <c r="BH195" s="39"/>
      <c r="BI195" s="39"/>
      <c r="BJ195" s="39"/>
      <c r="BK195" s="39"/>
      <c r="BL195" s="39"/>
      <c r="BM195" s="39"/>
      <c r="BN195" s="39"/>
      <c r="BO195" s="39"/>
      <c r="BP195" s="39"/>
      <c r="BQ195" s="39"/>
      <c r="BR195" s="39"/>
      <c r="BS195" s="39"/>
      <c r="BT195" s="39"/>
      <c r="BU195" s="39"/>
      <c r="BV195" s="39"/>
      <c r="BW195" s="39"/>
      <c r="BX195" s="39"/>
      <c r="BY195" s="39"/>
      <c r="BZ195" s="39"/>
      <c r="CA195" s="39"/>
      <c r="CB195" s="39"/>
      <c r="CC195" s="39"/>
      <c r="CD195" s="39"/>
      <c r="CE195" s="39"/>
      <c r="CF195" s="39"/>
      <c r="CG195" s="39"/>
      <c r="CH195" s="39"/>
      <c r="CI195" s="39"/>
      <c r="CJ195" s="39"/>
      <c r="CK195" s="39"/>
      <c r="CL195" s="39"/>
      <c r="CM195" s="39"/>
      <c r="CN195" s="39"/>
      <c r="CO195" s="39"/>
      <c r="CP195" s="39"/>
      <c r="CQ195" s="39"/>
      <c r="CR195" s="39"/>
      <c r="CS195" s="39"/>
      <c r="CT195" s="39"/>
      <c r="CU195" s="39"/>
      <c r="CV195" s="39"/>
      <c r="CW195" s="39"/>
      <c r="CX195" s="39"/>
      <c r="CY195" s="39"/>
      <c r="CZ195" s="39"/>
      <c r="DA195" s="39"/>
      <c r="DB195" s="39"/>
      <c r="DC195" s="39"/>
      <c r="DD195" s="39"/>
      <c r="DE195" s="39"/>
      <c r="DF195" s="39"/>
      <c r="DG195" s="39"/>
      <c r="DH195" s="39"/>
      <c r="DI195" s="39"/>
      <c r="DJ195" s="39"/>
      <c r="DK195" s="39"/>
      <c r="DL195" s="39"/>
      <c r="DM195" s="39"/>
      <c r="DN195" s="39"/>
      <c r="DO195" s="39"/>
      <c r="DP195" s="39"/>
      <c r="DQ195" s="39"/>
    </row>
    <row r="196" spans="4:121" x14ac:dyDescent="0.3"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39"/>
      <c r="AO196" s="39"/>
      <c r="AP196" s="39"/>
      <c r="AQ196" s="39"/>
      <c r="AR196" s="39"/>
      <c r="AS196" s="39"/>
      <c r="AT196" s="39"/>
      <c r="AU196" s="39"/>
      <c r="AV196" s="39"/>
      <c r="AW196" s="39"/>
      <c r="AX196" s="39"/>
      <c r="AY196" s="39"/>
      <c r="AZ196" s="39"/>
      <c r="BA196" s="39"/>
      <c r="BB196" s="39"/>
      <c r="BC196" s="39"/>
      <c r="BD196" s="39"/>
      <c r="BE196" s="39"/>
      <c r="BF196" s="39"/>
      <c r="BG196" s="39"/>
      <c r="BH196" s="39"/>
      <c r="BI196" s="39"/>
      <c r="BJ196" s="39"/>
      <c r="BK196" s="39"/>
      <c r="BL196" s="39"/>
      <c r="BM196" s="39"/>
      <c r="BN196" s="39"/>
      <c r="BO196" s="39"/>
      <c r="BP196" s="39"/>
      <c r="BQ196" s="39"/>
      <c r="BR196" s="39"/>
      <c r="BS196" s="39"/>
      <c r="BT196" s="39"/>
      <c r="BU196" s="39"/>
      <c r="BV196" s="39"/>
      <c r="BW196" s="39"/>
      <c r="BX196" s="39"/>
      <c r="BY196" s="39"/>
      <c r="BZ196" s="39"/>
      <c r="CA196" s="39"/>
      <c r="CB196" s="39"/>
      <c r="CC196" s="39"/>
      <c r="CD196" s="39"/>
      <c r="CE196" s="39"/>
      <c r="CF196" s="39"/>
      <c r="CG196" s="39"/>
      <c r="CH196" s="39"/>
      <c r="CI196" s="39"/>
      <c r="CJ196" s="39"/>
      <c r="CK196" s="39"/>
      <c r="CL196" s="39"/>
      <c r="CM196" s="39"/>
      <c r="CN196" s="39"/>
      <c r="CO196" s="39"/>
      <c r="CP196" s="39"/>
      <c r="CQ196" s="39"/>
      <c r="CR196" s="39"/>
      <c r="CS196" s="39"/>
      <c r="CT196" s="39"/>
      <c r="CU196" s="39"/>
      <c r="CV196" s="39"/>
      <c r="CW196" s="39"/>
      <c r="CX196" s="39"/>
      <c r="CY196" s="39"/>
      <c r="CZ196" s="39"/>
      <c r="DA196" s="39"/>
      <c r="DB196" s="39"/>
      <c r="DC196" s="39"/>
      <c r="DD196" s="39"/>
      <c r="DE196" s="39"/>
      <c r="DF196" s="39"/>
      <c r="DG196" s="39"/>
      <c r="DH196" s="39"/>
      <c r="DI196" s="39"/>
      <c r="DJ196" s="39"/>
      <c r="DK196" s="39"/>
      <c r="DL196" s="39"/>
      <c r="DM196" s="39"/>
      <c r="DN196" s="39"/>
      <c r="DO196" s="39"/>
      <c r="DP196" s="39"/>
      <c r="DQ196" s="39"/>
    </row>
  </sheetData>
  <protectedRanges>
    <protectedRange sqref="C10:C52" name="Range3"/>
    <protectedRange sqref="J10:DI52" name="Range1"/>
    <protectedRange sqref="DL10:DQ52" name="Range2"/>
  </protectedRanges>
  <mergeCells count="97">
    <mergeCell ref="DJ5:DO6"/>
    <mergeCell ref="DF5:DI6"/>
    <mergeCell ref="DN7:DO7"/>
    <mergeCell ref="DH7:DI7"/>
    <mergeCell ref="DJ7:DK7"/>
    <mergeCell ref="CX5:DA6"/>
    <mergeCell ref="CZ7:DA7"/>
    <mergeCell ref="B2:P2"/>
    <mergeCell ref="BV7:BW7"/>
    <mergeCell ref="CB7:CC7"/>
    <mergeCell ref="BR6:BU6"/>
    <mergeCell ref="CP6:CS6"/>
    <mergeCell ref="CP7:CQ7"/>
    <mergeCell ref="BN6:BQ6"/>
    <mergeCell ref="CJ7:CK7"/>
    <mergeCell ref="CT6:CW6"/>
    <mergeCell ref="CH5:CK6"/>
    <mergeCell ref="BZ6:CC6"/>
    <mergeCell ref="F7:G7"/>
    <mergeCell ref="AN7:AO7"/>
    <mergeCell ref="BH7:BI7"/>
    <mergeCell ref="AT6:AW6"/>
    <mergeCell ref="CL5:CO6"/>
    <mergeCell ref="CL7:CM7"/>
    <mergeCell ref="AP7:AQ7"/>
    <mergeCell ref="AV7:AW7"/>
    <mergeCell ref="BD7:BE7"/>
    <mergeCell ref="BB7:BC7"/>
    <mergeCell ref="CF7:CG7"/>
    <mergeCell ref="CH7:CI7"/>
    <mergeCell ref="BT7:BU7"/>
    <mergeCell ref="BZ7:CA7"/>
    <mergeCell ref="BX7:BY7"/>
    <mergeCell ref="AZ7:BA7"/>
    <mergeCell ref="DP5:DQ6"/>
    <mergeCell ref="DF7:DG7"/>
    <mergeCell ref="BN7:BO7"/>
    <mergeCell ref="CN7:CO7"/>
    <mergeCell ref="BP7:BQ7"/>
    <mergeCell ref="BR7:BS7"/>
    <mergeCell ref="CD7:CE7"/>
    <mergeCell ref="CX7:CY7"/>
    <mergeCell ref="CV7:CW7"/>
    <mergeCell ref="CT7:CU7"/>
    <mergeCell ref="DP7:DQ7"/>
    <mergeCell ref="DL7:DM7"/>
    <mergeCell ref="DB6:DE6"/>
    <mergeCell ref="DB7:DC7"/>
    <mergeCell ref="DD7:DE7"/>
    <mergeCell ref="CR7:CS7"/>
    <mergeCell ref="B1:AC1"/>
    <mergeCell ref="AB3:AC3"/>
    <mergeCell ref="P7:Q7"/>
    <mergeCell ref="C4:C8"/>
    <mergeCell ref="D4:I6"/>
    <mergeCell ref="N6:Q6"/>
    <mergeCell ref="B4:B8"/>
    <mergeCell ref="J5:M6"/>
    <mergeCell ref="AB7:AC7"/>
    <mergeCell ref="H7:I7"/>
    <mergeCell ref="N7:O7"/>
    <mergeCell ref="J7:K7"/>
    <mergeCell ref="Z7:AA7"/>
    <mergeCell ref="L7:M7"/>
    <mergeCell ref="J4:DQ4"/>
    <mergeCell ref="D7:E7"/>
    <mergeCell ref="BL7:BM7"/>
    <mergeCell ref="AL7:AM7"/>
    <mergeCell ref="AF7:AG7"/>
    <mergeCell ref="AR7:AS7"/>
    <mergeCell ref="BF7:BG7"/>
    <mergeCell ref="AX7:AY7"/>
    <mergeCell ref="BJ7:BK7"/>
    <mergeCell ref="R7:S7"/>
    <mergeCell ref="AX5:BA6"/>
    <mergeCell ref="AH6:AK6"/>
    <mergeCell ref="V5:Y6"/>
    <mergeCell ref="AD5:AG6"/>
    <mergeCell ref="AT7:AU7"/>
    <mergeCell ref="AH7:AI7"/>
    <mergeCell ref="N5:U5"/>
    <mergeCell ref="AL6:AO6"/>
    <mergeCell ref="R6:U6"/>
    <mergeCell ref="T7:U7"/>
    <mergeCell ref="AD7:AE7"/>
    <mergeCell ref="AJ7:AK7"/>
    <mergeCell ref="V7:W7"/>
    <mergeCell ref="X7:Y7"/>
    <mergeCell ref="CD6:CG6"/>
    <mergeCell ref="Z5:AC6"/>
    <mergeCell ref="CB5:CG5"/>
    <mergeCell ref="AH5:AI5"/>
    <mergeCell ref="AP6:AS6"/>
    <mergeCell ref="BJ5:BM6"/>
    <mergeCell ref="BV6:BY6"/>
    <mergeCell ref="BB6:BE6"/>
    <mergeCell ref="BF6:BI6"/>
  </mergeCells>
  <phoneticPr fontId="2" type="noConversion"/>
  <pageMargins left="0.196850393700787" right="0.196850393700787" top="0.23622047244094499" bottom="0.196850393700787" header="0.15748031496063" footer="0.196850393700787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1"/>
  <sheetViews>
    <sheetView topLeftCell="A2" workbookViewId="0">
      <pane xSplit="2" ySplit="9" topLeftCell="C14" activePane="bottomRight" state="frozen"/>
      <selection activeCell="A2" sqref="A2"/>
      <selection pane="topRight" activeCell="C2" sqref="C2"/>
      <selection pane="bottomLeft" activeCell="A11" sqref="A11"/>
      <selection pane="bottomRight" activeCell="C14" sqref="C14"/>
    </sheetView>
  </sheetViews>
  <sheetFormatPr defaultRowHeight="15" x14ac:dyDescent="0.2"/>
  <cols>
    <col min="1" max="1" width="4" style="2" customWidth="1"/>
    <col min="2" max="2" width="15.25" style="2" customWidth="1"/>
    <col min="3" max="4" width="12.125" style="2" customWidth="1"/>
    <col min="5" max="5" width="11.125" style="2" bestFit="1" customWidth="1"/>
    <col min="6" max="6" width="10.875" style="2" customWidth="1"/>
    <col min="7" max="7" width="8.875" style="2" customWidth="1"/>
    <col min="8" max="8" width="10" style="2" customWidth="1"/>
    <col min="9" max="9" width="9.75" style="2" customWidth="1"/>
    <col min="10" max="22" width="11.625" style="2" customWidth="1"/>
    <col min="23" max="23" width="10.625" style="2" customWidth="1"/>
    <col min="24" max="24" width="11.75" style="2" customWidth="1"/>
    <col min="25" max="25" width="9.5" style="2" customWidth="1"/>
    <col min="26" max="26" width="10.375" style="2" customWidth="1"/>
    <col min="27" max="27" width="8" style="2" customWidth="1"/>
    <col min="28" max="28" width="12.125" style="2" customWidth="1"/>
    <col min="29" max="29" width="9.125" style="2" customWidth="1"/>
    <col min="30" max="30" width="9.75" style="2" customWidth="1"/>
    <col min="31" max="31" width="10" style="2" customWidth="1"/>
    <col min="32" max="34" width="9.75" style="2" customWidth="1"/>
    <col min="35" max="36" width="11.625" style="2" customWidth="1"/>
    <col min="37" max="37" width="10.75" style="2" customWidth="1"/>
    <col min="38" max="40" width="11.25" style="2" customWidth="1"/>
    <col min="41" max="41" width="11" style="2" customWidth="1"/>
    <col min="42" max="42" width="9.125" style="2" customWidth="1"/>
    <col min="43" max="43" width="9.875" style="2" customWidth="1"/>
    <col min="44" max="44" width="11.375" style="2" customWidth="1"/>
    <col min="45" max="45" width="8.75" style="2" customWidth="1"/>
    <col min="46" max="46" width="11.125" style="2" customWidth="1"/>
    <col min="47" max="47" width="11.625" style="2" customWidth="1"/>
    <col min="48" max="48" width="15" style="2" customWidth="1"/>
    <col min="49" max="49" width="10.625" style="2" customWidth="1"/>
    <col min="50" max="50" width="11.125" style="2" customWidth="1"/>
    <col min="51" max="16384" width="9" style="2"/>
  </cols>
  <sheetData>
    <row r="1" spans="1:50" ht="19.5" customHeight="1" x14ac:dyDescent="0.2">
      <c r="A1" s="147" t="s">
        <v>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7"/>
      <c r="AB1" s="7"/>
      <c r="AC1" s="7"/>
      <c r="AD1" s="7"/>
      <c r="AE1" s="7"/>
      <c r="AF1" s="7"/>
      <c r="AG1" s="7"/>
      <c r="AH1" s="7"/>
      <c r="AI1" s="7"/>
      <c r="AJ1" s="7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</row>
    <row r="2" spans="1:50" ht="24" customHeight="1" x14ac:dyDescent="0.2">
      <c r="A2" s="148" t="s">
        <v>14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50" ht="15" customHeight="1" x14ac:dyDescent="0.2">
      <c r="B3" s="3"/>
      <c r="Y3" s="141" t="s">
        <v>11</v>
      </c>
      <c r="Z3" s="141"/>
      <c r="AI3" s="132"/>
      <c r="AJ3" s="132"/>
    </row>
    <row r="4" spans="1:50" s="6" customFormat="1" ht="15" customHeight="1" x14ac:dyDescent="0.15">
      <c r="A4" s="149" t="s">
        <v>4</v>
      </c>
      <c r="B4" s="150" t="s">
        <v>0</v>
      </c>
      <c r="C4" s="126" t="s">
        <v>16</v>
      </c>
      <c r="D4" s="127"/>
      <c r="E4" s="137" t="s">
        <v>3</v>
      </c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2"/>
      <c r="AR4" s="12"/>
      <c r="AS4" s="12"/>
      <c r="AT4" s="12"/>
      <c r="AU4" s="12"/>
      <c r="AV4" s="12"/>
      <c r="AW4" s="107"/>
      <c r="AX4" s="107"/>
    </row>
    <row r="5" spans="1:50" s="6" customFormat="1" ht="27.75" customHeight="1" x14ac:dyDescent="0.15">
      <c r="A5" s="149"/>
      <c r="B5" s="150"/>
      <c r="C5" s="128"/>
      <c r="D5" s="129"/>
      <c r="E5" s="120" t="s">
        <v>15</v>
      </c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2"/>
      <c r="AI5" s="113" t="s">
        <v>5</v>
      </c>
      <c r="AJ5" s="113"/>
      <c r="AK5" s="114" t="s">
        <v>7</v>
      </c>
      <c r="AL5" s="115"/>
      <c r="AM5" s="115"/>
      <c r="AN5" s="115"/>
      <c r="AO5" s="115"/>
      <c r="AP5" s="115"/>
      <c r="AQ5" s="112" t="s">
        <v>8</v>
      </c>
      <c r="AR5" s="112"/>
      <c r="AS5" s="112"/>
      <c r="AT5" s="112"/>
      <c r="AU5" s="112"/>
      <c r="AV5" s="112"/>
      <c r="AW5" s="113" t="s">
        <v>6</v>
      </c>
      <c r="AX5" s="113"/>
    </row>
    <row r="6" spans="1:50" s="6" customFormat="1" ht="15" customHeight="1" x14ac:dyDescent="0.15">
      <c r="A6" s="149"/>
      <c r="B6" s="150"/>
      <c r="C6" s="128"/>
      <c r="D6" s="129"/>
      <c r="E6" s="120" t="s">
        <v>28</v>
      </c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2"/>
      <c r="AI6" s="113"/>
      <c r="AJ6" s="113"/>
      <c r="AK6" s="114" t="s">
        <v>38</v>
      </c>
      <c r="AL6" s="115"/>
      <c r="AM6" s="115"/>
      <c r="AN6" s="115"/>
      <c r="AO6" s="112" t="s">
        <v>39</v>
      </c>
      <c r="AP6" s="112"/>
      <c r="AQ6" s="112" t="s">
        <v>40</v>
      </c>
      <c r="AR6" s="112"/>
      <c r="AS6" s="112" t="s">
        <v>9</v>
      </c>
      <c r="AT6" s="112"/>
      <c r="AU6" s="112"/>
      <c r="AV6" s="112"/>
      <c r="AW6" s="113"/>
      <c r="AX6" s="113"/>
    </row>
    <row r="7" spans="1:50" s="6" customFormat="1" ht="25.5" customHeight="1" x14ac:dyDescent="0.15">
      <c r="A7" s="149"/>
      <c r="B7" s="150"/>
      <c r="C7" s="128"/>
      <c r="D7" s="129"/>
      <c r="E7" s="112" t="s">
        <v>13</v>
      </c>
      <c r="F7" s="112"/>
      <c r="G7" s="112"/>
      <c r="H7" s="112"/>
      <c r="I7" s="118" t="s">
        <v>35</v>
      </c>
      <c r="J7" s="118"/>
      <c r="K7" s="144" t="s">
        <v>27</v>
      </c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6"/>
      <c r="W7" s="119" t="s">
        <v>22</v>
      </c>
      <c r="X7" s="119"/>
      <c r="Y7" s="119" t="s">
        <v>23</v>
      </c>
      <c r="Z7" s="119"/>
      <c r="AA7" s="119" t="s">
        <v>24</v>
      </c>
      <c r="AB7" s="119"/>
      <c r="AC7" s="119" t="s">
        <v>25</v>
      </c>
      <c r="AD7" s="119"/>
      <c r="AE7" s="119" t="s">
        <v>26</v>
      </c>
      <c r="AF7" s="119"/>
      <c r="AG7" s="133" t="s">
        <v>29</v>
      </c>
      <c r="AH7" s="134"/>
      <c r="AI7" s="113"/>
      <c r="AJ7" s="113"/>
      <c r="AK7" s="108" t="s">
        <v>37</v>
      </c>
      <c r="AL7" s="123"/>
      <c r="AM7" s="108" t="s">
        <v>30</v>
      </c>
      <c r="AN7" s="109"/>
      <c r="AO7" s="112"/>
      <c r="AP7" s="112"/>
      <c r="AQ7" s="112"/>
      <c r="AR7" s="112"/>
      <c r="AS7" s="112"/>
      <c r="AT7" s="112"/>
      <c r="AU7" s="112"/>
      <c r="AV7" s="112"/>
      <c r="AW7" s="113"/>
      <c r="AX7" s="113"/>
    </row>
    <row r="8" spans="1:50" s="6" customFormat="1" ht="96.75" customHeight="1" x14ac:dyDescent="0.15">
      <c r="A8" s="149"/>
      <c r="B8" s="150"/>
      <c r="C8" s="130"/>
      <c r="D8" s="131"/>
      <c r="E8" s="119" t="s">
        <v>33</v>
      </c>
      <c r="F8" s="119"/>
      <c r="G8" s="119" t="s">
        <v>34</v>
      </c>
      <c r="H8" s="119"/>
      <c r="I8" s="118"/>
      <c r="J8" s="118"/>
      <c r="K8" s="116" t="s">
        <v>17</v>
      </c>
      <c r="L8" s="117"/>
      <c r="M8" s="116" t="s">
        <v>18</v>
      </c>
      <c r="N8" s="117"/>
      <c r="O8" s="116" t="s">
        <v>19</v>
      </c>
      <c r="P8" s="117"/>
      <c r="Q8" s="116" t="s">
        <v>20</v>
      </c>
      <c r="R8" s="117"/>
      <c r="S8" s="139" t="s">
        <v>21</v>
      </c>
      <c r="T8" s="140"/>
      <c r="U8" s="142" t="s">
        <v>36</v>
      </c>
      <c r="V8" s="143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35"/>
      <c r="AH8" s="136"/>
      <c r="AI8" s="113"/>
      <c r="AJ8" s="113"/>
      <c r="AK8" s="110"/>
      <c r="AL8" s="124"/>
      <c r="AM8" s="110"/>
      <c r="AN8" s="111"/>
      <c r="AO8" s="112"/>
      <c r="AP8" s="112"/>
      <c r="AQ8" s="112"/>
      <c r="AR8" s="112"/>
      <c r="AS8" s="112" t="s">
        <v>32</v>
      </c>
      <c r="AT8" s="112"/>
      <c r="AU8" s="112" t="s">
        <v>31</v>
      </c>
      <c r="AV8" s="112"/>
      <c r="AW8" s="113"/>
      <c r="AX8" s="113"/>
    </row>
    <row r="9" spans="1:50" s="6" customFormat="1" ht="45" customHeight="1" x14ac:dyDescent="0.15">
      <c r="A9" s="149"/>
      <c r="B9" s="150"/>
      <c r="C9" s="1" t="s">
        <v>10</v>
      </c>
      <c r="D9" s="1" t="s">
        <v>12</v>
      </c>
      <c r="E9" s="5" t="s">
        <v>10</v>
      </c>
      <c r="F9" s="1" t="s">
        <v>12</v>
      </c>
      <c r="G9" s="5" t="s">
        <v>10</v>
      </c>
      <c r="H9" s="1" t="s">
        <v>12</v>
      </c>
      <c r="I9" s="5" t="s">
        <v>10</v>
      </c>
      <c r="J9" s="1" t="s">
        <v>12</v>
      </c>
      <c r="K9" s="5" t="s">
        <v>10</v>
      </c>
      <c r="L9" s="1" t="s">
        <v>12</v>
      </c>
      <c r="M9" s="5" t="s">
        <v>10</v>
      </c>
      <c r="N9" s="1" t="s">
        <v>12</v>
      </c>
      <c r="O9" s="5" t="s">
        <v>10</v>
      </c>
      <c r="P9" s="1" t="s">
        <v>12</v>
      </c>
      <c r="Q9" s="5" t="s">
        <v>10</v>
      </c>
      <c r="R9" s="1" t="s">
        <v>12</v>
      </c>
      <c r="S9" s="5" t="s">
        <v>10</v>
      </c>
      <c r="T9" s="1" t="s">
        <v>12</v>
      </c>
      <c r="U9" s="5" t="s">
        <v>10</v>
      </c>
      <c r="V9" s="1" t="s">
        <v>12</v>
      </c>
      <c r="W9" s="5" t="s">
        <v>10</v>
      </c>
      <c r="X9" s="1" t="s">
        <v>12</v>
      </c>
      <c r="Y9" s="5" t="s">
        <v>10</v>
      </c>
      <c r="Z9" s="1" t="s">
        <v>12</v>
      </c>
      <c r="AA9" s="5" t="s">
        <v>10</v>
      </c>
      <c r="AB9" s="1" t="s">
        <v>12</v>
      </c>
      <c r="AC9" s="5" t="s">
        <v>10</v>
      </c>
      <c r="AD9" s="1" t="s">
        <v>12</v>
      </c>
      <c r="AE9" s="5" t="s">
        <v>10</v>
      </c>
      <c r="AF9" s="1" t="s">
        <v>12</v>
      </c>
      <c r="AG9" s="5" t="s">
        <v>10</v>
      </c>
      <c r="AH9" s="1" t="s">
        <v>12</v>
      </c>
      <c r="AI9" s="5" t="s">
        <v>10</v>
      </c>
      <c r="AJ9" s="1" t="s">
        <v>12</v>
      </c>
      <c r="AK9" s="5" t="s">
        <v>10</v>
      </c>
      <c r="AL9" s="1" t="s">
        <v>12</v>
      </c>
      <c r="AM9" s="5" t="s">
        <v>10</v>
      </c>
      <c r="AN9" s="1" t="s">
        <v>12</v>
      </c>
      <c r="AO9" s="5" t="s">
        <v>10</v>
      </c>
      <c r="AP9" s="1" t="s">
        <v>12</v>
      </c>
      <c r="AQ9" s="5" t="s">
        <v>10</v>
      </c>
      <c r="AR9" s="1" t="s">
        <v>12</v>
      </c>
      <c r="AS9" s="5" t="s">
        <v>10</v>
      </c>
      <c r="AT9" s="1" t="s">
        <v>12</v>
      </c>
      <c r="AU9" s="5" t="s">
        <v>10</v>
      </c>
      <c r="AV9" s="1" t="s">
        <v>12</v>
      </c>
      <c r="AW9" s="5" t="s">
        <v>10</v>
      </c>
      <c r="AX9" s="1" t="s">
        <v>12</v>
      </c>
    </row>
    <row r="10" spans="1:50" s="6" customFormat="1" ht="13.5" customHeight="1" x14ac:dyDescent="0.15">
      <c r="A10" s="11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11">
        <v>10</v>
      </c>
      <c r="X10" s="11">
        <v>11</v>
      </c>
      <c r="Y10" s="11">
        <v>12</v>
      </c>
      <c r="Z10" s="11">
        <v>13</v>
      </c>
      <c r="AA10" s="11">
        <v>14</v>
      </c>
      <c r="AB10" s="11">
        <v>15</v>
      </c>
      <c r="AC10" s="11">
        <v>16</v>
      </c>
      <c r="AD10" s="11">
        <v>17</v>
      </c>
      <c r="AE10" s="11">
        <v>18</v>
      </c>
      <c r="AF10" s="11">
        <v>19</v>
      </c>
      <c r="AG10" s="11">
        <v>20</v>
      </c>
      <c r="AH10" s="11">
        <v>21</v>
      </c>
      <c r="AI10" s="11">
        <v>22</v>
      </c>
      <c r="AJ10" s="11">
        <v>23</v>
      </c>
      <c r="AK10" s="11">
        <v>24</v>
      </c>
      <c r="AL10" s="11">
        <v>25</v>
      </c>
      <c r="AM10" s="11">
        <v>26</v>
      </c>
      <c r="AN10" s="11">
        <v>27</v>
      </c>
      <c r="AO10" s="11">
        <v>28</v>
      </c>
      <c r="AP10" s="11">
        <v>29</v>
      </c>
      <c r="AQ10" s="11">
        <v>32</v>
      </c>
      <c r="AR10" s="11">
        <v>33</v>
      </c>
      <c r="AS10" s="11">
        <v>34</v>
      </c>
      <c r="AT10" s="11">
        <v>35</v>
      </c>
      <c r="AU10" s="11">
        <v>36</v>
      </c>
      <c r="AV10" s="11">
        <v>37</v>
      </c>
      <c r="AW10" s="11">
        <v>38</v>
      </c>
      <c r="AX10" s="11">
        <v>39</v>
      </c>
    </row>
    <row r="11" spans="1:50" s="21" customFormat="1" ht="18" customHeight="1" x14ac:dyDescent="0.2">
      <c r="A11" s="14">
        <v>1</v>
      </c>
      <c r="B11" s="25"/>
      <c r="C11" s="17">
        <f t="shared" ref="C11:C21" si="0">AI11+AW11-AG11</f>
        <v>0</v>
      </c>
      <c r="D11" s="17">
        <f t="shared" ref="D11:D21" si="1">AJ11+AX11-AH11</f>
        <v>0</v>
      </c>
      <c r="E11" s="18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9"/>
      <c r="AF11" s="17"/>
      <c r="AG11" s="17"/>
      <c r="AH11" s="17"/>
      <c r="AI11" s="17">
        <f>E11+G11+I11+W11+Y11+AA11+AC11+AE11+AG11</f>
        <v>0</v>
      </c>
      <c r="AJ11" s="17">
        <f>F11+H11+J11+X11+Z11+AB11+AD11+AF11+AH11</f>
        <v>0</v>
      </c>
      <c r="AK11" s="19"/>
      <c r="AL11" s="20"/>
      <c r="AM11" s="20"/>
      <c r="AN11" s="20"/>
      <c r="AO11" s="17"/>
      <c r="AP11" s="17"/>
      <c r="AQ11" s="17"/>
      <c r="AR11" s="17"/>
      <c r="AS11" s="17"/>
      <c r="AT11" s="17"/>
      <c r="AU11" s="17"/>
      <c r="AV11" s="17"/>
      <c r="AW11" s="17">
        <f>AK11+AM11+AO11+AQ11+AS11+AU11</f>
        <v>0</v>
      </c>
      <c r="AX11" s="17">
        <f>AL11+AN11+AP11+AR11+AT11+AV11</f>
        <v>0</v>
      </c>
    </row>
    <row r="12" spans="1:50" s="21" customFormat="1" ht="19.5" customHeight="1" x14ac:dyDescent="0.2">
      <c r="A12" s="14">
        <v>2</v>
      </c>
      <c r="B12" s="26"/>
      <c r="C12" s="17">
        <f t="shared" si="0"/>
        <v>0</v>
      </c>
      <c r="D12" s="17">
        <f t="shared" si="1"/>
        <v>0</v>
      </c>
      <c r="E12" s="19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9"/>
      <c r="AF12" s="17"/>
      <c r="AG12" s="17"/>
      <c r="AH12" s="17"/>
      <c r="AI12" s="17">
        <f t="shared" ref="AI12:AI21" si="2">E12+G12+I12+W12+Y12+AA12+AC12+AE12+AG12</f>
        <v>0</v>
      </c>
      <c r="AJ12" s="17">
        <f t="shared" ref="AJ12:AJ21" si="3">F12+H12+J12+X12+Z12+AB12+AD12+AF12+AH12</f>
        <v>0</v>
      </c>
      <c r="AK12" s="19"/>
      <c r="AL12" s="20"/>
      <c r="AM12" s="20"/>
      <c r="AN12" s="20"/>
      <c r="AO12" s="17"/>
      <c r="AP12" s="17"/>
      <c r="AQ12" s="17"/>
      <c r="AR12" s="17"/>
      <c r="AS12" s="17"/>
      <c r="AT12" s="17"/>
      <c r="AU12" s="17"/>
      <c r="AV12" s="17"/>
      <c r="AW12" s="17">
        <f t="shared" ref="AW12:AW21" si="4">AK12+AM12+AO12+AQ12+AS12+AU12</f>
        <v>0</v>
      </c>
      <c r="AX12" s="17">
        <f t="shared" ref="AX12:AX21" si="5">AL12+AN12+AP12+AR12+AT12+AV12</f>
        <v>0</v>
      </c>
    </row>
    <row r="13" spans="1:50" s="21" customFormat="1" ht="19.5" customHeight="1" x14ac:dyDescent="0.2">
      <c r="A13" s="14">
        <v>3</v>
      </c>
      <c r="B13" s="26"/>
      <c r="C13" s="17">
        <f t="shared" si="0"/>
        <v>0</v>
      </c>
      <c r="D13" s="17">
        <f t="shared" si="1"/>
        <v>0</v>
      </c>
      <c r="E13" s="18"/>
      <c r="F13" s="17"/>
      <c r="G13" s="17"/>
      <c r="H13" s="17"/>
      <c r="I13" s="2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9"/>
      <c r="AF13" s="17"/>
      <c r="AG13" s="17"/>
      <c r="AH13" s="17"/>
      <c r="AI13" s="17">
        <f t="shared" si="2"/>
        <v>0</v>
      </c>
      <c r="AJ13" s="17">
        <f t="shared" si="3"/>
        <v>0</v>
      </c>
      <c r="AK13" s="19"/>
      <c r="AL13" s="20"/>
      <c r="AM13" s="20"/>
      <c r="AN13" s="20"/>
      <c r="AO13" s="17"/>
      <c r="AP13" s="17"/>
      <c r="AQ13" s="17"/>
      <c r="AR13" s="17"/>
      <c r="AS13" s="17"/>
      <c r="AT13" s="17"/>
      <c r="AU13" s="17"/>
      <c r="AV13" s="17"/>
      <c r="AW13" s="17">
        <f t="shared" si="4"/>
        <v>0</v>
      </c>
      <c r="AX13" s="17">
        <f t="shared" si="5"/>
        <v>0</v>
      </c>
    </row>
    <row r="14" spans="1:50" s="21" customFormat="1" ht="21" customHeight="1" x14ac:dyDescent="0.2">
      <c r="A14" s="14">
        <v>4</v>
      </c>
      <c r="B14" s="26"/>
      <c r="C14" s="17">
        <f t="shared" si="0"/>
        <v>0</v>
      </c>
      <c r="D14" s="17">
        <f t="shared" si="1"/>
        <v>0</v>
      </c>
      <c r="E14" s="18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9"/>
      <c r="AF14" s="17"/>
      <c r="AG14" s="17"/>
      <c r="AH14" s="17"/>
      <c r="AI14" s="17">
        <f t="shared" si="2"/>
        <v>0</v>
      </c>
      <c r="AJ14" s="17">
        <f t="shared" si="3"/>
        <v>0</v>
      </c>
      <c r="AK14" s="19"/>
      <c r="AL14" s="20"/>
      <c r="AM14" s="20"/>
      <c r="AN14" s="20"/>
      <c r="AO14" s="17"/>
      <c r="AP14" s="17"/>
      <c r="AQ14" s="17"/>
      <c r="AR14" s="17"/>
      <c r="AS14" s="17"/>
      <c r="AT14" s="17"/>
      <c r="AU14" s="17"/>
      <c r="AV14" s="17"/>
      <c r="AW14" s="17">
        <f t="shared" si="4"/>
        <v>0</v>
      </c>
      <c r="AX14" s="17">
        <f t="shared" si="5"/>
        <v>0</v>
      </c>
    </row>
    <row r="15" spans="1:50" s="21" customFormat="1" ht="19.5" customHeight="1" x14ac:dyDescent="0.2">
      <c r="A15" s="14">
        <v>5</v>
      </c>
      <c r="B15" s="26"/>
      <c r="C15" s="17">
        <f t="shared" si="0"/>
        <v>0</v>
      </c>
      <c r="D15" s="17">
        <f t="shared" si="1"/>
        <v>0</v>
      </c>
      <c r="E15" s="18"/>
      <c r="F15" s="19"/>
      <c r="G15" s="18"/>
      <c r="H15" s="19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9"/>
      <c r="AF15" s="17"/>
      <c r="AG15" s="17"/>
      <c r="AH15" s="17"/>
      <c r="AI15" s="17">
        <f t="shared" si="2"/>
        <v>0</v>
      </c>
      <c r="AJ15" s="17">
        <f t="shared" si="3"/>
        <v>0</v>
      </c>
      <c r="AK15" s="19"/>
      <c r="AL15" s="20"/>
      <c r="AM15" s="20"/>
      <c r="AN15" s="20"/>
      <c r="AO15" s="17"/>
      <c r="AP15" s="17"/>
      <c r="AQ15" s="17"/>
      <c r="AR15" s="17"/>
      <c r="AS15" s="17"/>
      <c r="AT15" s="17"/>
      <c r="AU15" s="17"/>
      <c r="AV15" s="17"/>
      <c r="AW15" s="17">
        <f t="shared" si="4"/>
        <v>0</v>
      </c>
      <c r="AX15" s="17">
        <f t="shared" si="5"/>
        <v>0</v>
      </c>
    </row>
    <row r="16" spans="1:50" s="21" customFormat="1" ht="19.5" customHeight="1" x14ac:dyDescent="0.2">
      <c r="A16" s="14">
        <v>6</v>
      </c>
      <c r="B16" s="26"/>
      <c r="C16" s="17">
        <f t="shared" si="0"/>
        <v>0</v>
      </c>
      <c r="D16" s="17">
        <f t="shared" si="1"/>
        <v>0</v>
      </c>
      <c r="E16" s="18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9"/>
      <c r="AF16" s="17"/>
      <c r="AG16" s="17"/>
      <c r="AH16" s="17"/>
      <c r="AI16" s="17">
        <f t="shared" si="2"/>
        <v>0</v>
      </c>
      <c r="AJ16" s="17">
        <f t="shared" si="3"/>
        <v>0</v>
      </c>
      <c r="AK16" s="19"/>
      <c r="AL16" s="20"/>
      <c r="AM16" s="20"/>
      <c r="AN16" s="20"/>
      <c r="AO16" s="17"/>
      <c r="AP16" s="17"/>
      <c r="AQ16" s="17"/>
      <c r="AR16" s="17"/>
      <c r="AS16" s="17"/>
      <c r="AT16" s="17"/>
      <c r="AU16" s="17"/>
      <c r="AV16" s="17"/>
      <c r="AW16" s="17">
        <f t="shared" si="4"/>
        <v>0</v>
      </c>
      <c r="AX16" s="17">
        <f t="shared" si="5"/>
        <v>0</v>
      </c>
    </row>
    <row r="17" spans="1:50" s="21" customFormat="1" ht="21" customHeight="1" x14ac:dyDescent="0.2">
      <c r="A17" s="14">
        <v>7</v>
      </c>
      <c r="B17" s="26"/>
      <c r="C17" s="17">
        <f t="shared" si="0"/>
        <v>0</v>
      </c>
      <c r="D17" s="17">
        <f t="shared" si="1"/>
        <v>0</v>
      </c>
      <c r="E17" s="16"/>
      <c r="F17" s="23"/>
      <c r="G17" s="16"/>
      <c r="H17" s="23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23"/>
      <c r="AF17" s="15"/>
      <c r="AG17" s="15"/>
      <c r="AH17" s="15"/>
      <c r="AI17" s="17">
        <f t="shared" si="2"/>
        <v>0</v>
      </c>
      <c r="AJ17" s="17">
        <f t="shared" si="3"/>
        <v>0</v>
      </c>
      <c r="AK17" s="23"/>
      <c r="AL17" s="24"/>
      <c r="AM17" s="24"/>
      <c r="AN17" s="24"/>
      <c r="AO17" s="15"/>
      <c r="AP17" s="15"/>
      <c r="AQ17" s="15"/>
      <c r="AR17" s="15"/>
      <c r="AS17" s="15"/>
      <c r="AT17" s="15"/>
      <c r="AU17" s="15"/>
      <c r="AV17" s="15"/>
      <c r="AW17" s="17">
        <f t="shared" si="4"/>
        <v>0</v>
      </c>
      <c r="AX17" s="17">
        <f t="shared" si="5"/>
        <v>0</v>
      </c>
    </row>
    <row r="18" spans="1:50" s="21" customFormat="1" ht="21" customHeight="1" x14ac:dyDescent="0.2">
      <c r="A18" s="14">
        <v>8</v>
      </c>
      <c r="B18" s="26"/>
      <c r="C18" s="17">
        <f t="shared" si="0"/>
        <v>0</v>
      </c>
      <c r="D18" s="17">
        <f t="shared" si="1"/>
        <v>0</v>
      </c>
      <c r="E18" s="16"/>
      <c r="F18" s="23"/>
      <c r="G18" s="16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16"/>
      <c r="X18" s="16"/>
      <c r="Y18" s="16"/>
      <c r="Z18" s="16"/>
      <c r="AA18" s="16"/>
      <c r="AB18" s="16"/>
      <c r="AC18" s="23"/>
      <c r="AD18" s="16"/>
      <c r="AE18" s="23"/>
      <c r="AF18" s="16"/>
      <c r="AG18" s="16"/>
      <c r="AH18" s="16"/>
      <c r="AI18" s="17">
        <f t="shared" si="2"/>
        <v>0</v>
      </c>
      <c r="AJ18" s="17">
        <f t="shared" si="3"/>
        <v>0</v>
      </c>
      <c r="AK18" s="23"/>
      <c r="AL18" s="24"/>
      <c r="AM18" s="24"/>
      <c r="AN18" s="24"/>
      <c r="AO18" s="16"/>
      <c r="AP18" s="16"/>
      <c r="AQ18" s="16"/>
      <c r="AR18" s="16"/>
      <c r="AS18" s="16"/>
      <c r="AT18" s="16"/>
      <c r="AU18" s="16"/>
      <c r="AV18" s="16"/>
      <c r="AW18" s="17">
        <f t="shared" si="4"/>
        <v>0</v>
      </c>
      <c r="AX18" s="17">
        <f t="shared" si="5"/>
        <v>0</v>
      </c>
    </row>
    <row r="19" spans="1:50" s="21" customFormat="1" ht="21" customHeight="1" x14ac:dyDescent="0.2">
      <c r="A19" s="14">
        <v>9</v>
      </c>
      <c r="B19" s="26"/>
      <c r="C19" s="17">
        <f t="shared" si="0"/>
        <v>0</v>
      </c>
      <c r="D19" s="17">
        <f t="shared" si="1"/>
        <v>0</v>
      </c>
      <c r="E19" s="16"/>
      <c r="F19" s="23"/>
      <c r="G19" s="16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16"/>
      <c r="X19" s="16"/>
      <c r="Y19" s="16"/>
      <c r="Z19" s="16"/>
      <c r="AA19" s="16"/>
      <c r="AB19" s="16"/>
      <c r="AC19" s="23"/>
      <c r="AD19" s="16"/>
      <c r="AE19" s="23"/>
      <c r="AF19" s="16"/>
      <c r="AG19" s="16"/>
      <c r="AH19" s="16"/>
      <c r="AI19" s="17">
        <f t="shared" si="2"/>
        <v>0</v>
      </c>
      <c r="AJ19" s="17">
        <f t="shared" si="3"/>
        <v>0</v>
      </c>
      <c r="AK19" s="23"/>
      <c r="AL19" s="24"/>
      <c r="AM19" s="24"/>
      <c r="AN19" s="24"/>
      <c r="AO19" s="16"/>
      <c r="AP19" s="16"/>
      <c r="AQ19" s="16"/>
      <c r="AR19" s="16"/>
      <c r="AS19" s="16"/>
      <c r="AT19" s="16"/>
      <c r="AU19" s="16"/>
      <c r="AV19" s="16"/>
      <c r="AW19" s="17">
        <f t="shared" si="4"/>
        <v>0</v>
      </c>
      <c r="AX19" s="17">
        <f t="shared" si="5"/>
        <v>0</v>
      </c>
    </row>
    <row r="20" spans="1:50" s="21" customFormat="1" ht="21" customHeight="1" x14ac:dyDescent="0.2">
      <c r="A20" s="14">
        <v>10</v>
      </c>
      <c r="B20" s="26"/>
      <c r="C20" s="17">
        <f t="shared" si="0"/>
        <v>0</v>
      </c>
      <c r="D20" s="17">
        <f t="shared" si="1"/>
        <v>0</v>
      </c>
      <c r="E20" s="16"/>
      <c r="F20" s="23"/>
      <c r="G20" s="16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16"/>
      <c r="X20" s="16"/>
      <c r="Y20" s="16"/>
      <c r="Z20" s="16"/>
      <c r="AA20" s="23"/>
      <c r="AB20" s="23"/>
      <c r="AC20" s="23"/>
      <c r="AD20" s="16"/>
      <c r="AE20" s="23"/>
      <c r="AF20" s="16"/>
      <c r="AG20" s="16"/>
      <c r="AH20" s="16"/>
      <c r="AI20" s="17">
        <f t="shared" si="2"/>
        <v>0</v>
      </c>
      <c r="AJ20" s="17">
        <f t="shared" si="3"/>
        <v>0</v>
      </c>
      <c r="AK20" s="23"/>
      <c r="AL20" s="24"/>
      <c r="AM20" s="24"/>
      <c r="AN20" s="24"/>
      <c r="AO20" s="16"/>
      <c r="AP20" s="16"/>
      <c r="AQ20" s="16"/>
      <c r="AR20" s="16"/>
      <c r="AS20" s="23"/>
      <c r="AT20" s="16"/>
      <c r="AU20" s="16"/>
      <c r="AV20" s="16"/>
      <c r="AW20" s="17">
        <f t="shared" si="4"/>
        <v>0</v>
      </c>
      <c r="AX20" s="17">
        <f t="shared" si="5"/>
        <v>0</v>
      </c>
    </row>
    <row r="21" spans="1:50" s="21" customFormat="1" ht="18.75" customHeight="1" x14ac:dyDescent="0.2">
      <c r="A21" s="14">
        <v>11</v>
      </c>
      <c r="B21" s="26"/>
      <c r="C21" s="17">
        <f t="shared" si="0"/>
        <v>0</v>
      </c>
      <c r="D21" s="17">
        <f t="shared" si="1"/>
        <v>0</v>
      </c>
      <c r="E21" s="16"/>
      <c r="F21" s="23"/>
      <c r="G21" s="16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16"/>
      <c r="X21" s="16"/>
      <c r="Y21" s="16"/>
      <c r="Z21" s="16"/>
      <c r="AA21" s="16"/>
      <c r="AB21" s="16"/>
      <c r="AC21" s="16"/>
      <c r="AD21" s="16"/>
      <c r="AE21" s="23"/>
      <c r="AF21" s="16"/>
      <c r="AG21" s="16"/>
      <c r="AH21" s="16"/>
      <c r="AI21" s="17">
        <f t="shared" si="2"/>
        <v>0</v>
      </c>
      <c r="AJ21" s="17">
        <f t="shared" si="3"/>
        <v>0</v>
      </c>
      <c r="AK21" s="23"/>
      <c r="AL21" s="24"/>
      <c r="AM21" s="24"/>
      <c r="AN21" s="24"/>
      <c r="AO21" s="16"/>
      <c r="AP21" s="16"/>
      <c r="AQ21" s="16"/>
      <c r="AR21" s="16"/>
      <c r="AS21" s="16"/>
      <c r="AT21" s="16"/>
      <c r="AU21" s="16"/>
      <c r="AV21" s="16"/>
      <c r="AW21" s="17">
        <f t="shared" si="4"/>
        <v>0</v>
      </c>
      <c r="AX21" s="17">
        <f t="shared" si="5"/>
        <v>0</v>
      </c>
    </row>
    <row r="22" spans="1:50" s="21" customFormat="1" ht="30" customHeight="1" x14ac:dyDescent="0.2">
      <c r="A22" s="125" t="s">
        <v>1</v>
      </c>
      <c r="B22" s="125"/>
      <c r="C22" s="13">
        <f t="shared" ref="C22:AX22" si="6">SUM(C11:C21)</f>
        <v>0</v>
      </c>
      <c r="D22" s="13">
        <f t="shared" si="6"/>
        <v>0</v>
      </c>
      <c r="E22" s="13">
        <f t="shared" si="6"/>
        <v>0</v>
      </c>
      <c r="F22" s="13">
        <f t="shared" si="6"/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>
        <f t="shared" si="6"/>
        <v>0</v>
      </c>
      <c r="X22" s="13">
        <f t="shared" si="6"/>
        <v>0</v>
      </c>
      <c r="Y22" s="13">
        <f t="shared" si="6"/>
        <v>0</v>
      </c>
      <c r="Z22" s="13">
        <f t="shared" si="6"/>
        <v>0</v>
      </c>
      <c r="AA22" s="13">
        <f t="shared" si="6"/>
        <v>0</v>
      </c>
      <c r="AB22" s="13">
        <f t="shared" si="6"/>
        <v>0</v>
      </c>
      <c r="AC22" s="13">
        <f t="shared" si="6"/>
        <v>0</v>
      </c>
      <c r="AD22" s="13">
        <f t="shared" si="6"/>
        <v>0</v>
      </c>
      <c r="AE22" s="13">
        <f t="shared" si="6"/>
        <v>0</v>
      </c>
      <c r="AF22" s="13">
        <f t="shared" si="6"/>
        <v>0</v>
      </c>
      <c r="AG22" s="13"/>
      <c r="AH22" s="13"/>
      <c r="AI22" s="13">
        <f t="shared" si="6"/>
        <v>0</v>
      </c>
      <c r="AJ22" s="13">
        <f t="shared" si="6"/>
        <v>0</v>
      </c>
      <c r="AK22" s="13">
        <f t="shared" si="6"/>
        <v>0</v>
      </c>
      <c r="AL22" s="13">
        <f t="shared" si="6"/>
        <v>0</v>
      </c>
      <c r="AM22" s="13"/>
      <c r="AN22" s="13"/>
      <c r="AO22" s="13">
        <f t="shared" si="6"/>
        <v>0</v>
      </c>
      <c r="AP22" s="13">
        <f t="shared" si="6"/>
        <v>0</v>
      </c>
      <c r="AQ22" s="13">
        <f t="shared" si="6"/>
        <v>0</v>
      </c>
      <c r="AR22" s="13">
        <f t="shared" si="6"/>
        <v>0</v>
      </c>
      <c r="AS22" s="13">
        <f t="shared" si="6"/>
        <v>0</v>
      </c>
      <c r="AT22" s="13">
        <f t="shared" si="6"/>
        <v>0</v>
      </c>
      <c r="AU22" s="13">
        <f t="shared" si="6"/>
        <v>0</v>
      </c>
      <c r="AV22" s="13">
        <f t="shared" si="6"/>
        <v>0</v>
      </c>
      <c r="AW22" s="13">
        <f t="shared" si="6"/>
        <v>0</v>
      </c>
      <c r="AX22" s="13">
        <f t="shared" si="6"/>
        <v>0</v>
      </c>
    </row>
    <row r="23" spans="1:50" ht="16.5" customHeight="1" x14ac:dyDescent="0.2">
      <c r="AW23" s="3"/>
    </row>
    <row r="24" spans="1:50" ht="16.5" customHeight="1" x14ac:dyDescent="0.2">
      <c r="AW24" s="3"/>
    </row>
    <row r="25" spans="1:50" ht="16.5" customHeight="1" x14ac:dyDescent="0.2">
      <c r="AW25" s="3"/>
    </row>
    <row r="26" spans="1:50" ht="16.5" customHeight="1" x14ac:dyDescent="0.2">
      <c r="AW26" s="3"/>
      <c r="AX26" s="3"/>
    </row>
    <row r="27" spans="1:50" ht="16.5" customHeight="1" x14ac:dyDescent="0.2">
      <c r="AW27" s="3"/>
    </row>
    <row r="28" spans="1:50" ht="16.5" customHeight="1" x14ac:dyDescent="0.2">
      <c r="AW28" s="3"/>
    </row>
    <row r="29" spans="1:50" ht="16.5" customHeight="1" x14ac:dyDescent="0.2">
      <c r="AW29" s="3"/>
    </row>
    <row r="30" spans="1:50" ht="16.5" customHeight="1" x14ac:dyDescent="0.2">
      <c r="AW30" s="3"/>
    </row>
    <row r="31" spans="1:50" ht="16.5" customHeight="1" x14ac:dyDescent="0.2">
      <c r="AW31" s="3"/>
    </row>
    <row r="32" spans="1:50" ht="16.5" customHeight="1" x14ac:dyDescent="0.2">
      <c r="AW32" s="3"/>
    </row>
    <row r="33" spans="49:49" ht="16.5" customHeight="1" x14ac:dyDescent="0.2">
      <c r="AW33" s="3"/>
    </row>
    <row r="34" spans="49:49" ht="16.5" customHeight="1" x14ac:dyDescent="0.2">
      <c r="AW34" s="3"/>
    </row>
    <row r="35" spans="49:49" ht="16.5" customHeight="1" x14ac:dyDescent="0.2">
      <c r="AW35" s="3"/>
    </row>
    <row r="36" spans="49:49" ht="16.5" customHeight="1" x14ac:dyDescent="0.2">
      <c r="AW36" s="3"/>
    </row>
    <row r="37" spans="49:49" ht="16.5" customHeight="1" x14ac:dyDescent="0.2">
      <c r="AW37" s="3"/>
    </row>
    <row r="38" spans="49:49" ht="16.5" customHeight="1" x14ac:dyDescent="0.2">
      <c r="AW38" s="3"/>
    </row>
    <row r="39" spans="49:49" ht="16.5" customHeight="1" x14ac:dyDescent="0.2">
      <c r="AW39" s="3"/>
    </row>
    <row r="40" spans="49:49" ht="16.5" customHeight="1" x14ac:dyDescent="0.2">
      <c r="AW40" s="3"/>
    </row>
    <row r="41" spans="49:49" ht="16.5" customHeight="1" x14ac:dyDescent="0.2">
      <c r="AW41" s="3"/>
    </row>
    <row r="42" spans="49:49" ht="16.5" customHeight="1" x14ac:dyDescent="0.2">
      <c r="AW42" s="3"/>
    </row>
    <row r="43" spans="49:49" ht="16.5" customHeight="1" x14ac:dyDescent="0.2">
      <c r="AW43" s="3"/>
    </row>
    <row r="44" spans="49:49" ht="16.5" customHeight="1" x14ac:dyDescent="0.2">
      <c r="AW44" s="3"/>
    </row>
    <row r="45" spans="49:49" ht="16.5" customHeight="1" x14ac:dyDescent="0.2">
      <c r="AW45" s="3"/>
    </row>
    <row r="46" spans="49:49" ht="16.5" customHeight="1" x14ac:dyDescent="0.2">
      <c r="AW46" s="3"/>
    </row>
    <row r="47" spans="49:49" ht="16.5" customHeight="1" x14ac:dyDescent="0.2">
      <c r="AW47" s="3"/>
    </row>
    <row r="48" spans="49:49" ht="16.5" customHeight="1" x14ac:dyDescent="0.2">
      <c r="AW48" s="3"/>
    </row>
    <row r="49" spans="49:49" ht="16.5" customHeight="1" x14ac:dyDescent="0.2">
      <c r="AW49" s="3"/>
    </row>
    <row r="50" spans="49:49" ht="16.5" customHeight="1" x14ac:dyDescent="0.2">
      <c r="AW50" s="3"/>
    </row>
    <row r="51" spans="49:49" ht="16.5" customHeight="1" x14ac:dyDescent="0.2">
      <c r="AW51" s="3"/>
    </row>
    <row r="52" spans="49:49" ht="16.5" customHeight="1" x14ac:dyDescent="0.2">
      <c r="AW52" s="3"/>
    </row>
    <row r="53" spans="49:49" ht="16.5" customHeight="1" x14ac:dyDescent="0.2">
      <c r="AW53" s="3"/>
    </row>
    <row r="54" spans="49:49" ht="16.5" customHeight="1" x14ac:dyDescent="0.2">
      <c r="AW54" s="3"/>
    </row>
    <row r="55" spans="49:49" ht="16.5" customHeight="1" x14ac:dyDescent="0.2">
      <c r="AW55" s="3"/>
    </row>
    <row r="56" spans="49:49" ht="16.5" customHeight="1" x14ac:dyDescent="0.2">
      <c r="AW56" s="3"/>
    </row>
    <row r="57" spans="49:49" ht="16.5" customHeight="1" x14ac:dyDescent="0.2">
      <c r="AW57" s="3"/>
    </row>
    <row r="58" spans="49:49" ht="16.5" customHeight="1" x14ac:dyDescent="0.2">
      <c r="AW58" s="3"/>
    </row>
    <row r="59" spans="49:49" ht="16.5" customHeight="1" x14ac:dyDescent="0.2">
      <c r="AW59" s="3"/>
    </row>
    <row r="60" spans="49:49" ht="16.5" customHeight="1" x14ac:dyDescent="0.2">
      <c r="AW60" s="3"/>
    </row>
    <row r="61" spans="49:49" ht="16.5" customHeight="1" x14ac:dyDescent="0.2">
      <c r="AW61" s="3"/>
    </row>
    <row r="62" spans="49:49" ht="16.5" customHeight="1" x14ac:dyDescent="0.2">
      <c r="AW62" s="3"/>
    </row>
    <row r="63" spans="49:49" ht="16.5" customHeight="1" x14ac:dyDescent="0.2">
      <c r="AW63" s="3"/>
    </row>
    <row r="64" spans="49:49" ht="16.5" customHeight="1" x14ac:dyDescent="0.2">
      <c r="AW64" s="3"/>
    </row>
    <row r="65" spans="49:49" ht="16.5" customHeight="1" x14ac:dyDescent="0.2">
      <c r="AW65" s="3"/>
    </row>
    <row r="66" spans="49:49" ht="16.5" customHeight="1" x14ac:dyDescent="0.2">
      <c r="AW66" s="3"/>
    </row>
    <row r="67" spans="49:49" ht="16.5" customHeight="1" x14ac:dyDescent="0.2">
      <c r="AW67" s="3"/>
    </row>
    <row r="68" spans="49:49" ht="16.5" customHeight="1" x14ac:dyDescent="0.2">
      <c r="AW68" s="3"/>
    </row>
    <row r="69" spans="49:49" ht="16.5" customHeight="1" x14ac:dyDescent="0.2">
      <c r="AW69" s="3"/>
    </row>
    <row r="70" spans="49:49" ht="16.5" customHeight="1" x14ac:dyDescent="0.2">
      <c r="AW70" s="3"/>
    </row>
    <row r="71" spans="49:49" ht="16.5" customHeight="1" x14ac:dyDescent="0.2">
      <c r="AW71" s="3"/>
    </row>
    <row r="72" spans="49:49" ht="16.5" customHeight="1" x14ac:dyDescent="0.2">
      <c r="AW72" s="3"/>
    </row>
    <row r="73" spans="49:49" ht="16.5" customHeight="1" x14ac:dyDescent="0.2">
      <c r="AW73" s="3"/>
    </row>
    <row r="74" spans="49:49" ht="16.5" customHeight="1" x14ac:dyDescent="0.2">
      <c r="AW74" s="3"/>
    </row>
    <row r="75" spans="49:49" ht="16.5" customHeight="1" x14ac:dyDescent="0.2">
      <c r="AW75" s="3"/>
    </row>
    <row r="76" spans="49:49" ht="16.5" customHeight="1" x14ac:dyDescent="0.2">
      <c r="AW76" s="3"/>
    </row>
    <row r="77" spans="49:49" ht="16.5" customHeight="1" x14ac:dyDescent="0.2">
      <c r="AW77" s="3"/>
    </row>
    <row r="78" spans="49:49" ht="16.5" customHeight="1" x14ac:dyDescent="0.2">
      <c r="AW78" s="3"/>
    </row>
    <row r="79" spans="49:49" ht="16.5" customHeight="1" x14ac:dyDescent="0.2">
      <c r="AW79" s="3"/>
    </row>
    <row r="80" spans="49:49" ht="16.5" customHeight="1" x14ac:dyDescent="0.2">
      <c r="AW80" s="3"/>
    </row>
    <row r="81" spans="49:49" ht="16.5" customHeight="1" x14ac:dyDescent="0.2">
      <c r="AW81" s="3"/>
    </row>
    <row r="82" spans="49:49" ht="16.5" customHeight="1" x14ac:dyDescent="0.2">
      <c r="AW82" s="3"/>
    </row>
    <row r="83" spans="49:49" ht="16.5" customHeight="1" x14ac:dyDescent="0.2">
      <c r="AW83" s="3"/>
    </row>
    <row r="84" spans="49:49" ht="16.5" customHeight="1" x14ac:dyDescent="0.2">
      <c r="AW84" s="3"/>
    </row>
    <row r="85" spans="49:49" ht="16.5" customHeight="1" x14ac:dyDescent="0.2">
      <c r="AW85" s="3"/>
    </row>
    <row r="86" spans="49:49" ht="16.5" customHeight="1" x14ac:dyDescent="0.2">
      <c r="AW86" s="3"/>
    </row>
    <row r="87" spans="49:49" ht="16.5" customHeight="1" x14ac:dyDescent="0.2">
      <c r="AW87" s="3"/>
    </row>
    <row r="88" spans="49:49" ht="16.5" customHeight="1" x14ac:dyDescent="0.2">
      <c r="AW88" s="3"/>
    </row>
    <row r="89" spans="49:49" ht="16.5" customHeight="1" x14ac:dyDescent="0.2">
      <c r="AW89" s="3"/>
    </row>
    <row r="90" spans="49:49" ht="16.5" customHeight="1" x14ac:dyDescent="0.2">
      <c r="AW90" s="3"/>
    </row>
    <row r="91" spans="49:49" ht="16.5" customHeight="1" x14ac:dyDescent="0.2">
      <c r="AW91" s="3"/>
    </row>
    <row r="92" spans="49:49" ht="16.5" customHeight="1" x14ac:dyDescent="0.2">
      <c r="AW92" s="3"/>
    </row>
    <row r="93" spans="49:49" ht="16.5" customHeight="1" x14ac:dyDescent="0.2">
      <c r="AW93" s="3"/>
    </row>
    <row r="94" spans="49:49" ht="16.5" customHeight="1" x14ac:dyDescent="0.2">
      <c r="AW94" s="3"/>
    </row>
    <row r="95" spans="49:49" ht="16.5" customHeight="1" x14ac:dyDescent="0.2">
      <c r="AW95" s="3"/>
    </row>
    <row r="96" spans="49:49" ht="16.5" customHeight="1" x14ac:dyDescent="0.2">
      <c r="AW96" s="3"/>
    </row>
    <row r="97" spans="49:49" ht="16.5" customHeight="1" x14ac:dyDescent="0.2">
      <c r="AW97" s="3"/>
    </row>
    <row r="98" spans="49:49" ht="16.5" customHeight="1" x14ac:dyDescent="0.2">
      <c r="AW98" s="3"/>
    </row>
    <row r="99" spans="49:49" ht="16.5" customHeight="1" x14ac:dyDescent="0.2">
      <c r="AW99" s="3"/>
    </row>
    <row r="100" spans="49:49" ht="16.5" customHeight="1" x14ac:dyDescent="0.2">
      <c r="AW100" s="3"/>
    </row>
    <row r="101" spans="49:49" ht="16.5" customHeight="1" x14ac:dyDescent="0.2">
      <c r="AW101" s="3"/>
    </row>
    <row r="102" spans="49:49" ht="16.5" customHeight="1" x14ac:dyDescent="0.2">
      <c r="AW102" s="3"/>
    </row>
    <row r="103" spans="49:49" ht="16.5" customHeight="1" x14ac:dyDescent="0.2">
      <c r="AW103" s="3"/>
    </row>
    <row r="104" spans="49:49" ht="16.5" customHeight="1" x14ac:dyDescent="0.2">
      <c r="AW104" s="3"/>
    </row>
    <row r="105" spans="49:49" ht="16.5" customHeight="1" x14ac:dyDescent="0.2">
      <c r="AW105" s="3"/>
    </row>
    <row r="106" spans="49:49" ht="16.5" customHeight="1" x14ac:dyDescent="0.2">
      <c r="AW106" s="3"/>
    </row>
    <row r="107" spans="49:49" ht="16.5" customHeight="1" x14ac:dyDescent="0.2">
      <c r="AW107" s="3"/>
    </row>
    <row r="108" spans="49:49" ht="16.5" customHeight="1" x14ac:dyDescent="0.2">
      <c r="AW108" s="3"/>
    </row>
    <row r="109" spans="49:49" ht="16.5" customHeight="1" x14ac:dyDescent="0.2">
      <c r="AW109" s="3"/>
    </row>
    <row r="110" spans="49:49" ht="16.5" customHeight="1" x14ac:dyDescent="0.2">
      <c r="AW110" s="3"/>
    </row>
    <row r="111" spans="49:49" ht="16.5" customHeight="1" x14ac:dyDescent="0.2">
      <c r="AW111" s="3"/>
    </row>
    <row r="112" spans="49:49" ht="16.5" customHeight="1" x14ac:dyDescent="0.2">
      <c r="AW112" s="3"/>
    </row>
    <row r="113" spans="1:49" ht="16.5" customHeight="1" x14ac:dyDescent="0.2">
      <c r="AW113" s="3"/>
    </row>
    <row r="114" spans="1:49" ht="16.5" customHeight="1" x14ac:dyDescent="0.2">
      <c r="AW114" s="3"/>
    </row>
    <row r="115" spans="1:49" ht="16.5" customHeight="1" x14ac:dyDescent="0.2">
      <c r="AW115" s="3"/>
    </row>
    <row r="116" spans="1:49" ht="16.5" customHeight="1" x14ac:dyDescent="0.2">
      <c r="AW116" s="3"/>
    </row>
    <row r="117" spans="1:49" ht="16.5" customHeight="1" x14ac:dyDescent="0.2">
      <c r="AW117" s="3"/>
    </row>
    <row r="118" spans="1:49" ht="16.5" customHeight="1" x14ac:dyDescent="0.2">
      <c r="AW118" s="3"/>
    </row>
    <row r="119" spans="1:49" ht="16.5" customHeight="1" x14ac:dyDescent="0.2">
      <c r="AW119" s="3"/>
    </row>
    <row r="120" spans="1:49" ht="16.5" customHeight="1" x14ac:dyDescent="0.2">
      <c r="AW120" s="3"/>
    </row>
    <row r="121" spans="1:49" ht="16.5" customHeight="1" x14ac:dyDescent="0.2">
      <c r="AW121" s="3"/>
    </row>
    <row r="122" spans="1:49" ht="16.5" customHeight="1" x14ac:dyDescent="0.2">
      <c r="AW122" s="3"/>
    </row>
    <row r="123" spans="1:49" ht="16.5" customHeight="1" x14ac:dyDescent="0.2">
      <c r="AW123" s="3"/>
    </row>
    <row r="124" spans="1:49" ht="16.5" customHeight="1" x14ac:dyDescent="0.2">
      <c r="AW124" s="3"/>
    </row>
    <row r="125" spans="1:49" ht="16.5" customHeight="1" x14ac:dyDescent="0.2">
      <c r="AW125" s="3"/>
    </row>
    <row r="126" spans="1:49" s="4" customFormat="1" ht="22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3"/>
    </row>
    <row r="127" spans="1:49" s="4" customFormat="1" ht="24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</row>
    <row r="128" spans="1:49" s="4" customForma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4" customForma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1" spans="1:48" ht="45" customHeight="1" x14ac:dyDescent="0.2"/>
  </sheetData>
  <mergeCells count="41">
    <mergeCell ref="A1:Z1"/>
    <mergeCell ref="A2:Z2"/>
    <mergeCell ref="A4:A9"/>
    <mergeCell ref="B4:B9"/>
    <mergeCell ref="W7:X8"/>
    <mergeCell ref="AI3:AJ3"/>
    <mergeCell ref="AG7:AH8"/>
    <mergeCell ref="M8:N8"/>
    <mergeCell ref="E4:AP4"/>
    <mergeCell ref="E5:AH5"/>
    <mergeCell ref="S8:T8"/>
    <mergeCell ref="Y3:Z3"/>
    <mergeCell ref="U8:V8"/>
    <mergeCell ref="K7:V7"/>
    <mergeCell ref="Y7:Z8"/>
    <mergeCell ref="Q8:R8"/>
    <mergeCell ref="A22:B22"/>
    <mergeCell ref="E8:F8"/>
    <mergeCell ref="C4:D8"/>
    <mergeCell ref="E7:H7"/>
    <mergeCell ref="G8:H8"/>
    <mergeCell ref="AI5:AJ8"/>
    <mergeCell ref="AC7:AD8"/>
    <mergeCell ref="E6:AH6"/>
    <mergeCell ref="AK6:AN6"/>
    <mergeCell ref="AK7:AL8"/>
    <mergeCell ref="O8:P8"/>
    <mergeCell ref="I7:J8"/>
    <mergeCell ref="AA7:AB8"/>
    <mergeCell ref="AE7:AF8"/>
    <mergeCell ref="K8:L8"/>
    <mergeCell ref="AW4:AX4"/>
    <mergeCell ref="AM7:AN8"/>
    <mergeCell ref="AO6:AP8"/>
    <mergeCell ref="AW5:AX8"/>
    <mergeCell ref="AQ6:AR8"/>
    <mergeCell ref="AS8:AT8"/>
    <mergeCell ref="AQ5:AV5"/>
    <mergeCell ref="AS6:AV7"/>
    <mergeCell ref="AU8:AV8"/>
    <mergeCell ref="AK5:AP5"/>
  </mergeCells>
  <phoneticPr fontId="2" type="noConversion"/>
  <pageMargins left="0.27" right="0.25" top="0.24" bottom="0.18" header="0.22" footer="0.18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4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7" sqref="E7:F7"/>
    </sheetView>
  </sheetViews>
  <sheetFormatPr defaultRowHeight="17.25" x14ac:dyDescent="0.3"/>
  <cols>
    <col min="1" max="1" width="3.625" style="34" customWidth="1"/>
    <col min="2" max="2" width="14.375" style="34" customWidth="1"/>
    <col min="3" max="3" width="12.75" style="34" customWidth="1"/>
    <col min="4" max="4" width="11" style="34" customWidth="1"/>
    <col min="5" max="5" width="12.125" style="34" customWidth="1"/>
    <col min="6" max="6" width="9.875" style="34" customWidth="1"/>
    <col min="7" max="7" width="12.125" style="34" customWidth="1"/>
    <col min="8" max="8" width="9.625" style="34" customWidth="1"/>
    <col min="9" max="9" width="12.875" style="34" customWidth="1"/>
    <col min="10" max="10" width="9.875" style="34" customWidth="1"/>
    <col min="11" max="11" width="8.875" style="34" customWidth="1"/>
    <col min="12" max="12" width="8.25" style="34" customWidth="1"/>
    <col min="13" max="13" width="12.125" style="34" customWidth="1"/>
    <col min="14" max="14" width="16.375" style="34" customWidth="1"/>
    <col min="15" max="15" width="12.875" style="34" customWidth="1"/>
    <col min="16" max="20" width="11.625" style="34" customWidth="1"/>
    <col min="21" max="21" width="12.375" style="34" customWidth="1"/>
    <col min="22" max="22" width="13" style="34" customWidth="1"/>
    <col min="23" max="25" width="11.625" style="34" customWidth="1"/>
    <col min="26" max="26" width="13.125" style="34" customWidth="1"/>
    <col min="27" max="27" width="12.625" style="34" customWidth="1"/>
    <col min="28" max="30" width="11.625" style="34" customWidth="1"/>
    <col min="31" max="31" width="12.75" style="34" customWidth="1"/>
    <col min="32" max="32" width="13.125" style="34" customWidth="1"/>
    <col min="33" max="33" width="9.5" style="34" customWidth="1"/>
    <col min="34" max="34" width="10.375" style="34" customWidth="1"/>
    <col min="35" max="35" width="11.5" style="34" customWidth="1"/>
    <col min="36" max="36" width="12.25" style="34" customWidth="1"/>
    <col min="37" max="37" width="11.375" style="34" customWidth="1"/>
    <col min="38" max="40" width="14" style="34" customWidth="1"/>
    <col min="41" max="41" width="9.125" style="34" customWidth="1"/>
    <col min="42" max="44" width="9.75" style="34" customWidth="1"/>
    <col min="45" max="45" width="10" style="34" customWidth="1"/>
    <col min="46" max="53" width="9.75" style="34" customWidth="1"/>
    <col min="54" max="54" width="8.75" style="34" customWidth="1"/>
    <col min="55" max="55" width="10.75" style="34" customWidth="1"/>
    <col min="56" max="56" width="11.5" style="34" customWidth="1"/>
    <col min="57" max="57" width="9.375" style="34" customWidth="1"/>
    <col min="58" max="58" width="8.125" style="34" customWidth="1"/>
    <col min="59" max="59" width="11.375" style="34" customWidth="1"/>
    <col min="60" max="60" width="10.625" style="34" customWidth="1"/>
    <col min="61" max="61" width="12.125" style="34" customWidth="1"/>
    <col min="62" max="62" width="11.75" style="34" customWidth="1"/>
    <col min="63" max="63" width="12.875" style="34" customWidth="1"/>
    <col min="64" max="64" width="11.125" style="34" customWidth="1"/>
    <col min="65" max="65" width="11.625" style="34" customWidth="1"/>
    <col min="66" max="66" width="15" style="34" customWidth="1"/>
    <col min="67" max="67" width="9.875" style="34" bestFit="1" customWidth="1"/>
    <col min="68" max="16384" width="9" style="34"/>
  </cols>
  <sheetData>
    <row r="1" spans="1:68" s="54" customFormat="1" ht="39" customHeight="1" x14ac:dyDescent="0.25">
      <c r="A1" s="104" t="s">
        <v>147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65"/>
      <c r="AJ1" s="65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</row>
    <row r="2" spans="1:68" ht="13.5" customHeight="1" x14ac:dyDescent="0.3">
      <c r="A2" s="178"/>
      <c r="B2" s="178"/>
      <c r="C2" s="178"/>
      <c r="D2" s="178"/>
      <c r="E2" s="178"/>
      <c r="F2" s="178"/>
      <c r="G2" s="178"/>
      <c r="H2" s="178"/>
      <c r="I2" s="41"/>
      <c r="J2" s="41"/>
      <c r="K2" s="41"/>
      <c r="L2" s="41"/>
      <c r="M2" s="41"/>
      <c r="N2" s="41"/>
      <c r="O2" s="42"/>
      <c r="P2" s="43">
        <v>43555</v>
      </c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</row>
    <row r="3" spans="1:68" s="59" customFormat="1" ht="15" customHeight="1" x14ac:dyDescent="0.25">
      <c r="A3" s="179" t="s">
        <v>53</v>
      </c>
      <c r="B3" s="86" t="s">
        <v>56</v>
      </c>
      <c r="C3" s="180" t="s">
        <v>150</v>
      </c>
      <c r="D3" s="181"/>
      <c r="E3" s="181"/>
      <c r="F3" s="181"/>
      <c r="G3" s="181"/>
      <c r="H3" s="182"/>
      <c r="I3" s="165" t="s">
        <v>125</v>
      </c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7"/>
      <c r="BC3" s="164"/>
      <c r="BD3" s="164"/>
      <c r="BE3" s="164"/>
      <c r="BF3" s="164"/>
      <c r="BG3" s="164"/>
      <c r="BH3" s="164"/>
      <c r="BI3" s="164"/>
      <c r="BJ3" s="164"/>
      <c r="BK3" s="164"/>
      <c r="BL3" s="164"/>
      <c r="BM3" s="164"/>
      <c r="BN3" s="164"/>
    </row>
    <row r="4" spans="1:68" s="59" customFormat="1" ht="25.5" customHeight="1" x14ac:dyDescent="0.25">
      <c r="A4" s="179"/>
      <c r="B4" s="86"/>
      <c r="C4" s="183"/>
      <c r="D4" s="184"/>
      <c r="E4" s="184"/>
      <c r="F4" s="184"/>
      <c r="G4" s="184"/>
      <c r="H4" s="185"/>
      <c r="I4" s="165" t="s">
        <v>126</v>
      </c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7"/>
      <c r="BC4" s="168" t="s">
        <v>127</v>
      </c>
      <c r="BD4" s="169"/>
      <c r="BE4" s="169"/>
      <c r="BF4" s="169"/>
      <c r="BG4" s="169"/>
      <c r="BH4" s="169"/>
      <c r="BI4" s="151" t="s">
        <v>128</v>
      </c>
      <c r="BJ4" s="151"/>
      <c r="BK4" s="151"/>
      <c r="BL4" s="151"/>
      <c r="BM4" s="151"/>
      <c r="BN4" s="151"/>
    </row>
    <row r="5" spans="1:68" s="59" customFormat="1" ht="0.75" hidden="1" customHeight="1" x14ac:dyDescent="0.25">
      <c r="A5" s="179"/>
      <c r="B5" s="86"/>
      <c r="C5" s="183"/>
      <c r="D5" s="184"/>
      <c r="E5" s="184"/>
      <c r="F5" s="184"/>
      <c r="G5" s="184"/>
      <c r="H5" s="185"/>
      <c r="I5" s="170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2"/>
      <c r="BC5" s="170"/>
      <c r="BD5" s="171"/>
      <c r="BE5" s="171"/>
      <c r="BF5" s="171"/>
      <c r="BG5" s="151" t="s">
        <v>151</v>
      </c>
      <c r="BH5" s="151"/>
      <c r="BI5" s="151" t="s">
        <v>152</v>
      </c>
      <c r="BJ5" s="151"/>
      <c r="BK5" s="151" t="s">
        <v>129</v>
      </c>
      <c r="BL5" s="151"/>
      <c r="BM5" s="151"/>
      <c r="BN5" s="151"/>
    </row>
    <row r="6" spans="1:68" s="59" customFormat="1" ht="43.5" customHeight="1" x14ac:dyDescent="0.25">
      <c r="A6" s="179"/>
      <c r="B6" s="86"/>
      <c r="C6" s="183"/>
      <c r="D6" s="184"/>
      <c r="E6" s="184"/>
      <c r="F6" s="184"/>
      <c r="G6" s="184"/>
      <c r="H6" s="185"/>
      <c r="I6" s="151" t="s">
        <v>130</v>
      </c>
      <c r="J6" s="151"/>
      <c r="K6" s="151"/>
      <c r="L6" s="151"/>
      <c r="M6" s="173" t="s">
        <v>153</v>
      </c>
      <c r="N6" s="174"/>
      <c r="O6" s="87" t="s">
        <v>131</v>
      </c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9"/>
      <c r="AE6" s="173" t="s">
        <v>142</v>
      </c>
      <c r="AF6" s="174"/>
      <c r="AG6" s="173" t="s">
        <v>143</v>
      </c>
      <c r="AH6" s="174"/>
      <c r="AI6" s="105" t="s">
        <v>42</v>
      </c>
      <c r="AJ6" s="106"/>
      <c r="AK6" s="177" t="s">
        <v>149</v>
      </c>
      <c r="AL6" s="86"/>
      <c r="AM6" s="105" t="s">
        <v>42</v>
      </c>
      <c r="AN6" s="106"/>
      <c r="AO6" s="86" t="s">
        <v>154</v>
      </c>
      <c r="AP6" s="86"/>
      <c r="AQ6" s="105" t="s">
        <v>155</v>
      </c>
      <c r="AR6" s="186"/>
      <c r="AS6" s="186"/>
      <c r="AT6" s="186"/>
      <c r="AU6" s="186"/>
      <c r="AV6" s="106"/>
      <c r="AW6" s="105" t="s">
        <v>132</v>
      </c>
      <c r="AX6" s="186"/>
      <c r="AY6" s="186"/>
      <c r="AZ6" s="186"/>
      <c r="BA6" s="186"/>
      <c r="BB6" s="106"/>
      <c r="BC6" s="154" t="s">
        <v>156</v>
      </c>
      <c r="BD6" s="155"/>
      <c r="BE6" s="154" t="s">
        <v>157</v>
      </c>
      <c r="BF6" s="155"/>
      <c r="BG6" s="151"/>
      <c r="BH6" s="151"/>
      <c r="BI6" s="151"/>
      <c r="BJ6" s="151"/>
      <c r="BK6" s="151"/>
      <c r="BL6" s="151"/>
      <c r="BM6" s="151"/>
      <c r="BN6" s="151"/>
    </row>
    <row r="7" spans="1:68" s="59" customFormat="1" ht="112.5" customHeight="1" x14ac:dyDescent="0.25">
      <c r="A7" s="179"/>
      <c r="B7" s="86"/>
      <c r="C7" s="158" t="s">
        <v>133</v>
      </c>
      <c r="D7" s="158"/>
      <c r="E7" s="159" t="s">
        <v>44</v>
      </c>
      <c r="F7" s="159"/>
      <c r="G7" s="160" t="s">
        <v>45</v>
      </c>
      <c r="H7" s="160"/>
      <c r="I7" s="86" t="s">
        <v>158</v>
      </c>
      <c r="J7" s="86"/>
      <c r="K7" s="86" t="s">
        <v>159</v>
      </c>
      <c r="L7" s="86"/>
      <c r="M7" s="175"/>
      <c r="N7" s="176"/>
      <c r="O7" s="105" t="s">
        <v>134</v>
      </c>
      <c r="P7" s="106"/>
      <c r="Q7" s="105" t="s">
        <v>144</v>
      </c>
      <c r="R7" s="106"/>
      <c r="S7" s="105" t="s">
        <v>135</v>
      </c>
      <c r="T7" s="106"/>
      <c r="U7" s="105" t="s">
        <v>136</v>
      </c>
      <c r="V7" s="106"/>
      <c r="W7" s="105" t="s">
        <v>137</v>
      </c>
      <c r="X7" s="106"/>
      <c r="Y7" s="152" t="s">
        <v>160</v>
      </c>
      <c r="Z7" s="153"/>
      <c r="AA7" s="105" t="s">
        <v>161</v>
      </c>
      <c r="AB7" s="106"/>
      <c r="AC7" s="105" t="s">
        <v>162</v>
      </c>
      <c r="AD7" s="106"/>
      <c r="AE7" s="175"/>
      <c r="AF7" s="176"/>
      <c r="AG7" s="175"/>
      <c r="AH7" s="176"/>
      <c r="AI7" s="105" t="s">
        <v>163</v>
      </c>
      <c r="AJ7" s="106"/>
      <c r="AK7" s="86"/>
      <c r="AL7" s="86"/>
      <c r="AM7" s="105" t="s">
        <v>145</v>
      </c>
      <c r="AN7" s="106"/>
      <c r="AO7" s="86"/>
      <c r="AP7" s="86"/>
      <c r="AQ7" s="158" t="s">
        <v>133</v>
      </c>
      <c r="AR7" s="158"/>
      <c r="AS7" s="158" t="s">
        <v>44</v>
      </c>
      <c r="AT7" s="158"/>
      <c r="AU7" s="158" t="s">
        <v>45</v>
      </c>
      <c r="AV7" s="158"/>
      <c r="AW7" s="158" t="s">
        <v>138</v>
      </c>
      <c r="AX7" s="158"/>
      <c r="AY7" s="161" t="s">
        <v>139</v>
      </c>
      <c r="AZ7" s="162"/>
      <c r="BA7" s="163" t="s">
        <v>140</v>
      </c>
      <c r="BB7" s="163"/>
      <c r="BC7" s="156"/>
      <c r="BD7" s="157"/>
      <c r="BE7" s="156"/>
      <c r="BF7" s="157"/>
      <c r="BG7" s="151"/>
      <c r="BH7" s="151"/>
      <c r="BI7" s="151"/>
      <c r="BJ7" s="151"/>
      <c r="BK7" s="151" t="s">
        <v>164</v>
      </c>
      <c r="BL7" s="151"/>
      <c r="BM7" s="151" t="s">
        <v>141</v>
      </c>
      <c r="BN7" s="151"/>
    </row>
    <row r="8" spans="1:68" s="62" customFormat="1" ht="30" customHeight="1" x14ac:dyDescent="0.25">
      <c r="A8" s="179"/>
      <c r="B8" s="86"/>
      <c r="C8" s="47" t="s">
        <v>47</v>
      </c>
      <c r="D8" s="48" t="s">
        <v>46</v>
      </c>
      <c r="E8" s="47" t="s">
        <v>47</v>
      </c>
      <c r="F8" s="48" t="s">
        <v>46</v>
      </c>
      <c r="G8" s="47" t="s">
        <v>47</v>
      </c>
      <c r="H8" s="48" t="s">
        <v>46</v>
      </c>
      <c r="I8" s="47" t="s">
        <v>47</v>
      </c>
      <c r="J8" s="48" t="s">
        <v>46</v>
      </c>
      <c r="K8" s="47" t="s">
        <v>47</v>
      </c>
      <c r="L8" s="48" t="s">
        <v>46</v>
      </c>
      <c r="M8" s="47" t="s">
        <v>47</v>
      </c>
      <c r="N8" s="48" t="s">
        <v>46</v>
      </c>
      <c r="O8" s="47" t="s">
        <v>47</v>
      </c>
      <c r="P8" s="48" t="s">
        <v>46</v>
      </c>
      <c r="Q8" s="47" t="s">
        <v>47</v>
      </c>
      <c r="R8" s="48" t="s">
        <v>46</v>
      </c>
      <c r="S8" s="47" t="s">
        <v>47</v>
      </c>
      <c r="T8" s="48" t="s">
        <v>46</v>
      </c>
      <c r="U8" s="47" t="s">
        <v>47</v>
      </c>
      <c r="V8" s="48" t="s">
        <v>46</v>
      </c>
      <c r="W8" s="47" t="s">
        <v>47</v>
      </c>
      <c r="X8" s="48" t="s">
        <v>46</v>
      </c>
      <c r="Y8" s="47" t="s">
        <v>47</v>
      </c>
      <c r="Z8" s="48" t="s">
        <v>46</v>
      </c>
      <c r="AA8" s="47" t="s">
        <v>47</v>
      </c>
      <c r="AB8" s="48" t="s">
        <v>46</v>
      </c>
      <c r="AC8" s="47" t="s">
        <v>47</v>
      </c>
      <c r="AD8" s="48" t="s">
        <v>46</v>
      </c>
      <c r="AE8" s="47" t="s">
        <v>47</v>
      </c>
      <c r="AF8" s="48" t="s">
        <v>46</v>
      </c>
      <c r="AG8" s="47" t="s">
        <v>47</v>
      </c>
      <c r="AH8" s="48" t="s">
        <v>46</v>
      </c>
      <c r="AI8" s="47" t="s">
        <v>47</v>
      </c>
      <c r="AJ8" s="48" t="s">
        <v>46</v>
      </c>
      <c r="AK8" s="47" t="s">
        <v>47</v>
      </c>
      <c r="AL8" s="48" t="s">
        <v>46</v>
      </c>
      <c r="AM8" s="47" t="s">
        <v>47</v>
      </c>
      <c r="AN8" s="48" t="s">
        <v>46</v>
      </c>
      <c r="AO8" s="47" t="s">
        <v>47</v>
      </c>
      <c r="AP8" s="48" t="s">
        <v>46</v>
      </c>
      <c r="AQ8" s="47" t="s">
        <v>47</v>
      </c>
      <c r="AR8" s="48" t="s">
        <v>46</v>
      </c>
      <c r="AS8" s="47" t="s">
        <v>47</v>
      </c>
      <c r="AT8" s="48" t="s">
        <v>46</v>
      </c>
      <c r="AU8" s="47" t="s">
        <v>47</v>
      </c>
      <c r="AV8" s="48" t="s">
        <v>46</v>
      </c>
      <c r="AW8" s="47" t="s">
        <v>47</v>
      </c>
      <c r="AX8" s="48" t="s">
        <v>46</v>
      </c>
      <c r="AY8" s="47" t="s">
        <v>47</v>
      </c>
      <c r="AZ8" s="48" t="s">
        <v>46</v>
      </c>
      <c r="BA8" s="47" t="s">
        <v>47</v>
      </c>
      <c r="BB8" s="48" t="s">
        <v>46</v>
      </c>
      <c r="BC8" s="47" t="s">
        <v>47</v>
      </c>
      <c r="BD8" s="48" t="s">
        <v>46</v>
      </c>
      <c r="BE8" s="47" t="s">
        <v>47</v>
      </c>
      <c r="BF8" s="48" t="s">
        <v>46</v>
      </c>
      <c r="BG8" s="47" t="s">
        <v>47</v>
      </c>
      <c r="BH8" s="48" t="s">
        <v>46</v>
      </c>
      <c r="BI8" s="47" t="s">
        <v>47</v>
      </c>
      <c r="BJ8" s="48" t="s">
        <v>46</v>
      </c>
      <c r="BK8" s="47" t="s">
        <v>47</v>
      </c>
      <c r="BL8" s="48" t="s">
        <v>46</v>
      </c>
      <c r="BM8" s="47" t="s">
        <v>47</v>
      </c>
      <c r="BN8" s="48" t="s">
        <v>46</v>
      </c>
    </row>
    <row r="9" spans="1:68" s="46" customFormat="1" ht="10.5" customHeight="1" x14ac:dyDescent="0.25">
      <c r="A9" s="45"/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>
        <v>14</v>
      </c>
      <c r="P9" s="45">
        <v>15</v>
      </c>
      <c r="Q9" s="45">
        <v>16</v>
      </c>
      <c r="R9" s="45">
        <v>17</v>
      </c>
      <c r="S9" s="45">
        <v>18</v>
      </c>
      <c r="T9" s="45">
        <v>19</v>
      </c>
      <c r="U9" s="45">
        <v>20</v>
      </c>
      <c r="V9" s="45">
        <v>21</v>
      </c>
      <c r="W9" s="45">
        <v>22</v>
      </c>
      <c r="X9" s="45">
        <v>23</v>
      </c>
      <c r="Y9" s="45">
        <v>24</v>
      </c>
      <c r="Z9" s="45">
        <v>25</v>
      </c>
      <c r="AA9" s="45">
        <v>26</v>
      </c>
      <c r="AB9" s="45">
        <v>27</v>
      </c>
      <c r="AC9" s="45">
        <v>28</v>
      </c>
      <c r="AD9" s="45">
        <v>29</v>
      </c>
      <c r="AE9" s="45">
        <v>30</v>
      </c>
      <c r="AF9" s="45">
        <v>31</v>
      </c>
      <c r="AG9" s="45">
        <v>32</v>
      </c>
      <c r="AH9" s="45">
        <v>33</v>
      </c>
      <c r="AI9" s="45">
        <v>34</v>
      </c>
      <c r="AJ9" s="45">
        <v>35</v>
      </c>
      <c r="AK9" s="45">
        <v>36</v>
      </c>
      <c r="AL9" s="45">
        <v>37</v>
      </c>
      <c r="AM9" s="45">
        <v>38</v>
      </c>
      <c r="AN9" s="45">
        <v>39</v>
      </c>
      <c r="AO9" s="45">
        <v>40</v>
      </c>
      <c r="AP9" s="45">
        <v>41</v>
      </c>
      <c r="AQ9" s="45">
        <v>42</v>
      </c>
      <c r="AR9" s="45">
        <v>43</v>
      </c>
      <c r="AS9" s="45">
        <v>44</v>
      </c>
      <c r="AT9" s="45">
        <v>45</v>
      </c>
      <c r="AU9" s="45">
        <v>46</v>
      </c>
      <c r="AV9" s="45">
        <v>47</v>
      </c>
      <c r="AW9" s="45">
        <v>48</v>
      </c>
      <c r="AX9" s="45">
        <v>49</v>
      </c>
      <c r="AY9" s="45">
        <v>50</v>
      </c>
      <c r="AZ9" s="45">
        <v>51</v>
      </c>
      <c r="BA9" s="45">
        <v>52</v>
      </c>
      <c r="BB9" s="45">
        <v>53</v>
      </c>
      <c r="BC9" s="45">
        <v>54</v>
      </c>
      <c r="BD9" s="45">
        <v>55</v>
      </c>
      <c r="BE9" s="45">
        <v>56</v>
      </c>
      <c r="BF9" s="45">
        <v>57</v>
      </c>
      <c r="BG9" s="45">
        <v>58</v>
      </c>
      <c r="BH9" s="45">
        <v>59</v>
      </c>
      <c r="BI9" s="45">
        <v>60</v>
      </c>
      <c r="BJ9" s="45">
        <v>61</v>
      </c>
      <c r="BK9" s="45">
        <v>62</v>
      </c>
      <c r="BL9" s="45">
        <v>63</v>
      </c>
      <c r="BM9" s="45">
        <v>64</v>
      </c>
      <c r="BN9" s="45">
        <v>65</v>
      </c>
    </row>
    <row r="10" spans="1:68" s="65" customFormat="1" ht="17.25" customHeight="1" x14ac:dyDescent="0.2">
      <c r="A10" s="49">
        <v>1</v>
      </c>
      <c r="B10" s="64" t="s">
        <v>83</v>
      </c>
      <c r="C10" s="72">
        <f t="shared" ref="C10:C52" si="0">E10+G10-BA10</f>
        <v>184760.9</v>
      </c>
      <c r="D10" s="72">
        <f t="shared" ref="D10:D52" si="1">F10+H10-BB10</f>
        <v>27287.394399999997</v>
      </c>
      <c r="E10" s="72">
        <f t="shared" ref="E10:E52" si="2">I10+K10+M10+AE10+AG10+AK10+AO10+AS10</f>
        <v>166360.29999999999</v>
      </c>
      <c r="F10" s="72">
        <f t="shared" ref="F10:F52" si="3">J10+L10+N10+AF10+AH10+AL10+AP10+AT10</f>
        <v>27687.854399999997</v>
      </c>
      <c r="G10" s="72">
        <f t="shared" ref="G10:G52" si="4">AY10+BC10+BE10+BG10+BI10+BK10+BM10</f>
        <v>18400.599999999999</v>
      </c>
      <c r="H10" s="72">
        <f t="shared" ref="H10:H52" si="5">AZ10+BD10+BF10+BH10+BJ10+BL10+BN10</f>
        <v>-400.46000000000004</v>
      </c>
      <c r="I10" s="72">
        <v>45000</v>
      </c>
      <c r="J10" s="72">
        <v>9644.7559999999994</v>
      </c>
      <c r="K10" s="72">
        <v>0</v>
      </c>
      <c r="L10" s="72">
        <v>0</v>
      </c>
      <c r="M10" s="72">
        <v>30570</v>
      </c>
      <c r="N10" s="72">
        <v>4291.9463999999998</v>
      </c>
      <c r="O10" s="72">
        <v>3300</v>
      </c>
      <c r="P10" s="72">
        <v>1218.7107000000001</v>
      </c>
      <c r="Q10" s="72">
        <v>1350</v>
      </c>
      <c r="R10" s="72">
        <v>107.2302</v>
      </c>
      <c r="S10" s="72">
        <v>400</v>
      </c>
      <c r="T10" s="72">
        <v>42.751600000000003</v>
      </c>
      <c r="U10" s="72">
        <v>700</v>
      </c>
      <c r="V10" s="72">
        <v>0</v>
      </c>
      <c r="W10" s="72">
        <v>3180</v>
      </c>
      <c r="X10" s="72">
        <v>314.91500000000002</v>
      </c>
      <c r="Y10" s="72">
        <v>1830</v>
      </c>
      <c r="Z10" s="72">
        <v>112.315</v>
      </c>
      <c r="AA10" s="72">
        <v>5550</v>
      </c>
      <c r="AB10" s="72">
        <v>849.22</v>
      </c>
      <c r="AC10" s="72">
        <v>13150</v>
      </c>
      <c r="AD10" s="72">
        <v>1579.1188999999999</v>
      </c>
      <c r="AE10" s="72">
        <v>0</v>
      </c>
      <c r="AF10" s="72">
        <v>0</v>
      </c>
      <c r="AG10" s="72">
        <v>75834.5</v>
      </c>
      <c r="AH10" s="72">
        <v>12944.152</v>
      </c>
      <c r="AI10" s="72">
        <v>75834.5</v>
      </c>
      <c r="AJ10" s="72">
        <v>12944.152</v>
      </c>
      <c r="AK10" s="72">
        <v>700</v>
      </c>
      <c r="AL10" s="72">
        <v>0</v>
      </c>
      <c r="AM10" s="72">
        <v>700</v>
      </c>
      <c r="AN10" s="72">
        <v>0</v>
      </c>
      <c r="AO10" s="72">
        <v>4000</v>
      </c>
      <c r="AP10" s="72">
        <v>805</v>
      </c>
      <c r="AQ10" s="72">
        <f t="shared" ref="AQ10:AQ52" si="6">AS10+AU10-BA10</f>
        <v>10255.799999999999</v>
      </c>
      <c r="AR10" s="72">
        <f t="shared" ref="AR10:AR52" si="7">AT10+AV10-BB10</f>
        <v>2</v>
      </c>
      <c r="AS10" s="72">
        <v>10255.799999999999</v>
      </c>
      <c r="AT10" s="72">
        <v>2</v>
      </c>
      <c r="AU10" s="72">
        <v>0</v>
      </c>
      <c r="AV10" s="72">
        <v>0</v>
      </c>
      <c r="AW10" s="72">
        <v>9695.7999999999993</v>
      </c>
      <c r="AX10" s="72">
        <v>0</v>
      </c>
      <c r="AY10" s="72">
        <v>0</v>
      </c>
      <c r="AZ10" s="72">
        <v>0</v>
      </c>
      <c r="BA10" s="72">
        <v>0</v>
      </c>
      <c r="BB10" s="72">
        <v>0</v>
      </c>
      <c r="BC10" s="72">
        <v>22650.6</v>
      </c>
      <c r="BD10" s="72">
        <v>700</v>
      </c>
      <c r="BE10" s="72">
        <v>750</v>
      </c>
      <c r="BF10" s="72">
        <v>0</v>
      </c>
      <c r="BG10" s="72">
        <v>0</v>
      </c>
      <c r="BH10" s="72">
        <v>0</v>
      </c>
      <c r="BI10" s="72">
        <v>-2500</v>
      </c>
      <c r="BJ10" s="72">
        <v>0</v>
      </c>
      <c r="BK10" s="72">
        <v>-2500</v>
      </c>
      <c r="BL10" s="72">
        <v>-1100.46</v>
      </c>
      <c r="BM10" s="72">
        <v>0</v>
      </c>
      <c r="BN10" s="72">
        <v>0</v>
      </c>
      <c r="BP10" s="73"/>
    </row>
    <row r="11" spans="1:68" s="65" customFormat="1" ht="17.25" customHeight="1" x14ac:dyDescent="0.2">
      <c r="A11" s="49">
        <v>2</v>
      </c>
      <c r="B11" s="64" t="s">
        <v>84</v>
      </c>
      <c r="C11" s="72">
        <f t="shared" si="0"/>
        <v>35323.1014</v>
      </c>
      <c r="D11" s="72">
        <f t="shared" si="1"/>
        <v>3243.8632000000002</v>
      </c>
      <c r="E11" s="72">
        <f t="shared" si="2"/>
        <v>29484.9</v>
      </c>
      <c r="F11" s="72">
        <f t="shared" si="3"/>
        <v>3003.7632000000003</v>
      </c>
      <c r="G11" s="72">
        <f t="shared" si="4"/>
        <v>5838.2013999999999</v>
      </c>
      <c r="H11" s="72">
        <f t="shared" si="5"/>
        <v>240.1</v>
      </c>
      <c r="I11" s="72">
        <v>17561.5</v>
      </c>
      <c r="J11" s="72">
        <v>2276.2600000000002</v>
      </c>
      <c r="K11" s="72">
        <v>0</v>
      </c>
      <c r="L11" s="72">
        <v>0</v>
      </c>
      <c r="M11" s="72">
        <v>5410</v>
      </c>
      <c r="N11" s="72">
        <v>727.50319999999999</v>
      </c>
      <c r="O11" s="72">
        <v>1240</v>
      </c>
      <c r="P11" s="72">
        <v>244.87119999999999</v>
      </c>
      <c r="Q11" s="72">
        <v>1100</v>
      </c>
      <c r="R11" s="72">
        <v>249</v>
      </c>
      <c r="S11" s="72">
        <v>0</v>
      </c>
      <c r="T11" s="72">
        <v>0</v>
      </c>
      <c r="U11" s="72">
        <v>0</v>
      </c>
      <c r="V11" s="72">
        <v>0</v>
      </c>
      <c r="W11" s="72">
        <v>1420</v>
      </c>
      <c r="X11" s="72">
        <v>31.632000000000001</v>
      </c>
      <c r="Y11" s="72">
        <v>1300</v>
      </c>
      <c r="Z11" s="72">
        <v>29.231999999999999</v>
      </c>
      <c r="AA11" s="72">
        <v>700</v>
      </c>
      <c r="AB11" s="72">
        <v>0</v>
      </c>
      <c r="AC11" s="72">
        <v>750</v>
      </c>
      <c r="AD11" s="72">
        <v>202</v>
      </c>
      <c r="AE11" s="72">
        <v>0</v>
      </c>
      <c r="AF11" s="72">
        <v>0</v>
      </c>
      <c r="AG11" s="72">
        <v>0</v>
      </c>
      <c r="AH11" s="72">
        <v>0</v>
      </c>
      <c r="AI11" s="72">
        <v>0</v>
      </c>
      <c r="AJ11" s="72">
        <v>0</v>
      </c>
      <c r="AK11" s="72">
        <v>0</v>
      </c>
      <c r="AL11" s="72">
        <v>0</v>
      </c>
      <c r="AM11" s="72">
        <v>0</v>
      </c>
      <c r="AN11" s="72">
        <v>0</v>
      </c>
      <c r="AO11" s="72">
        <v>600</v>
      </c>
      <c r="AP11" s="72">
        <v>0</v>
      </c>
      <c r="AQ11" s="72">
        <f t="shared" si="6"/>
        <v>5913.4</v>
      </c>
      <c r="AR11" s="72">
        <f t="shared" si="7"/>
        <v>0</v>
      </c>
      <c r="AS11" s="72">
        <v>5913.4</v>
      </c>
      <c r="AT11" s="72">
        <v>0</v>
      </c>
      <c r="AU11" s="72">
        <v>0</v>
      </c>
      <c r="AV11" s="72">
        <v>0</v>
      </c>
      <c r="AW11" s="72">
        <v>5853.4</v>
      </c>
      <c r="AX11" s="72">
        <v>0</v>
      </c>
      <c r="AY11" s="72">
        <v>0</v>
      </c>
      <c r="AZ11" s="72">
        <v>0</v>
      </c>
      <c r="BA11" s="72">
        <v>0</v>
      </c>
      <c r="BB11" s="72">
        <v>0</v>
      </c>
      <c r="BC11" s="72">
        <v>5338.2013999999999</v>
      </c>
      <c r="BD11" s="72">
        <v>0</v>
      </c>
      <c r="BE11" s="72">
        <v>500</v>
      </c>
      <c r="BF11" s="72">
        <v>240.1</v>
      </c>
      <c r="BG11" s="72">
        <v>0</v>
      </c>
      <c r="BH11" s="72">
        <v>0</v>
      </c>
      <c r="BI11" s="72">
        <v>0</v>
      </c>
      <c r="BJ11" s="72">
        <v>0</v>
      </c>
      <c r="BK11" s="72">
        <v>0</v>
      </c>
      <c r="BL11" s="72">
        <v>0</v>
      </c>
      <c r="BM11" s="72">
        <v>0</v>
      </c>
      <c r="BN11" s="72">
        <v>0</v>
      </c>
      <c r="BP11" s="73"/>
    </row>
    <row r="12" spans="1:68" s="65" customFormat="1" ht="17.25" customHeight="1" x14ac:dyDescent="0.2">
      <c r="A12" s="49">
        <v>3</v>
      </c>
      <c r="B12" s="64" t="s">
        <v>85</v>
      </c>
      <c r="C12" s="72">
        <f t="shared" si="0"/>
        <v>619370.28370000003</v>
      </c>
      <c r="D12" s="72">
        <f t="shared" si="1"/>
        <v>82147.127900000021</v>
      </c>
      <c r="E12" s="72">
        <f t="shared" si="2"/>
        <v>508490.92200000002</v>
      </c>
      <c r="F12" s="72">
        <f t="shared" si="3"/>
        <v>73378.876900000017</v>
      </c>
      <c r="G12" s="72">
        <f t="shared" si="4"/>
        <v>155553.36170000001</v>
      </c>
      <c r="H12" s="72">
        <f t="shared" si="5"/>
        <v>8768.2509999999984</v>
      </c>
      <c r="I12" s="72">
        <v>112900.1</v>
      </c>
      <c r="J12" s="72">
        <v>17216.736000000001</v>
      </c>
      <c r="K12" s="72">
        <v>0</v>
      </c>
      <c r="L12" s="72">
        <v>0</v>
      </c>
      <c r="M12" s="72">
        <v>82822.922000000006</v>
      </c>
      <c r="N12" s="72">
        <v>9836.5069000000003</v>
      </c>
      <c r="O12" s="72">
        <v>18985</v>
      </c>
      <c r="P12" s="72">
        <v>5065.7604000000001</v>
      </c>
      <c r="Q12" s="72">
        <v>4228.3999999999996</v>
      </c>
      <c r="R12" s="72">
        <v>663.45719999999994</v>
      </c>
      <c r="S12" s="72">
        <v>1692.3</v>
      </c>
      <c r="T12" s="72">
        <v>399.95209999999997</v>
      </c>
      <c r="U12" s="72">
        <v>1030</v>
      </c>
      <c r="V12" s="72">
        <v>157.80000000000001</v>
      </c>
      <c r="W12" s="72">
        <v>13891.3</v>
      </c>
      <c r="X12" s="72">
        <v>1066.3499999999999</v>
      </c>
      <c r="Y12" s="72">
        <v>9091.2999999999993</v>
      </c>
      <c r="Z12" s="72">
        <v>883.55</v>
      </c>
      <c r="AA12" s="72">
        <v>21426</v>
      </c>
      <c r="AB12" s="72">
        <v>157.35720000000001</v>
      </c>
      <c r="AC12" s="72">
        <v>19438.5</v>
      </c>
      <c r="AD12" s="72">
        <v>2325.83</v>
      </c>
      <c r="AE12" s="72">
        <v>0</v>
      </c>
      <c r="AF12" s="72">
        <v>0</v>
      </c>
      <c r="AG12" s="72">
        <v>227213.9</v>
      </c>
      <c r="AH12" s="72">
        <v>33721.599999999999</v>
      </c>
      <c r="AI12" s="72">
        <v>227213.9</v>
      </c>
      <c r="AJ12" s="72">
        <v>33721.599999999999</v>
      </c>
      <c r="AK12" s="72">
        <v>20214.8</v>
      </c>
      <c r="AL12" s="72">
        <v>9585.2860000000001</v>
      </c>
      <c r="AM12" s="72">
        <v>0</v>
      </c>
      <c r="AN12" s="72">
        <v>0</v>
      </c>
      <c r="AO12" s="72">
        <v>5700</v>
      </c>
      <c r="AP12" s="72">
        <v>450</v>
      </c>
      <c r="AQ12" s="72">
        <f t="shared" si="6"/>
        <v>14965.199999999997</v>
      </c>
      <c r="AR12" s="72">
        <f t="shared" si="7"/>
        <v>2568.748</v>
      </c>
      <c r="AS12" s="72">
        <v>59639.199999999997</v>
      </c>
      <c r="AT12" s="72">
        <v>2568.748</v>
      </c>
      <c r="AU12" s="72">
        <v>0</v>
      </c>
      <c r="AV12" s="72">
        <v>0</v>
      </c>
      <c r="AW12" s="72">
        <v>55439.199999999997</v>
      </c>
      <c r="AX12" s="72">
        <v>2142.143</v>
      </c>
      <c r="AY12" s="72">
        <v>0</v>
      </c>
      <c r="AZ12" s="72">
        <v>0</v>
      </c>
      <c r="BA12" s="72">
        <v>44674</v>
      </c>
      <c r="BB12" s="72">
        <v>0</v>
      </c>
      <c r="BC12" s="72">
        <v>128916.9</v>
      </c>
      <c r="BD12" s="72">
        <v>10474.968999999999</v>
      </c>
      <c r="BE12" s="72">
        <v>26636.4617</v>
      </c>
      <c r="BF12" s="72">
        <v>341.8</v>
      </c>
      <c r="BG12" s="72">
        <v>0</v>
      </c>
      <c r="BH12" s="72">
        <v>0</v>
      </c>
      <c r="BI12" s="72">
        <v>0</v>
      </c>
      <c r="BJ12" s="72">
        <v>0</v>
      </c>
      <c r="BK12" s="72">
        <v>0</v>
      </c>
      <c r="BL12" s="72">
        <v>-2048.518</v>
      </c>
      <c r="BM12" s="72">
        <v>0</v>
      </c>
      <c r="BN12" s="72">
        <v>0</v>
      </c>
      <c r="BP12" s="73"/>
    </row>
    <row r="13" spans="1:68" s="65" customFormat="1" ht="17.25" customHeight="1" x14ac:dyDescent="0.2">
      <c r="A13" s="49">
        <v>4</v>
      </c>
      <c r="B13" s="64" t="s">
        <v>86</v>
      </c>
      <c r="C13" s="72">
        <f t="shared" si="0"/>
        <v>53196.358099999998</v>
      </c>
      <c r="D13" s="72">
        <f t="shared" si="1"/>
        <v>13127.881099999999</v>
      </c>
      <c r="E13" s="72">
        <f t="shared" si="2"/>
        <v>48104.2</v>
      </c>
      <c r="F13" s="72">
        <f t="shared" si="3"/>
        <v>8635.723</v>
      </c>
      <c r="G13" s="72">
        <f t="shared" si="4"/>
        <v>8092.1580999999996</v>
      </c>
      <c r="H13" s="72">
        <f t="shared" si="5"/>
        <v>7492.1580999999996</v>
      </c>
      <c r="I13" s="72">
        <v>20695.2</v>
      </c>
      <c r="J13" s="72">
        <v>4652.7150000000001</v>
      </c>
      <c r="K13" s="72">
        <v>0</v>
      </c>
      <c r="L13" s="72">
        <v>0</v>
      </c>
      <c r="M13" s="72">
        <v>15547</v>
      </c>
      <c r="N13" s="72">
        <v>893.00800000000004</v>
      </c>
      <c r="O13" s="72">
        <v>3225</v>
      </c>
      <c r="P13" s="72">
        <v>475.35849999999999</v>
      </c>
      <c r="Q13" s="72">
        <v>110</v>
      </c>
      <c r="R13" s="72">
        <v>0</v>
      </c>
      <c r="S13" s="72">
        <v>850</v>
      </c>
      <c r="T13" s="72">
        <v>126.9991</v>
      </c>
      <c r="U13" s="72">
        <v>124</v>
      </c>
      <c r="V13" s="72">
        <v>8.5</v>
      </c>
      <c r="W13" s="72">
        <v>2490.6</v>
      </c>
      <c r="X13" s="72">
        <v>154.4</v>
      </c>
      <c r="Y13" s="72">
        <v>950</v>
      </c>
      <c r="Z13" s="72">
        <v>0</v>
      </c>
      <c r="AA13" s="72">
        <v>3243</v>
      </c>
      <c r="AB13" s="72">
        <v>0</v>
      </c>
      <c r="AC13" s="72">
        <v>4359.3999999999996</v>
      </c>
      <c r="AD13" s="72">
        <v>127.7504</v>
      </c>
      <c r="AE13" s="72">
        <v>0</v>
      </c>
      <c r="AF13" s="72">
        <v>0</v>
      </c>
      <c r="AG13" s="72">
        <v>0</v>
      </c>
      <c r="AH13" s="72">
        <v>0</v>
      </c>
      <c r="AI13" s="72">
        <v>0</v>
      </c>
      <c r="AJ13" s="72">
        <v>0</v>
      </c>
      <c r="AK13" s="72">
        <v>200</v>
      </c>
      <c r="AL13" s="72">
        <v>0</v>
      </c>
      <c r="AM13" s="72">
        <v>200</v>
      </c>
      <c r="AN13" s="72">
        <v>0</v>
      </c>
      <c r="AO13" s="72">
        <v>1700</v>
      </c>
      <c r="AP13" s="72">
        <v>90</v>
      </c>
      <c r="AQ13" s="72">
        <f t="shared" si="6"/>
        <v>6962</v>
      </c>
      <c r="AR13" s="72">
        <f t="shared" si="7"/>
        <v>0</v>
      </c>
      <c r="AS13" s="72">
        <v>9962</v>
      </c>
      <c r="AT13" s="72">
        <v>3000</v>
      </c>
      <c r="AU13" s="72">
        <v>0</v>
      </c>
      <c r="AV13" s="72">
        <v>0</v>
      </c>
      <c r="AW13" s="72">
        <v>9612</v>
      </c>
      <c r="AX13" s="72">
        <v>3000</v>
      </c>
      <c r="AY13" s="72">
        <v>0</v>
      </c>
      <c r="AZ13" s="72">
        <v>0</v>
      </c>
      <c r="BA13" s="72">
        <v>3000</v>
      </c>
      <c r="BB13" s="72">
        <v>3000</v>
      </c>
      <c r="BC13" s="72">
        <v>7492.1580999999996</v>
      </c>
      <c r="BD13" s="72">
        <v>7492.1580999999996</v>
      </c>
      <c r="BE13" s="72">
        <v>600</v>
      </c>
      <c r="BF13" s="72">
        <v>0</v>
      </c>
      <c r="BG13" s="72">
        <v>0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0</v>
      </c>
      <c r="BP13" s="73"/>
    </row>
    <row r="14" spans="1:68" s="65" customFormat="1" ht="17.25" customHeight="1" x14ac:dyDescent="0.2">
      <c r="A14" s="49">
        <v>5</v>
      </c>
      <c r="B14" s="64" t="s">
        <v>87</v>
      </c>
      <c r="C14" s="72">
        <f t="shared" si="0"/>
        <v>17329.288500000002</v>
      </c>
      <c r="D14" s="72">
        <f t="shared" si="1"/>
        <v>2144.6342</v>
      </c>
      <c r="E14" s="72">
        <f t="shared" si="2"/>
        <v>16939.900000000001</v>
      </c>
      <c r="F14" s="72">
        <f t="shared" si="3"/>
        <v>2144.6342</v>
      </c>
      <c r="G14" s="72">
        <f t="shared" si="4"/>
        <v>389.38850000000002</v>
      </c>
      <c r="H14" s="72">
        <f t="shared" si="5"/>
        <v>0</v>
      </c>
      <c r="I14" s="72">
        <v>11524.2</v>
      </c>
      <c r="J14" s="72">
        <v>1920.7</v>
      </c>
      <c r="K14" s="72">
        <v>0</v>
      </c>
      <c r="L14" s="72">
        <v>0</v>
      </c>
      <c r="M14" s="72">
        <v>3202.4</v>
      </c>
      <c r="N14" s="72">
        <v>223.9342</v>
      </c>
      <c r="O14" s="72">
        <v>650</v>
      </c>
      <c r="P14" s="72">
        <v>196.33420000000001</v>
      </c>
      <c r="Q14" s="72">
        <v>480</v>
      </c>
      <c r="R14" s="72">
        <v>0</v>
      </c>
      <c r="S14" s="72">
        <v>110.4</v>
      </c>
      <c r="T14" s="72">
        <v>27.6</v>
      </c>
      <c r="U14" s="72">
        <v>400</v>
      </c>
      <c r="V14" s="72">
        <v>0</v>
      </c>
      <c r="W14" s="72">
        <v>42</v>
      </c>
      <c r="X14" s="72">
        <v>0</v>
      </c>
      <c r="Y14" s="72">
        <v>42</v>
      </c>
      <c r="Z14" s="72">
        <v>0</v>
      </c>
      <c r="AA14" s="72">
        <v>0</v>
      </c>
      <c r="AB14" s="72">
        <v>0</v>
      </c>
      <c r="AC14" s="72">
        <v>1470</v>
      </c>
      <c r="AD14" s="72">
        <v>0</v>
      </c>
      <c r="AE14" s="72">
        <v>0</v>
      </c>
      <c r="AF14" s="72">
        <v>0</v>
      </c>
      <c r="AG14" s="72">
        <v>0</v>
      </c>
      <c r="AH14" s="72">
        <v>0</v>
      </c>
      <c r="AI14" s="72">
        <v>0</v>
      </c>
      <c r="AJ14" s="72">
        <v>0</v>
      </c>
      <c r="AK14" s="72">
        <v>0</v>
      </c>
      <c r="AL14" s="72">
        <v>0</v>
      </c>
      <c r="AM14" s="72">
        <v>0</v>
      </c>
      <c r="AN14" s="72">
        <v>0</v>
      </c>
      <c r="AO14" s="72">
        <v>300</v>
      </c>
      <c r="AP14" s="72">
        <v>0</v>
      </c>
      <c r="AQ14" s="72">
        <f t="shared" si="6"/>
        <v>1913.3</v>
      </c>
      <c r="AR14" s="72">
        <f t="shared" si="7"/>
        <v>0</v>
      </c>
      <c r="AS14" s="72">
        <v>1913.3</v>
      </c>
      <c r="AT14" s="72">
        <v>0</v>
      </c>
      <c r="AU14" s="72">
        <v>0</v>
      </c>
      <c r="AV14" s="72">
        <v>0</v>
      </c>
      <c r="AW14" s="72">
        <v>1863.3</v>
      </c>
      <c r="AX14" s="72">
        <v>0</v>
      </c>
      <c r="AY14" s="72">
        <v>0</v>
      </c>
      <c r="AZ14" s="72">
        <v>0</v>
      </c>
      <c r="BA14" s="72">
        <v>0</v>
      </c>
      <c r="BB14" s="72">
        <v>0</v>
      </c>
      <c r="BC14" s="72">
        <v>389.38850000000002</v>
      </c>
      <c r="BD14" s="72">
        <v>0</v>
      </c>
      <c r="BE14" s="72">
        <v>0</v>
      </c>
      <c r="BF14" s="72">
        <v>0</v>
      </c>
      <c r="BG14" s="72">
        <v>0</v>
      </c>
      <c r="BH14" s="72">
        <v>0</v>
      </c>
      <c r="BI14" s="72">
        <v>0</v>
      </c>
      <c r="BJ14" s="72">
        <v>0</v>
      </c>
      <c r="BK14" s="72">
        <v>0</v>
      </c>
      <c r="BL14" s="72">
        <v>0</v>
      </c>
      <c r="BM14" s="72">
        <v>0</v>
      </c>
      <c r="BN14" s="72">
        <v>0</v>
      </c>
      <c r="BP14" s="73"/>
    </row>
    <row r="15" spans="1:68" s="65" customFormat="1" ht="17.25" customHeight="1" x14ac:dyDescent="0.2">
      <c r="A15" s="49">
        <v>6</v>
      </c>
      <c r="B15" s="64" t="s">
        <v>88</v>
      </c>
      <c r="C15" s="72">
        <f t="shared" si="0"/>
        <v>21691.6862</v>
      </c>
      <c r="D15" s="72">
        <f t="shared" si="1"/>
        <v>3993.7458999999999</v>
      </c>
      <c r="E15" s="72">
        <f t="shared" si="2"/>
        <v>20822.599999999999</v>
      </c>
      <c r="F15" s="72">
        <f t="shared" si="3"/>
        <v>3993.7458999999999</v>
      </c>
      <c r="G15" s="72">
        <f t="shared" si="4"/>
        <v>869.08619999999996</v>
      </c>
      <c r="H15" s="72">
        <f t="shared" si="5"/>
        <v>0</v>
      </c>
      <c r="I15" s="72">
        <v>13500</v>
      </c>
      <c r="J15" s="72">
        <v>3335.7089999999998</v>
      </c>
      <c r="K15" s="72">
        <v>0</v>
      </c>
      <c r="L15" s="72">
        <v>0</v>
      </c>
      <c r="M15" s="72">
        <v>4486.8</v>
      </c>
      <c r="N15" s="72">
        <v>588.03689999999995</v>
      </c>
      <c r="O15" s="72">
        <v>946.8</v>
      </c>
      <c r="P15" s="72">
        <v>423.0369</v>
      </c>
      <c r="Q15" s="72">
        <v>990</v>
      </c>
      <c r="R15" s="72">
        <v>165</v>
      </c>
      <c r="S15" s="72">
        <v>0</v>
      </c>
      <c r="T15" s="72">
        <v>0</v>
      </c>
      <c r="U15" s="72">
        <v>0</v>
      </c>
      <c r="V15" s="72">
        <v>0</v>
      </c>
      <c r="W15" s="72">
        <v>100</v>
      </c>
      <c r="X15" s="72">
        <v>0</v>
      </c>
      <c r="Y15" s="72">
        <v>100</v>
      </c>
      <c r="Z15" s="72">
        <v>0</v>
      </c>
      <c r="AA15" s="72">
        <v>1500</v>
      </c>
      <c r="AB15" s="72">
        <v>0</v>
      </c>
      <c r="AC15" s="72">
        <v>150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J15" s="72">
        <v>0</v>
      </c>
      <c r="AK15" s="72">
        <v>0</v>
      </c>
      <c r="AL15" s="72">
        <v>0</v>
      </c>
      <c r="AM15" s="72">
        <v>0</v>
      </c>
      <c r="AN15" s="72">
        <v>0</v>
      </c>
      <c r="AO15" s="72">
        <v>400</v>
      </c>
      <c r="AP15" s="72">
        <v>0</v>
      </c>
      <c r="AQ15" s="72">
        <f t="shared" si="6"/>
        <v>2435.8000000000002</v>
      </c>
      <c r="AR15" s="72">
        <f t="shared" si="7"/>
        <v>70</v>
      </c>
      <c r="AS15" s="72">
        <v>2435.8000000000002</v>
      </c>
      <c r="AT15" s="72">
        <v>70</v>
      </c>
      <c r="AU15" s="72">
        <v>0</v>
      </c>
      <c r="AV15" s="72">
        <v>0</v>
      </c>
      <c r="AW15" s="72">
        <v>2435.8000000000002</v>
      </c>
      <c r="AX15" s="72">
        <v>70</v>
      </c>
      <c r="AY15" s="72">
        <v>0</v>
      </c>
      <c r="AZ15" s="72">
        <v>0</v>
      </c>
      <c r="BA15" s="72">
        <v>0</v>
      </c>
      <c r="BB15" s="72">
        <v>0</v>
      </c>
      <c r="BC15" s="72">
        <v>719.08619999999996</v>
      </c>
      <c r="BD15" s="72">
        <v>0</v>
      </c>
      <c r="BE15" s="72">
        <v>150</v>
      </c>
      <c r="BF15" s="72">
        <v>0</v>
      </c>
      <c r="BG15" s="72">
        <v>0</v>
      </c>
      <c r="BH15" s="72">
        <v>0</v>
      </c>
      <c r="BI15" s="72">
        <v>0</v>
      </c>
      <c r="BJ15" s="72">
        <v>0</v>
      </c>
      <c r="BK15" s="72">
        <v>0</v>
      </c>
      <c r="BL15" s="72">
        <v>0</v>
      </c>
      <c r="BM15" s="72">
        <v>0</v>
      </c>
      <c r="BN15" s="72">
        <v>0</v>
      </c>
      <c r="BP15" s="73"/>
    </row>
    <row r="16" spans="1:68" s="65" customFormat="1" ht="17.25" customHeight="1" x14ac:dyDescent="0.2">
      <c r="A16" s="49">
        <v>7</v>
      </c>
      <c r="B16" s="64" t="s">
        <v>89</v>
      </c>
      <c r="C16" s="72">
        <f t="shared" si="0"/>
        <v>37039.490099999995</v>
      </c>
      <c r="D16" s="72">
        <f t="shared" si="1"/>
        <v>2608.7561000000001</v>
      </c>
      <c r="E16" s="72">
        <f t="shared" si="2"/>
        <v>17462.800799999997</v>
      </c>
      <c r="F16" s="72">
        <f t="shared" si="3"/>
        <v>2608.7561000000001</v>
      </c>
      <c r="G16" s="72">
        <f t="shared" si="4"/>
        <v>19576.689299999998</v>
      </c>
      <c r="H16" s="72">
        <f t="shared" si="5"/>
        <v>0</v>
      </c>
      <c r="I16" s="72">
        <v>10019.799999999999</v>
      </c>
      <c r="J16" s="72">
        <v>2143</v>
      </c>
      <c r="K16" s="72">
        <v>0</v>
      </c>
      <c r="L16" s="72">
        <v>0</v>
      </c>
      <c r="M16" s="72">
        <v>4902.5</v>
      </c>
      <c r="N16" s="72">
        <v>465.7561</v>
      </c>
      <c r="O16" s="72">
        <v>1031.9000000000001</v>
      </c>
      <c r="P16" s="72">
        <v>176.0068</v>
      </c>
      <c r="Q16" s="72">
        <v>325</v>
      </c>
      <c r="R16" s="72">
        <v>75</v>
      </c>
      <c r="S16" s="72">
        <v>196</v>
      </c>
      <c r="T16" s="72">
        <v>0</v>
      </c>
      <c r="U16" s="72">
        <v>100</v>
      </c>
      <c r="V16" s="72">
        <v>0</v>
      </c>
      <c r="W16" s="72">
        <v>1428</v>
      </c>
      <c r="X16" s="72">
        <v>1.2</v>
      </c>
      <c r="Y16" s="72">
        <v>1100</v>
      </c>
      <c r="Z16" s="72">
        <v>0</v>
      </c>
      <c r="AA16" s="72">
        <v>333</v>
      </c>
      <c r="AB16" s="72">
        <v>133</v>
      </c>
      <c r="AC16" s="72">
        <v>1078.5999999999999</v>
      </c>
      <c r="AD16" s="72">
        <v>80.549300000000002</v>
      </c>
      <c r="AE16" s="72">
        <v>0</v>
      </c>
      <c r="AF16" s="72">
        <v>0</v>
      </c>
      <c r="AG16" s="72">
        <v>0</v>
      </c>
      <c r="AH16" s="72">
        <v>0</v>
      </c>
      <c r="AI16" s="72">
        <v>0</v>
      </c>
      <c r="AJ16" s="72">
        <v>0</v>
      </c>
      <c r="AK16" s="72">
        <v>50</v>
      </c>
      <c r="AL16" s="72">
        <v>0</v>
      </c>
      <c r="AM16" s="72">
        <v>50</v>
      </c>
      <c r="AN16" s="72">
        <v>0</v>
      </c>
      <c r="AO16" s="72">
        <v>400</v>
      </c>
      <c r="AP16" s="72">
        <v>0</v>
      </c>
      <c r="AQ16" s="72">
        <f t="shared" si="6"/>
        <v>2090.5007999999998</v>
      </c>
      <c r="AR16" s="72">
        <f t="shared" si="7"/>
        <v>0</v>
      </c>
      <c r="AS16" s="72">
        <v>2090.5007999999998</v>
      </c>
      <c r="AT16" s="72">
        <v>0</v>
      </c>
      <c r="AU16" s="72">
        <v>0</v>
      </c>
      <c r="AV16" s="72">
        <v>0</v>
      </c>
      <c r="AW16" s="72">
        <v>2020.5008</v>
      </c>
      <c r="AX16" s="72">
        <v>0</v>
      </c>
      <c r="AY16" s="72">
        <v>0</v>
      </c>
      <c r="AZ16" s="72">
        <v>0</v>
      </c>
      <c r="BA16" s="72">
        <v>0</v>
      </c>
      <c r="BB16" s="72">
        <v>0</v>
      </c>
      <c r="BC16" s="72">
        <v>17876.689299999998</v>
      </c>
      <c r="BD16" s="72">
        <v>0</v>
      </c>
      <c r="BE16" s="72">
        <v>1700</v>
      </c>
      <c r="BF16" s="72">
        <v>0</v>
      </c>
      <c r="BG16" s="72">
        <v>0</v>
      </c>
      <c r="BH16" s="72">
        <v>0</v>
      </c>
      <c r="BI16" s="72">
        <v>0</v>
      </c>
      <c r="BJ16" s="72">
        <v>0</v>
      </c>
      <c r="BK16" s="72">
        <v>0</v>
      </c>
      <c r="BL16" s="72">
        <v>0</v>
      </c>
      <c r="BM16" s="72">
        <v>0</v>
      </c>
      <c r="BN16" s="72">
        <v>0</v>
      </c>
      <c r="BP16" s="73"/>
    </row>
    <row r="17" spans="1:68" s="65" customFormat="1" ht="17.25" customHeight="1" x14ac:dyDescent="0.2">
      <c r="A17" s="49">
        <v>8</v>
      </c>
      <c r="B17" s="64" t="s">
        <v>90</v>
      </c>
      <c r="C17" s="72">
        <f t="shared" si="0"/>
        <v>3962201.9728000006</v>
      </c>
      <c r="D17" s="72">
        <f t="shared" si="1"/>
        <v>482551.2807</v>
      </c>
      <c r="E17" s="72">
        <f t="shared" si="2"/>
        <v>3651085.301</v>
      </c>
      <c r="F17" s="72">
        <f t="shared" si="3"/>
        <v>486348.79470000003</v>
      </c>
      <c r="G17" s="72">
        <f t="shared" si="4"/>
        <v>685067.47179999994</v>
      </c>
      <c r="H17" s="72">
        <f t="shared" si="5"/>
        <v>-3797.5139999999992</v>
      </c>
      <c r="I17" s="72">
        <v>758192.7</v>
      </c>
      <c r="J17" s="72">
        <v>121415.303</v>
      </c>
      <c r="K17" s="72">
        <v>0</v>
      </c>
      <c r="L17" s="72">
        <v>0</v>
      </c>
      <c r="M17" s="72">
        <v>719725.10100000002</v>
      </c>
      <c r="N17" s="72">
        <v>89334.935400000002</v>
      </c>
      <c r="O17" s="72">
        <v>236603.6</v>
      </c>
      <c r="P17" s="72">
        <v>50384.554900000003</v>
      </c>
      <c r="Q17" s="72">
        <v>19836.7</v>
      </c>
      <c r="R17" s="72">
        <v>2887.1131</v>
      </c>
      <c r="S17" s="72">
        <v>9399.7000000000007</v>
      </c>
      <c r="T17" s="72">
        <v>1635.3062</v>
      </c>
      <c r="U17" s="72">
        <v>35202</v>
      </c>
      <c r="V17" s="72">
        <v>6246</v>
      </c>
      <c r="W17" s="72">
        <v>60972.601000000002</v>
      </c>
      <c r="X17" s="72">
        <v>4380.4989999999998</v>
      </c>
      <c r="Y17" s="72">
        <v>42800.601000000002</v>
      </c>
      <c r="Z17" s="72">
        <v>2783.2139999999999</v>
      </c>
      <c r="AA17" s="72">
        <v>145154.70000000001</v>
      </c>
      <c r="AB17" s="72">
        <v>1820.3019999999999</v>
      </c>
      <c r="AC17" s="72">
        <v>178903.3</v>
      </c>
      <c r="AD17" s="72">
        <v>16884.108199999999</v>
      </c>
      <c r="AE17" s="72">
        <v>12106.5</v>
      </c>
      <c r="AF17" s="72">
        <v>0</v>
      </c>
      <c r="AG17" s="72">
        <v>1606605.3</v>
      </c>
      <c r="AH17" s="72">
        <v>262271.88199999998</v>
      </c>
      <c r="AI17" s="72">
        <v>1580605.3</v>
      </c>
      <c r="AJ17" s="72">
        <v>262271.88199999998</v>
      </c>
      <c r="AK17" s="72">
        <v>0</v>
      </c>
      <c r="AL17" s="72">
        <v>0</v>
      </c>
      <c r="AM17" s="72">
        <v>0</v>
      </c>
      <c r="AN17" s="72">
        <v>0</v>
      </c>
      <c r="AO17" s="72">
        <v>56329</v>
      </c>
      <c r="AP17" s="72">
        <v>2710</v>
      </c>
      <c r="AQ17" s="72">
        <f t="shared" si="6"/>
        <v>124175.90000000002</v>
      </c>
      <c r="AR17" s="72">
        <f t="shared" si="7"/>
        <v>10616.674300000001</v>
      </c>
      <c r="AS17" s="72">
        <v>498126.7</v>
      </c>
      <c r="AT17" s="72">
        <v>10616.674300000001</v>
      </c>
      <c r="AU17" s="72">
        <v>0</v>
      </c>
      <c r="AV17" s="72">
        <v>0</v>
      </c>
      <c r="AW17" s="72">
        <v>373950.8</v>
      </c>
      <c r="AX17" s="72">
        <v>0</v>
      </c>
      <c r="AY17" s="72">
        <v>0</v>
      </c>
      <c r="AZ17" s="72">
        <v>0</v>
      </c>
      <c r="BA17" s="72">
        <v>373950.8</v>
      </c>
      <c r="BB17" s="72">
        <v>0</v>
      </c>
      <c r="BC17" s="72">
        <v>424891.87180000002</v>
      </c>
      <c r="BD17" s="72">
        <v>2800</v>
      </c>
      <c r="BE17" s="72">
        <v>341601.6</v>
      </c>
      <c r="BF17" s="72">
        <v>6737.1</v>
      </c>
      <c r="BG17" s="72">
        <v>0</v>
      </c>
      <c r="BH17" s="72">
        <v>0</v>
      </c>
      <c r="BI17" s="72">
        <v>-12100</v>
      </c>
      <c r="BJ17" s="72">
        <v>-4305</v>
      </c>
      <c r="BK17" s="72">
        <v>-69326</v>
      </c>
      <c r="BL17" s="72">
        <v>-9029.6139999999996</v>
      </c>
      <c r="BM17" s="72">
        <v>0</v>
      </c>
      <c r="BN17" s="72">
        <v>0</v>
      </c>
      <c r="BP17" s="73"/>
    </row>
    <row r="18" spans="1:68" s="65" customFormat="1" ht="17.25" customHeight="1" x14ac:dyDescent="0.2">
      <c r="A18" s="49">
        <v>9</v>
      </c>
      <c r="B18" s="64" t="s">
        <v>91</v>
      </c>
      <c r="C18" s="72">
        <f t="shared" si="0"/>
        <v>52438.246100000004</v>
      </c>
      <c r="D18" s="72">
        <f t="shared" si="1"/>
        <v>5724.6756999999998</v>
      </c>
      <c r="E18" s="72">
        <f t="shared" si="2"/>
        <v>39258.300000000003</v>
      </c>
      <c r="F18" s="72">
        <f t="shared" si="3"/>
        <v>5724.6756999999998</v>
      </c>
      <c r="G18" s="72">
        <f t="shared" si="4"/>
        <v>13179.946099999999</v>
      </c>
      <c r="H18" s="72">
        <f t="shared" si="5"/>
        <v>0</v>
      </c>
      <c r="I18" s="72">
        <v>16465.2</v>
      </c>
      <c r="J18" s="72">
        <v>3966.201</v>
      </c>
      <c r="K18" s="72">
        <v>0</v>
      </c>
      <c r="L18" s="72">
        <v>0</v>
      </c>
      <c r="M18" s="72">
        <v>10590.6</v>
      </c>
      <c r="N18" s="72">
        <v>1658.4747</v>
      </c>
      <c r="O18" s="72">
        <v>3228.3</v>
      </c>
      <c r="P18" s="72">
        <v>804.24239999999998</v>
      </c>
      <c r="Q18" s="72">
        <v>1800</v>
      </c>
      <c r="R18" s="72">
        <v>390</v>
      </c>
      <c r="S18" s="72">
        <v>192.9</v>
      </c>
      <c r="T18" s="72">
        <v>38.700000000000003</v>
      </c>
      <c r="U18" s="72">
        <v>200</v>
      </c>
      <c r="V18" s="72">
        <v>0</v>
      </c>
      <c r="W18" s="72">
        <v>2035</v>
      </c>
      <c r="X18" s="72">
        <v>166.4</v>
      </c>
      <c r="Y18" s="72">
        <v>1800</v>
      </c>
      <c r="Z18" s="72">
        <v>150</v>
      </c>
      <c r="AA18" s="72">
        <v>1325.3</v>
      </c>
      <c r="AB18" s="72">
        <v>0</v>
      </c>
      <c r="AC18" s="72">
        <v>1536</v>
      </c>
      <c r="AD18" s="72">
        <v>254.9323</v>
      </c>
      <c r="AE18" s="72">
        <v>0</v>
      </c>
      <c r="AF18" s="72">
        <v>0</v>
      </c>
      <c r="AG18" s="72">
        <v>0</v>
      </c>
      <c r="AH18" s="72">
        <v>0</v>
      </c>
      <c r="AI18" s="72">
        <v>0</v>
      </c>
      <c r="AJ18" s="72">
        <v>0</v>
      </c>
      <c r="AK18" s="72">
        <v>5000</v>
      </c>
      <c r="AL18" s="72">
        <v>0</v>
      </c>
      <c r="AM18" s="72">
        <v>0</v>
      </c>
      <c r="AN18" s="72">
        <v>0</v>
      </c>
      <c r="AO18" s="72">
        <v>710</v>
      </c>
      <c r="AP18" s="72">
        <v>100</v>
      </c>
      <c r="AQ18" s="72">
        <f t="shared" si="6"/>
        <v>6492.5</v>
      </c>
      <c r="AR18" s="72">
        <f t="shared" si="7"/>
        <v>0</v>
      </c>
      <c r="AS18" s="72">
        <v>6492.5</v>
      </c>
      <c r="AT18" s="72">
        <v>0</v>
      </c>
      <c r="AU18" s="72">
        <v>0</v>
      </c>
      <c r="AV18" s="72">
        <v>0</v>
      </c>
      <c r="AW18" s="72">
        <v>5782.5</v>
      </c>
      <c r="AX18" s="72">
        <v>0</v>
      </c>
      <c r="AY18" s="72">
        <v>0</v>
      </c>
      <c r="AZ18" s="72">
        <v>0</v>
      </c>
      <c r="BA18" s="72">
        <v>0</v>
      </c>
      <c r="BB18" s="72">
        <v>0</v>
      </c>
      <c r="BC18" s="72">
        <v>12829.946099999999</v>
      </c>
      <c r="BD18" s="72">
        <v>0</v>
      </c>
      <c r="BE18" s="72">
        <v>350</v>
      </c>
      <c r="BF18" s="72">
        <v>0</v>
      </c>
      <c r="BG18" s="72">
        <v>0</v>
      </c>
      <c r="BH18" s="72">
        <v>0</v>
      </c>
      <c r="BI18" s="72">
        <v>0</v>
      </c>
      <c r="BJ18" s="72">
        <v>0</v>
      </c>
      <c r="BK18" s="72">
        <v>0</v>
      </c>
      <c r="BL18" s="72">
        <v>0</v>
      </c>
      <c r="BM18" s="72">
        <v>0</v>
      </c>
      <c r="BN18" s="72">
        <v>0</v>
      </c>
      <c r="BP18" s="73"/>
    </row>
    <row r="19" spans="1:68" s="65" customFormat="1" ht="17.25" customHeight="1" x14ac:dyDescent="0.2">
      <c r="A19" s="49">
        <v>10</v>
      </c>
      <c r="B19" s="64" t="s">
        <v>92</v>
      </c>
      <c r="C19" s="72">
        <f t="shared" si="0"/>
        <v>447327.43520000001</v>
      </c>
      <c r="D19" s="72">
        <f t="shared" si="1"/>
        <v>35199.848000000005</v>
      </c>
      <c r="E19" s="72">
        <f t="shared" si="2"/>
        <v>372303</v>
      </c>
      <c r="F19" s="72">
        <f t="shared" si="3"/>
        <v>34076.848000000005</v>
      </c>
      <c r="G19" s="72">
        <f t="shared" si="4"/>
        <v>75024.435200000007</v>
      </c>
      <c r="H19" s="72">
        <f t="shared" si="5"/>
        <v>1123</v>
      </c>
      <c r="I19" s="72">
        <v>127100</v>
      </c>
      <c r="J19" s="72">
        <v>20554.681</v>
      </c>
      <c r="K19" s="72">
        <v>0</v>
      </c>
      <c r="L19" s="72">
        <v>0</v>
      </c>
      <c r="M19" s="72">
        <v>113200</v>
      </c>
      <c r="N19" s="72">
        <v>8886.7420000000002</v>
      </c>
      <c r="O19" s="72">
        <v>11000</v>
      </c>
      <c r="P19" s="72">
        <v>4146.9546</v>
      </c>
      <c r="Q19" s="72">
        <v>13500</v>
      </c>
      <c r="R19" s="72">
        <v>711.84270000000004</v>
      </c>
      <c r="S19" s="72">
        <v>500</v>
      </c>
      <c r="T19" s="72">
        <v>9.3699999999999992</v>
      </c>
      <c r="U19" s="72">
        <v>1000</v>
      </c>
      <c r="V19" s="72">
        <v>16</v>
      </c>
      <c r="W19" s="72">
        <v>23300</v>
      </c>
      <c r="X19" s="72">
        <v>1033.3399999999999</v>
      </c>
      <c r="Y19" s="72">
        <v>21000</v>
      </c>
      <c r="Z19" s="72">
        <v>914.54</v>
      </c>
      <c r="AA19" s="72">
        <v>29500</v>
      </c>
      <c r="AB19" s="72">
        <v>2041.4</v>
      </c>
      <c r="AC19" s="72">
        <v>32500</v>
      </c>
      <c r="AD19" s="72">
        <v>596.98069999999996</v>
      </c>
      <c r="AE19" s="72">
        <v>0</v>
      </c>
      <c r="AF19" s="72">
        <v>0</v>
      </c>
      <c r="AG19" s="72">
        <v>24915.4</v>
      </c>
      <c r="AH19" s="72">
        <v>4153.4250000000002</v>
      </c>
      <c r="AI19" s="72">
        <v>24915.4</v>
      </c>
      <c r="AJ19" s="72">
        <v>4153.4250000000002</v>
      </c>
      <c r="AK19" s="72">
        <v>20000</v>
      </c>
      <c r="AL19" s="72">
        <v>0</v>
      </c>
      <c r="AM19" s="72">
        <v>0</v>
      </c>
      <c r="AN19" s="72">
        <v>0</v>
      </c>
      <c r="AO19" s="72">
        <v>12000</v>
      </c>
      <c r="AP19" s="72">
        <v>280</v>
      </c>
      <c r="AQ19" s="72">
        <f t="shared" si="6"/>
        <v>75087.600000000006</v>
      </c>
      <c r="AR19" s="72">
        <f t="shared" si="7"/>
        <v>202</v>
      </c>
      <c r="AS19" s="72">
        <v>75087.600000000006</v>
      </c>
      <c r="AT19" s="72">
        <v>202</v>
      </c>
      <c r="AU19" s="72">
        <v>0</v>
      </c>
      <c r="AV19" s="72">
        <v>0</v>
      </c>
      <c r="AW19" s="72">
        <v>68087.600000000006</v>
      </c>
      <c r="AX19" s="72">
        <v>0</v>
      </c>
      <c r="AY19" s="72">
        <v>0</v>
      </c>
      <c r="AZ19" s="72">
        <v>0</v>
      </c>
      <c r="BA19" s="72">
        <v>0</v>
      </c>
      <c r="BB19" s="72">
        <v>0</v>
      </c>
      <c r="BC19" s="72">
        <v>18024.4352</v>
      </c>
      <c r="BD19" s="72">
        <v>0</v>
      </c>
      <c r="BE19" s="72">
        <v>57000</v>
      </c>
      <c r="BF19" s="72">
        <v>1490</v>
      </c>
      <c r="BG19" s="72">
        <v>0</v>
      </c>
      <c r="BH19" s="72">
        <v>0</v>
      </c>
      <c r="BI19" s="72">
        <v>0</v>
      </c>
      <c r="BJ19" s="72">
        <v>0</v>
      </c>
      <c r="BK19" s="72">
        <v>0</v>
      </c>
      <c r="BL19" s="72">
        <v>-367</v>
      </c>
      <c r="BM19" s="72">
        <v>0</v>
      </c>
      <c r="BN19" s="72">
        <v>0</v>
      </c>
      <c r="BP19" s="73"/>
    </row>
    <row r="20" spans="1:68" s="65" customFormat="1" ht="17.25" customHeight="1" x14ac:dyDescent="0.2">
      <c r="A20" s="49">
        <v>11</v>
      </c>
      <c r="B20" s="64" t="s">
        <v>93</v>
      </c>
      <c r="C20" s="72">
        <f t="shared" si="0"/>
        <v>53650.749100000001</v>
      </c>
      <c r="D20" s="72">
        <f t="shared" si="1"/>
        <v>5281.8705</v>
      </c>
      <c r="E20" s="72">
        <f t="shared" si="2"/>
        <v>36161.199999999997</v>
      </c>
      <c r="F20" s="72">
        <f t="shared" si="3"/>
        <v>5211.5505000000003</v>
      </c>
      <c r="G20" s="72">
        <f t="shared" si="4"/>
        <v>17489.5491</v>
      </c>
      <c r="H20" s="72">
        <f t="shared" si="5"/>
        <v>70.319999999999993</v>
      </c>
      <c r="I20" s="72">
        <v>17189</v>
      </c>
      <c r="J20" s="72">
        <v>3907.6559999999999</v>
      </c>
      <c r="K20" s="72">
        <v>0</v>
      </c>
      <c r="L20" s="72">
        <v>0</v>
      </c>
      <c r="M20" s="72">
        <v>6950.5</v>
      </c>
      <c r="N20" s="72">
        <v>1303.8945000000001</v>
      </c>
      <c r="O20" s="72">
        <v>2507</v>
      </c>
      <c r="P20" s="72">
        <v>852.27</v>
      </c>
      <c r="Q20" s="72">
        <v>900</v>
      </c>
      <c r="R20" s="72">
        <v>146</v>
      </c>
      <c r="S20" s="72">
        <v>296</v>
      </c>
      <c r="T20" s="72">
        <v>36</v>
      </c>
      <c r="U20" s="72">
        <v>0</v>
      </c>
      <c r="V20" s="72">
        <v>0</v>
      </c>
      <c r="W20" s="72">
        <v>620</v>
      </c>
      <c r="X20" s="72">
        <v>57.7</v>
      </c>
      <c r="Y20" s="72">
        <v>450</v>
      </c>
      <c r="Z20" s="72">
        <v>0</v>
      </c>
      <c r="AA20" s="72">
        <v>1150</v>
      </c>
      <c r="AB20" s="72">
        <v>100</v>
      </c>
      <c r="AC20" s="72">
        <v>1445.5</v>
      </c>
      <c r="AD20" s="72">
        <v>111.92449999999999</v>
      </c>
      <c r="AE20" s="72">
        <v>0</v>
      </c>
      <c r="AF20" s="72">
        <v>0</v>
      </c>
      <c r="AG20" s="72">
        <v>7500</v>
      </c>
      <c r="AH20" s="72">
        <v>0</v>
      </c>
      <c r="AI20" s="72">
        <v>7500</v>
      </c>
      <c r="AJ20" s="72">
        <v>0</v>
      </c>
      <c r="AK20" s="72">
        <v>0</v>
      </c>
      <c r="AL20" s="72">
        <v>0</v>
      </c>
      <c r="AM20" s="72">
        <v>0</v>
      </c>
      <c r="AN20" s="72">
        <v>0</v>
      </c>
      <c r="AO20" s="72">
        <v>710</v>
      </c>
      <c r="AP20" s="72">
        <v>0</v>
      </c>
      <c r="AQ20" s="72">
        <f t="shared" si="6"/>
        <v>3811.7</v>
      </c>
      <c r="AR20" s="72">
        <f t="shared" si="7"/>
        <v>0</v>
      </c>
      <c r="AS20" s="72">
        <v>3811.7</v>
      </c>
      <c r="AT20" s="72">
        <v>0</v>
      </c>
      <c r="AU20" s="72">
        <v>0</v>
      </c>
      <c r="AV20" s="72">
        <v>0</v>
      </c>
      <c r="AW20" s="72">
        <v>3795.7</v>
      </c>
      <c r="AX20" s="72">
        <v>0</v>
      </c>
      <c r="AY20" s="72">
        <v>0</v>
      </c>
      <c r="AZ20" s="72">
        <v>0</v>
      </c>
      <c r="BA20" s="72">
        <v>0</v>
      </c>
      <c r="BB20" s="72">
        <v>0</v>
      </c>
      <c r="BC20" s="72">
        <v>15050</v>
      </c>
      <c r="BD20" s="72">
        <v>70.319999999999993</v>
      </c>
      <c r="BE20" s="72">
        <v>2439.5491000000002</v>
      </c>
      <c r="BF20" s="72">
        <v>0</v>
      </c>
      <c r="BG20" s="72">
        <v>0</v>
      </c>
      <c r="BH20" s="72">
        <v>0</v>
      </c>
      <c r="BI20" s="72">
        <v>0</v>
      </c>
      <c r="BJ20" s="72">
        <v>0</v>
      </c>
      <c r="BK20" s="72">
        <v>0</v>
      </c>
      <c r="BL20" s="72">
        <v>0</v>
      </c>
      <c r="BM20" s="72">
        <v>0</v>
      </c>
      <c r="BN20" s="72">
        <v>0</v>
      </c>
      <c r="BP20" s="73"/>
    </row>
    <row r="21" spans="1:68" s="74" customFormat="1" ht="17.25" customHeight="1" x14ac:dyDescent="0.2">
      <c r="A21" s="49">
        <v>12</v>
      </c>
      <c r="B21" s="64" t="s">
        <v>94</v>
      </c>
      <c r="C21" s="72">
        <f t="shared" si="0"/>
        <v>34488.280700000003</v>
      </c>
      <c r="D21" s="72">
        <f t="shared" si="1"/>
        <v>5555.3590000000004</v>
      </c>
      <c r="E21" s="72">
        <f t="shared" si="2"/>
        <v>27599</v>
      </c>
      <c r="F21" s="72">
        <f t="shared" si="3"/>
        <v>4291.259</v>
      </c>
      <c r="G21" s="72">
        <f t="shared" si="4"/>
        <v>6889.2807000000003</v>
      </c>
      <c r="H21" s="72">
        <f t="shared" si="5"/>
        <v>1264.0999999999999</v>
      </c>
      <c r="I21" s="72">
        <v>15800</v>
      </c>
      <c r="J21" s="72">
        <v>3630</v>
      </c>
      <c r="K21" s="72">
        <v>0</v>
      </c>
      <c r="L21" s="72">
        <v>0</v>
      </c>
      <c r="M21" s="72">
        <v>7404.4</v>
      </c>
      <c r="N21" s="72">
        <v>601.25900000000001</v>
      </c>
      <c r="O21" s="72">
        <v>1436.7</v>
      </c>
      <c r="P21" s="72">
        <v>470.53579999999999</v>
      </c>
      <c r="Q21" s="72">
        <v>1216.8</v>
      </c>
      <c r="R21" s="72">
        <v>0</v>
      </c>
      <c r="S21" s="72">
        <v>128</v>
      </c>
      <c r="T21" s="72">
        <v>16</v>
      </c>
      <c r="U21" s="72">
        <v>100</v>
      </c>
      <c r="V21" s="72">
        <v>0</v>
      </c>
      <c r="W21" s="72">
        <v>808.3</v>
      </c>
      <c r="X21" s="72">
        <v>44.61</v>
      </c>
      <c r="Y21" s="72">
        <v>650</v>
      </c>
      <c r="Z21" s="72">
        <v>39.81</v>
      </c>
      <c r="AA21" s="72">
        <v>1300</v>
      </c>
      <c r="AB21" s="72">
        <v>0</v>
      </c>
      <c r="AC21" s="72">
        <v>1874.6</v>
      </c>
      <c r="AD21" s="72">
        <v>70.113200000000006</v>
      </c>
      <c r="AE21" s="72">
        <v>0</v>
      </c>
      <c r="AF21" s="72">
        <v>0</v>
      </c>
      <c r="AG21" s="72">
        <v>0</v>
      </c>
      <c r="AH21" s="72">
        <v>0</v>
      </c>
      <c r="AI21" s="72">
        <v>0</v>
      </c>
      <c r="AJ21" s="72">
        <v>0</v>
      </c>
      <c r="AK21" s="72">
        <v>200</v>
      </c>
      <c r="AL21" s="72">
        <v>0</v>
      </c>
      <c r="AM21" s="72">
        <v>200</v>
      </c>
      <c r="AN21" s="72">
        <v>0</v>
      </c>
      <c r="AO21" s="72">
        <v>1100</v>
      </c>
      <c r="AP21" s="72">
        <v>60</v>
      </c>
      <c r="AQ21" s="72">
        <f t="shared" si="6"/>
        <v>3094.6</v>
      </c>
      <c r="AR21" s="72">
        <f t="shared" si="7"/>
        <v>0</v>
      </c>
      <c r="AS21" s="72">
        <v>3094.6</v>
      </c>
      <c r="AT21" s="72">
        <v>0</v>
      </c>
      <c r="AU21" s="72">
        <v>0</v>
      </c>
      <c r="AV21" s="72">
        <v>0</v>
      </c>
      <c r="AW21" s="72">
        <v>3020.6</v>
      </c>
      <c r="AX21" s="72">
        <v>0</v>
      </c>
      <c r="AY21" s="72">
        <v>0</v>
      </c>
      <c r="AZ21" s="72">
        <v>0</v>
      </c>
      <c r="BA21" s="72">
        <v>0</v>
      </c>
      <c r="BB21" s="72">
        <v>0</v>
      </c>
      <c r="BC21" s="72">
        <v>6000.2807000000003</v>
      </c>
      <c r="BD21" s="72">
        <v>995</v>
      </c>
      <c r="BE21" s="72">
        <v>889</v>
      </c>
      <c r="BF21" s="72">
        <v>293.04000000000002</v>
      </c>
      <c r="BG21" s="72">
        <v>0</v>
      </c>
      <c r="BH21" s="72">
        <v>0</v>
      </c>
      <c r="BI21" s="72">
        <v>0</v>
      </c>
      <c r="BJ21" s="72">
        <v>0</v>
      </c>
      <c r="BK21" s="72">
        <v>0</v>
      </c>
      <c r="BL21" s="72">
        <v>-23.94</v>
      </c>
      <c r="BM21" s="72">
        <v>0</v>
      </c>
      <c r="BN21" s="72">
        <v>0</v>
      </c>
      <c r="BP21" s="73"/>
    </row>
    <row r="22" spans="1:68" s="74" customFormat="1" ht="17.25" customHeight="1" x14ac:dyDescent="0.2">
      <c r="A22" s="49">
        <v>13</v>
      </c>
      <c r="B22" s="64" t="s">
        <v>95</v>
      </c>
      <c r="C22" s="72">
        <f t="shared" si="0"/>
        <v>72373.469299999997</v>
      </c>
      <c r="D22" s="72">
        <f t="shared" si="1"/>
        <v>6999.0128000000004</v>
      </c>
      <c r="E22" s="72">
        <f t="shared" si="2"/>
        <v>48923.199999999997</v>
      </c>
      <c r="F22" s="72">
        <f t="shared" si="3"/>
        <v>6313.4928</v>
      </c>
      <c r="G22" s="72">
        <f t="shared" si="4"/>
        <v>23450.2693</v>
      </c>
      <c r="H22" s="72">
        <f t="shared" si="5"/>
        <v>685.52</v>
      </c>
      <c r="I22" s="72">
        <v>16597.099999999999</v>
      </c>
      <c r="J22" s="72">
        <v>3305.6909999999998</v>
      </c>
      <c r="K22" s="72">
        <v>0</v>
      </c>
      <c r="L22" s="72">
        <v>0</v>
      </c>
      <c r="M22" s="72">
        <v>13560</v>
      </c>
      <c r="N22" s="72">
        <v>2483.2017999999998</v>
      </c>
      <c r="O22" s="72">
        <v>4700</v>
      </c>
      <c r="P22" s="72">
        <v>1649.2998</v>
      </c>
      <c r="Q22" s="72">
        <v>1200</v>
      </c>
      <c r="R22" s="72">
        <v>164</v>
      </c>
      <c r="S22" s="72">
        <v>100</v>
      </c>
      <c r="T22" s="72">
        <v>0</v>
      </c>
      <c r="U22" s="72">
        <v>100</v>
      </c>
      <c r="V22" s="72">
        <v>0</v>
      </c>
      <c r="W22" s="72">
        <v>2020</v>
      </c>
      <c r="X22" s="72">
        <v>20.399999999999999</v>
      </c>
      <c r="Y22" s="72">
        <v>1470</v>
      </c>
      <c r="Z22" s="72">
        <v>0</v>
      </c>
      <c r="AA22" s="72">
        <v>2540</v>
      </c>
      <c r="AB22" s="72">
        <v>400</v>
      </c>
      <c r="AC22" s="72">
        <v>2460</v>
      </c>
      <c r="AD22" s="72">
        <v>217.50200000000001</v>
      </c>
      <c r="AE22" s="72">
        <v>0</v>
      </c>
      <c r="AF22" s="72">
        <v>0</v>
      </c>
      <c r="AG22" s="72">
        <v>9854.6</v>
      </c>
      <c r="AH22" s="72">
        <v>219.6</v>
      </c>
      <c r="AI22" s="72">
        <v>9854.6</v>
      </c>
      <c r="AJ22" s="72">
        <v>219.6</v>
      </c>
      <c r="AK22" s="72">
        <v>0</v>
      </c>
      <c r="AL22" s="72">
        <v>0</v>
      </c>
      <c r="AM22" s="72">
        <v>0</v>
      </c>
      <c r="AN22" s="72">
        <v>0</v>
      </c>
      <c r="AO22" s="72">
        <v>1300</v>
      </c>
      <c r="AP22" s="72">
        <v>305</v>
      </c>
      <c r="AQ22" s="72">
        <f t="shared" si="6"/>
        <v>7611.5</v>
      </c>
      <c r="AR22" s="72">
        <f t="shared" si="7"/>
        <v>0</v>
      </c>
      <c r="AS22" s="72">
        <v>7611.5</v>
      </c>
      <c r="AT22" s="72">
        <v>0</v>
      </c>
      <c r="AU22" s="72">
        <v>0</v>
      </c>
      <c r="AV22" s="72">
        <v>0</v>
      </c>
      <c r="AW22" s="72">
        <v>7411.5</v>
      </c>
      <c r="AX22" s="72">
        <v>0</v>
      </c>
      <c r="AY22" s="72">
        <v>0</v>
      </c>
      <c r="AZ22" s="72">
        <v>0</v>
      </c>
      <c r="BA22" s="72">
        <v>0</v>
      </c>
      <c r="BB22" s="72">
        <v>0</v>
      </c>
      <c r="BC22" s="72">
        <v>9700</v>
      </c>
      <c r="BD22" s="72">
        <v>320</v>
      </c>
      <c r="BE22" s="72">
        <v>13750.2693</v>
      </c>
      <c r="BF22" s="72">
        <v>432</v>
      </c>
      <c r="BG22" s="72">
        <v>0</v>
      </c>
      <c r="BH22" s="72">
        <v>0</v>
      </c>
      <c r="BI22" s="72">
        <v>0</v>
      </c>
      <c r="BJ22" s="72">
        <v>0</v>
      </c>
      <c r="BK22" s="72">
        <v>0</v>
      </c>
      <c r="BL22" s="72">
        <v>-66.48</v>
      </c>
      <c r="BM22" s="72">
        <v>0</v>
      </c>
      <c r="BN22" s="72">
        <v>0</v>
      </c>
      <c r="BP22" s="73"/>
    </row>
    <row r="23" spans="1:68" s="74" customFormat="1" ht="17.25" customHeight="1" x14ac:dyDescent="0.2">
      <c r="A23" s="49">
        <v>14</v>
      </c>
      <c r="B23" s="64" t="s">
        <v>96</v>
      </c>
      <c r="C23" s="72">
        <f t="shared" si="0"/>
        <v>46998.765800000001</v>
      </c>
      <c r="D23" s="72">
        <f t="shared" si="1"/>
        <v>5860.9957999999997</v>
      </c>
      <c r="E23" s="72">
        <f t="shared" si="2"/>
        <v>44485</v>
      </c>
      <c r="F23" s="72">
        <f t="shared" si="3"/>
        <v>5860.9957999999997</v>
      </c>
      <c r="G23" s="72">
        <f t="shared" si="4"/>
        <v>2513.7658000000001</v>
      </c>
      <c r="H23" s="72">
        <f t="shared" si="5"/>
        <v>0</v>
      </c>
      <c r="I23" s="72">
        <v>16045</v>
      </c>
      <c r="J23" s="72">
        <v>3511.098</v>
      </c>
      <c r="K23" s="72">
        <v>0</v>
      </c>
      <c r="L23" s="72">
        <v>0</v>
      </c>
      <c r="M23" s="72">
        <v>16044</v>
      </c>
      <c r="N23" s="72">
        <v>2039.8978</v>
      </c>
      <c r="O23" s="72">
        <v>1000</v>
      </c>
      <c r="P23" s="72">
        <v>340.38159999999999</v>
      </c>
      <c r="Q23" s="72">
        <v>3300</v>
      </c>
      <c r="R23" s="72">
        <v>644.41700000000003</v>
      </c>
      <c r="S23" s="72">
        <v>340</v>
      </c>
      <c r="T23" s="72">
        <v>11.3932</v>
      </c>
      <c r="U23" s="72">
        <v>40</v>
      </c>
      <c r="V23" s="72">
        <v>0</v>
      </c>
      <c r="W23" s="72">
        <v>400</v>
      </c>
      <c r="X23" s="72">
        <v>0</v>
      </c>
      <c r="Y23" s="72">
        <v>100</v>
      </c>
      <c r="Z23" s="72">
        <v>0</v>
      </c>
      <c r="AA23" s="72">
        <v>8834</v>
      </c>
      <c r="AB23" s="72">
        <v>773.28599999999994</v>
      </c>
      <c r="AC23" s="72">
        <v>1500</v>
      </c>
      <c r="AD23" s="72">
        <v>110.42</v>
      </c>
      <c r="AE23" s="72">
        <v>0</v>
      </c>
      <c r="AF23" s="72">
        <v>0</v>
      </c>
      <c r="AG23" s="72">
        <v>10526</v>
      </c>
      <c r="AH23" s="72">
        <v>0</v>
      </c>
      <c r="AI23" s="72">
        <v>10526</v>
      </c>
      <c r="AJ23" s="72">
        <v>0</v>
      </c>
      <c r="AK23" s="72">
        <v>0</v>
      </c>
      <c r="AL23" s="72">
        <v>0</v>
      </c>
      <c r="AM23" s="72">
        <v>0</v>
      </c>
      <c r="AN23" s="72">
        <v>0</v>
      </c>
      <c r="AO23" s="72">
        <v>1360</v>
      </c>
      <c r="AP23" s="72">
        <v>300</v>
      </c>
      <c r="AQ23" s="72">
        <f t="shared" si="6"/>
        <v>510</v>
      </c>
      <c r="AR23" s="72">
        <f t="shared" si="7"/>
        <v>10</v>
      </c>
      <c r="AS23" s="72">
        <v>510</v>
      </c>
      <c r="AT23" s="72">
        <v>10</v>
      </c>
      <c r="AU23" s="72">
        <v>0</v>
      </c>
      <c r="AV23" s="72">
        <v>0</v>
      </c>
      <c r="AW23" s="72">
        <v>0</v>
      </c>
      <c r="AX23" s="72">
        <v>0</v>
      </c>
      <c r="AY23" s="72">
        <v>0</v>
      </c>
      <c r="AZ23" s="72">
        <v>0</v>
      </c>
      <c r="BA23" s="72">
        <v>0</v>
      </c>
      <c r="BB23" s="72">
        <v>0</v>
      </c>
      <c r="BC23" s="72">
        <v>0</v>
      </c>
      <c r="BD23" s="72">
        <v>0</v>
      </c>
      <c r="BE23" s="72">
        <v>2513.7658000000001</v>
      </c>
      <c r="BF23" s="72">
        <v>0</v>
      </c>
      <c r="BG23" s="72">
        <v>0</v>
      </c>
      <c r="BH23" s="72">
        <v>0</v>
      </c>
      <c r="BI23" s="72">
        <v>0</v>
      </c>
      <c r="BJ23" s="72">
        <v>0</v>
      </c>
      <c r="BK23" s="72">
        <v>0</v>
      </c>
      <c r="BL23" s="72">
        <v>0</v>
      </c>
      <c r="BM23" s="72">
        <v>0</v>
      </c>
      <c r="BN23" s="72">
        <v>0</v>
      </c>
      <c r="BP23" s="73"/>
    </row>
    <row r="24" spans="1:68" s="74" customFormat="1" ht="17.25" customHeight="1" x14ac:dyDescent="0.2">
      <c r="A24" s="49">
        <v>15</v>
      </c>
      <c r="B24" s="64" t="s">
        <v>97</v>
      </c>
      <c r="C24" s="72">
        <f t="shared" si="0"/>
        <v>54728.580999999998</v>
      </c>
      <c r="D24" s="72">
        <f t="shared" si="1"/>
        <v>7224.3166000000001</v>
      </c>
      <c r="E24" s="72">
        <f t="shared" si="2"/>
        <v>46241.599999999999</v>
      </c>
      <c r="F24" s="72">
        <f t="shared" si="3"/>
        <v>7224.3166000000001</v>
      </c>
      <c r="G24" s="72">
        <f t="shared" si="4"/>
        <v>8486.9809999999998</v>
      </c>
      <c r="H24" s="72">
        <f t="shared" si="5"/>
        <v>0</v>
      </c>
      <c r="I24" s="72">
        <v>18213</v>
      </c>
      <c r="J24" s="72">
        <v>4243.0709999999999</v>
      </c>
      <c r="K24" s="72">
        <v>0</v>
      </c>
      <c r="L24" s="72">
        <v>0</v>
      </c>
      <c r="M24" s="72">
        <v>17380</v>
      </c>
      <c r="N24" s="72">
        <v>2501.2456000000002</v>
      </c>
      <c r="O24" s="72">
        <v>2300</v>
      </c>
      <c r="P24" s="72">
        <v>524.52859999999998</v>
      </c>
      <c r="Q24" s="72">
        <v>1760</v>
      </c>
      <c r="R24" s="72">
        <v>244.0402</v>
      </c>
      <c r="S24" s="72">
        <v>280</v>
      </c>
      <c r="T24" s="72">
        <v>36.908799999999999</v>
      </c>
      <c r="U24" s="72">
        <v>100</v>
      </c>
      <c r="V24" s="72">
        <v>10</v>
      </c>
      <c r="W24" s="72">
        <v>3870</v>
      </c>
      <c r="X24" s="72">
        <v>239.2</v>
      </c>
      <c r="Y24" s="72">
        <v>3350</v>
      </c>
      <c r="Z24" s="72">
        <v>200</v>
      </c>
      <c r="AA24" s="72">
        <v>6430</v>
      </c>
      <c r="AB24" s="72">
        <v>980</v>
      </c>
      <c r="AC24" s="72">
        <v>2410</v>
      </c>
      <c r="AD24" s="72">
        <v>450</v>
      </c>
      <c r="AE24" s="72">
        <v>0</v>
      </c>
      <c r="AF24" s="72">
        <v>0</v>
      </c>
      <c r="AG24" s="72">
        <v>0</v>
      </c>
      <c r="AH24" s="72">
        <v>0</v>
      </c>
      <c r="AI24" s="72">
        <v>0</v>
      </c>
      <c r="AJ24" s="72">
        <v>0</v>
      </c>
      <c r="AK24" s="72">
        <v>3450</v>
      </c>
      <c r="AL24" s="72">
        <v>400</v>
      </c>
      <c r="AM24" s="72">
        <v>3450</v>
      </c>
      <c r="AN24" s="72">
        <v>400</v>
      </c>
      <c r="AO24" s="72">
        <v>1000</v>
      </c>
      <c r="AP24" s="72">
        <v>80</v>
      </c>
      <c r="AQ24" s="72">
        <f t="shared" si="6"/>
        <v>6198.6</v>
      </c>
      <c r="AR24" s="72">
        <f t="shared" si="7"/>
        <v>0</v>
      </c>
      <c r="AS24" s="72">
        <v>6198.6</v>
      </c>
      <c r="AT24" s="72">
        <v>0</v>
      </c>
      <c r="AU24" s="72">
        <v>0</v>
      </c>
      <c r="AV24" s="72">
        <v>0</v>
      </c>
      <c r="AW24" s="72">
        <v>6177.6</v>
      </c>
      <c r="AX24" s="72">
        <v>0</v>
      </c>
      <c r="AY24" s="72">
        <v>0</v>
      </c>
      <c r="AZ24" s="72">
        <v>0</v>
      </c>
      <c r="BA24" s="72">
        <v>0</v>
      </c>
      <c r="BB24" s="72">
        <v>0</v>
      </c>
      <c r="BC24" s="72">
        <v>5486.9809999999998</v>
      </c>
      <c r="BD24" s="72">
        <v>0</v>
      </c>
      <c r="BE24" s="72">
        <v>3000</v>
      </c>
      <c r="BF24" s="72">
        <v>0</v>
      </c>
      <c r="BG24" s="72">
        <v>0</v>
      </c>
      <c r="BH24" s="72">
        <v>0</v>
      </c>
      <c r="BI24" s="72">
        <v>0</v>
      </c>
      <c r="BJ24" s="72">
        <v>0</v>
      </c>
      <c r="BK24" s="72">
        <v>0</v>
      </c>
      <c r="BL24" s="72">
        <v>0</v>
      </c>
      <c r="BM24" s="72">
        <v>0</v>
      </c>
      <c r="BN24" s="72">
        <v>0</v>
      </c>
      <c r="BP24" s="73"/>
    </row>
    <row r="25" spans="1:68" s="74" customFormat="1" ht="17.25" customHeight="1" x14ac:dyDescent="0.2">
      <c r="A25" s="49">
        <v>16</v>
      </c>
      <c r="B25" s="64" t="s">
        <v>98</v>
      </c>
      <c r="C25" s="72">
        <f t="shared" si="0"/>
        <v>580186.15269999998</v>
      </c>
      <c r="D25" s="72">
        <f t="shared" si="1"/>
        <v>106835.48510000001</v>
      </c>
      <c r="E25" s="72">
        <f t="shared" si="2"/>
        <v>548947.29999999993</v>
      </c>
      <c r="F25" s="72">
        <f t="shared" si="3"/>
        <v>106309.1851</v>
      </c>
      <c r="G25" s="72">
        <f t="shared" si="4"/>
        <v>31238.852700000003</v>
      </c>
      <c r="H25" s="72">
        <f t="shared" si="5"/>
        <v>526.29999999999995</v>
      </c>
      <c r="I25" s="72">
        <v>81022.100000000006</v>
      </c>
      <c r="J25" s="72">
        <v>18560.141</v>
      </c>
      <c r="K25" s="72">
        <v>0</v>
      </c>
      <c r="L25" s="72">
        <v>0</v>
      </c>
      <c r="M25" s="72">
        <v>77713.2</v>
      </c>
      <c r="N25" s="72">
        <v>17813.860100000002</v>
      </c>
      <c r="O25" s="72">
        <v>9388.6</v>
      </c>
      <c r="P25" s="72">
        <v>3169.5787</v>
      </c>
      <c r="Q25" s="72">
        <v>40506.5</v>
      </c>
      <c r="R25" s="72">
        <v>10612.9103</v>
      </c>
      <c r="S25" s="72">
        <v>1668.2</v>
      </c>
      <c r="T25" s="72">
        <v>267.52109999999999</v>
      </c>
      <c r="U25" s="72">
        <v>1538</v>
      </c>
      <c r="V25" s="72">
        <v>588</v>
      </c>
      <c r="W25" s="72">
        <v>15247.4</v>
      </c>
      <c r="X25" s="72">
        <v>2707.85</v>
      </c>
      <c r="Y25" s="72">
        <v>10779.6</v>
      </c>
      <c r="Z25" s="72">
        <v>2546.5</v>
      </c>
      <c r="AA25" s="72">
        <v>2261.5</v>
      </c>
      <c r="AB25" s="72">
        <v>351</v>
      </c>
      <c r="AC25" s="72">
        <v>3425.3</v>
      </c>
      <c r="AD25" s="72">
        <v>117</v>
      </c>
      <c r="AE25" s="72">
        <v>0</v>
      </c>
      <c r="AF25" s="72">
        <v>0</v>
      </c>
      <c r="AG25" s="72">
        <v>338937.1</v>
      </c>
      <c r="AH25" s="72">
        <v>69336.183999999994</v>
      </c>
      <c r="AI25" s="72">
        <v>338937.1</v>
      </c>
      <c r="AJ25" s="72">
        <v>69336.183999999994</v>
      </c>
      <c r="AK25" s="72">
        <v>500</v>
      </c>
      <c r="AL25" s="72">
        <v>0</v>
      </c>
      <c r="AM25" s="72">
        <v>0</v>
      </c>
      <c r="AN25" s="72">
        <v>0</v>
      </c>
      <c r="AO25" s="72">
        <v>5290</v>
      </c>
      <c r="AP25" s="72">
        <v>495</v>
      </c>
      <c r="AQ25" s="72">
        <f t="shared" si="6"/>
        <v>45484.9</v>
      </c>
      <c r="AR25" s="72">
        <f t="shared" si="7"/>
        <v>104</v>
      </c>
      <c r="AS25" s="72">
        <v>45484.9</v>
      </c>
      <c r="AT25" s="72">
        <v>104</v>
      </c>
      <c r="AU25" s="72">
        <v>0</v>
      </c>
      <c r="AV25" s="72">
        <v>0</v>
      </c>
      <c r="AW25" s="72">
        <v>42859.9</v>
      </c>
      <c r="AX25" s="72">
        <v>0</v>
      </c>
      <c r="AY25" s="72">
        <v>0</v>
      </c>
      <c r="AZ25" s="72">
        <v>0</v>
      </c>
      <c r="BA25" s="72">
        <v>0</v>
      </c>
      <c r="BB25" s="72">
        <v>0</v>
      </c>
      <c r="BC25" s="72">
        <v>28675</v>
      </c>
      <c r="BD25" s="72">
        <v>45</v>
      </c>
      <c r="BE25" s="72">
        <v>4563.8527000000004</v>
      </c>
      <c r="BF25" s="72">
        <v>892.8</v>
      </c>
      <c r="BG25" s="72">
        <v>0</v>
      </c>
      <c r="BH25" s="72">
        <v>0</v>
      </c>
      <c r="BI25" s="72">
        <v>0</v>
      </c>
      <c r="BJ25" s="72">
        <v>-312.02999999999997</v>
      </c>
      <c r="BK25" s="72">
        <v>-2000</v>
      </c>
      <c r="BL25" s="72">
        <v>-99.47</v>
      </c>
      <c r="BM25" s="72">
        <v>0</v>
      </c>
      <c r="BN25" s="72">
        <v>0</v>
      </c>
      <c r="BP25" s="73"/>
    </row>
    <row r="26" spans="1:68" s="74" customFormat="1" ht="17.25" customHeight="1" x14ac:dyDescent="0.2">
      <c r="A26" s="49">
        <v>17</v>
      </c>
      <c r="B26" s="64" t="s">
        <v>99</v>
      </c>
      <c r="C26" s="72">
        <f t="shared" si="0"/>
        <v>35446.623999999996</v>
      </c>
      <c r="D26" s="72">
        <f t="shared" si="1"/>
        <v>6078.3701000000001</v>
      </c>
      <c r="E26" s="72">
        <f t="shared" si="2"/>
        <v>30918.5</v>
      </c>
      <c r="F26" s="72">
        <f t="shared" si="3"/>
        <v>3925.8701000000001</v>
      </c>
      <c r="G26" s="72">
        <f t="shared" si="4"/>
        <v>4528.1239999999998</v>
      </c>
      <c r="H26" s="72">
        <f t="shared" si="5"/>
        <v>2152.5</v>
      </c>
      <c r="I26" s="72">
        <v>14000</v>
      </c>
      <c r="J26" s="72">
        <v>2220</v>
      </c>
      <c r="K26" s="72">
        <v>0</v>
      </c>
      <c r="L26" s="72">
        <v>0</v>
      </c>
      <c r="M26" s="72">
        <v>10700</v>
      </c>
      <c r="N26" s="72">
        <v>1705.8701000000001</v>
      </c>
      <c r="O26" s="72">
        <v>1500</v>
      </c>
      <c r="P26" s="72">
        <v>602.27020000000005</v>
      </c>
      <c r="Q26" s="72">
        <v>2500</v>
      </c>
      <c r="R26" s="72">
        <v>445</v>
      </c>
      <c r="S26" s="72">
        <v>400</v>
      </c>
      <c r="T26" s="72">
        <v>50</v>
      </c>
      <c r="U26" s="72">
        <v>300</v>
      </c>
      <c r="V26" s="72">
        <v>60</v>
      </c>
      <c r="W26" s="72">
        <v>1600</v>
      </c>
      <c r="X26" s="72">
        <v>107.6</v>
      </c>
      <c r="Y26" s="72">
        <v>400</v>
      </c>
      <c r="Z26" s="72">
        <v>80</v>
      </c>
      <c r="AA26" s="72">
        <v>3200</v>
      </c>
      <c r="AB26" s="72">
        <v>200</v>
      </c>
      <c r="AC26" s="72">
        <v>1200</v>
      </c>
      <c r="AD26" s="72">
        <v>240.9999</v>
      </c>
      <c r="AE26" s="72">
        <v>0</v>
      </c>
      <c r="AF26" s="72">
        <v>0</v>
      </c>
      <c r="AG26" s="72">
        <v>0</v>
      </c>
      <c r="AH26" s="72">
        <v>0</v>
      </c>
      <c r="AI26" s="72">
        <v>0</v>
      </c>
      <c r="AJ26" s="72">
        <v>0</v>
      </c>
      <c r="AK26" s="72">
        <v>0</v>
      </c>
      <c r="AL26" s="72">
        <v>0</v>
      </c>
      <c r="AM26" s="72">
        <v>0</v>
      </c>
      <c r="AN26" s="72">
        <v>0</v>
      </c>
      <c r="AO26" s="72">
        <v>600</v>
      </c>
      <c r="AP26" s="72">
        <v>0</v>
      </c>
      <c r="AQ26" s="72">
        <f t="shared" si="6"/>
        <v>5618.5</v>
      </c>
      <c r="AR26" s="72">
        <f t="shared" si="7"/>
        <v>0</v>
      </c>
      <c r="AS26" s="72">
        <v>5618.5</v>
      </c>
      <c r="AT26" s="72">
        <v>0</v>
      </c>
      <c r="AU26" s="72">
        <v>0</v>
      </c>
      <c r="AV26" s="72">
        <v>0</v>
      </c>
      <c r="AW26" s="72">
        <v>5618.5</v>
      </c>
      <c r="AX26" s="72">
        <v>0</v>
      </c>
      <c r="AY26" s="72">
        <v>0</v>
      </c>
      <c r="AZ26" s="72">
        <v>0</v>
      </c>
      <c r="BA26" s="72">
        <v>0</v>
      </c>
      <c r="BB26" s="72">
        <v>0</v>
      </c>
      <c r="BC26" s="72">
        <v>928.12400000000002</v>
      </c>
      <c r="BD26" s="72">
        <v>0</v>
      </c>
      <c r="BE26" s="72">
        <v>3600</v>
      </c>
      <c r="BF26" s="72">
        <v>2152.5</v>
      </c>
      <c r="BG26" s="72">
        <v>0</v>
      </c>
      <c r="BH26" s="72">
        <v>0</v>
      </c>
      <c r="BI26" s="72">
        <v>0</v>
      </c>
      <c r="BJ26" s="72">
        <v>0</v>
      </c>
      <c r="BK26" s="72">
        <v>0</v>
      </c>
      <c r="BL26" s="72">
        <v>0</v>
      </c>
      <c r="BM26" s="72">
        <v>0</v>
      </c>
      <c r="BN26" s="72">
        <v>0</v>
      </c>
      <c r="BP26" s="73"/>
    </row>
    <row r="27" spans="1:68" s="74" customFormat="1" ht="17.25" customHeight="1" x14ac:dyDescent="0.2">
      <c r="A27" s="49">
        <v>18</v>
      </c>
      <c r="B27" s="64" t="s">
        <v>100</v>
      </c>
      <c r="C27" s="72">
        <f t="shared" si="0"/>
        <v>21167.514999999999</v>
      </c>
      <c r="D27" s="72">
        <f t="shared" si="1"/>
        <v>4517.2145</v>
      </c>
      <c r="E27" s="72">
        <f t="shared" si="2"/>
        <v>20174.5</v>
      </c>
      <c r="F27" s="72">
        <f t="shared" si="3"/>
        <v>3524.2145</v>
      </c>
      <c r="G27" s="72">
        <f t="shared" si="4"/>
        <v>993.01499999999999</v>
      </c>
      <c r="H27" s="72">
        <f t="shared" si="5"/>
        <v>993</v>
      </c>
      <c r="I27" s="72">
        <v>9964</v>
      </c>
      <c r="J27" s="72">
        <v>2466</v>
      </c>
      <c r="K27" s="72">
        <v>0</v>
      </c>
      <c r="L27" s="72">
        <v>0</v>
      </c>
      <c r="M27" s="72">
        <v>6425</v>
      </c>
      <c r="N27" s="72">
        <v>868.21450000000004</v>
      </c>
      <c r="O27" s="72">
        <v>800</v>
      </c>
      <c r="P27" s="72">
        <v>243.61449999999999</v>
      </c>
      <c r="Q27" s="72">
        <v>1225</v>
      </c>
      <c r="R27" s="72">
        <v>150</v>
      </c>
      <c r="S27" s="72">
        <v>300</v>
      </c>
      <c r="T27" s="72">
        <v>40</v>
      </c>
      <c r="U27" s="72">
        <v>0</v>
      </c>
      <c r="V27" s="72">
        <v>0</v>
      </c>
      <c r="W27" s="72">
        <v>1600</v>
      </c>
      <c r="X27" s="72">
        <v>209.6</v>
      </c>
      <c r="Y27" s="72">
        <v>1500</v>
      </c>
      <c r="Z27" s="72">
        <v>200</v>
      </c>
      <c r="AA27" s="72">
        <v>1500</v>
      </c>
      <c r="AB27" s="72">
        <v>75</v>
      </c>
      <c r="AC27" s="72">
        <v>700</v>
      </c>
      <c r="AD27" s="72">
        <v>150</v>
      </c>
      <c r="AE27" s="72">
        <v>0</v>
      </c>
      <c r="AF27" s="72">
        <v>0</v>
      </c>
      <c r="AG27" s="72">
        <v>0</v>
      </c>
      <c r="AH27" s="72">
        <v>0</v>
      </c>
      <c r="AI27" s="72">
        <v>0</v>
      </c>
      <c r="AJ27" s="72">
        <v>0</v>
      </c>
      <c r="AK27" s="72">
        <v>0</v>
      </c>
      <c r="AL27" s="72">
        <v>0</v>
      </c>
      <c r="AM27" s="72">
        <v>0</v>
      </c>
      <c r="AN27" s="72">
        <v>0</v>
      </c>
      <c r="AO27" s="72">
        <v>400</v>
      </c>
      <c r="AP27" s="72">
        <v>100</v>
      </c>
      <c r="AQ27" s="72">
        <f t="shared" si="6"/>
        <v>3385.5</v>
      </c>
      <c r="AR27" s="72">
        <f t="shared" si="7"/>
        <v>90</v>
      </c>
      <c r="AS27" s="72">
        <v>3385.5</v>
      </c>
      <c r="AT27" s="72">
        <v>90</v>
      </c>
      <c r="AU27" s="72">
        <v>0</v>
      </c>
      <c r="AV27" s="72">
        <v>0</v>
      </c>
      <c r="AW27" s="72">
        <v>3385.5</v>
      </c>
      <c r="AX27" s="72">
        <v>90</v>
      </c>
      <c r="AY27" s="72">
        <v>0</v>
      </c>
      <c r="AZ27" s="72">
        <v>0</v>
      </c>
      <c r="BA27" s="72">
        <v>0</v>
      </c>
      <c r="BB27" s="72">
        <v>0</v>
      </c>
      <c r="BC27" s="72">
        <v>993.01499999999999</v>
      </c>
      <c r="BD27" s="72">
        <v>993</v>
      </c>
      <c r="BE27" s="72">
        <v>0</v>
      </c>
      <c r="BF27" s="72">
        <v>0</v>
      </c>
      <c r="BG27" s="72">
        <v>0</v>
      </c>
      <c r="BH27" s="72">
        <v>0</v>
      </c>
      <c r="BI27" s="72">
        <v>0</v>
      </c>
      <c r="BJ27" s="72">
        <v>0</v>
      </c>
      <c r="BK27" s="72">
        <v>0</v>
      </c>
      <c r="BL27" s="72">
        <v>0</v>
      </c>
      <c r="BM27" s="72">
        <v>0</v>
      </c>
      <c r="BN27" s="72">
        <v>0</v>
      </c>
      <c r="BP27" s="73"/>
    </row>
    <row r="28" spans="1:68" s="74" customFormat="1" ht="17.25" customHeight="1" x14ac:dyDescent="0.2">
      <c r="A28" s="49">
        <v>19</v>
      </c>
      <c r="B28" s="64" t="s">
        <v>101</v>
      </c>
      <c r="C28" s="72">
        <f t="shared" si="0"/>
        <v>40356.3825</v>
      </c>
      <c r="D28" s="72">
        <f t="shared" si="1"/>
        <v>7794.2049999999999</v>
      </c>
      <c r="E28" s="72">
        <f t="shared" si="2"/>
        <v>39237.599999999999</v>
      </c>
      <c r="F28" s="72">
        <f t="shared" si="3"/>
        <v>6894.2150000000001</v>
      </c>
      <c r="G28" s="72">
        <f t="shared" si="4"/>
        <v>1118.7825</v>
      </c>
      <c r="H28" s="72">
        <f t="shared" si="5"/>
        <v>899.99</v>
      </c>
      <c r="I28" s="72">
        <v>16000</v>
      </c>
      <c r="J28" s="72">
        <v>3941.7469999999998</v>
      </c>
      <c r="K28" s="72">
        <v>0</v>
      </c>
      <c r="L28" s="72">
        <v>0</v>
      </c>
      <c r="M28" s="72">
        <v>8167.4</v>
      </c>
      <c r="N28" s="72">
        <v>1802.4680000000001</v>
      </c>
      <c r="O28" s="72">
        <v>950</v>
      </c>
      <c r="P28" s="72">
        <v>314.26799999999997</v>
      </c>
      <c r="Q28" s="72">
        <v>1550</v>
      </c>
      <c r="R28" s="72">
        <v>540</v>
      </c>
      <c r="S28" s="72">
        <v>286</v>
      </c>
      <c r="T28" s="72">
        <v>55.6</v>
      </c>
      <c r="U28" s="72">
        <v>80</v>
      </c>
      <c r="V28" s="72">
        <v>7</v>
      </c>
      <c r="W28" s="72">
        <v>386.4</v>
      </c>
      <c r="X28" s="72">
        <v>15.6</v>
      </c>
      <c r="Y28" s="72">
        <v>300</v>
      </c>
      <c r="Z28" s="72">
        <v>0</v>
      </c>
      <c r="AA28" s="72">
        <v>2930</v>
      </c>
      <c r="AB28" s="72">
        <v>200</v>
      </c>
      <c r="AC28" s="72">
        <v>1840</v>
      </c>
      <c r="AD28" s="72">
        <v>530</v>
      </c>
      <c r="AE28" s="72">
        <v>0</v>
      </c>
      <c r="AF28" s="72">
        <v>0</v>
      </c>
      <c r="AG28" s="72">
        <v>8400</v>
      </c>
      <c r="AH28" s="72">
        <v>965</v>
      </c>
      <c r="AI28" s="72">
        <v>8400</v>
      </c>
      <c r="AJ28" s="72">
        <v>965</v>
      </c>
      <c r="AK28" s="72">
        <v>15</v>
      </c>
      <c r="AL28" s="72">
        <v>0</v>
      </c>
      <c r="AM28" s="72">
        <v>0</v>
      </c>
      <c r="AN28" s="72">
        <v>0</v>
      </c>
      <c r="AO28" s="72">
        <v>500</v>
      </c>
      <c r="AP28" s="72">
        <v>185</v>
      </c>
      <c r="AQ28" s="72">
        <f t="shared" si="6"/>
        <v>6155.2</v>
      </c>
      <c r="AR28" s="72">
        <f t="shared" si="7"/>
        <v>0</v>
      </c>
      <c r="AS28" s="72">
        <v>6155.2</v>
      </c>
      <c r="AT28" s="72">
        <v>0</v>
      </c>
      <c r="AU28" s="72">
        <v>0</v>
      </c>
      <c r="AV28" s="72">
        <v>0</v>
      </c>
      <c r="AW28" s="72">
        <v>6155.2</v>
      </c>
      <c r="AX28" s="72">
        <v>0</v>
      </c>
      <c r="AY28" s="72">
        <v>0</v>
      </c>
      <c r="AZ28" s="72">
        <v>0</v>
      </c>
      <c r="BA28" s="72">
        <v>0</v>
      </c>
      <c r="BB28" s="72">
        <v>0</v>
      </c>
      <c r="BC28" s="72">
        <v>900</v>
      </c>
      <c r="BD28" s="72">
        <v>899.99</v>
      </c>
      <c r="BE28" s="72">
        <v>218.7825</v>
      </c>
      <c r="BF28" s="72">
        <v>0</v>
      </c>
      <c r="BG28" s="72">
        <v>0</v>
      </c>
      <c r="BH28" s="72">
        <v>0</v>
      </c>
      <c r="BI28" s="72">
        <v>0</v>
      </c>
      <c r="BJ28" s="72">
        <v>0</v>
      </c>
      <c r="BK28" s="72">
        <v>0</v>
      </c>
      <c r="BL28" s="72">
        <v>0</v>
      </c>
      <c r="BM28" s="72">
        <v>0</v>
      </c>
      <c r="BN28" s="72">
        <v>0</v>
      </c>
      <c r="BP28" s="73"/>
    </row>
    <row r="29" spans="1:68" s="74" customFormat="1" ht="17.25" customHeight="1" x14ac:dyDescent="0.2">
      <c r="A29" s="49">
        <v>20</v>
      </c>
      <c r="B29" s="64" t="s">
        <v>102</v>
      </c>
      <c r="C29" s="72">
        <f t="shared" si="0"/>
        <v>34604.303</v>
      </c>
      <c r="D29" s="72">
        <f t="shared" si="1"/>
        <v>2510.538</v>
      </c>
      <c r="E29" s="72">
        <f t="shared" si="2"/>
        <v>20647</v>
      </c>
      <c r="F29" s="72">
        <f t="shared" si="3"/>
        <v>2510.538</v>
      </c>
      <c r="G29" s="72">
        <f t="shared" si="4"/>
        <v>13957.303</v>
      </c>
      <c r="H29" s="72">
        <f t="shared" si="5"/>
        <v>0</v>
      </c>
      <c r="I29" s="72">
        <v>12600</v>
      </c>
      <c r="J29" s="72">
        <v>2074</v>
      </c>
      <c r="K29" s="72">
        <v>0</v>
      </c>
      <c r="L29" s="72">
        <v>0</v>
      </c>
      <c r="M29" s="72">
        <v>6243.4</v>
      </c>
      <c r="N29" s="72">
        <v>436.53800000000001</v>
      </c>
      <c r="O29" s="72">
        <v>933.4</v>
      </c>
      <c r="P29" s="72">
        <v>315.84300000000002</v>
      </c>
      <c r="Q29" s="72">
        <v>1160</v>
      </c>
      <c r="R29" s="72">
        <v>110</v>
      </c>
      <c r="S29" s="72">
        <v>55</v>
      </c>
      <c r="T29" s="72">
        <v>10.695</v>
      </c>
      <c r="U29" s="72">
        <v>30</v>
      </c>
      <c r="V29" s="72">
        <v>0</v>
      </c>
      <c r="W29" s="72">
        <v>280</v>
      </c>
      <c r="X29" s="72">
        <v>0</v>
      </c>
      <c r="Y29" s="72">
        <v>150</v>
      </c>
      <c r="Z29" s="72">
        <v>0</v>
      </c>
      <c r="AA29" s="72">
        <v>2020</v>
      </c>
      <c r="AB29" s="72">
        <v>0</v>
      </c>
      <c r="AC29" s="72">
        <v>650</v>
      </c>
      <c r="AD29" s="72">
        <v>0</v>
      </c>
      <c r="AE29" s="72">
        <v>0</v>
      </c>
      <c r="AF29" s="72">
        <v>0</v>
      </c>
      <c r="AG29" s="72">
        <v>0</v>
      </c>
      <c r="AH29" s="72">
        <v>0</v>
      </c>
      <c r="AI29" s="72">
        <v>0</v>
      </c>
      <c r="AJ29" s="72">
        <v>0</v>
      </c>
      <c r="AK29" s="72">
        <v>30</v>
      </c>
      <c r="AL29" s="72">
        <v>0</v>
      </c>
      <c r="AM29" s="72">
        <v>0</v>
      </c>
      <c r="AN29" s="72">
        <v>0</v>
      </c>
      <c r="AO29" s="72">
        <v>500</v>
      </c>
      <c r="AP29" s="72">
        <v>0</v>
      </c>
      <c r="AQ29" s="72">
        <f t="shared" si="6"/>
        <v>1273.5999999999999</v>
      </c>
      <c r="AR29" s="72">
        <f t="shared" si="7"/>
        <v>0</v>
      </c>
      <c r="AS29" s="72">
        <v>1273.5999999999999</v>
      </c>
      <c r="AT29" s="72">
        <v>0</v>
      </c>
      <c r="AU29" s="72">
        <v>0</v>
      </c>
      <c r="AV29" s="72">
        <v>0</v>
      </c>
      <c r="AW29" s="72">
        <v>1273.5999999999999</v>
      </c>
      <c r="AX29" s="72">
        <v>0</v>
      </c>
      <c r="AY29" s="72">
        <v>0</v>
      </c>
      <c r="AZ29" s="72">
        <v>0</v>
      </c>
      <c r="BA29" s="72">
        <v>0</v>
      </c>
      <c r="BB29" s="72">
        <v>0</v>
      </c>
      <c r="BC29" s="72">
        <v>12807</v>
      </c>
      <c r="BD29" s="72">
        <v>0</v>
      </c>
      <c r="BE29" s="72">
        <v>1150.3030000000001</v>
      </c>
      <c r="BF29" s="72">
        <v>0</v>
      </c>
      <c r="BG29" s="72">
        <v>0</v>
      </c>
      <c r="BH29" s="72">
        <v>0</v>
      </c>
      <c r="BI29" s="72">
        <v>0</v>
      </c>
      <c r="BJ29" s="72">
        <v>0</v>
      </c>
      <c r="BK29" s="72">
        <v>0</v>
      </c>
      <c r="BL29" s="72">
        <v>0</v>
      </c>
      <c r="BM29" s="72">
        <v>0</v>
      </c>
      <c r="BN29" s="72">
        <v>0</v>
      </c>
      <c r="BP29" s="73"/>
    </row>
    <row r="30" spans="1:68" s="74" customFormat="1" ht="17.25" customHeight="1" x14ac:dyDescent="0.2">
      <c r="A30" s="49">
        <v>21</v>
      </c>
      <c r="B30" s="64" t="s">
        <v>103</v>
      </c>
      <c r="C30" s="72">
        <f t="shared" si="0"/>
        <v>6494.61</v>
      </c>
      <c r="D30" s="72">
        <f t="shared" si="1"/>
        <v>931.83500000000004</v>
      </c>
      <c r="E30" s="72">
        <f t="shared" si="2"/>
        <v>6473</v>
      </c>
      <c r="F30" s="72">
        <f t="shared" si="3"/>
        <v>931.83500000000004</v>
      </c>
      <c r="G30" s="72">
        <f t="shared" si="4"/>
        <v>21.61</v>
      </c>
      <c r="H30" s="72">
        <f t="shared" si="5"/>
        <v>0</v>
      </c>
      <c r="I30" s="72">
        <v>5400</v>
      </c>
      <c r="J30" s="72">
        <v>893.4</v>
      </c>
      <c r="K30" s="72">
        <v>0</v>
      </c>
      <c r="L30" s="72">
        <v>0</v>
      </c>
      <c r="M30" s="72">
        <v>660</v>
      </c>
      <c r="N30" s="72">
        <v>38.435000000000002</v>
      </c>
      <c r="O30" s="72">
        <v>60</v>
      </c>
      <c r="P30" s="72">
        <v>38.435000000000002</v>
      </c>
      <c r="Q30" s="72">
        <v>140</v>
      </c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400</v>
      </c>
      <c r="X30" s="72">
        <v>0</v>
      </c>
      <c r="Y30" s="72">
        <v>370</v>
      </c>
      <c r="Z30" s="72">
        <v>0</v>
      </c>
      <c r="AA30" s="72">
        <v>0</v>
      </c>
      <c r="AB30" s="72">
        <v>0</v>
      </c>
      <c r="AC30" s="72">
        <v>60</v>
      </c>
      <c r="AD30" s="72">
        <v>0</v>
      </c>
      <c r="AE30" s="72">
        <v>0</v>
      </c>
      <c r="AF30" s="72">
        <v>0</v>
      </c>
      <c r="AG30" s="72">
        <v>0</v>
      </c>
      <c r="AH30" s="72">
        <v>0</v>
      </c>
      <c r="AI30" s="72">
        <v>0</v>
      </c>
      <c r="AJ30" s="72">
        <v>0</v>
      </c>
      <c r="AK30" s="72">
        <v>0</v>
      </c>
      <c r="AL30" s="72">
        <v>0</v>
      </c>
      <c r="AM30" s="72">
        <v>0</v>
      </c>
      <c r="AN30" s="72">
        <v>0</v>
      </c>
      <c r="AO30" s="72">
        <v>50</v>
      </c>
      <c r="AP30" s="72">
        <v>0</v>
      </c>
      <c r="AQ30" s="72">
        <f t="shared" si="6"/>
        <v>363</v>
      </c>
      <c r="AR30" s="72">
        <f t="shared" si="7"/>
        <v>0</v>
      </c>
      <c r="AS30" s="72">
        <v>363</v>
      </c>
      <c r="AT30" s="72">
        <v>0</v>
      </c>
      <c r="AU30" s="72">
        <v>0</v>
      </c>
      <c r="AV30" s="72">
        <v>0</v>
      </c>
      <c r="AW30" s="72">
        <v>363</v>
      </c>
      <c r="AX30" s="72">
        <v>0</v>
      </c>
      <c r="AY30" s="72">
        <v>0</v>
      </c>
      <c r="AZ30" s="72">
        <v>0</v>
      </c>
      <c r="BA30" s="72">
        <v>0</v>
      </c>
      <c r="BB30" s="72">
        <v>0</v>
      </c>
      <c r="BC30" s="72">
        <v>0</v>
      </c>
      <c r="BD30" s="72">
        <v>0</v>
      </c>
      <c r="BE30" s="72">
        <v>21.61</v>
      </c>
      <c r="BF30" s="72">
        <v>0</v>
      </c>
      <c r="BG30" s="72">
        <v>0</v>
      </c>
      <c r="BH30" s="72">
        <v>0</v>
      </c>
      <c r="BI30" s="72">
        <v>0</v>
      </c>
      <c r="BJ30" s="72">
        <v>0</v>
      </c>
      <c r="BK30" s="72">
        <v>0</v>
      </c>
      <c r="BL30" s="72">
        <v>0</v>
      </c>
      <c r="BM30" s="72">
        <v>0</v>
      </c>
      <c r="BN30" s="72">
        <v>0</v>
      </c>
      <c r="BP30" s="73"/>
    </row>
    <row r="31" spans="1:68" s="74" customFormat="1" ht="17.25" customHeight="1" x14ac:dyDescent="0.2">
      <c r="A31" s="49">
        <v>22</v>
      </c>
      <c r="B31" s="64" t="s">
        <v>104</v>
      </c>
      <c r="C31" s="72">
        <f t="shared" si="0"/>
        <v>23105.422399999999</v>
      </c>
      <c r="D31" s="72">
        <f t="shared" si="1"/>
        <v>3253.7089000000001</v>
      </c>
      <c r="E31" s="72">
        <f t="shared" si="2"/>
        <v>18814.3</v>
      </c>
      <c r="F31" s="72">
        <f t="shared" si="3"/>
        <v>3253.7089000000001</v>
      </c>
      <c r="G31" s="72">
        <f t="shared" si="4"/>
        <v>4291.1224000000002</v>
      </c>
      <c r="H31" s="72">
        <f t="shared" si="5"/>
        <v>0</v>
      </c>
      <c r="I31" s="72">
        <v>11100</v>
      </c>
      <c r="J31" s="72">
        <v>2906.56</v>
      </c>
      <c r="K31" s="72">
        <v>0</v>
      </c>
      <c r="L31" s="72">
        <v>0</v>
      </c>
      <c r="M31" s="72">
        <v>3512</v>
      </c>
      <c r="N31" s="72">
        <v>347.14890000000003</v>
      </c>
      <c r="O31" s="72">
        <v>650</v>
      </c>
      <c r="P31" s="72">
        <v>135.636</v>
      </c>
      <c r="Q31" s="72">
        <v>600</v>
      </c>
      <c r="R31" s="72">
        <v>0</v>
      </c>
      <c r="S31" s="72">
        <v>340</v>
      </c>
      <c r="T31" s="72">
        <v>51.9129</v>
      </c>
      <c r="U31" s="72">
        <v>0</v>
      </c>
      <c r="V31" s="72">
        <v>0</v>
      </c>
      <c r="W31" s="72">
        <v>1022</v>
      </c>
      <c r="X31" s="72">
        <v>9.6</v>
      </c>
      <c r="Y31" s="72">
        <v>800</v>
      </c>
      <c r="Z31" s="72">
        <v>0</v>
      </c>
      <c r="AA31" s="72">
        <v>0</v>
      </c>
      <c r="AB31" s="72">
        <v>0</v>
      </c>
      <c r="AC31" s="72">
        <v>740</v>
      </c>
      <c r="AD31" s="72">
        <v>150</v>
      </c>
      <c r="AE31" s="72">
        <v>0</v>
      </c>
      <c r="AF31" s="72">
        <v>0</v>
      </c>
      <c r="AG31" s="72">
        <v>0</v>
      </c>
      <c r="AH31" s="72">
        <v>0</v>
      </c>
      <c r="AI31" s="72">
        <v>0</v>
      </c>
      <c r="AJ31" s="72">
        <v>0</v>
      </c>
      <c r="AK31" s="72">
        <v>400</v>
      </c>
      <c r="AL31" s="72">
        <v>0</v>
      </c>
      <c r="AM31" s="72">
        <v>400</v>
      </c>
      <c r="AN31" s="72">
        <v>0</v>
      </c>
      <c r="AO31" s="72">
        <v>500</v>
      </c>
      <c r="AP31" s="72">
        <v>0</v>
      </c>
      <c r="AQ31" s="72">
        <f t="shared" si="6"/>
        <v>3302.3</v>
      </c>
      <c r="AR31" s="72">
        <f t="shared" si="7"/>
        <v>0</v>
      </c>
      <c r="AS31" s="72">
        <v>3302.3</v>
      </c>
      <c r="AT31" s="72">
        <v>0</v>
      </c>
      <c r="AU31" s="72">
        <v>0</v>
      </c>
      <c r="AV31" s="72">
        <v>0</v>
      </c>
      <c r="AW31" s="72">
        <v>3232.3</v>
      </c>
      <c r="AX31" s="72">
        <v>0</v>
      </c>
      <c r="AY31" s="72">
        <v>0</v>
      </c>
      <c r="AZ31" s="72">
        <v>0</v>
      </c>
      <c r="BA31" s="72">
        <v>0</v>
      </c>
      <c r="BB31" s="72">
        <v>0</v>
      </c>
      <c r="BC31" s="72">
        <v>1750</v>
      </c>
      <c r="BD31" s="72">
        <v>0</v>
      </c>
      <c r="BE31" s="72">
        <v>2541.1224000000002</v>
      </c>
      <c r="BF31" s="72">
        <v>0</v>
      </c>
      <c r="BG31" s="72">
        <v>0</v>
      </c>
      <c r="BH31" s="72">
        <v>0</v>
      </c>
      <c r="BI31" s="72">
        <v>0</v>
      </c>
      <c r="BJ31" s="72">
        <v>0</v>
      </c>
      <c r="BK31" s="72">
        <v>0</v>
      </c>
      <c r="BL31" s="72">
        <v>0</v>
      </c>
      <c r="BM31" s="72">
        <v>0</v>
      </c>
      <c r="BN31" s="72">
        <v>0</v>
      </c>
      <c r="BP31" s="73"/>
    </row>
    <row r="32" spans="1:68" s="74" customFormat="1" ht="17.25" customHeight="1" x14ac:dyDescent="0.2">
      <c r="A32" s="49">
        <v>23</v>
      </c>
      <c r="B32" s="64" t="s">
        <v>105</v>
      </c>
      <c r="C32" s="72">
        <f t="shared" si="0"/>
        <v>40291.9035</v>
      </c>
      <c r="D32" s="72">
        <f t="shared" si="1"/>
        <v>7943.0972000000002</v>
      </c>
      <c r="E32" s="72">
        <f t="shared" si="2"/>
        <v>40162.400000000001</v>
      </c>
      <c r="F32" s="72">
        <f t="shared" si="3"/>
        <v>7943.0972000000002</v>
      </c>
      <c r="G32" s="72">
        <f t="shared" si="4"/>
        <v>129.5035</v>
      </c>
      <c r="H32" s="72">
        <f t="shared" si="5"/>
        <v>0</v>
      </c>
      <c r="I32" s="72">
        <v>11722</v>
      </c>
      <c r="J32" s="72">
        <v>2488.79</v>
      </c>
      <c r="K32" s="72">
        <v>0</v>
      </c>
      <c r="L32" s="72">
        <v>0</v>
      </c>
      <c r="M32" s="72">
        <v>8401.5</v>
      </c>
      <c r="N32" s="72">
        <v>1996.3072</v>
      </c>
      <c r="O32" s="72">
        <v>870</v>
      </c>
      <c r="P32" s="72">
        <v>312.09780000000001</v>
      </c>
      <c r="Q32" s="72">
        <v>0</v>
      </c>
      <c r="R32" s="72">
        <v>0</v>
      </c>
      <c r="S32" s="72">
        <v>500</v>
      </c>
      <c r="T32" s="72">
        <v>83.614999999999995</v>
      </c>
      <c r="U32" s="72">
        <v>340</v>
      </c>
      <c r="V32" s="72">
        <v>140</v>
      </c>
      <c r="W32" s="72">
        <v>2201.5</v>
      </c>
      <c r="X32" s="72">
        <v>522.94799999999998</v>
      </c>
      <c r="Y32" s="72">
        <v>1350</v>
      </c>
      <c r="Z32" s="72">
        <v>449.99799999999999</v>
      </c>
      <c r="AA32" s="72">
        <v>1750</v>
      </c>
      <c r="AB32" s="72">
        <v>319.94499999999999</v>
      </c>
      <c r="AC32" s="72">
        <v>2660</v>
      </c>
      <c r="AD32" s="72">
        <v>617.70140000000004</v>
      </c>
      <c r="AE32" s="72">
        <v>0</v>
      </c>
      <c r="AF32" s="72">
        <v>0</v>
      </c>
      <c r="AG32" s="72">
        <v>17000</v>
      </c>
      <c r="AH32" s="72">
        <v>3088</v>
      </c>
      <c r="AI32" s="72">
        <v>17000</v>
      </c>
      <c r="AJ32" s="72">
        <v>3088</v>
      </c>
      <c r="AK32" s="72">
        <v>300</v>
      </c>
      <c r="AL32" s="72">
        <v>0</v>
      </c>
      <c r="AM32" s="72">
        <v>0</v>
      </c>
      <c r="AN32" s="72">
        <v>0</v>
      </c>
      <c r="AO32" s="72">
        <v>880</v>
      </c>
      <c r="AP32" s="72">
        <v>370</v>
      </c>
      <c r="AQ32" s="72">
        <f t="shared" si="6"/>
        <v>1858.9</v>
      </c>
      <c r="AR32" s="72">
        <f t="shared" si="7"/>
        <v>0</v>
      </c>
      <c r="AS32" s="72">
        <v>1858.9</v>
      </c>
      <c r="AT32" s="72">
        <v>0</v>
      </c>
      <c r="AU32" s="72">
        <v>0</v>
      </c>
      <c r="AV32" s="72">
        <v>0</v>
      </c>
      <c r="AW32" s="72">
        <v>1858.9</v>
      </c>
      <c r="AX32" s="72">
        <v>0</v>
      </c>
      <c r="AY32" s="72">
        <v>0</v>
      </c>
      <c r="AZ32" s="72">
        <v>0</v>
      </c>
      <c r="BA32" s="72">
        <v>0</v>
      </c>
      <c r="BB32" s="72">
        <v>0</v>
      </c>
      <c r="BC32" s="72">
        <v>49.503500000000003</v>
      </c>
      <c r="BD32" s="72">
        <v>0</v>
      </c>
      <c r="BE32" s="72">
        <v>80</v>
      </c>
      <c r="BF32" s="72">
        <v>0</v>
      </c>
      <c r="BG32" s="72">
        <v>0</v>
      </c>
      <c r="BH32" s="72">
        <v>0</v>
      </c>
      <c r="BI32" s="72">
        <v>0</v>
      </c>
      <c r="BJ32" s="72">
        <v>0</v>
      </c>
      <c r="BK32" s="72">
        <v>0</v>
      </c>
      <c r="BL32" s="72">
        <v>0</v>
      </c>
      <c r="BM32" s="72">
        <v>0</v>
      </c>
      <c r="BN32" s="72">
        <v>0</v>
      </c>
      <c r="BP32" s="73"/>
    </row>
    <row r="33" spans="1:68" s="74" customFormat="1" ht="17.25" customHeight="1" x14ac:dyDescent="0.2">
      <c r="A33" s="49">
        <v>24</v>
      </c>
      <c r="B33" s="64" t="s">
        <v>106</v>
      </c>
      <c r="C33" s="72">
        <f t="shared" si="0"/>
        <v>70241.83</v>
      </c>
      <c r="D33" s="72">
        <f t="shared" si="1"/>
        <v>7990.9218000000001</v>
      </c>
      <c r="E33" s="72">
        <f t="shared" si="2"/>
        <v>55403.7</v>
      </c>
      <c r="F33" s="72">
        <f t="shared" si="3"/>
        <v>7990.9218000000001</v>
      </c>
      <c r="G33" s="72">
        <f t="shared" si="4"/>
        <v>14838.13</v>
      </c>
      <c r="H33" s="72">
        <f t="shared" si="5"/>
        <v>0</v>
      </c>
      <c r="I33" s="72">
        <v>19100</v>
      </c>
      <c r="J33" s="72">
        <v>4389.6239999999998</v>
      </c>
      <c r="K33" s="72">
        <v>0</v>
      </c>
      <c r="L33" s="72">
        <v>0</v>
      </c>
      <c r="M33" s="72">
        <v>17730</v>
      </c>
      <c r="N33" s="72">
        <v>1582.9971</v>
      </c>
      <c r="O33" s="72">
        <v>1400</v>
      </c>
      <c r="P33" s="72">
        <v>467.5471</v>
      </c>
      <c r="Q33" s="72">
        <v>2800</v>
      </c>
      <c r="R33" s="72">
        <v>660</v>
      </c>
      <c r="S33" s="72">
        <v>240</v>
      </c>
      <c r="T33" s="72">
        <v>60</v>
      </c>
      <c r="U33" s="72">
        <v>200</v>
      </c>
      <c r="V33" s="72">
        <v>44</v>
      </c>
      <c r="W33" s="72">
        <v>2400</v>
      </c>
      <c r="X33" s="72">
        <v>71.45</v>
      </c>
      <c r="Y33" s="72">
        <v>2000</v>
      </c>
      <c r="Z33" s="72">
        <v>0</v>
      </c>
      <c r="AA33" s="72">
        <v>8640</v>
      </c>
      <c r="AB33" s="72">
        <v>110</v>
      </c>
      <c r="AC33" s="72">
        <v>1100</v>
      </c>
      <c r="AD33" s="72">
        <v>170</v>
      </c>
      <c r="AE33" s="72">
        <v>0</v>
      </c>
      <c r="AF33" s="72">
        <v>0</v>
      </c>
      <c r="AG33" s="72">
        <v>7900</v>
      </c>
      <c r="AH33" s="72">
        <v>1800</v>
      </c>
      <c r="AI33" s="72">
        <v>7900</v>
      </c>
      <c r="AJ33" s="72">
        <v>1800</v>
      </c>
      <c r="AK33" s="72">
        <v>0</v>
      </c>
      <c r="AL33" s="72">
        <v>0</v>
      </c>
      <c r="AM33" s="72">
        <v>0</v>
      </c>
      <c r="AN33" s="72">
        <v>0</v>
      </c>
      <c r="AO33" s="72">
        <v>1200</v>
      </c>
      <c r="AP33" s="72">
        <v>0</v>
      </c>
      <c r="AQ33" s="72">
        <f t="shared" si="6"/>
        <v>9473.7000000000007</v>
      </c>
      <c r="AR33" s="72">
        <f t="shared" si="7"/>
        <v>218.30070000000001</v>
      </c>
      <c r="AS33" s="72">
        <v>9473.7000000000007</v>
      </c>
      <c r="AT33" s="72">
        <v>218.30070000000001</v>
      </c>
      <c r="AU33" s="72">
        <v>0</v>
      </c>
      <c r="AV33" s="72">
        <v>0</v>
      </c>
      <c r="AW33" s="72">
        <v>9073.7000000000007</v>
      </c>
      <c r="AX33" s="72">
        <v>218.30070000000001</v>
      </c>
      <c r="AY33" s="72">
        <v>0</v>
      </c>
      <c r="AZ33" s="72">
        <v>0</v>
      </c>
      <c r="BA33" s="72">
        <v>0</v>
      </c>
      <c r="BB33" s="72">
        <v>0</v>
      </c>
      <c r="BC33" s="72">
        <v>13950</v>
      </c>
      <c r="BD33" s="72">
        <v>0</v>
      </c>
      <c r="BE33" s="72">
        <v>888.13</v>
      </c>
      <c r="BF33" s="72">
        <v>0</v>
      </c>
      <c r="BG33" s="72">
        <v>0</v>
      </c>
      <c r="BH33" s="72">
        <v>0</v>
      </c>
      <c r="BI33" s="72">
        <v>0</v>
      </c>
      <c r="BJ33" s="72">
        <v>0</v>
      </c>
      <c r="BK33" s="72">
        <v>0</v>
      </c>
      <c r="BL33" s="72">
        <v>0</v>
      </c>
      <c r="BM33" s="72">
        <v>0</v>
      </c>
      <c r="BN33" s="72">
        <v>0</v>
      </c>
      <c r="BP33" s="73"/>
    </row>
    <row r="34" spans="1:68" s="74" customFormat="1" ht="17.25" customHeight="1" x14ac:dyDescent="0.2">
      <c r="A34" s="49">
        <v>25</v>
      </c>
      <c r="B34" s="64" t="s">
        <v>107</v>
      </c>
      <c r="C34" s="72">
        <f t="shared" si="0"/>
        <v>6098.3450000000003</v>
      </c>
      <c r="D34" s="72">
        <f t="shared" si="1"/>
        <v>666</v>
      </c>
      <c r="E34" s="72">
        <f t="shared" si="2"/>
        <v>6036.1</v>
      </c>
      <c r="F34" s="72">
        <f t="shared" si="3"/>
        <v>666</v>
      </c>
      <c r="G34" s="72">
        <f t="shared" si="4"/>
        <v>62.244999999999997</v>
      </c>
      <c r="H34" s="72">
        <f t="shared" si="5"/>
        <v>0</v>
      </c>
      <c r="I34" s="72">
        <v>4200</v>
      </c>
      <c r="J34" s="72">
        <v>666</v>
      </c>
      <c r="K34" s="72">
        <v>0</v>
      </c>
      <c r="L34" s="72">
        <v>0</v>
      </c>
      <c r="M34" s="72">
        <v>1382.6</v>
      </c>
      <c r="N34" s="72">
        <v>0</v>
      </c>
      <c r="O34" s="72">
        <v>50</v>
      </c>
      <c r="P34" s="72">
        <v>0</v>
      </c>
      <c r="Q34" s="72">
        <v>212.6</v>
      </c>
      <c r="R34" s="72">
        <v>0</v>
      </c>
      <c r="S34" s="72">
        <v>0</v>
      </c>
      <c r="T34" s="72">
        <v>0</v>
      </c>
      <c r="U34" s="72">
        <v>10</v>
      </c>
      <c r="V34" s="72">
        <v>0</v>
      </c>
      <c r="W34" s="72">
        <v>350</v>
      </c>
      <c r="X34" s="72">
        <v>0</v>
      </c>
      <c r="Y34" s="72">
        <v>350</v>
      </c>
      <c r="Z34" s="72">
        <v>0</v>
      </c>
      <c r="AA34" s="72">
        <v>400</v>
      </c>
      <c r="AB34" s="72">
        <v>0</v>
      </c>
      <c r="AC34" s="72">
        <v>360</v>
      </c>
      <c r="AD34" s="72">
        <v>0</v>
      </c>
      <c r="AE34" s="72">
        <v>0</v>
      </c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>
        <v>0</v>
      </c>
      <c r="AM34" s="72">
        <v>0</v>
      </c>
      <c r="AN34" s="72">
        <v>0</v>
      </c>
      <c r="AO34" s="72">
        <v>100</v>
      </c>
      <c r="AP34" s="72">
        <v>0</v>
      </c>
      <c r="AQ34" s="72">
        <f t="shared" si="6"/>
        <v>353.5</v>
      </c>
      <c r="AR34" s="72">
        <f t="shared" si="7"/>
        <v>0</v>
      </c>
      <c r="AS34" s="72">
        <v>353.5</v>
      </c>
      <c r="AT34" s="72">
        <v>0</v>
      </c>
      <c r="AU34" s="72">
        <v>0</v>
      </c>
      <c r="AV34" s="72">
        <v>0</v>
      </c>
      <c r="AW34" s="72">
        <v>353.5</v>
      </c>
      <c r="AX34" s="72">
        <v>0</v>
      </c>
      <c r="AY34" s="72">
        <v>0</v>
      </c>
      <c r="AZ34" s="72">
        <v>0</v>
      </c>
      <c r="BA34" s="72">
        <v>0</v>
      </c>
      <c r="BB34" s="72">
        <v>0</v>
      </c>
      <c r="BC34" s="72">
        <v>0</v>
      </c>
      <c r="BD34" s="72">
        <v>0</v>
      </c>
      <c r="BE34" s="72">
        <v>62.244999999999997</v>
      </c>
      <c r="BF34" s="72">
        <v>0</v>
      </c>
      <c r="BG34" s="72">
        <v>0</v>
      </c>
      <c r="BH34" s="72">
        <v>0</v>
      </c>
      <c r="BI34" s="72">
        <v>0</v>
      </c>
      <c r="BJ34" s="72">
        <v>0</v>
      </c>
      <c r="BK34" s="72">
        <v>0</v>
      </c>
      <c r="BL34" s="72">
        <v>0</v>
      </c>
      <c r="BM34" s="72">
        <v>0</v>
      </c>
      <c r="BN34" s="72">
        <v>0</v>
      </c>
      <c r="BP34" s="73"/>
    </row>
    <row r="35" spans="1:68" s="74" customFormat="1" ht="17.25" customHeight="1" x14ac:dyDescent="0.2">
      <c r="A35" s="49">
        <v>26</v>
      </c>
      <c r="B35" s="64" t="s">
        <v>108</v>
      </c>
      <c r="C35" s="72">
        <f t="shared" si="0"/>
        <v>76790.843800000002</v>
      </c>
      <c r="D35" s="72">
        <f t="shared" si="1"/>
        <v>10023.5931</v>
      </c>
      <c r="E35" s="72">
        <f t="shared" si="2"/>
        <v>68186.5</v>
      </c>
      <c r="F35" s="72">
        <f t="shared" si="3"/>
        <v>9503.5931</v>
      </c>
      <c r="G35" s="72">
        <f t="shared" si="4"/>
        <v>8604.3437999999987</v>
      </c>
      <c r="H35" s="72">
        <f t="shared" si="5"/>
        <v>520</v>
      </c>
      <c r="I35" s="72">
        <v>20294</v>
      </c>
      <c r="J35" s="72">
        <v>4716.3289999999997</v>
      </c>
      <c r="K35" s="72">
        <v>0</v>
      </c>
      <c r="L35" s="72">
        <v>0</v>
      </c>
      <c r="M35" s="72">
        <v>14532</v>
      </c>
      <c r="N35" s="72">
        <v>2750.4731000000002</v>
      </c>
      <c r="O35" s="72">
        <v>1400</v>
      </c>
      <c r="P35" s="72">
        <v>594.65710000000001</v>
      </c>
      <c r="Q35" s="72">
        <v>3550</v>
      </c>
      <c r="R35" s="72">
        <v>1485</v>
      </c>
      <c r="S35" s="72">
        <v>192</v>
      </c>
      <c r="T35" s="72">
        <v>32</v>
      </c>
      <c r="U35" s="72">
        <v>50</v>
      </c>
      <c r="V35" s="72">
        <v>0</v>
      </c>
      <c r="W35" s="72">
        <v>1700</v>
      </c>
      <c r="X35" s="72">
        <v>138.816</v>
      </c>
      <c r="Y35" s="72">
        <v>1500</v>
      </c>
      <c r="Z35" s="72">
        <v>108.01600000000001</v>
      </c>
      <c r="AA35" s="72">
        <v>3600</v>
      </c>
      <c r="AB35" s="72">
        <v>0</v>
      </c>
      <c r="AC35" s="72">
        <v>3180</v>
      </c>
      <c r="AD35" s="72">
        <v>500</v>
      </c>
      <c r="AE35" s="72">
        <v>0</v>
      </c>
      <c r="AF35" s="72">
        <v>0</v>
      </c>
      <c r="AG35" s="72">
        <v>23776</v>
      </c>
      <c r="AH35" s="72">
        <v>1916.7909999999999</v>
      </c>
      <c r="AI35" s="72">
        <v>23776</v>
      </c>
      <c r="AJ35" s="72">
        <v>1916.7909999999999</v>
      </c>
      <c r="AK35" s="72">
        <v>1600</v>
      </c>
      <c r="AL35" s="72">
        <v>0</v>
      </c>
      <c r="AM35" s="72">
        <v>0</v>
      </c>
      <c r="AN35" s="72">
        <v>0</v>
      </c>
      <c r="AO35" s="72">
        <v>1300</v>
      </c>
      <c r="AP35" s="72">
        <v>120</v>
      </c>
      <c r="AQ35" s="72">
        <f t="shared" si="6"/>
        <v>6684.5</v>
      </c>
      <c r="AR35" s="72">
        <f t="shared" si="7"/>
        <v>0</v>
      </c>
      <c r="AS35" s="72">
        <v>6684.5</v>
      </c>
      <c r="AT35" s="72">
        <v>0</v>
      </c>
      <c r="AU35" s="72">
        <v>0</v>
      </c>
      <c r="AV35" s="72">
        <v>0</v>
      </c>
      <c r="AW35" s="72">
        <v>5354.5</v>
      </c>
      <c r="AX35" s="72">
        <v>0</v>
      </c>
      <c r="AY35" s="72">
        <v>0</v>
      </c>
      <c r="AZ35" s="72">
        <v>0</v>
      </c>
      <c r="BA35" s="72">
        <v>0</v>
      </c>
      <c r="BB35" s="72">
        <v>0</v>
      </c>
      <c r="BC35" s="72">
        <v>6804.3437999999996</v>
      </c>
      <c r="BD35" s="72">
        <v>0</v>
      </c>
      <c r="BE35" s="72">
        <v>1800</v>
      </c>
      <c r="BF35" s="72">
        <v>520</v>
      </c>
      <c r="BG35" s="72">
        <v>0</v>
      </c>
      <c r="BH35" s="72">
        <v>0</v>
      </c>
      <c r="BI35" s="72">
        <v>0</v>
      </c>
      <c r="BJ35" s="72">
        <v>0</v>
      </c>
      <c r="BK35" s="72">
        <v>0</v>
      </c>
      <c r="BL35" s="72">
        <v>0</v>
      </c>
      <c r="BM35" s="72">
        <v>0</v>
      </c>
      <c r="BN35" s="72">
        <v>0</v>
      </c>
      <c r="BP35" s="73"/>
    </row>
    <row r="36" spans="1:68" s="74" customFormat="1" ht="17.25" customHeight="1" x14ac:dyDescent="0.2">
      <c r="A36" s="49">
        <v>27</v>
      </c>
      <c r="B36" s="64" t="s">
        <v>109</v>
      </c>
      <c r="C36" s="72">
        <f t="shared" si="0"/>
        <v>44449.410499999998</v>
      </c>
      <c r="D36" s="72">
        <f t="shared" si="1"/>
        <v>7440.5884000000005</v>
      </c>
      <c r="E36" s="72">
        <f t="shared" si="2"/>
        <v>37490</v>
      </c>
      <c r="F36" s="72">
        <f t="shared" si="3"/>
        <v>7178.5884000000005</v>
      </c>
      <c r="G36" s="72">
        <f t="shared" si="4"/>
        <v>6959.4105</v>
      </c>
      <c r="H36" s="72">
        <f t="shared" si="5"/>
        <v>262</v>
      </c>
      <c r="I36" s="72">
        <v>15200</v>
      </c>
      <c r="J36" s="72">
        <v>3588.69</v>
      </c>
      <c r="K36" s="72">
        <v>0</v>
      </c>
      <c r="L36" s="72">
        <v>0</v>
      </c>
      <c r="M36" s="72">
        <v>11540</v>
      </c>
      <c r="N36" s="72">
        <v>1809.8984</v>
      </c>
      <c r="O36" s="72">
        <v>1600</v>
      </c>
      <c r="P36" s="72">
        <v>834.18740000000003</v>
      </c>
      <c r="Q36" s="72">
        <v>1270</v>
      </c>
      <c r="R36" s="72">
        <v>110</v>
      </c>
      <c r="S36" s="72">
        <v>330</v>
      </c>
      <c r="T36" s="72">
        <v>47.600999999999999</v>
      </c>
      <c r="U36" s="72">
        <v>50</v>
      </c>
      <c r="V36" s="72">
        <v>0</v>
      </c>
      <c r="W36" s="72">
        <v>1300</v>
      </c>
      <c r="X36" s="72">
        <v>119.17</v>
      </c>
      <c r="Y36" s="72">
        <v>1000</v>
      </c>
      <c r="Z36" s="72">
        <v>99.97</v>
      </c>
      <c r="AA36" s="72">
        <v>3900</v>
      </c>
      <c r="AB36" s="72">
        <v>0</v>
      </c>
      <c r="AC36" s="72">
        <v>2040</v>
      </c>
      <c r="AD36" s="72">
        <v>618.94000000000005</v>
      </c>
      <c r="AE36" s="72">
        <v>0</v>
      </c>
      <c r="AF36" s="72">
        <v>0</v>
      </c>
      <c r="AG36" s="72">
        <v>6030</v>
      </c>
      <c r="AH36" s="72">
        <v>1500</v>
      </c>
      <c r="AI36" s="72">
        <v>6030</v>
      </c>
      <c r="AJ36" s="72">
        <v>1500</v>
      </c>
      <c r="AK36" s="72">
        <v>100</v>
      </c>
      <c r="AL36" s="72">
        <v>100</v>
      </c>
      <c r="AM36" s="72">
        <v>0</v>
      </c>
      <c r="AN36" s="72">
        <v>0</v>
      </c>
      <c r="AO36" s="72">
        <v>750</v>
      </c>
      <c r="AP36" s="72">
        <v>180</v>
      </c>
      <c r="AQ36" s="72">
        <f t="shared" si="6"/>
        <v>3870</v>
      </c>
      <c r="AR36" s="72">
        <f t="shared" si="7"/>
        <v>0</v>
      </c>
      <c r="AS36" s="72">
        <v>3870</v>
      </c>
      <c r="AT36" s="72">
        <v>0</v>
      </c>
      <c r="AU36" s="72">
        <v>0</v>
      </c>
      <c r="AV36" s="72">
        <v>0</v>
      </c>
      <c r="AW36" s="72">
        <v>3750</v>
      </c>
      <c r="AX36" s="72">
        <v>0</v>
      </c>
      <c r="AY36" s="72">
        <v>0</v>
      </c>
      <c r="AZ36" s="72">
        <v>0</v>
      </c>
      <c r="BA36" s="72">
        <v>0</v>
      </c>
      <c r="BB36" s="72">
        <v>0</v>
      </c>
      <c r="BC36" s="72">
        <v>6659.4105</v>
      </c>
      <c r="BD36" s="72">
        <v>0</v>
      </c>
      <c r="BE36" s="72">
        <v>300</v>
      </c>
      <c r="BF36" s="72">
        <v>262</v>
      </c>
      <c r="BG36" s="72">
        <v>0</v>
      </c>
      <c r="BH36" s="72">
        <v>0</v>
      </c>
      <c r="BI36" s="72">
        <v>0</v>
      </c>
      <c r="BJ36" s="72">
        <v>0</v>
      </c>
      <c r="BK36" s="72">
        <v>0</v>
      </c>
      <c r="BL36" s="72">
        <v>0</v>
      </c>
      <c r="BM36" s="72">
        <v>0</v>
      </c>
      <c r="BN36" s="72">
        <v>0</v>
      </c>
      <c r="BP36" s="73"/>
    </row>
    <row r="37" spans="1:68" s="74" customFormat="1" ht="17.25" customHeight="1" x14ac:dyDescent="0.2">
      <c r="A37" s="49">
        <v>28</v>
      </c>
      <c r="B37" s="64" t="s">
        <v>110</v>
      </c>
      <c r="C37" s="72">
        <f t="shared" si="0"/>
        <v>35761.725200000001</v>
      </c>
      <c r="D37" s="72">
        <f t="shared" si="1"/>
        <v>4091.2938999999997</v>
      </c>
      <c r="E37" s="72">
        <f t="shared" si="2"/>
        <v>29135.599999999999</v>
      </c>
      <c r="F37" s="72">
        <f t="shared" si="3"/>
        <v>4091.2938999999997</v>
      </c>
      <c r="G37" s="72">
        <f t="shared" si="4"/>
        <v>6626.1252000000004</v>
      </c>
      <c r="H37" s="72">
        <f t="shared" si="5"/>
        <v>0</v>
      </c>
      <c r="I37" s="72">
        <v>11431.3</v>
      </c>
      <c r="J37" s="72">
        <v>2611.8209999999999</v>
      </c>
      <c r="K37" s="72">
        <v>0</v>
      </c>
      <c r="L37" s="72">
        <v>0</v>
      </c>
      <c r="M37" s="72">
        <v>11424.5</v>
      </c>
      <c r="N37" s="72">
        <v>1419.4729</v>
      </c>
      <c r="O37" s="72">
        <v>900</v>
      </c>
      <c r="P37" s="72">
        <v>213.39410000000001</v>
      </c>
      <c r="Q37" s="72">
        <v>2840</v>
      </c>
      <c r="R37" s="72">
        <v>690</v>
      </c>
      <c r="S37" s="72">
        <v>500</v>
      </c>
      <c r="T37" s="72">
        <v>60.9</v>
      </c>
      <c r="U37" s="72">
        <v>300</v>
      </c>
      <c r="V37" s="72">
        <v>0</v>
      </c>
      <c r="W37" s="72">
        <v>1404.5</v>
      </c>
      <c r="X37" s="72">
        <v>220.179</v>
      </c>
      <c r="Y37" s="72">
        <v>1217.5</v>
      </c>
      <c r="Z37" s="72">
        <v>199.97900000000001</v>
      </c>
      <c r="AA37" s="72">
        <v>3320</v>
      </c>
      <c r="AB37" s="72">
        <v>0</v>
      </c>
      <c r="AC37" s="72">
        <v>1120</v>
      </c>
      <c r="AD37" s="72">
        <v>219.99979999999999</v>
      </c>
      <c r="AE37" s="72">
        <v>0</v>
      </c>
      <c r="AF37" s="72">
        <v>0</v>
      </c>
      <c r="AG37" s="72">
        <v>0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</v>
      </c>
      <c r="AN37" s="72">
        <v>0</v>
      </c>
      <c r="AO37" s="72">
        <v>600</v>
      </c>
      <c r="AP37" s="72">
        <v>60</v>
      </c>
      <c r="AQ37" s="72">
        <f t="shared" si="6"/>
        <v>5679.8</v>
      </c>
      <c r="AR37" s="72">
        <f t="shared" si="7"/>
        <v>0</v>
      </c>
      <c r="AS37" s="72">
        <v>5679.8</v>
      </c>
      <c r="AT37" s="72">
        <v>0</v>
      </c>
      <c r="AU37" s="72">
        <v>0</v>
      </c>
      <c r="AV37" s="72">
        <v>0</v>
      </c>
      <c r="AW37" s="72">
        <v>5667.8</v>
      </c>
      <c r="AX37" s="72">
        <v>0</v>
      </c>
      <c r="AY37" s="72">
        <v>0</v>
      </c>
      <c r="AZ37" s="72">
        <v>0</v>
      </c>
      <c r="BA37" s="72">
        <v>0</v>
      </c>
      <c r="BB37" s="72">
        <v>0</v>
      </c>
      <c r="BC37" s="72">
        <v>4626.1252000000004</v>
      </c>
      <c r="BD37" s="72">
        <v>0</v>
      </c>
      <c r="BE37" s="72">
        <v>2000</v>
      </c>
      <c r="BF37" s="72">
        <v>0</v>
      </c>
      <c r="BG37" s="72">
        <v>0</v>
      </c>
      <c r="BH37" s="72">
        <v>0</v>
      </c>
      <c r="BI37" s="72">
        <v>0</v>
      </c>
      <c r="BJ37" s="72">
        <v>0</v>
      </c>
      <c r="BK37" s="72">
        <v>0</v>
      </c>
      <c r="BL37" s="72">
        <v>0</v>
      </c>
      <c r="BM37" s="72">
        <v>0</v>
      </c>
      <c r="BN37" s="72">
        <v>0</v>
      </c>
      <c r="BP37" s="73"/>
    </row>
    <row r="38" spans="1:68" s="74" customFormat="1" ht="17.25" customHeight="1" x14ac:dyDescent="0.2">
      <c r="A38" s="49">
        <v>29</v>
      </c>
      <c r="B38" s="64" t="s">
        <v>111</v>
      </c>
      <c r="C38" s="72">
        <f t="shared" si="0"/>
        <v>54677.754199999996</v>
      </c>
      <c r="D38" s="72">
        <f t="shared" si="1"/>
        <v>6383.2255999999998</v>
      </c>
      <c r="E38" s="72">
        <f t="shared" si="2"/>
        <v>48366.6</v>
      </c>
      <c r="F38" s="72">
        <f t="shared" si="3"/>
        <v>6235.2255999999998</v>
      </c>
      <c r="G38" s="72">
        <f t="shared" si="4"/>
        <v>6311.1541999999999</v>
      </c>
      <c r="H38" s="72">
        <f t="shared" si="5"/>
        <v>148</v>
      </c>
      <c r="I38" s="72">
        <v>17605.2</v>
      </c>
      <c r="J38" s="72">
        <v>3621.7440000000001</v>
      </c>
      <c r="K38" s="72">
        <v>0</v>
      </c>
      <c r="L38" s="72">
        <v>0</v>
      </c>
      <c r="M38" s="72">
        <v>13334</v>
      </c>
      <c r="N38" s="72">
        <v>1878.3625999999999</v>
      </c>
      <c r="O38" s="72">
        <v>900</v>
      </c>
      <c r="P38" s="72">
        <v>147.65950000000001</v>
      </c>
      <c r="Q38" s="72">
        <v>3100</v>
      </c>
      <c r="R38" s="72">
        <v>700</v>
      </c>
      <c r="S38" s="72">
        <v>520</v>
      </c>
      <c r="T38" s="72">
        <v>58.103099999999998</v>
      </c>
      <c r="U38" s="72">
        <v>1100</v>
      </c>
      <c r="V38" s="72">
        <v>68</v>
      </c>
      <c r="W38" s="72">
        <v>1842</v>
      </c>
      <c r="X38" s="72">
        <v>283</v>
      </c>
      <c r="Y38" s="72">
        <v>1680</v>
      </c>
      <c r="Z38" s="72">
        <v>283</v>
      </c>
      <c r="AA38" s="72">
        <v>3180</v>
      </c>
      <c r="AB38" s="72">
        <v>200</v>
      </c>
      <c r="AC38" s="72">
        <v>2060</v>
      </c>
      <c r="AD38" s="72">
        <v>421.6</v>
      </c>
      <c r="AE38" s="72">
        <v>0</v>
      </c>
      <c r="AF38" s="72">
        <v>0</v>
      </c>
      <c r="AG38" s="72">
        <v>10395</v>
      </c>
      <c r="AH38" s="72">
        <v>735.11900000000003</v>
      </c>
      <c r="AI38" s="72">
        <v>10395</v>
      </c>
      <c r="AJ38" s="72">
        <v>735.11900000000003</v>
      </c>
      <c r="AK38" s="72">
        <v>0</v>
      </c>
      <c r="AL38" s="72">
        <v>0</v>
      </c>
      <c r="AM38" s="72">
        <v>0</v>
      </c>
      <c r="AN38" s="72">
        <v>0</v>
      </c>
      <c r="AO38" s="72">
        <v>400</v>
      </c>
      <c r="AP38" s="72">
        <v>0</v>
      </c>
      <c r="AQ38" s="72">
        <f t="shared" si="6"/>
        <v>6632.4</v>
      </c>
      <c r="AR38" s="72">
        <f t="shared" si="7"/>
        <v>0</v>
      </c>
      <c r="AS38" s="72">
        <v>6632.4</v>
      </c>
      <c r="AT38" s="72">
        <v>0</v>
      </c>
      <c r="AU38" s="72">
        <v>0</v>
      </c>
      <c r="AV38" s="72">
        <v>0</v>
      </c>
      <c r="AW38" s="72">
        <v>6612.4</v>
      </c>
      <c r="AX38" s="72">
        <v>0</v>
      </c>
      <c r="AY38" s="72">
        <v>0</v>
      </c>
      <c r="AZ38" s="72">
        <v>0</v>
      </c>
      <c r="BA38" s="72">
        <v>0</v>
      </c>
      <c r="BB38" s="72">
        <v>0</v>
      </c>
      <c r="BC38" s="72">
        <v>5000</v>
      </c>
      <c r="BD38" s="72">
        <v>0</v>
      </c>
      <c r="BE38" s="72">
        <v>1311.1541999999999</v>
      </c>
      <c r="BF38" s="72">
        <v>148</v>
      </c>
      <c r="BG38" s="72">
        <v>0</v>
      </c>
      <c r="BH38" s="72">
        <v>0</v>
      </c>
      <c r="BI38" s="72">
        <v>0</v>
      </c>
      <c r="BJ38" s="72">
        <v>0</v>
      </c>
      <c r="BK38" s="72">
        <v>0</v>
      </c>
      <c r="BL38" s="72">
        <v>0</v>
      </c>
      <c r="BM38" s="72">
        <v>0</v>
      </c>
      <c r="BN38" s="72">
        <v>0</v>
      </c>
      <c r="BP38" s="73"/>
    </row>
    <row r="39" spans="1:68" s="74" customFormat="1" ht="17.25" customHeight="1" x14ac:dyDescent="0.2">
      <c r="A39" s="49">
        <v>30</v>
      </c>
      <c r="B39" s="64" t="s">
        <v>112</v>
      </c>
      <c r="C39" s="72">
        <f t="shared" si="0"/>
        <v>93843.437499999985</v>
      </c>
      <c r="D39" s="72">
        <f t="shared" si="1"/>
        <v>18711.629999999997</v>
      </c>
      <c r="E39" s="72">
        <f t="shared" si="2"/>
        <v>88536.49549999999</v>
      </c>
      <c r="F39" s="72">
        <f t="shared" si="3"/>
        <v>18441.629999999997</v>
      </c>
      <c r="G39" s="72">
        <f t="shared" si="4"/>
        <v>5306.942</v>
      </c>
      <c r="H39" s="72">
        <f t="shared" si="5"/>
        <v>270</v>
      </c>
      <c r="I39" s="72">
        <v>28960</v>
      </c>
      <c r="J39" s="72">
        <v>6748.8109999999997</v>
      </c>
      <c r="K39" s="72">
        <v>0</v>
      </c>
      <c r="L39" s="72">
        <v>0</v>
      </c>
      <c r="M39" s="72">
        <v>11261.595499999999</v>
      </c>
      <c r="N39" s="72">
        <v>1901.5260000000001</v>
      </c>
      <c r="O39" s="72">
        <v>1445.7045000000001</v>
      </c>
      <c r="P39" s="72">
        <v>563.596</v>
      </c>
      <c r="Q39" s="72">
        <v>4400</v>
      </c>
      <c r="R39" s="72">
        <v>875.47199999999998</v>
      </c>
      <c r="S39" s="72">
        <v>465.39100000000002</v>
      </c>
      <c r="T39" s="72">
        <v>71.757999999999996</v>
      </c>
      <c r="U39" s="72">
        <v>200</v>
      </c>
      <c r="V39" s="72">
        <v>0</v>
      </c>
      <c r="W39" s="72">
        <v>1502.1</v>
      </c>
      <c r="X39" s="72">
        <v>40.4</v>
      </c>
      <c r="Y39" s="72">
        <v>541.9</v>
      </c>
      <c r="Z39" s="72">
        <v>9.6</v>
      </c>
      <c r="AA39" s="72">
        <v>1130</v>
      </c>
      <c r="AB39" s="72">
        <v>5</v>
      </c>
      <c r="AC39" s="72">
        <v>1980</v>
      </c>
      <c r="AD39" s="72">
        <v>345.3</v>
      </c>
      <c r="AE39" s="72">
        <v>0</v>
      </c>
      <c r="AF39" s="72">
        <v>0</v>
      </c>
      <c r="AG39" s="72">
        <v>37566.199999999997</v>
      </c>
      <c r="AH39" s="72">
        <v>9391.2929999999997</v>
      </c>
      <c r="AI39" s="72">
        <v>37566.199999999997</v>
      </c>
      <c r="AJ39" s="72">
        <v>9391.2929999999997</v>
      </c>
      <c r="AK39" s="72">
        <v>50</v>
      </c>
      <c r="AL39" s="72">
        <v>0</v>
      </c>
      <c r="AM39" s="72">
        <v>0</v>
      </c>
      <c r="AN39" s="72">
        <v>0</v>
      </c>
      <c r="AO39" s="72">
        <v>1200</v>
      </c>
      <c r="AP39" s="72">
        <v>400</v>
      </c>
      <c r="AQ39" s="72">
        <f t="shared" si="6"/>
        <v>9498.7000000000007</v>
      </c>
      <c r="AR39" s="72">
        <f t="shared" si="7"/>
        <v>0</v>
      </c>
      <c r="AS39" s="72">
        <v>9498.7000000000007</v>
      </c>
      <c r="AT39" s="72">
        <v>0</v>
      </c>
      <c r="AU39" s="72">
        <v>0</v>
      </c>
      <c r="AV39" s="72">
        <v>0</v>
      </c>
      <c r="AW39" s="72">
        <v>9461.1</v>
      </c>
      <c r="AX39" s="72">
        <v>0</v>
      </c>
      <c r="AY39" s="72">
        <v>0</v>
      </c>
      <c r="AZ39" s="72">
        <v>0</v>
      </c>
      <c r="BA39" s="72">
        <v>0</v>
      </c>
      <c r="BB39" s="72">
        <v>0</v>
      </c>
      <c r="BC39" s="72">
        <v>4676.942</v>
      </c>
      <c r="BD39" s="72">
        <v>0</v>
      </c>
      <c r="BE39" s="72">
        <v>630</v>
      </c>
      <c r="BF39" s="72">
        <v>270</v>
      </c>
      <c r="BG39" s="72">
        <v>0</v>
      </c>
      <c r="BH39" s="72">
        <v>0</v>
      </c>
      <c r="BI39" s="72">
        <v>0</v>
      </c>
      <c r="BJ39" s="72">
        <v>0</v>
      </c>
      <c r="BK39" s="72">
        <v>0</v>
      </c>
      <c r="BL39" s="72">
        <v>0</v>
      </c>
      <c r="BM39" s="72">
        <v>0</v>
      </c>
      <c r="BN39" s="72">
        <v>0</v>
      </c>
      <c r="BP39" s="73"/>
    </row>
    <row r="40" spans="1:68" s="74" customFormat="1" ht="17.25" customHeight="1" x14ac:dyDescent="0.2">
      <c r="A40" s="49">
        <v>31</v>
      </c>
      <c r="B40" s="64" t="s">
        <v>113</v>
      </c>
      <c r="C40" s="72">
        <f t="shared" si="0"/>
        <v>38197.334999999999</v>
      </c>
      <c r="D40" s="72">
        <f t="shared" si="1"/>
        <v>6741.0061000000005</v>
      </c>
      <c r="E40" s="72">
        <f t="shared" si="2"/>
        <v>31777.3</v>
      </c>
      <c r="F40" s="72">
        <f t="shared" si="3"/>
        <v>5423.3561</v>
      </c>
      <c r="G40" s="72">
        <f t="shared" si="4"/>
        <v>6420.0349999999999</v>
      </c>
      <c r="H40" s="72">
        <f t="shared" si="5"/>
        <v>1317.65</v>
      </c>
      <c r="I40" s="72">
        <v>14902.4</v>
      </c>
      <c r="J40" s="72">
        <v>3345.614</v>
      </c>
      <c r="K40" s="72">
        <v>0</v>
      </c>
      <c r="L40" s="72">
        <v>0</v>
      </c>
      <c r="M40" s="72">
        <v>13446.6</v>
      </c>
      <c r="N40" s="72">
        <v>2022.7420999999999</v>
      </c>
      <c r="O40" s="72">
        <v>930</v>
      </c>
      <c r="P40" s="72">
        <v>362.5394</v>
      </c>
      <c r="Q40" s="72">
        <v>4080</v>
      </c>
      <c r="R40" s="72">
        <v>1140</v>
      </c>
      <c r="S40" s="72">
        <v>160</v>
      </c>
      <c r="T40" s="72">
        <v>34.5</v>
      </c>
      <c r="U40" s="72">
        <v>50</v>
      </c>
      <c r="V40" s="72">
        <v>0</v>
      </c>
      <c r="W40" s="72">
        <v>3371.5</v>
      </c>
      <c r="X40" s="72">
        <v>263.2</v>
      </c>
      <c r="Y40" s="72">
        <v>3151.5</v>
      </c>
      <c r="Z40" s="72">
        <v>250</v>
      </c>
      <c r="AA40" s="72">
        <v>3190</v>
      </c>
      <c r="AB40" s="72">
        <v>0</v>
      </c>
      <c r="AC40" s="72">
        <v>1110.0999999999999</v>
      </c>
      <c r="AD40" s="72">
        <v>210.0027</v>
      </c>
      <c r="AE40" s="72">
        <v>0</v>
      </c>
      <c r="AF40" s="72">
        <v>0</v>
      </c>
      <c r="AG40" s="72">
        <v>0</v>
      </c>
      <c r="AH40" s="72">
        <v>0</v>
      </c>
      <c r="AI40" s="72">
        <v>0</v>
      </c>
      <c r="AJ40" s="72">
        <v>0</v>
      </c>
      <c r="AK40" s="72">
        <v>1030</v>
      </c>
      <c r="AL40" s="72">
        <v>0</v>
      </c>
      <c r="AM40" s="72">
        <v>300</v>
      </c>
      <c r="AN40" s="72">
        <v>0</v>
      </c>
      <c r="AO40" s="72">
        <v>600</v>
      </c>
      <c r="AP40" s="72">
        <v>55</v>
      </c>
      <c r="AQ40" s="72">
        <f t="shared" si="6"/>
        <v>1798.3</v>
      </c>
      <c r="AR40" s="72">
        <f t="shared" si="7"/>
        <v>0</v>
      </c>
      <c r="AS40" s="72">
        <v>1798.3</v>
      </c>
      <c r="AT40" s="72">
        <v>0</v>
      </c>
      <c r="AU40" s="72">
        <v>0</v>
      </c>
      <c r="AV40" s="72">
        <v>0</v>
      </c>
      <c r="AW40" s="72">
        <v>1766.5</v>
      </c>
      <c r="AX40" s="72">
        <v>0</v>
      </c>
      <c r="AY40" s="72">
        <v>0</v>
      </c>
      <c r="AZ40" s="72">
        <v>0</v>
      </c>
      <c r="BA40" s="72">
        <v>0</v>
      </c>
      <c r="BB40" s="72">
        <v>0</v>
      </c>
      <c r="BC40" s="72">
        <v>2170.0349999999999</v>
      </c>
      <c r="BD40" s="72">
        <v>747.65</v>
      </c>
      <c r="BE40" s="72">
        <v>4250</v>
      </c>
      <c r="BF40" s="72">
        <v>632</v>
      </c>
      <c r="BG40" s="72">
        <v>0</v>
      </c>
      <c r="BH40" s="72">
        <v>0</v>
      </c>
      <c r="BI40" s="72">
        <v>0</v>
      </c>
      <c r="BJ40" s="72">
        <v>-62</v>
      </c>
      <c r="BK40" s="72">
        <v>0</v>
      </c>
      <c r="BL40" s="72">
        <v>0</v>
      </c>
      <c r="BM40" s="72">
        <v>0</v>
      </c>
      <c r="BN40" s="72">
        <v>0</v>
      </c>
      <c r="BP40" s="73"/>
    </row>
    <row r="41" spans="1:68" s="74" customFormat="1" ht="17.25" customHeight="1" x14ac:dyDescent="0.2">
      <c r="A41" s="49">
        <v>32</v>
      </c>
      <c r="B41" s="64" t="s">
        <v>114</v>
      </c>
      <c r="C41" s="72">
        <f t="shared" si="0"/>
        <v>36188.300000000003</v>
      </c>
      <c r="D41" s="72">
        <f t="shared" si="1"/>
        <v>7143.7494000000006</v>
      </c>
      <c r="E41" s="72">
        <f t="shared" si="2"/>
        <v>36188.300000000003</v>
      </c>
      <c r="F41" s="72">
        <f t="shared" si="3"/>
        <v>7143.7494000000006</v>
      </c>
      <c r="G41" s="72">
        <f t="shared" si="4"/>
        <v>0</v>
      </c>
      <c r="H41" s="72">
        <f t="shared" si="5"/>
        <v>0</v>
      </c>
      <c r="I41" s="72">
        <v>11800</v>
      </c>
      <c r="J41" s="72">
        <v>2995.65</v>
      </c>
      <c r="K41" s="72">
        <v>0</v>
      </c>
      <c r="L41" s="72">
        <v>0</v>
      </c>
      <c r="M41" s="72">
        <v>11136.4</v>
      </c>
      <c r="N41" s="72">
        <v>3310.5994000000001</v>
      </c>
      <c r="O41" s="72">
        <v>850</v>
      </c>
      <c r="P41" s="72">
        <v>297.7484</v>
      </c>
      <c r="Q41" s="72">
        <v>980</v>
      </c>
      <c r="R41" s="72">
        <v>182</v>
      </c>
      <c r="S41" s="72">
        <v>0</v>
      </c>
      <c r="T41" s="72">
        <v>0</v>
      </c>
      <c r="U41" s="72">
        <v>240</v>
      </c>
      <c r="V41" s="72">
        <v>60</v>
      </c>
      <c r="W41" s="72">
        <v>1360</v>
      </c>
      <c r="X41" s="72">
        <v>235.8</v>
      </c>
      <c r="Y41" s="72">
        <v>980</v>
      </c>
      <c r="Z41" s="72">
        <v>225</v>
      </c>
      <c r="AA41" s="72">
        <v>5596.4</v>
      </c>
      <c r="AB41" s="72">
        <v>2290.0509999999999</v>
      </c>
      <c r="AC41" s="72">
        <v>2110</v>
      </c>
      <c r="AD41" s="72">
        <v>245</v>
      </c>
      <c r="AE41" s="72">
        <v>0</v>
      </c>
      <c r="AF41" s="72">
        <v>0</v>
      </c>
      <c r="AG41" s="72">
        <v>8040</v>
      </c>
      <c r="AH41" s="72">
        <v>0</v>
      </c>
      <c r="AI41" s="72">
        <v>8040</v>
      </c>
      <c r="AJ41" s="72">
        <v>0</v>
      </c>
      <c r="AK41" s="72">
        <v>0</v>
      </c>
      <c r="AL41" s="72">
        <v>0</v>
      </c>
      <c r="AM41" s="72">
        <v>0</v>
      </c>
      <c r="AN41" s="72">
        <v>0</v>
      </c>
      <c r="AO41" s="72">
        <v>1400</v>
      </c>
      <c r="AP41" s="72">
        <v>837.5</v>
      </c>
      <c r="AQ41" s="72">
        <f t="shared" si="6"/>
        <v>3811.9</v>
      </c>
      <c r="AR41" s="72">
        <f t="shared" si="7"/>
        <v>0</v>
      </c>
      <c r="AS41" s="72">
        <v>3811.9</v>
      </c>
      <c r="AT41" s="72">
        <v>0</v>
      </c>
      <c r="AU41" s="72">
        <v>0</v>
      </c>
      <c r="AV41" s="72">
        <v>0</v>
      </c>
      <c r="AW41" s="72">
        <v>3811.9</v>
      </c>
      <c r="AX41" s="72">
        <v>0</v>
      </c>
      <c r="AY41" s="72">
        <v>0</v>
      </c>
      <c r="AZ41" s="72">
        <v>0</v>
      </c>
      <c r="BA41" s="72">
        <v>0</v>
      </c>
      <c r="BB41" s="72">
        <v>0</v>
      </c>
      <c r="BC41" s="72">
        <v>0</v>
      </c>
      <c r="BD41" s="72">
        <v>0</v>
      </c>
      <c r="BE41" s="72">
        <v>0</v>
      </c>
      <c r="BF41" s="72">
        <v>0</v>
      </c>
      <c r="BG41" s="72">
        <v>0</v>
      </c>
      <c r="BH41" s="72">
        <v>0</v>
      </c>
      <c r="BI41" s="72">
        <v>0</v>
      </c>
      <c r="BJ41" s="72">
        <v>0</v>
      </c>
      <c r="BK41" s="72">
        <v>0</v>
      </c>
      <c r="BL41" s="72">
        <v>0</v>
      </c>
      <c r="BM41" s="72">
        <v>0</v>
      </c>
      <c r="BN41" s="72">
        <v>0</v>
      </c>
      <c r="BP41" s="73"/>
    </row>
    <row r="42" spans="1:68" s="74" customFormat="1" ht="17.25" customHeight="1" x14ac:dyDescent="0.2">
      <c r="A42" s="49">
        <v>33</v>
      </c>
      <c r="B42" s="64" t="s">
        <v>115</v>
      </c>
      <c r="C42" s="72">
        <f t="shared" si="0"/>
        <v>49821.333899999998</v>
      </c>
      <c r="D42" s="72">
        <f t="shared" si="1"/>
        <v>6562.0459000000001</v>
      </c>
      <c r="E42" s="72">
        <f t="shared" si="2"/>
        <v>43164</v>
      </c>
      <c r="F42" s="72">
        <f t="shared" si="3"/>
        <v>6562.0459000000001</v>
      </c>
      <c r="G42" s="72">
        <f t="shared" si="4"/>
        <v>6657.3338999999996</v>
      </c>
      <c r="H42" s="72">
        <f t="shared" si="5"/>
        <v>0</v>
      </c>
      <c r="I42" s="72">
        <v>15822</v>
      </c>
      <c r="J42" s="72">
        <v>3777.66</v>
      </c>
      <c r="K42" s="72">
        <v>0</v>
      </c>
      <c r="L42" s="72">
        <v>0</v>
      </c>
      <c r="M42" s="72">
        <v>18040</v>
      </c>
      <c r="N42" s="72">
        <v>2384.3859000000002</v>
      </c>
      <c r="O42" s="72">
        <v>2350</v>
      </c>
      <c r="P42" s="72">
        <v>527.8655</v>
      </c>
      <c r="Q42" s="72">
        <v>3430</v>
      </c>
      <c r="R42" s="72">
        <v>575</v>
      </c>
      <c r="S42" s="72">
        <v>320</v>
      </c>
      <c r="T42" s="72">
        <v>30.9</v>
      </c>
      <c r="U42" s="72">
        <v>200</v>
      </c>
      <c r="V42" s="72">
        <v>40</v>
      </c>
      <c r="W42" s="72">
        <v>1920</v>
      </c>
      <c r="X42" s="72">
        <v>165.96940000000001</v>
      </c>
      <c r="Y42" s="72">
        <v>1650</v>
      </c>
      <c r="Z42" s="72">
        <v>159.96940000000001</v>
      </c>
      <c r="AA42" s="72">
        <v>4750</v>
      </c>
      <c r="AB42" s="72">
        <v>0</v>
      </c>
      <c r="AC42" s="72">
        <v>2240</v>
      </c>
      <c r="AD42" s="72">
        <v>570</v>
      </c>
      <c r="AE42" s="72">
        <v>0</v>
      </c>
      <c r="AF42" s="72">
        <v>0</v>
      </c>
      <c r="AG42" s="72">
        <v>0</v>
      </c>
      <c r="AH42" s="72">
        <v>0</v>
      </c>
      <c r="AI42" s="72">
        <v>0</v>
      </c>
      <c r="AJ42" s="72">
        <v>0</v>
      </c>
      <c r="AK42" s="72">
        <v>0</v>
      </c>
      <c r="AL42" s="72">
        <v>0</v>
      </c>
      <c r="AM42" s="72">
        <v>0</v>
      </c>
      <c r="AN42" s="72">
        <v>0</v>
      </c>
      <c r="AO42" s="72">
        <v>1400</v>
      </c>
      <c r="AP42" s="72">
        <v>400</v>
      </c>
      <c r="AQ42" s="72">
        <f t="shared" si="6"/>
        <v>7902</v>
      </c>
      <c r="AR42" s="72">
        <f t="shared" si="7"/>
        <v>0</v>
      </c>
      <c r="AS42" s="72">
        <v>7902</v>
      </c>
      <c r="AT42" s="72">
        <v>0</v>
      </c>
      <c r="AU42" s="72">
        <v>0</v>
      </c>
      <c r="AV42" s="72">
        <v>0</v>
      </c>
      <c r="AW42" s="72">
        <v>7902</v>
      </c>
      <c r="AX42" s="72">
        <v>0</v>
      </c>
      <c r="AY42" s="72">
        <v>0</v>
      </c>
      <c r="AZ42" s="72">
        <v>0</v>
      </c>
      <c r="BA42" s="72">
        <v>0</v>
      </c>
      <c r="BB42" s="72">
        <v>0</v>
      </c>
      <c r="BC42" s="72">
        <v>4057.3339000000001</v>
      </c>
      <c r="BD42" s="72">
        <v>0</v>
      </c>
      <c r="BE42" s="72">
        <v>2600</v>
      </c>
      <c r="BF42" s="72">
        <v>0</v>
      </c>
      <c r="BG42" s="72">
        <v>0</v>
      </c>
      <c r="BH42" s="72">
        <v>0</v>
      </c>
      <c r="BI42" s="72">
        <v>0</v>
      </c>
      <c r="BJ42" s="72">
        <v>0</v>
      </c>
      <c r="BK42" s="72">
        <v>0</v>
      </c>
      <c r="BL42" s="72">
        <v>0</v>
      </c>
      <c r="BM42" s="72">
        <v>0</v>
      </c>
      <c r="BN42" s="72">
        <v>0</v>
      </c>
      <c r="BP42" s="73"/>
    </row>
    <row r="43" spans="1:68" s="74" customFormat="1" ht="17.25" customHeight="1" x14ac:dyDescent="0.2">
      <c r="A43" s="49">
        <v>34</v>
      </c>
      <c r="B43" s="64" t="s">
        <v>116</v>
      </c>
      <c r="C43" s="72">
        <f t="shared" si="0"/>
        <v>20381.866000000002</v>
      </c>
      <c r="D43" s="72">
        <f t="shared" si="1"/>
        <v>2829.1709999999998</v>
      </c>
      <c r="E43" s="72">
        <f t="shared" si="2"/>
        <v>20376.5</v>
      </c>
      <c r="F43" s="72">
        <f t="shared" si="3"/>
        <v>2829.1709999999998</v>
      </c>
      <c r="G43" s="72">
        <f t="shared" si="4"/>
        <v>5.3659999999999854</v>
      </c>
      <c r="H43" s="72">
        <f t="shared" si="5"/>
        <v>0</v>
      </c>
      <c r="I43" s="72">
        <v>9800</v>
      </c>
      <c r="J43" s="72">
        <v>1135.0899999999999</v>
      </c>
      <c r="K43" s="72">
        <v>0</v>
      </c>
      <c r="L43" s="72">
        <v>0</v>
      </c>
      <c r="M43" s="72">
        <v>7288</v>
      </c>
      <c r="N43" s="72">
        <v>1517.0809999999999</v>
      </c>
      <c r="O43" s="72">
        <v>850</v>
      </c>
      <c r="P43" s="72">
        <v>171.08099999999999</v>
      </c>
      <c r="Q43" s="72">
        <v>800</v>
      </c>
      <c r="R43" s="72">
        <v>0</v>
      </c>
      <c r="S43" s="72">
        <v>216</v>
      </c>
      <c r="T43" s="72">
        <v>36</v>
      </c>
      <c r="U43" s="72">
        <v>0</v>
      </c>
      <c r="V43" s="72">
        <v>0</v>
      </c>
      <c r="W43" s="72">
        <v>1002</v>
      </c>
      <c r="X43" s="72">
        <v>0</v>
      </c>
      <c r="Y43" s="72">
        <v>600</v>
      </c>
      <c r="Z43" s="72">
        <v>0</v>
      </c>
      <c r="AA43" s="72">
        <v>3520</v>
      </c>
      <c r="AB43" s="72">
        <v>1110</v>
      </c>
      <c r="AC43" s="72">
        <v>700</v>
      </c>
      <c r="AD43" s="72">
        <v>200</v>
      </c>
      <c r="AE43" s="72">
        <v>0</v>
      </c>
      <c r="AF43" s="72">
        <v>0</v>
      </c>
      <c r="AG43" s="72">
        <v>0</v>
      </c>
      <c r="AH43" s="72">
        <v>0</v>
      </c>
      <c r="AI43" s="72">
        <v>0</v>
      </c>
      <c r="AJ43" s="72">
        <v>0</v>
      </c>
      <c r="AK43" s="72">
        <v>0</v>
      </c>
      <c r="AL43" s="72">
        <v>0</v>
      </c>
      <c r="AM43" s="72">
        <v>0</v>
      </c>
      <c r="AN43" s="72">
        <v>0</v>
      </c>
      <c r="AO43" s="72">
        <v>400</v>
      </c>
      <c r="AP43" s="72">
        <v>177</v>
      </c>
      <c r="AQ43" s="72">
        <f t="shared" si="6"/>
        <v>2888.5</v>
      </c>
      <c r="AR43" s="72">
        <f t="shared" si="7"/>
        <v>0</v>
      </c>
      <c r="AS43" s="72">
        <v>2888.5</v>
      </c>
      <c r="AT43" s="72">
        <v>0</v>
      </c>
      <c r="AU43" s="72">
        <v>0</v>
      </c>
      <c r="AV43" s="72">
        <v>0</v>
      </c>
      <c r="AW43" s="72">
        <v>2888.5</v>
      </c>
      <c r="AX43" s="72">
        <v>0</v>
      </c>
      <c r="AY43" s="72">
        <v>0</v>
      </c>
      <c r="AZ43" s="72">
        <v>0</v>
      </c>
      <c r="BA43" s="72">
        <v>0</v>
      </c>
      <c r="BB43" s="72">
        <v>0</v>
      </c>
      <c r="BC43" s="72">
        <v>6000</v>
      </c>
      <c r="BD43" s="72">
        <v>0</v>
      </c>
      <c r="BE43" s="72">
        <v>2505.366</v>
      </c>
      <c r="BF43" s="72">
        <v>0</v>
      </c>
      <c r="BG43" s="72">
        <v>0</v>
      </c>
      <c r="BH43" s="72">
        <v>0</v>
      </c>
      <c r="BI43" s="72">
        <v>-1000</v>
      </c>
      <c r="BJ43" s="72">
        <v>0</v>
      </c>
      <c r="BK43" s="72">
        <v>-7500</v>
      </c>
      <c r="BL43" s="72">
        <v>0</v>
      </c>
      <c r="BM43" s="72">
        <v>0</v>
      </c>
      <c r="BN43" s="72">
        <v>0</v>
      </c>
      <c r="BP43" s="73"/>
    </row>
    <row r="44" spans="1:68" s="74" customFormat="1" ht="17.25" customHeight="1" x14ac:dyDescent="0.2">
      <c r="A44" s="49">
        <v>35</v>
      </c>
      <c r="B44" s="64" t="s">
        <v>117</v>
      </c>
      <c r="C44" s="72">
        <f t="shared" si="0"/>
        <v>13068.843599999998</v>
      </c>
      <c r="D44" s="72">
        <f t="shared" si="1"/>
        <v>1820.8627000000001</v>
      </c>
      <c r="E44" s="72">
        <f t="shared" si="2"/>
        <v>10960.699999999999</v>
      </c>
      <c r="F44" s="72">
        <f t="shared" si="3"/>
        <v>1820.8627000000001</v>
      </c>
      <c r="G44" s="72">
        <f t="shared" si="4"/>
        <v>2108.1435999999999</v>
      </c>
      <c r="H44" s="72">
        <f t="shared" si="5"/>
        <v>0</v>
      </c>
      <c r="I44" s="72">
        <v>7701</v>
      </c>
      <c r="J44" s="72">
        <v>1605.9860000000001</v>
      </c>
      <c r="K44" s="72">
        <v>0</v>
      </c>
      <c r="L44" s="72">
        <v>0</v>
      </c>
      <c r="M44" s="72">
        <v>2120.8000000000002</v>
      </c>
      <c r="N44" s="72">
        <v>214.8767</v>
      </c>
      <c r="O44" s="72">
        <v>260</v>
      </c>
      <c r="P44" s="72">
        <v>150.8767</v>
      </c>
      <c r="Q44" s="72">
        <v>180.8</v>
      </c>
      <c r="R44" s="72">
        <v>0</v>
      </c>
      <c r="S44" s="72">
        <v>240</v>
      </c>
      <c r="T44" s="72">
        <v>64</v>
      </c>
      <c r="U44" s="72">
        <v>20</v>
      </c>
      <c r="V44" s="72">
        <v>0</v>
      </c>
      <c r="W44" s="72">
        <v>740</v>
      </c>
      <c r="X44" s="72">
        <v>0</v>
      </c>
      <c r="Y44" s="72">
        <v>650</v>
      </c>
      <c r="Z44" s="72">
        <v>0</v>
      </c>
      <c r="AA44" s="72">
        <v>400</v>
      </c>
      <c r="AB44" s="72">
        <v>0</v>
      </c>
      <c r="AC44" s="72">
        <v>280</v>
      </c>
      <c r="AD44" s="72">
        <v>0</v>
      </c>
      <c r="AE44" s="72">
        <v>0</v>
      </c>
      <c r="AF44" s="72">
        <v>0</v>
      </c>
      <c r="AG44" s="72">
        <v>0</v>
      </c>
      <c r="AH44" s="72">
        <v>0</v>
      </c>
      <c r="AI44" s="72">
        <v>0</v>
      </c>
      <c r="AJ44" s="72">
        <v>0</v>
      </c>
      <c r="AK44" s="72">
        <v>80</v>
      </c>
      <c r="AL44" s="72">
        <v>0</v>
      </c>
      <c r="AM44" s="72">
        <v>40</v>
      </c>
      <c r="AN44" s="72">
        <v>0</v>
      </c>
      <c r="AO44" s="72">
        <v>130</v>
      </c>
      <c r="AP44" s="72">
        <v>0</v>
      </c>
      <c r="AQ44" s="72">
        <f t="shared" si="6"/>
        <v>928.9</v>
      </c>
      <c r="AR44" s="72">
        <f t="shared" si="7"/>
        <v>0</v>
      </c>
      <c r="AS44" s="72">
        <v>928.9</v>
      </c>
      <c r="AT44" s="72">
        <v>0</v>
      </c>
      <c r="AU44" s="72">
        <v>0</v>
      </c>
      <c r="AV44" s="72">
        <v>0</v>
      </c>
      <c r="AW44" s="72">
        <v>918.9</v>
      </c>
      <c r="AX44" s="72">
        <v>0</v>
      </c>
      <c r="AY44" s="72">
        <v>0</v>
      </c>
      <c r="AZ44" s="72">
        <v>0</v>
      </c>
      <c r="BA44" s="72">
        <v>0</v>
      </c>
      <c r="BB44" s="72">
        <v>0</v>
      </c>
      <c r="BC44" s="72">
        <v>1745</v>
      </c>
      <c r="BD44" s="72">
        <v>0</v>
      </c>
      <c r="BE44" s="72">
        <v>363.14359999999999</v>
      </c>
      <c r="BF44" s="72">
        <v>0</v>
      </c>
      <c r="BG44" s="72">
        <v>0</v>
      </c>
      <c r="BH44" s="72">
        <v>0</v>
      </c>
      <c r="BI44" s="72">
        <v>0</v>
      </c>
      <c r="BJ44" s="72">
        <v>0</v>
      </c>
      <c r="BK44" s="72">
        <v>0</v>
      </c>
      <c r="BL44" s="72">
        <v>0</v>
      </c>
      <c r="BM44" s="72">
        <v>0</v>
      </c>
      <c r="BN44" s="72">
        <v>0</v>
      </c>
      <c r="BP44" s="73"/>
    </row>
    <row r="45" spans="1:68" s="74" customFormat="1" ht="17.25" customHeight="1" x14ac:dyDescent="0.2">
      <c r="A45" s="49">
        <v>36</v>
      </c>
      <c r="B45" s="64" t="s">
        <v>118</v>
      </c>
      <c r="C45" s="72">
        <f t="shared" si="0"/>
        <v>90997.714500000002</v>
      </c>
      <c r="D45" s="72">
        <f t="shared" si="1"/>
        <v>10925.6561</v>
      </c>
      <c r="E45" s="72">
        <f t="shared" si="2"/>
        <v>80142.3</v>
      </c>
      <c r="F45" s="72">
        <f t="shared" si="3"/>
        <v>10925.6561</v>
      </c>
      <c r="G45" s="72">
        <f t="shared" si="4"/>
        <v>10855.414499999999</v>
      </c>
      <c r="H45" s="72">
        <f t="shared" si="5"/>
        <v>0</v>
      </c>
      <c r="I45" s="72">
        <v>18500</v>
      </c>
      <c r="J45" s="72">
        <v>4109.9409999999998</v>
      </c>
      <c r="K45" s="72">
        <v>0</v>
      </c>
      <c r="L45" s="72">
        <v>0</v>
      </c>
      <c r="M45" s="72">
        <v>19380</v>
      </c>
      <c r="N45" s="72">
        <v>2295.7150999999999</v>
      </c>
      <c r="O45" s="72">
        <v>1900</v>
      </c>
      <c r="P45" s="72">
        <v>547.01440000000002</v>
      </c>
      <c r="Q45" s="72">
        <v>2200</v>
      </c>
      <c r="R45" s="72">
        <v>450.66329999999999</v>
      </c>
      <c r="S45" s="72">
        <v>500</v>
      </c>
      <c r="T45" s="72">
        <v>77.201400000000007</v>
      </c>
      <c r="U45" s="72">
        <v>1000</v>
      </c>
      <c r="V45" s="72">
        <v>6</v>
      </c>
      <c r="W45" s="72">
        <v>2880</v>
      </c>
      <c r="X45" s="72">
        <v>360.46</v>
      </c>
      <c r="Y45" s="72">
        <v>2200</v>
      </c>
      <c r="Z45" s="72">
        <v>281.66000000000003</v>
      </c>
      <c r="AA45" s="72">
        <v>6200</v>
      </c>
      <c r="AB45" s="72">
        <v>505.76</v>
      </c>
      <c r="AC45" s="72">
        <v>4160</v>
      </c>
      <c r="AD45" s="72">
        <v>273.55</v>
      </c>
      <c r="AE45" s="72">
        <v>0</v>
      </c>
      <c r="AF45" s="72">
        <v>0</v>
      </c>
      <c r="AG45" s="72">
        <v>28550</v>
      </c>
      <c r="AH45" s="72">
        <v>4300</v>
      </c>
      <c r="AI45" s="72">
        <v>28550</v>
      </c>
      <c r="AJ45" s="72">
        <v>4300</v>
      </c>
      <c r="AK45" s="72">
        <v>0</v>
      </c>
      <c r="AL45" s="72">
        <v>0</v>
      </c>
      <c r="AM45" s="72">
        <v>0</v>
      </c>
      <c r="AN45" s="72">
        <v>0</v>
      </c>
      <c r="AO45" s="72">
        <v>2850</v>
      </c>
      <c r="AP45" s="72">
        <v>220</v>
      </c>
      <c r="AQ45" s="72">
        <f t="shared" si="6"/>
        <v>10862.3</v>
      </c>
      <c r="AR45" s="72">
        <f t="shared" si="7"/>
        <v>0</v>
      </c>
      <c r="AS45" s="72">
        <v>10862.3</v>
      </c>
      <c r="AT45" s="72">
        <v>0</v>
      </c>
      <c r="AU45" s="72">
        <v>0</v>
      </c>
      <c r="AV45" s="72">
        <v>0</v>
      </c>
      <c r="AW45" s="72">
        <v>10512.3</v>
      </c>
      <c r="AX45" s="72">
        <v>0</v>
      </c>
      <c r="AY45" s="72">
        <v>0</v>
      </c>
      <c r="AZ45" s="72">
        <v>0</v>
      </c>
      <c r="BA45" s="72">
        <v>0</v>
      </c>
      <c r="BB45" s="72">
        <v>0</v>
      </c>
      <c r="BC45" s="72">
        <v>10000.014499999999</v>
      </c>
      <c r="BD45" s="72">
        <v>0</v>
      </c>
      <c r="BE45" s="72">
        <v>855.4</v>
      </c>
      <c r="BF45" s="72">
        <v>0</v>
      </c>
      <c r="BG45" s="72">
        <v>0</v>
      </c>
      <c r="BH45" s="72">
        <v>0</v>
      </c>
      <c r="BI45" s="72">
        <v>0</v>
      </c>
      <c r="BJ45" s="72">
        <v>0</v>
      </c>
      <c r="BK45" s="72">
        <v>0</v>
      </c>
      <c r="BL45" s="72">
        <v>0</v>
      </c>
      <c r="BM45" s="72">
        <v>0</v>
      </c>
      <c r="BN45" s="72">
        <v>0</v>
      </c>
      <c r="BP45" s="73"/>
    </row>
    <row r="46" spans="1:68" s="74" customFormat="1" ht="17.25" customHeight="1" x14ac:dyDescent="0.2">
      <c r="A46" s="49">
        <v>37</v>
      </c>
      <c r="B46" s="64" t="s">
        <v>119</v>
      </c>
      <c r="C46" s="72">
        <f t="shared" si="0"/>
        <v>73533.8226</v>
      </c>
      <c r="D46" s="72">
        <f t="shared" si="1"/>
        <v>14136.819</v>
      </c>
      <c r="E46" s="72">
        <f t="shared" si="2"/>
        <v>73031.100000000006</v>
      </c>
      <c r="F46" s="72">
        <f t="shared" si="3"/>
        <v>13636.814999999999</v>
      </c>
      <c r="G46" s="72">
        <f t="shared" si="4"/>
        <v>502.7226</v>
      </c>
      <c r="H46" s="72">
        <f t="shared" si="5"/>
        <v>500.00400000000002</v>
      </c>
      <c r="I46" s="72">
        <v>18500</v>
      </c>
      <c r="J46" s="72">
        <v>4242.8599999999997</v>
      </c>
      <c r="K46" s="72">
        <v>0</v>
      </c>
      <c r="L46" s="72">
        <v>0</v>
      </c>
      <c r="M46" s="72">
        <v>19971.599999999999</v>
      </c>
      <c r="N46" s="72">
        <v>5222.9549999999999</v>
      </c>
      <c r="O46" s="72">
        <v>1130</v>
      </c>
      <c r="P46" s="72">
        <v>247.435</v>
      </c>
      <c r="Q46" s="72">
        <v>3150</v>
      </c>
      <c r="R46" s="72">
        <v>964</v>
      </c>
      <c r="S46" s="72">
        <v>280</v>
      </c>
      <c r="T46" s="72">
        <v>38</v>
      </c>
      <c r="U46" s="72">
        <v>200</v>
      </c>
      <c r="V46" s="72">
        <v>70</v>
      </c>
      <c r="W46" s="72">
        <v>2260</v>
      </c>
      <c r="X46" s="72">
        <v>400</v>
      </c>
      <c r="Y46" s="72">
        <v>2000</v>
      </c>
      <c r="Z46" s="72">
        <v>400</v>
      </c>
      <c r="AA46" s="72">
        <v>6516.6</v>
      </c>
      <c r="AB46" s="72">
        <v>2053.2600000000002</v>
      </c>
      <c r="AC46" s="72">
        <v>5750</v>
      </c>
      <c r="AD46" s="72">
        <v>1450.26</v>
      </c>
      <c r="AE46" s="72">
        <v>0</v>
      </c>
      <c r="AF46" s="72">
        <v>0</v>
      </c>
      <c r="AG46" s="72">
        <v>24630</v>
      </c>
      <c r="AH46" s="72">
        <v>3501</v>
      </c>
      <c r="AI46" s="72">
        <v>24630</v>
      </c>
      <c r="AJ46" s="72">
        <v>3501</v>
      </c>
      <c r="AK46" s="72">
        <v>0</v>
      </c>
      <c r="AL46" s="72">
        <v>0</v>
      </c>
      <c r="AM46" s="72">
        <v>0</v>
      </c>
      <c r="AN46" s="72">
        <v>0</v>
      </c>
      <c r="AO46" s="72">
        <v>1800</v>
      </c>
      <c r="AP46" s="72">
        <v>670</v>
      </c>
      <c r="AQ46" s="72">
        <f t="shared" si="6"/>
        <v>8129.5</v>
      </c>
      <c r="AR46" s="72">
        <f t="shared" si="7"/>
        <v>0</v>
      </c>
      <c r="AS46" s="72">
        <v>8129.5</v>
      </c>
      <c r="AT46" s="72">
        <v>0</v>
      </c>
      <c r="AU46" s="72">
        <v>0</v>
      </c>
      <c r="AV46" s="72">
        <v>0</v>
      </c>
      <c r="AW46" s="72">
        <v>8129.5</v>
      </c>
      <c r="AX46" s="72">
        <v>0</v>
      </c>
      <c r="AY46" s="72">
        <v>0</v>
      </c>
      <c r="AZ46" s="72">
        <v>0</v>
      </c>
      <c r="BA46" s="72">
        <v>0</v>
      </c>
      <c r="BB46" s="72">
        <v>0</v>
      </c>
      <c r="BC46" s="72">
        <v>0</v>
      </c>
      <c r="BD46" s="72">
        <v>0</v>
      </c>
      <c r="BE46" s="72">
        <v>502.7226</v>
      </c>
      <c r="BF46" s="72">
        <v>500.00400000000002</v>
      </c>
      <c r="BG46" s="72">
        <v>0</v>
      </c>
      <c r="BH46" s="72">
        <v>0</v>
      </c>
      <c r="BI46" s="72">
        <v>0</v>
      </c>
      <c r="BJ46" s="72">
        <v>0</v>
      </c>
      <c r="BK46" s="72">
        <v>0</v>
      </c>
      <c r="BL46" s="72">
        <v>0</v>
      </c>
      <c r="BM46" s="72">
        <v>0</v>
      </c>
      <c r="BN46" s="72">
        <v>0</v>
      </c>
      <c r="BP46" s="73"/>
    </row>
    <row r="47" spans="1:68" s="74" customFormat="1" ht="17.25" customHeight="1" x14ac:dyDescent="0.2">
      <c r="A47" s="49">
        <v>38</v>
      </c>
      <c r="B47" s="64" t="s">
        <v>120</v>
      </c>
      <c r="C47" s="72">
        <f t="shared" si="0"/>
        <v>694929.60110000009</v>
      </c>
      <c r="D47" s="72">
        <f t="shared" si="1"/>
        <v>91280.265399999989</v>
      </c>
      <c r="E47" s="72">
        <f t="shared" si="2"/>
        <v>631562.64150000003</v>
      </c>
      <c r="F47" s="72">
        <f t="shared" si="3"/>
        <v>85423.690399999992</v>
      </c>
      <c r="G47" s="72">
        <f t="shared" si="4"/>
        <v>168501.9596</v>
      </c>
      <c r="H47" s="72">
        <f t="shared" si="5"/>
        <v>5856.5749999999998</v>
      </c>
      <c r="I47" s="72">
        <v>267242.7</v>
      </c>
      <c r="J47" s="72">
        <v>53544.553</v>
      </c>
      <c r="K47" s="72">
        <v>0</v>
      </c>
      <c r="L47" s="72">
        <v>0</v>
      </c>
      <c r="M47" s="72">
        <v>171916.44149999999</v>
      </c>
      <c r="N47" s="72">
        <v>22206.4764</v>
      </c>
      <c r="O47" s="72">
        <v>31560</v>
      </c>
      <c r="P47" s="72">
        <v>12516.5924</v>
      </c>
      <c r="Q47" s="72">
        <v>10150</v>
      </c>
      <c r="R47" s="72">
        <v>572.14660000000003</v>
      </c>
      <c r="S47" s="72">
        <v>2244</v>
      </c>
      <c r="T47" s="72">
        <v>245.31469999999999</v>
      </c>
      <c r="U47" s="72">
        <v>2436</v>
      </c>
      <c r="V47" s="72">
        <v>104.8</v>
      </c>
      <c r="W47" s="72">
        <v>11788</v>
      </c>
      <c r="X47" s="72">
        <v>860.6</v>
      </c>
      <c r="Y47" s="72">
        <v>8650</v>
      </c>
      <c r="Z47" s="72">
        <v>680</v>
      </c>
      <c r="AA47" s="72">
        <v>60550</v>
      </c>
      <c r="AB47" s="72">
        <v>2377.8865999999998</v>
      </c>
      <c r="AC47" s="72">
        <v>43438.441500000001</v>
      </c>
      <c r="AD47" s="72">
        <v>4741.1360999999997</v>
      </c>
      <c r="AE47" s="72">
        <v>0</v>
      </c>
      <c r="AF47" s="72">
        <v>0</v>
      </c>
      <c r="AG47" s="72">
        <v>45000</v>
      </c>
      <c r="AH47" s="72">
        <v>9547.6610000000001</v>
      </c>
      <c r="AI47" s="72">
        <v>45000</v>
      </c>
      <c r="AJ47" s="72">
        <v>9547.6610000000001</v>
      </c>
      <c r="AK47" s="72">
        <v>21350</v>
      </c>
      <c r="AL47" s="72">
        <v>50</v>
      </c>
      <c r="AM47" s="72">
        <v>2500</v>
      </c>
      <c r="AN47" s="72">
        <v>50</v>
      </c>
      <c r="AO47" s="72">
        <v>10700</v>
      </c>
      <c r="AP47" s="72">
        <v>50</v>
      </c>
      <c r="AQ47" s="72">
        <f t="shared" si="6"/>
        <v>10218.5</v>
      </c>
      <c r="AR47" s="72">
        <f t="shared" si="7"/>
        <v>25</v>
      </c>
      <c r="AS47" s="72">
        <v>115353.5</v>
      </c>
      <c r="AT47" s="72">
        <v>25</v>
      </c>
      <c r="AU47" s="72">
        <v>0</v>
      </c>
      <c r="AV47" s="72">
        <v>0</v>
      </c>
      <c r="AW47" s="72">
        <v>112203.5</v>
      </c>
      <c r="AX47" s="72">
        <v>0</v>
      </c>
      <c r="AY47" s="72">
        <v>0</v>
      </c>
      <c r="AZ47" s="72">
        <v>0</v>
      </c>
      <c r="BA47" s="72">
        <v>105135</v>
      </c>
      <c r="BB47" s="72">
        <v>0</v>
      </c>
      <c r="BC47" s="72">
        <v>142370</v>
      </c>
      <c r="BD47" s="72">
        <v>945</v>
      </c>
      <c r="BE47" s="72">
        <v>31131.959599999998</v>
      </c>
      <c r="BF47" s="72">
        <v>4913</v>
      </c>
      <c r="BG47" s="72">
        <v>0</v>
      </c>
      <c r="BH47" s="72">
        <v>0</v>
      </c>
      <c r="BI47" s="72">
        <v>0</v>
      </c>
      <c r="BJ47" s="72">
        <v>0</v>
      </c>
      <c r="BK47" s="72">
        <v>-5000</v>
      </c>
      <c r="BL47" s="72">
        <v>-1.425</v>
      </c>
      <c r="BM47" s="72">
        <v>0</v>
      </c>
      <c r="BN47" s="72">
        <v>0</v>
      </c>
      <c r="BP47" s="73"/>
    </row>
    <row r="48" spans="1:68" s="74" customFormat="1" ht="17.25" customHeight="1" x14ac:dyDescent="0.2">
      <c r="A48" s="49">
        <v>39</v>
      </c>
      <c r="B48" s="64" t="s">
        <v>121</v>
      </c>
      <c r="C48" s="72">
        <f t="shared" si="0"/>
        <v>95789.7448</v>
      </c>
      <c r="D48" s="72">
        <f t="shared" si="1"/>
        <v>10631.200799999999</v>
      </c>
      <c r="E48" s="72">
        <f t="shared" si="2"/>
        <v>76081.100000000006</v>
      </c>
      <c r="F48" s="72">
        <f t="shared" si="3"/>
        <v>10213.700199999999</v>
      </c>
      <c r="G48" s="72">
        <f t="shared" si="4"/>
        <v>19708.644799999998</v>
      </c>
      <c r="H48" s="72">
        <f t="shared" si="5"/>
        <v>417.50059999999996</v>
      </c>
      <c r="I48" s="72">
        <v>49751.1</v>
      </c>
      <c r="J48" s="72">
        <v>8260.8359999999993</v>
      </c>
      <c r="K48" s="72">
        <v>0</v>
      </c>
      <c r="L48" s="72">
        <v>0</v>
      </c>
      <c r="M48" s="72">
        <v>17530</v>
      </c>
      <c r="N48" s="72">
        <v>1952.8642</v>
      </c>
      <c r="O48" s="72">
        <v>4000</v>
      </c>
      <c r="P48" s="72">
        <v>915.56380000000001</v>
      </c>
      <c r="Q48" s="72">
        <v>0</v>
      </c>
      <c r="R48" s="72">
        <v>0</v>
      </c>
      <c r="S48" s="72">
        <v>850</v>
      </c>
      <c r="T48" s="72">
        <v>133.0104</v>
      </c>
      <c r="U48" s="72">
        <v>1000</v>
      </c>
      <c r="V48" s="72">
        <v>218</v>
      </c>
      <c r="W48" s="72">
        <v>2700</v>
      </c>
      <c r="X48" s="72">
        <v>140.04</v>
      </c>
      <c r="Y48" s="72">
        <v>1000</v>
      </c>
      <c r="Z48" s="72">
        <v>0</v>
      </c>
      <c r="AA48" s="72">
        <v>3000</v>
      </c>
      <c r="AB48" s="72">
        <v>78.599999999999994</v>
      </c>
      <c r="AC48" s="72">
        <v>4800</v>
      </c>
      <c r="AD48" s="72">
        <v>367.65</v>
      </c>
      <c r="AE48" s="72">
        <v>0</v>
      </c>
      <c r="AF48" s="72">
        <v>0</v>
      </c>
      <c r="AG48" s="72">
        <v>0</v>
      </c>
      <c r="AH48" s="72">
        <v>0</v>
      </c>
      <c r="AI48" s="72">
        <v>0</v>
      </c>
      <c r="AJ48" s="72">
        <v>0</v>
      </c>
      <c r="AK48" s="72">
        <v>0</v>
      </c>
      <c r="AL48" s="72">
        <v>0</v>
      </c>
      <c r="AM48" s="72">
        <v>0</v>
      </c>
      <c r="AN48" s="72">
        <v>0</v>
      </c>
      <c r="AO48" s="72">
        <v>2300</v>
      </c>
      <c r="AP48" s="72">
        <v>0</v>
      </c>
      <c r="AQ48" s="72">
        <f t="shared" si="6"/>
        <v>6500</v>
      </c>
      <c r="AR48" s="72">
        <f t="shared" si="7"/>
        <v>0</v>
      </c>
      <c r="AS48" s="72">
        <v>6500</v>
      </c>
      <c r="AT48" s="72">
        <v>0</v>
      </c>
      <c r="AU48" s="72">
        <v>0</v>
      </c>
      <c r="AV48" s="72">
        <v>0</v>
      </c>
      <c r="AW48" s="72">
        <v>5000</v>
      </c>
      <c r="AX48" s="72">
        <v>0</v>
      </c>
      <c r="AY48" s="72">
        <v>0</v>
      </c>
      <c r="AZ48" s="72">
        <v>0</v>
      </c>
      <c r="BA48" s="72">
        <v>0</v>
      </c>
      <c r="BB48" s="72">
        <v>0</v>
      </c>
      <c r="BC48" s="72">
        <v>17208.644799999998</v>
      </c>
      <c r="BD48" s="72">
        <v>165.00059999999999</v>
      </c>
      <c r="BE48" s="72">
        <v>2500</v>
      </c>
      <c r="BF48" s="72">
        <v>252.5</v>
      </c>
      <c r="BG48" s="72">
        <v>0</v>
      </c>
      <c r="BH48" s="72">
        <v>0</v>
      </c>
      <c r="BI48" s="72">
        <v>0</v>
      </c>
      <c r="BJ48" s="72">
        <v>0</v>
      </c>
      <c r="BK48" s="72">
        <v>0</v>
      </c>
      <c r="BL48" s="72">
        <v>0</v>
      </c>
      <c r="BM48" s="72">
        <v>0</v>
      </c>
      <c r="BN48" s="72">
        <v>0</v>
      </c>
      <c r="BP48" s="73"/>
    </row>
    <row r="49" spans="1:68" s="74" customFormat="1" ht="17.25" customHeight="1" x14ac:dyDescent="0.2">
      <c r="A49" s="49">
        <v>40</v>
      </c>
      <c r="B49" s="64" t="s">
        <v>122</v>
      </c>
      <c r="C49" s="72">
        <f t="shared" si="0"/>
        <v>168156.4</v>
      </c>
      <c r="D49" s="72">
        <f t="shared" si="1"/>
        <v>26331.063100000003</v>
      </c>
      <c r="E49" s="72">
        <f t="shared" si="2"/>
        <v>154490.6</v>
      </c>
      <c r="F49" s="72">
        <f t="shared" si="3"/>
        <v>24335.399100000002</v>
      </c>
      <c r="G49" s="72">
        <f t="shared" si="4"/>
        <v>13665.8</v>
      </c>
      <c r="H49" s="72">
        <f t="shared" si="5"/>
        <v>1995.6640000000002</v>
      </c>
      <c r="I49" s="72">
        <v>66260</v>
      </c>
      <c r="J49" s="72">
        <v>11300.388000000001</v>
      </c>
      <c r="K49" s="72">
        <v>0</v>
      </c>
      <c r="L49" s="72">
        <v>0</v>
      </c>
      <c r="M49" s="72">
        <v>42861.5</v>
      </c>
      <c r="N49" s="72">
        <v>5710.0110999999997</v>
      </c>
      <c r="O49" s="72">
        <v>6317.9</v>
      </c>
      <c r="P49" s="72">
        <v>1746.9907000000001</v>
      </c>
      <c r="Q49" s="72">
        <v>120</v>
      </c>
      <c r="R49" s="72">
        <v>6.9516</v>
      </c>
      <c r="S49" s="72">
        <v>940</v>
      </c>
      <c r="T49" s="72">
        <v>161.1962</v>
      </c>
      <c r="U49" s="72">
        <v>998.8</v>
      </c>
      <c r="V49" s="72">
        <v>140.4</v>
      </c>
      <c r="W49" s="72">
        <v>7344.3</v>
      </c>
      <c r="X49" s="72">
        <v>382.33600000000001</v>
      </c>
      <c r="Y49" s="72">
        <v>4834.3</v>
      </c>
      <c r="Z49" s="72">
        <v>300.33600000000001</v>
      </c>
      <c r="AA49" s="72">
        <v>11940.5</v>
      </c>
      <c r="AB49" s="72">
        <v>1262.248</v>
      </c>
      <c r="AC49" s="72">
        <v>13740</v>
      </c>
      <c r="AD49" s="72">
        <v>1807.8886</v>
      </c>
      <c r="AE49" s="72">
        <v>0</v>
      </c>
      <c r="AF49" s="72">
        <v>0</v>
      </c>
      <c r="AG49" s="72">
        <v>32200</v>
      </c>
      <c r="AH49" s="72">
        <v>7026.5</v>
      </c>
      <c r="AI49" s="72">
        <v>32200</v>
      </c>
      <c r="AJ49" s="72">
        <v>7026.5</v>
      </c>
      <c r="AK49" s="72">
        <v>840</v>
      </c>
      <c r="AL49" s="72">
        <v>210</v>
      </c>
      <c r="AM49" s="72">
        <v>0</v>
      </c>
      <c r="AN49" s="72">
        <v>0</v>
      </c>
      <c r="AO49" s="72">
        <v>1500</v>
      </c>
      <c r="AP49" s="72">
        <v>0</v>
      </c>
      <c r="AQ49" s="72">
        <f t="shared" si="6"/>
        <v>10829.1</v>
      </c>
      <c r="AR49" s="72">
        <f t="shared" si="7"/>
        <v>88.5</v>
      </c>
      <c r="AS49" s="72">
        <v>10829.1</v>
      </c>
      <c r="AT49" s="72">
        <v>88.5</v>
      </c>
      <c r="AU49" s="72">
        <v>0</v>
      </c>
      <c r="AV49" s="72">
        <v>0</v>
      </c>
      <c r="AW49" s="72">
        <v>9594.1</v>
      </c>
      <c r="AX49" s="72">
        <v>0</v>
      </c>
      <c r="AY49" s="72">
        <v>0</v>
      </c>
      <c r="AZ49" s="72">
        <v>0</v>
      </c>
      <c r="BA49" s="72">
        <v>0</v>
      </c>
      <c r="BB49" s="72">
        <v>0</v>
      </c>
      <c r="BC49" s="72">
        <v>11615.8</v>
      </c>
      <c r="BD49" s="72">
        <v>2219.8040000000001</v>
      </c>
      <c r="BE49" s="72">
        <v>2050</v>
      </c>
      <c r="BF49" s="72">
        <v>191.96</v>
      </c>
      <c r="BG49" s="72">
        <v>0</v>
      </c>
      <c r="BH49" s="72">
        <v>0</v>
      </c>
      <c r="BI49" s="72">
        <v>0</v>
      </c>
      <c r="BJ49" s="72">
        <v>0</v>
      </c>
      <c r="BK49" s="72">
        <v>0</v>
      </c>
      <c r="BL49" s="72">
        <v>-416.1</v>
      </c>
      <c r="BM49" s="72">
        <v>0</v>
      </c>
      <c r="BN49" s="72">
        <v>0</v>
      </c>
      <c r="BP49" s="73"/>
    </row>
    <row r="50" spans="1:68" s="74" customFormat="1" ht="17.25" customHeight="1" x14ac:dyDescent="0.2">
      <c r="A50" s="49">
        <v>41</v>
      </c>
      <c r="B50" s="64" t="s">
        <v>123</v>
      </c>
      <c r="C50" s="72">
        <f t="shared" si="0"/>
        <v>268044.34149999998</v>
      </c>
      <c r="D50" s="72">
        <f t="shared" si="1"/>
        <v>26346.406999999999</v>
      </c>
      <c r="E50" s="72">
        <f t="shared" si="2"/>
        <v>216656.59999999998</v>
      </c>
      <c r="F50" s="72">
        <f t="shared" si="3"/>
        <v>26346.406999999999</v>
      </c>
      <c r="G50" s="72">
        <f t="shared" si="4"/>
        <v>51387.741499999996</v>
      </c>
      <c r="H50" s="72">
        <f t="shared" si="5"/>
        <v>0</v>
      </c>
      <c r="I50" s="72">
        <v>76680</v>
      </c>
      <c r="J50" s="72">
        <v>15178.718999999999</v>
      </c>
      <c r="K50" s="72">
        <v>0</v>
      </c>
      <c r="L50" s="72">
        <v>0</v>
      </c>
      <c r="M50" s="72">
        <v>61741.3</v>
      </c>
      <c r="N50" s="72">
        <v>4509.6880000000001</v>
      </c>
      <c r="O50" s="72">
        <v>7800</v>
      </c>
      <c r="P50" s="72">
        <v>3506.69</v>
      </c>
      <c r="Q50" s="72">
        <v>500</v>
      </c>
      <c r="R50" s="72">
        <v>282.71800000000002</v>
      </c>
      <c r="S50" s="72">
        <v>570</v>
      </c>
      <c r="T50" s="72">
        <v>40.691000000000003</v>
      </c>
      <c r="U50" s="72">
        <v>390</v>
      </c>
      <c r="V50" s="72">
        <v>15.4</v>
      </c>
      <c r="W50" s="72">
        <v>1860</v>
      </c>
      <c r="X50" s="72">
        <v>214</v>
      </c>
      <c r="Y50" s="72">
        <v>0</v>
      </c>
      <c r="Z50" s="72">
        <v>0</v>
      </c>
      <c r="AA50" s="72">
        <v>5100</v>
      </c>
      <c r="AB50" s="72">
        <v>0</v>
      </c>
      <c r="AC50" s="72">
        <v>43861.3</v>
      </c>
      <c r="AD50" s="72">
        <v>440</v>
      </c>
      <c r="AE50" s="72">
        <v>0</v>
      </c>
      <c r="AF50" s="72">
        <v>0</v>
      </c>
      <c r="AG50" s="72">
        <v>38000</v>
      </c>
      <c r="AH50" s="72">
        <v>6298</v>
      </c>
      <c r="AI50" s="72">
        <v>38000</v>
      </c>
      <c r="AJ50" s="72">
        <v>6298</v>
      </c>
      <c r="AK50" s="72">
        <v>0</v>
      </c>
      <c r="AL50" s="72">
        <v>0</v>
      </c>
      <c r="AM50" s="72">
        <v>0</v>
      </c>
      <c r="AN50" s="72">
        <v>0</v>
      </c>
      <c r="AO50" s="72">
        <v>3800</v>
      </c>
      <c r="AP50" s="72">
        <v>355</v>
      </c>
      <c r="AQ50" s="72">
        <f t="shared" si="6"/>
        <v>36435.300000000003</v>
      </c>
      <c r="AR50" s="72">
        <f t="shared" si="7"/>
        <v>5</v>
      </c>
      <c r="AS50" s="72">
        <v>36435.300000000003</v>
      </c>
      <c r="AT50" s="72">
        <v>5</v>
      </c>
      <c r="AU50" s="72">
        <v>0</v>
      </c>
      <c r="AV50" s="72">
        <v>0</v>
      </c>
      <c r="AW50" s="72">
        <v>31435.3</v>
      </c>
      <c r="AX50" s="72">
        <v>0</v>
      </c>
      <c r="AY50" s="72">
        <v>0</v>
      </c>
      <c r="AZ50" s="72">
        <v>0</v>
      </c>
      <c r="BA50" s="72">
        <v>0</v>
      </c>
      <c r="BB50" s="72">
        <v>0</v>
      </c>
      <c r="BC50" s="72">
        <v>48387.741499999996</v>
      </c>
      <c r="BD50" s="72">
        <v>0</v>
      </c>
      <c r="BE50" s="72">
        <v>3000</v>
      </c>
      <c r="BF50" s="72">
        <v>0</v>
      </c>
      <c r="BG50" s="72">
        <v>0</v>
      </c>
      <c r="BH50" s="72">
        <v>0</v>
      </c>
      <c r="BI50" s="72">
        <v>0</v>
      </c>
      <c r="BJ50" s="72">
        <v>0</v>
      </c>
      <c r="BK50" s="72">
        <v>0</v>
      </c>
      <c r="BL50" s="72">
        <v>0</v>
      </c>
      <c r="BM50" s="72">
        <v>0</v>
      </c>
      <c r="BN50" s="72">
        <v>0</v>
      </c>
      <c r="BP50" s="73"/>
    </row>
    <row r="51" spans="1:68" s="74" customFormat="1" ht="17.25" customHeight="1" x14ac:dyDescent="0.2">
      <c r="A51" s="49">
        <v>42</v>
      </c>
      <c r="B51" s="64" t="s">
        <v>124</v>
      </c>
      <c r="C51" s="72">
        <f t="shared" si="0"/>
        <v>152323.625</v>
      </c>
      <c r="D51" s="72">
        <f t="shared" si="1"/>
        <v>17658.2274</v>
      </c>
      <c r="E51" s="72">
        <f t="shared" si="2"/>
        <v>121029.7</v>
      </c>
      <c r="F51" s="72">
        <f t="shared" si="3"/>
        <v>17658.2274</v>
      </c>
      <c r="G51" s="72">
        <f t="shared" si="4"/>
        <v>31293.924999999999</v>
      </c>
      <c r="H51" s="72">
        <f t="shared" si="5"/>
        <v>0</v>
      </c>
      <c r="I51" s="72">
        <v>71991</v>
      </c>
      <c r="J51" s="72">
        <v>14621</v>
      </c>
      <c r="K51" s="72">
        <v>0</v>
      </c>
      <c r="L51" s="72">
        <v>0</v>
      </c>
      <c r="M51" s="72">
        <v>25168.7</v>
      </c>
      <c r="N51" s="72">
        <v>2574.0574000000001</v>
      </c>
      <c r="O51" s="72">
        <v>2500</v>
      </c>
      <c r="P51" s="72">
        <v>1478.1857</v>
      </c>
      <c r="Q51" s="72">
        <v>100</v>
      </c>
      <c r="R51" s="72">
        <v>0</v>
      </c>
      <c r="S51" s="72">
        <v>980</v>
      </c>
      <c r="T51" s="72">
        <v>141</v>
      </c>
      <c r="U51" s="72">
        <v>600</v>
      </c>
      <c r="V51" s="72">
        <v>178</v>
      </c>
      <c r="W51" s="72">
        <v>1450</v>
      </c>
      <c r="X51" s="72">
        <v>95.78</v>
      </c>
      <c r="Y51" s="72">
        <v>100</v>
      </c>
      <c r="Z51" s="72">
        <v>0</v>
      </c>
      <c r="AA51" s="72">
        <v>5100</v>
      </c>
      <c r="AB51" s="72">
        <v>184.5</v>
      </c>
      <c r="AC51" s="72">
        <v>11618.7</v>
      </c>
      <c r="AD51" s="72">
        <v>339.5917</v>
      </c>
      <c r="AE51" s="72">
        <v>0</v>
      </c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72">
        <v>3500</v>
      </c>
      <c r="AL51" s="72">
        <v>0</v>
      </c>
      <c r="AM51" s="72">
        <v>1500</v>
      </c>
      <c r="AN51" s="72">
        <v>0</v>
      </c>
      <c r="AO51" s="72">
        <v>2400</v>
      </c>
      <c r="AP51" s="72">
        <v>400</v>
      </c>
      <c r="AQ51" s="72">
        <f t="shared" si="6"/>
        <v>17970</v>
      </c>
      <c r="AR51" s="72">
        <f t="shared" si="7"/>
        <v>63.17</v>
      </c>
      <c r="AS51" s="72">
        <v>17970</v>
      </c>
      <c r="AT51" s="72">
        <v>63.17</v>
      </c>
      <c r="AU51" s="72">
        <v>0</v>
      </c>
      <c r="AV51" s="72">
        <v>0</v>
      </c>
      <c r="AW51" s="72">
        <v>16000</v>
      </c>
      <c r="AX51" s="72">
        <v>0</v>
      </c>
      <c r="AY51" s="72">
        <v>0</v>
      </c>
      <c r="AZ51" s="72">
        <v>0</v>
      </c>
      <c r="BA51" s="72">
        <v>0</v>
      </c>
      <c r="BB51" s="72">
        <v>0</v>
      </c>
      <c r="BC51" s="72">
        <v>8793.9249999999993</v>
      </c>
      <c r="BD51" s="72">
        <v>0</v>
      </c>
      <c r="BE51" s="72">
        <v>22500</v>
      </c>
      <c r="BF51" s="72">
        <v>0</v>
      </c>
      <c r="BG51" s="72">
        <v>0</v>
      </c>
      <c r="BH51" s="72">
        <v>0</v>
      </c>
      <c r="BI51" s="72">
        <v>0</v>
      </c>
      <c r="BJ51" s="72">
        <v>0</v>
      </c>
      <c r="BK51" s="72">
        <v>0</v>
      </c>
      <c r="BL51" s="72">
        <v>0</v>
      </c>
      <c r="BM51" s="72">
        <v>0</v>
      </c>
      <c r="BN51" s="72">
        <v>0</v>
      </c>
      <c r="BP51" s="73"/>
    </row>
    <row r="52" spans="1:68" s="74" customFormat="1" ht="17.25" customHeight="1" x14ac:dyDescent="0.2">
      <c r="A52" s="49"/>
      <c r="B52" s="75" t="s">
        <v>82</v>
      </c>
      <c r="C52" s="72">
        <f t="shared" si="0"/>
        <v>8557867.7952999994</v>
      </c>
      <c r="D52" s="72">
        <f t="shared" si="1"/>
        <v>1106528.9424000001</v>
      </c>
      <c r="E52" s="72">
        <f t="shared" si="2"/>
        <v>7627712.6608000007</v>
      </c>
      <c r="F52" s="72">
        <f t="shared" si="3"/>
        <v>1078224.2837</v>
      </c>
      <c r="G52" s="72">
        <f t="shared" si="4"/>
        <v>1456914.9345</v>
      </c>
      <c r="H52" s="72">
        <f t="shared" si="5"/>
        <v>31304.6587</v>
      </c>
      <c r="I52" s="72">
        <v>2124351.6</v>
      </c>
      <c r="J52" s="72">
        <v>391735.53100000002</v>
      </c>
      <c r="K52" s="72">
        <v>0</v>
      </c>
      <c r="L52" s="72">
        <v>0</v>
      </c>
      <c r="M52" s="72">
        <v>1665424.76</v>
      </c>
      <c r="N52" s="72">
        <v>216109.36670000001</v>
      </c>
      <c r="O52" s="72">
        <v>375449.9045</v>
      </c>
      <c r="P52" s="72">
        <v>97394.213799999998</v>
      </c>
      <c r="Q52" s="72">
        <v>143641.79999999999</v>
      </c>
      <c r="R52" s="72">
        <v>26998.962200000002</v>
      </c>
      <c r="S52" s="72">
        <v>27581.891</v>
      </c>
      <c r="T52" s="72">
        <v>4272.5007999999998</v>
      </c>
      <c r="U52" s="72">
        <v>50428.800000000003</v>
      </c>
      <c r="V52" s="72">
        <v>8177.9</v>
      </c>
      <c r="W52" s="72">
        <v>188489.50099999999</v>
      </c>
      <c r="X52" s="72">
        <v>15075.044400000001</v>
      </c>
      <c r="Y52" s="72">
        <v>135788.701</v>
      </c>
      <c r="Z52" s="72">
        <v>11386.689399999999</v>
      </c>
      <c r="AA52" s="72">
        <v>382681</v>
      </c>
      <c r="AB52" s="72">
        <v>18577.8158</v>
      </c>
      <c r="AC52" s="72">
        <v>419949.7415</v>
      </c>
      <c r="AD52" s="72">
        <v>37737.849699999999</v>
      </c>
      <c r="AE52" s="72">
        <v>12106.5</v>
      </c>
      <c r="AF52" s="72">
        <v>0</v>
      </c>
      <c r="AG52" s="72">
        <v>2588874</v>
      </c>
      <c r="AH52" s="72">
        <v>432716.20699999999</v>
      </c>
      <c r="AI52" s="72">
        <v>2562874</v>
      </c>
      <c r="AJ52" s="72">
        <v>432716.20699999999</v>
      </c>
      <c r="AK52" s="72">
        <v>79609.8</v>
      </c>
      <c r="AL52" s="72">
        <v>10345.286</v>
      </c>
      <c r="AM52" s="72">
        <v>9340</v>
      </c>
      <c r="AN52" s="72">
        <v>450</v>
      </c>
      <c r="AO52" s="72">
        <v>131159</v>
      </c>
      <c r="AP52" s="72">
        <v>10254.5</v>
      </c>
      <c r="AQ52" s="72">
        <f t="shared" si="6"/>
        <v>499427.20079999999</v>
      </c>
      <c r="AR52" s="72">
        <f t="shared" si="7"/>
        <v>14063.393</v>
      </c>
      <c r="AS52" s="72">
        <v>1026187.0008</v>
      </c>
      <c r="AT52" s="72">
        <v>17063.393</v>
      </c>
      <c r="AU52" s="72">
        <v>0</v>
      </c>
      <c r="AV52" s="72">
        <v>0</v>
      </c>
      <c r="AW52" s="72">
        <v>870328.70079999999</v>
      </c>
      <c r="AX52" s="72">
        <v>5520.4436999999998</v>
      </c>
      <c r="AY52" s="72">
        <v>0</v>
      </c>
      <c r="AZ52" s="72">
        <v>0</v>
      </c>
      <c r="BA52" s="72">
        <v>526759.80000000005</v>
      </c>
      <c r="BB52" s="72">
        <v>3000</v>
      </c>
      <c r="BC52" s="72">
        <v>1015534.497</v>
      </c>
      <c r="BD52" s="72">
        <v>28867.8917</v>
      </c>
      <c r="BE52" s="72">
        <v>543306.4375</v>
      </c>
      <c r="BF52" s="72">
        <v>20268.804</v>
      </c>
      <c r="BG52" s="72">
        <v>0</v>
      </c>
      <c r="BH52" s="72">
        <v>0</v>
      </c>
      <c r="BI52" s="72">
        <v>-15600</v>
      </c>
      <c r="BJ52" s="72">
        <v>-4679.03</v>
      </c>
      <c r="BK52" s="72">
        <v>-86326</v>
      </c>
      <c r="BL52" s="72">
        <v>-13153.007</v>
      </c>
      <c r="BM52" s="72">
        <v>0</v>
      </c>
      <c r="BN52" s="72">
        <v>0</v>
      </c>
    </row>
    <row r="54" spans="1:68" x14ac:dyDescent="0.3">
      <c r="C54" s="52"/>
      <c r="D54" s="52"/>
      <c r="E54" s="52"/>
      <c r="F54" s="52"/>
      <c r="G54" s="52"/>
      <c r="H54" s="52"/>
    </row>
  </sheetData>
  <protectedRanges>
    <protectedRange sqref="AS10:BN52" name="Range3"/>
    <protectedRange sqref="B10:B52" name="Range1"/>
    <protectedRange sqref="I10:AP52" name="Range2"/>
  </protectedRanges>
  <mergeCells count="51">
    <mergeCell ref="A1:L1"/>
    <mergeCell ref="A2:H2"/>
    <mergeCell ref="A3:A8"/>
    <mergeCell ref="B3:B8"/>
    <mergeCell ref="C3:H6"/>
    <mergeCell ref="I3:BB3"/>
    <mergeCell ref="AM6:AN6"/>
    <mergeCell ref="AO6:AP7"/>
    <mergeCell ref="AQ6:AV6"/>
    <mergeCell ref="AW6:BB6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M6:N7"/>
    <mergeCell ref="O6:AD6"/>
    <mergeCell ref="AE6:AF7"/>
    <mergeCell ref="AG6:AH7"/>
    <mergeCell ref="AI6:AJ6"/>
    <mergeCell ref="AK6:AL7"/>
    <mergeCell ref="O7:P7"/>
    <mergeCell ref="Q7:R7"/>
    <mergeCell ref="S7:T7"/>
    <mergeCell ref="U7:V7"/>
    <mergeCell ref="AY7:AZ7"/>
    <mergeCell ref="AQ7:AR7"/>
    <mergeCell ref="AS7:AT7"/>
    <mergeCell ref="AU7:AV7"/>
    <mergeCell ref="AW7:AX7"/>
    <mergeCell ref="C7:D7"/>
    <mergeCell ref="E7:F7"/>
    <mergeCell ref="G7:H7"/>
    <mergeCell ref="I7:J7"/>
    <mergeCell ref="K7:L7"/>
    <mergeCell ref="BK7:BL7"/>
    <mergeCell ref="BM7:BN7"/>
    <mergeCell ref="W7:X7"/>
    <mergeCell ref="Y7:Z7"/>
    <mergeCell ref="AA7:AB7"/>
    <mergeCell ref="AC7:AD7"/>
    <mergeCell ref="AI7:AJ7"/>
    <mergeCell ref="AM7:AN7"/>
    <mergeCell ref="BE6:BF7"/>
    <mergeCell ref="BA7:BB7"/>
    <mergeCell ref="BC6:BD7"/>
  </mergeCells>
  <pageMargins left="0.19685039370078741" right="0" top="0.74803149606299213" bottom="0.55118110236220474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Caxs gorcarnakan</vt:lpstr>
      <vt:lpstr>Caxser</vt:lpstr>
      <vt:lpstr>tntesagitakan</vt:lpstr>
      <vt:lpstr>'Caxs gorcarnakan'!Print_Titles</vt:lpstr>
      <vt:lpstr>Caxser!Print_Titles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https://mul-mta.gov.am/tasks/docs/attachment.php?id=184806&amp;fn=Tsakhser.01.04.2019.xlsx&amp;out=0&amp;token=9752e0e61105525a3b05</cp:keywords>
  <cp:lastModifiedBy>Siranush Badishyan</cp:lastModifiedBy>
  <dcterms:modified xsi:type="dcterms:W3CDTF">2019-04-11T13:50:39Z</dcterms:modified>
</cp:coreProperties>
</file>