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8670" windowWidth="4110" windowHeight="2715" tabRatio="526" activeTab="1"/>
  </bookViews>
  <sheets>
    <sheet name="Caxs tntesagitakan" sheetId="9" r:id="rId1"/>
    <sheet name="Caxs gorcarnakan" sheetId="8" r:id="rId2"/>
    <sheet name="Caxser" sheetId="7" state="hidden" r:id="rId3"/>
  </sheets>
  <definedNames>
    <definedName name="_xlnm.Print_Titles" localSheetId="1">'Caxs gorcarnakan'!$B:$B,'Caxs gorcarnakan'!$3:$8</definedName>
    <definedName name="_xlnm.Print_Titles" localSheetId="2">Caxser!$A:$A,Caxser!$4:$10</definedName>
  </definedNames>
  <calcPr calcId="144525"/>
</workbook>
</file>

<file path=xl/calcChain.xml><?xml version="1.0" encoding="utf-8"?>
<calcChain xmlns="http://schemas.openxmlformats.org/spreadsheetml/2006/main">
  <c r="K51" i="8" l="1"/>
  <c r="L51" i="8"/>
  <c r="H51" i="8" s="1"/>
  <c r="M51" i="8"/>
  <c r="N51" i="8"/>
  <c r="O51" i="8"/>
  <c r="P51" i="8"/>
  <c r="Q51" i="8"/>
  <c r="R51" i="8"/>
  <c r="S51" i="8"/>
  <c r="T51" i="8"/>
  <c r="U51" i="8"/>
  <c r="V51" i="8"/>
  <c r="W51" i="8"/>
  <c r="X51" i="8"/>
  <c r="Y51" i="8"/>
  <c r="Z51" i="8"/>
  <c r="AA51" i="8"/>
  <c r="AB51" i="8"/>
  <c r="AC51" i="8"/>
  <c r="AD51" i="8"/>
  <c r="AE51" i="8"/>
  <c r="AF51" i="8"/>
  <c r="AG51" i="8"/>
  <c r="AH51" i="8"/>
  <c r="AI51" i="8"/>
  <c r="AJ51" i="8"/>
  <c r="AK51" i="8"/>
  <c r="AL51" i="8"/>
  <c r="AM51" i="8"/>
  <c r="AN51" i="8"/>
  <c r="AO51" i="8"/>
  <c r="AP51" i="8"/>
  <c r="AQ51" i="8"/>
  <c r="AR51" i="8"/>
  <c r="AS51" i="8"/>
  <c r="AT51" i="8"/>
  <c r="AU51" i="8"/>
  <c r="AV51" i="8"/>
  <c r="AW51" i="8"/>
  <c r="AX51" i="8"/>
  <c r="AY51" i="8"/>
  <c r="AZ51" i="8"/>
  <c r="BA51" i="8"/>
  <c r="BB51" i="8"/>
  <c r="BC51" i="8"/>
  <c r="BD51" i="8"/>
  <c r="BE51" i="8"/>
  <c r="BF51" i="8"/>
  <c r="BG51" i="8"/>
  <c r="BH51" i="8"/>
  <c r="BI51" i="8"/>
  <c r="BJ51" i="8"/>
  <c r="BK51" i="8"/>
  <c r="BL51" i="8"/>
  <c r="BM51" i="8"/>
  <c r="BN51" i="8"/>
  <c r="BO51" i="8"/>
  <c r="BP51" i="8"/>
  <c r="BQ51" i="8"/>
  <c r="BR51" i="8"/>
  <c r="BS51" i="8"/>
  <c r="BT51" i="8"/>
  <c r="BU51" i="8"/>
  <c r="BV51" i="8"/>
  <c r="BW51" i="8"/>
  <c r="BX51" i="8"/>
  <c r="BY51" i="8"/>
  <c r="BZ51" i="8"/>
  <c r="CA51" i="8"/>
  <c r="CB51" i="8"/>
  <c r="CC51" i="8"/>
  <c r="CD51" i="8"/>
  <c r="CE51" i="8"/>
  <c r="CF51" i="8"/>
  <c r="CG51" i="8"/>
  <c r="CH51" i="8"/>
  <c r="CI51" i="8"/>
  <c r="CJ51" i="8"/>
  <c r="CK51" i="8"/>
  <c r="CL51" i="8"/>
  <c r="CM51" i="8"/>
  <c r="CN51" i="8"/>
  <c r="CO51" i="8"/>
  <c r="CP51" i="8"/>
  <c r="CQ51" i="8"/>
  <c r="CR51" i="8"/>
  <c r="CS51" i="8"/>
  <c r="CT51" i="8"/>
  <c r="CU51" i="8"/>
  <c r="CV51" i="8"/>
  <c r="CW51" i="8"/>
  <c r="CX51" i="8"/>
  <c r="CY51" i="8"/>
  <c r="CZ51" i="8"/>
  <c r="DA51" i="8"/>
  <c r="DB51" i="8"/>
  <c r="DC51" i="8"/>
  <c r="DD51" i="8"/>
  <c r="DE51" i="8"/>
  <c r="DF51" i="8"/>
  <c r="DG51" i="8"/>
  <c r="DH51" i="8"/>
  <c r="DI51" i="8"/>
  <c r="DJ51" i="8"/>
  <c r="DK51" i="8"/>
  <c r="DL51" i="8"/>
  <c r="DM51" i="8"/>
  <c r="DN51" i="8"/>
  <c r="DO51" i="8"/>
  <c r="DP51" i="8"/>
  <c r="DQ51" i="8"/>
  <c r="J51" i="8"/>
  <c r="J52" i="9"/>
  <c r="K52" i="9"/>
  <c r="L52" i="9"/>
  <c r="M52" i="9"/>
  <c r="N52" i="9"/>
  <c r="O52" i="9"/>
  <c r="P52" i="9"/>
  <c r="Q52" i="9"/>
  <c r="R52" i="9"/>
  <c r="S52" i="9"/>
  <c r="T52" i="9"/>
  <c r="U52" i="9"/>
  <c r="V52" i="9"/>
  <c r="W52" i="9"/>
  <c r="X52" i="9"/>
  <c r="Y52" i="9"/>
  <c r="Z52" i="9"/>
  <c r="AA52" i="9"/>
  <c r="AB52" i="9"/>
  <c r="AC52" i="9"/>
  <c r="AD52" i="9"/>
  <c r="AE52" i="9"/>
  <c r="AF52" i="9"/>
  <c r="AG52" i="9"/>
  <c r="AH52" i="9"/>
  <c r="AI52" i="9"/>
  <c r="AJ52" i="9"/>
  <c r="AK52" i="9"/>
  <c r="AL52" i="9"/>
  <c r="AM52" i="9"/>
  <c r="AN52" i="9"/>
  <c r="AO52" i="9"/>
  <c r="AP52" i="9"/>
  <c r="AQ52" i="9"/>
  <c r="AR52" i="9"/>
  <c r="AS52" i="9"/>
  <c r="AT52" i="9"/>
  <c r="AU52" i="9"/>
  <c r="AV52" i="9"/>
  <c r="AW52" i="9"/>
  <c r="AX52" i="9"/>
  <c r="AY52" i="9"/>
  <c r="AZ52" i="9"/>
  <c r="BA52" i="9"/>
  <c r="BB52" i="9"/>
  <c r="BC52" i="9"/>
  <c r="BD52" i="9"/>
  <c r="BE52" i="9"/>
  <c r="BF52" i="9"/>
  <c r="BG52" i="9"/>
  <c r="BH52" i="9"/>
  <c r="BI52" i="9"/>
  <c r="BJ52" i="9"/>
  <c r="BK52" i="9"/>
  <c r="BL52" i="9"/>
  <c r="BM52" i="9"/>
  <c r="BN52" i="9"/>
  <c r="I52" i="9"/>
  <c r="H52" i="9"/>
  <c r="G52" i="9"/>
  <c r="F52" i="9"/>
  <c r="E52" i="9"/>
  <c r="C52" i="9" s="1"/>
  <c r="D52" i="9"/>
  <c r="F51" i="8"/>
  <c r="I51" i="8"/>
  <c r="D8" i="8"/>
  <c r="E8" i="8" s="1"/>
  <c r="F8" i="8" s="1"/>
  <c r="G8" i="8" s="1"/>
  <c r="H8" i="8" s="1"/>
  <c r="I8" i="8" s="1"/>
  <c r="J8" i="8" s="1"/>
  <c r="K8" i="8" s="1"/>
  <c r="L8" i="8" s="1"/>
  <c r="M8" i="8" s="1"/>
  <c r="N8" i="8" s="1"/>
  <c r="O8" i="8" s="1"/>
  <c r="P8" i="8" s="1"/>
  <c r="Q8" i="8" s="1"/>
  <c r="R8" i="8" s="1"/>
  <c r="S8" i="8" s="1"/>
  <c r="T8" i="8" s="1"/>
  <c r="U8" i="8" s="1"/>
  <c r="V8" i="8" s="1"/>
  <c r="W8" i="8" s="1"/>
  <c r="X8" i="8" s="1"/>
  <c r="Y8" i="8" s="1"/>
  <c r="Z8" i="8" s="1"/>
  <c r="AA8" i="8" s="1"/>
  <c r="AB8" i="8" s="1"/>
  <c r="AC8" i="8" s="1"/>
  <c r="AD8" i="8" s="1"/>
  <c r="AE8" i="8" s="1"/>
  <c r="AF8" i="8" s="1"/>
  <c r="AG8" i="8" s="1"/>
  <c r="AH8" i="8" s="1"/>
  <c r="AI8" i="8" s="1"/>
  <c r="AJ8" i="8" s="1"/>
  <c r="AK8" i="8" s="1"/>
  <c r="AL8" i="8" s="1"/>
  <c r="AM8" i="8" s="1"/>
  <c r="AN8" i="8" s="1"/>
  <c r="AO8" i="8" s="1"/>
  <c r="AP8" i="8" s="1"/>
  <c r="AQ8" i="8" s="1"/>
  <c r="AR8" i="8" s="1"/>
  <c r="AS8" i="8" s="1"/>
  <c r="AT8" i="8" s="1"/>
  <c r="AU8" i="8" s="1"/>
  <c r="AV8" i="8" s="1"/>
  <c r="AW8" i="8" s="1"/>
  <c r="AX8" i="8" s="1"/>
  <c r="AY8" i="8" s="1"/>
  <c r="AZ8" i="8" s="1"/>
  <c r="BA8" i="8" s="1"/>
  <c r="BB8" i="8" s="1"/>
  <c r="BC8" i="8" s="1"/>
  <c r="BD8" i="8" s="1"/>
  <c r="BE8" i="8" s="1"/>
  <c r="BF8" i="8" s="1"/>
  <c r="BG8" i="8" s="1"/>
  <c r="BH8" i="8" s="1"/>
  <c r="BI8" i="8" s="1"/>
  <c r="BJ8" i="8" s="1"/>
  <c r="BK8" i="8" s="1"/>
  <c r="BL8" i="8" s="1"/>
  <c r="BM8" i="8" s="1"/>
  <c r="BN8" i="8" s="1"/>
  <c r="BO8" i="8" s="1"/>
  <c r="BP8" i="8" s="1"/>
  <c r="BQ8" i="8" s="1"/>
  <c r="BR8" i="8" s="1"/>
  <c r="BS8" i="8" s="1"/>
  <c r="BT8" i="8" s="1"/>
  <c r="BU8" i="8" s="1"/>
  <c r="BV8" i="8" s="1"/>
  <c r="BW8" i="8" s="1"/>
  <c r="BX8" i="8" s="1"/>
  <c r="BY8" i="8" s="1"/>
  <c r="BZ8" i="8" s="1"/>
  <c r="CA8" i="8" s="1"/>
  <c r="CB8" i="8" s="1"/>
  <c r="CC8" i="8" s="1"/>
  <c r="CD8" i="8" s="1"/>
  <c r="CE8" i="8" s="1"/>
  <c r="CF8" i="8" s="1"/>
  <c r="CG8" i="8" s="1"/>
  <c r="CH8" i="8" s="1"/>
  <c r="CI8" i="8" s="1"/>
  <c r="CJ8" i="8" s="1"/>
  <c r="CK8" i="8" s="1"/>
  <c r="CL8" i="8" s="1"/>
  <c r="CM8" i="8" s="1"/>
  <c r="CN8" i="8" s="1"/>
  <c r="CO8" i="8" s="1"/>
  <c r="CP8" i="8" s="1"/>
  <c r="CQ8" i="8" s="1"/>
  <c r="CR8" i="8" s="1"/>
  <c r="CS8" i="8" s="1"/>
  <c r="CT8" i="8" s="1"/>
  <c r="CU8" i="8" s="1"/>
  <c r="CV8" i="8" s="1"/>
  <c r="CW8" i="8" s="1"/>
  <c r="CX8" i="8" s="1"/>
  <c r="CY8" i="8" s="1"/>
  <c r="CZ8" i="8" s="1"/>
  <c r="DA8" i="8" s="1"/>
  <c r="DB8" i="8" s="1"/>
  <c r="DC8" i="8" s="1"/>
  <c r="DD8" i="8" s="1"/>
  <c r="DE8" i="8" s="1"/>
  <c r="DF8" i="8" s="1"/>
  <c r="DG8" i="8" s="1"/>
  <c r="DH8" i="8" s="1"/>
  <c r="DI8" i="8" s="1"/>
  <c r="DJ8" i="8" s="1"/>
  <c r="DK8" i="8" s="1"/>
  <c r="DL8" i="8" s="1"/>
  <c r="DM8" i="8" s="1"/>
  <c r="DN8" i="8" s="1"/>
  <c r="DO8" i="8" s="1"/>
  <c r="DP8" i="8" s="1"/>
  <c r="DQ8" i="8" s="1"/>
  <c r="AX12" i="7"/>
  <c r="AX13" i="7"/>
  <c r="AX14" i="7"/>
  <c r="AX15" i="7"/>
  <c r="AX16" i="7"/>
  <c r="AX17" i="7"/>
  <c r="AX18" i="7"/>
  <c r="AX19" i="7"/>
  <c r="AX20" i="7"/>
  <c r="AX21" i="7"/>
  <c r="AX11" i="7"/>
  <c r="AW12" i="7"/>
  <c r="AW13" i="7"/>
  <c r="AW14" i="7"/>
  <c r="AW15" i="7"/>
  <c r="AW16" i="7"/>
  <c r="AW17" i="7"/>
  <c r="AW18" i="7"/>
  <c r="AW19" i="7"/>
  <c r="AW20" i="7"/>
  <c r="AW21" i="7"/>
  <c r="AW11" i="7"/>
  <c r="AJ12" i="7"/>
  <c r="D12" i="7"/>
  <c r="AJ13" i="7"/>
  <c r="D13" i="7"/>
  <c r="AJ14" i="7"/>
  <c r="D14" i="7"/>
  <c r="AJ15" i="7"/>
  <c r="D15" i="7"/>
  <c r="AJ16" i="7"/>
  <c r="D16" i="7"/>
  <c r="AJ17" i="7"/>
  <c r="D17" i="7"/>
  <c r="AJ18" i="7"/>
  <c r="D18" i="7"/>
  <c r="AJ19" i="7"/>
  <c r="D19" i="7"/>
  <c r="AJ20" i="7"/>
  <c r="D20" i="7"/>
  <c r="AJ21" i="7"/>
  <c r="D21" i="7"/>
  <c r="AJ11" i="7"/>
  <c r="D11" i="7" s="1"/>
  <c r="AI12" i="7"/>
  <c r="C12" i="7" s="1"/>
  <c r="AI13" i="7"/>
  <c r="C13" i="7" s="1"/>
  <c r="AI14" i="7"/>
  <c r="C14" i="7" s="1"/>
  <c r="AI15" i="7"/>
  <c r="C15" i="7" s="1"/>
  <c r="AI16" i="7"/>
  <c r="C16" i="7" s="1"/>
  <c r="AI17" i="7"/>
  <c r="C17" i="7" s="1"/>
  <c r="AI18" i="7"/>
  <c r="C18" i="7" s="1"/>
  <c r="AI19" i="7"/>
  <c r="C19" i="7" s="1"/>
  <c r="AI20" i="7"/>
  <c r="C20" i="7" s="1"/>
  <c r="AI21" i="7"/>
  <c r="C21" i="7" s="1"/>
  <c r="AI11" i="7"/>
  <c r="C11" i="7" s="1"/>
  <c r="C22" i="7" s="1"/>
  <c r="E22" i="7"/>
  <c r="F22" i="7"/>
  <c r="G22" i="7"/>
  <c r="H22" i="7"/>
  <c r="I22" i="7"/>
  <c r="J22" i="7"/>
  <c r="W22" i="7"/>
  <c r="X22" i="7"/>
  <c r="Y22" i="7"/>
  <c r="Z22" i="7"/>
  <c r="AA22" i="7"/>
  <c r="AB22" i="7"/>
  <c r="AC22" i="7"/>
  <c r="AD22" i="7"/>
  <c r="AE22" i="7"/>
  <c r="AF22" i="7"/>
  <c r="AK22" i="7"/>
  <c r="AL22" i="7"/>
  <c r="AO22" i="7"/>
  <c r="AP22" i="7"/>
  <c r="AQ22" i="7"/>
  <c r="AR22" i="7"/>
  <c r="AS22" i="7"/>
  <c r="AT22" i="7"/>
  <c r="AU22" i="7"/>
  <c r="AV22" i="7"/>
  <c r="AW22" i="7"/>
  <c r="AX22" i="7"/>
  <c r="AJ22" i="7"/>
  <c r="G51" i="8" l="1"/>
  <c r="AI22" i="7"/>
  <c r="D22" i="7"/>
  <c r="E51" i="8"/>
  <c r="D51" i="8"/>
</calcChain>
</file>

<file path=xl/sharedStrings.xml><?xml version="1.0" encoding="utf-8"?>
<sst xmlns="http://schemas.openxmlformats.org/spreadsheetml/2006/main" count="501" uniqueCount="165">
  <si>
    <t>Ð³Ù³ÛÝùÇ ³Ýí³ÝáõÙÁ</t>
  </si>
  <si>
    <t>ÀÝ¹³Ù»ÝÁ Ù³ñ½áõÙ</t>
  </si>
  <si>
    <t xml:space="preserve"> Ð²ÞìºîìàôÂÚàôÜ</t>
  </si>
  <si>
    <t xml:space="preserve">                                                                              ì ³ ñ ã ³ Ï ³ Ý    µ Û áõ ç »</t>
  </si>
  <si>
    <t>Ð/Ñ</t>
  </si>
  <si>
    <t>ÀÝ¹³Ù»ÝÁ í³ñã³Ï³Ý µÛáõç»</t>
  </si>
  <si>
    <t>ÀÝ¹³Ù»ÝÁ ýáÝ¹³ÛÇÝ µÛáõç»</t>
  </si>
  <si>
    <t>´. àã ýÇÝ³Ýë³Ï³Ý ³ÏïÇíÝ»ñÇ ·Íáí ÍËë»ñ  (ïáÕ5100+ïáÕ5200+ïáÕ5300+ïáÕ5400)</t>
  </si>
  <si>
    <t>¶.àã ýÇÝ³Ýë³Ï³Ý ³ÏïÇíÝ»ñÇ Çñ³óáõÙÇó Ùáõïù»ñ</t>
  </si>
  <si>
    <t>â³ñï³¹ñí³Í ³ÏïÇíÝ»ñÇ Çñ³óáõÙÇó Ùáõïù»ñ (ïáÕ 6410+ïáÕ6420+6430+ïáÕ6440)</t>
  </si>
  <si>
    <t xml:space="preserve">ï³ñ»Ï³Ý </t>
  </si>
  <si>
    <t>Ñ³½³ñ ¹ñ³Ù</t>
  </si>
  <si>
    <t>÷³ëï. 
/Ñ³ßí»ïáõ Å³Ù³Ý³Ï³
ßñç³Ý/</t>
  </si>
  <si>
    <t xml:space="preserve">1.1 ²ßË³ï³ÝùÇ í³ñÓ³ïñáõÃÛáõÝ (ïáÕ4110+ïáÕ4120+ïáÕ4130)                                                                                                                                                                                                                       </t>
  </si>
  <si>
    <t xml:space="preserve">  ÐÐ  ........  Ø²ð¼Æ   Ð²Ø²ÚÜøÜºðÆ   ´Úàôæºî²ÚÆÜ   Ì²ÊêºðÆ   ìºð²´ºðÚ²È                                                                                                                                                                                                                                                                                                                                                                        (´Ûáõç»ï³ÛÇÝ  Í³Ëë»ñÁ Áëï ïÝï»ë³·Çï³Ï³Ý ¹³ë³Ï³ñ·Ù³Ý)
2010Ã. </t>
  </si>
  <si>
    <t xml:space="preserve">                                    ².  À Ý Ã ³ ó Ç Ï   Í ³ Ë ë » ñ  (µÛáõç. ïáÕ 4100+ïáÕ 4200+ïáÕ4300+ïáÕ4400+ïáÕ4500+ïáÕ4600+ïáÕ4700)</t>
  </si>
  <si>
    <t>ÀÜ¸²ØºÜÀ ´Úàôæºî²ÚÆÜ Ì²Êêºð                                                                                                                                                                                                      ( µÛáõç.ïáÕ 4050 +ïáÕ 5000+
ïáÕ 6000)</t>
  </si>
  <si>
    <r>
      <rPr>
        <sz val="10"/>
        <rFont val="Arial Armenian"/>
        <family val="2"/>
      </rPr>
      <t>Þ³ñáõÝ³Ï³Ï³Ý Í³Ëë»ñ</t>
    </r>
    <r>
      <rPr>
        <sz val="9"/>
        <rFont val="Arial Armenian"/>
        <family val="2"/>
      </rPr>
      <t xml:space="preserve">
</t>
    </r>
    <r>
      <rPr>
        <b/>
        <u/>
        <sz val="9"/>
        <rFont val="Arial Armenian"/>
        <family val="2"/>
      </rPr>
      <t>ïáÕ 4210</t>
    </r>
  </si>
  <si>
    <r>
      <t xml:space="preserve">¶áñÍáõÕáõÙÝ»ñÇ ¨ ßñç³·³ÛáõÃÛáõÝÝ»ñÇ Í³Ëë»ñ
</t>
    </r>
    <r>
      <rPr>
        <b/>
        <u/>
        <sz val="9"/>
        <rFont val="Arial Armenian"/>
        <family val="2"/>
      </rPr>
      <t>ïáÕ 4220</t>
    </r>
  </si>
  <si>
    <r>
      <t xml:space="preserve">ä³ÛÙ³Ý³·ñ³ÛÇÝ ³ÛÉ  Í³é³ÛáõÃÛáõÝÝ»ñÇ Ó»éù µ»ñáõÙ
</t>
    </r>
    <r>
      <rPr>
        <b/>
        <u/>
        <sz val="9"/>
        <rFont val="Arial Armenian"/>
        <family val="2"/>
      </rPr>
      <t>ïáÕ 4230</t>
    </r>
  </si>
  <si>
    <r>
      <t xml:space="preserve">²ÛÉ Ù³ëÝ³·Çï³Ï³Ý Í³é³ÛáõÃÛáõÝÝ»ñÇ Ó»éù µ»ñáõÙ
</t>
    </r>
    <r>
      <rPr>
        <b/>
        <u/>
        <sz val="9"/>
        <rFont val="Arial Armenian"/>
        <family val="2"/>
      </rPr>
      <t>ïáÕ 4240</t>
    </r>
  </si>
  <si>
    <r>
      <rPr>
        <sz val="10"/>
        <rFont val="Arial Armenian"/>
        <family val="2"/>
      </rPr>
      <t xml:space="preserve">ÀÝÃ³óÇÏ Ýáñá·áõÙ ¨ å³Ñå³ÝáõÙ </t>
    </r>
    <r>
      <rPr>
        <b/>
        <u/>
        <sz val="10"/>
        <rFont val="Arial Armenian"/>
        <family val="2"/>
      </rPr>
      <t xml:space="preserve">
ïáÕ 4250</t>
    </r>
  </si>
  <si>
    <r>
      <t xml:space="preserve">1.3 îáÏáë³í×³ñÝ»ñ 
</t>
    </r>
    <r>
      <rPr>
        <b/>
        <u/>
        <sz val="9"/>
        <rFont val="Arial Armenian"/>
        <family val="2"/>
      </rPr>
      <t>(ïáÕ4310+ïáÕ4320 +
ïáÕ4330)</t>
    </r>
  </si>
  <si>
    <r>
      <t xml:space="preserve">1.4 êáõµëÇ¹³Ý»ñ 
</t>
    </r>
    <r>
      <rPr>
        <b/>
        <u/>
        <sz val="9"/>
        <rFont val="Arial Armenian"/>
        <family val="2"/>
      </rPr>
      <t>(ïáÕ 4410+ïáÕ 4420)</t>
    </r>
  </si>
  <si>
    <r>
      <t xml:space="preserve">  1.5 ¸ñ³Ù³ßÝáñÑÝ»ñ </t>
    </r>
    <r>
      <rPr>
        <b/>
        <u/>
        <sz val="9"/>
        <rFont val="Arial Armenian"/>
        <family val="2"/>
      </rPr>
      <t>(ïáÕ4510+ïáÕ4520+
ïáÕ4530+ïáÕ4540)</t>
    </r>
  </si>
  <si>
    <r>
      <t xml:space="preserve">1.6 êáóÇ³É³Ï³Ý      Ýå³ëïÝ»ñ ¨ Ï»Ýë³Ãáß³ÏÝ»ñ 
</t>
    </r>
    <r>
      <rPr>
        <b/>
        <u/>
        <sz val="9"/>
        <rFont val="Arial Armenian"/>
        <family val="2"/>
      </rPr>
      <t>(ïáÕ 4610+ïáÕ 4630+ïáÕ4640)</t>
    </r>
  </si>
  <si>
    <r>
      <rPr>
        <sz val="11"/>
        <rFont val="Arial Armenian"/>
        <family val="2"/>
      </rPr>
      <t>1.7 ²ÛÉ Í³Ëë»ñ</t>
    </r>
    <r>
      <rPr>
        <sz val="9"/>
        <rFont val="Arial Armenian"/>
        <family val="2"/>
      </rPr>
      <t xml:space="preserve">
</t>
    </r>
    <r>
      <rPr>
        <b/>
        <u/>
        <sz val="9"/>
        <rFont val="Arial Armenian"/>
        <family val="2"/>
      </rPr>
      <t>(ïáÕ4710+ïáÕ4720+
ïáÕ4730+ïáÕ4740+
ïáÕ4750+ïáÕ4760)</t>
    </r>
  </si>
  <si>
    <t xml:space="preserve">          ³Û¹ ÃíáõÙ`  </t>
  </si>
  <si>
    <t xml:space="preserve">                        ³Û¹ ÃíáõÙ`  </t>
  </si>
  <si>
    <r>
      <t xml:space="preserve">
ä³Ñáõëï³ÛÇÝ ÙÇçáóÝ»ñ
</t>
    </r>
    <r>
      <rPr>
        <b/>
        <u/>
        <sz val="9"/>
        <rFont val="Arial Armenian"/>
        <family val="2"/>
      </rPr>
      <t xml:space="preserve"> (ïáÕ 4770)
</t>
    </r>
    <r>
      <rPr>
        <sz val="9"/>
        <rFont val="Arial Armenian"/>
        <family val="2"/>
      </rPr>
      <t xml:space="preserve">Ñ³Ù³ÛÝùÇ µÛáõç»Ç í³ñã³Ï³Ý Ù³ëÇ å³Ñáõëï³ÛÇÝ ýáÝ¹Çó ýáÝ¹³ÛÇÝ Ù³ë Ï³ï³ñíáÕ Ñ³ïÏ³óáõÙ   </t>
    </r>
  </si>
  <si>
    <r>
      <t xml:space="preserve">Ø»ù»Ý³Ý»ñ ¨ ë³ñù³íáñáõÙÝ»ñ +
²ÛÉ ÑÇÙÝ³Ï³Ý ÙÇçáóÝ»ñ
</t>
    </r>
    <r>
      <rPr>
        <b/>
        <u/>
        <sz val="9"/>
        <rFont val="Arial Armenian"/>
        <family val="2"/>
      </rPr>
      <t>(ïáÕ 5120+ïáÕ 5130)</t>
    </r>
  </si>
  <si>
    <r>
      <t xml:space="preserve">§ú·ï³Ï³ñ Ñ³Ý³ÍáÝ»ñÇ Çñ³óáõÙÇó Ùáõïù»ñ¦, </t>
    </r>
    <r>
      <rPr>
        <b/>
        <u/>
        <sz val="9"/>
        <rFont val="Arial Armenian"/>
        <family val="2"/>
      </rPr>
      <t xml:space="preserve">(ïáÕ 6420), </t>
    </r>
    <r>
      <rPr>
        <sz val="9"/>
        <rFont val="Arial Armenian"/>
        <family val="2"/>
      </rPr>
      <t xml:space="preserve"> §²ÛÉ µÝ³Ï³Ý Í³·áõÙ áõÝ»óáÕ ÑÇÙÝ³Ï³Ý ÙÇçáóÝ»ñÇ Çñ³óáõÙÇó Ùáõïù»ñ¦ (</t>
    </r>
    <r>
      <rPr>
        <b/>
        <u/>
        <sz val="9"/>
        <rFont val="Arial Armenian"/>
        <family val="2"/>
      </rPr>
      <t>ïáÕ 6430)</t>
    </r>
    <r>
      <rPr>
        <sz val="9"/>
        <rFont val="Arial Armenian"/>
        <family val="2"/>
      </rPr>
      <t xml:space="preserve">, §àã ÝÛáõÃ³Ï³Ý ã³ñï³¹ñí³Í ³ÏïÇíÝ»ñÇ Çñ³óáõÙÇó Ùáõïù»ñ¦
 </t>
    </r>
    <r>
      <rPr>
        <b/>
        <u/>
        <sz val="9"/>
        <rFont val="Arial Armenian"/>
        <family val="2"/>
      </rPr>
      <t>(ïáÕ 6440)</t>
    </r>
  </si>
  <si>
    <r>
      <t xml:space="preserve">ÐáÕÇ Çñ³óáõÙÇó Ùáõïù»ñ 
</t>
    </r>
    <r>
      <rPr>
        <b/>
        <u/>
        <sz val="9"/>
        <rFont val="Arial Armenian"/>
        <family val="2"/>
      </rPr>
      <t>(ïáÕ 6410)</t>
    </r>
  </si>
  <si>
    <r>
      <t xml:space="preserve">§¸ñ³Ùáí í×³ñíáÕ ³ßË³ï³í³ñÓ»ñ ¨ Ñ³í»É³í×³ñÝ»ñ¦ </t>
    </r>
    <r>
      <rPr>
        <b/>
        <u/>
        <sz val="9"/>
        <rFont val="Arial Armenian"/>
        <family val="2"/>
      </rPr>
      <t>(4110)</t>
    </r>
    <r>
      <rPr>
        <sz val="9"/>
        <rFont val="Arial Armenian"/>
        <family val="2"/>
      </rPr>
      <t>,
§´Ý»Õ»Ý ³ßË³ï³í³ñÓ»ñ ¨ Ñ³í»É³í×³ñÝ»ñ¦</t>
    </r>
    <r>
      <rPr>
        <b/>
        <u/>
        <sz val="9"/>
        <rFont val="Arial Armenian"/>
        <family val="2"/>
      </rPr>
      <t>(4120)</t>
    </r>
  </si>
  <si>
    <r>
      <t>êáóÇ³É³Ï³Ý ³å³ÑáíáõÃÛ³Ý í×³ñÝ»ñ
(ï</t>
    </r>
    <r>
      <rPr>
        <b/>
        <u/>
        <sz val="9"/>
        <rFont val="Arial Armenian"/>
        <family val="2"/>
      </rPr>
      <t>áÕ 4131)</t>
    </r>
  </si>
  <si>
    <r>
      <rPr>
        <b/>
        <u/>
        <sz val="9"/>
        <rFont val="Arial Armenian"/>
        <family val="2"/>
      </rPr>
      <t xml:space="preserve">ïáÕ (4200) 
</t>
    </r>
    <r>
      <rPr>
        <sz val="9"/>
        <rFont val="Arial Armenian"/>
        <family val="2"/>
      </rPr>
      <t xml:space="preserve">1.2 Ì³é³ÛáõÃÛáõÝÝ»ñÇ ¨ ³åñ³ÝùÝ»ñÇ Ó»éù µ»ñáõÙ 
</t>
    </r>
    <r>
      <rPr>
        <b/>
        <u/>
        <sz val="9"/>
        <rFont val="Arial Armenian"/>
        <family val="2"/>
      </rPr>
      <t>(ïáÕ 4210+ïáÕ 4220 +ïáÕ 4230+ïáÕ 4240+ïáÕ4250+
ïáÕ 4260)</t>
    </r>
  </si>
  <si>
    <r>
      <t xml:space="preserve">ÜÛáõÃ»ñ
</t>
    </r>
    <r>
      <rPr>
        <b/>
        <u/>
        <sz val="10"/>
        <rFont val="Arial Armenian"/>
        <family val="2"/>
      </rPr>
      <t>ïáÕ 4260</t>
    </r>
  </si>
  <si>
    <r>
      <t xml:space="preserve">Þ»Ýù»ñ ¨ ßÇÝáõÃÛáõÝÝ»ñ
</t>
    </r>
    <r>
      <rPr>
        <b/>
        <u/>
        <sz val="9"/>
        <rFont val="Arial Armenian"/>
        <family val="2"/>
      </rPr>
      <t>(ïáÕ 5110)</t>
    </r>
  </si>
  <si>
    <t>1,1 ÐÇÙÝ³Ï³Ý ÙÇçáóÝ»ñ</t>
  </si>
  <si>
    <r>
      <t xml:space="preserve">1.2 ä³ß³ñÝ»ñ 
</t>
    </r>
    <r>
      <rPr>
        <b/>
        <u/>
        <sz val="9"/>
        <rFont val="Arial Armenian"/>
        <family val="2"/>
      </rPr>
      <t xml:space="preserve">(ïáÕ 5200)
</t>
    </r>
    <r>
      <rPr>
        <sz val="9"/>
        <rFont val="Arial Armenian"/>
        <family val="2"/>
      </rPr>
      <t xml:space="preserve">1.3 §´³ñÓñ³ñÅ»ù ³ÏïÇíÝ»ñ¦ </t>
    </r>
    <r>
      <rPr>
        <b/>
        <u/>
        <sz val="9"/>
        <rFont val="Arial Armenian"/>
        <family val="2"/>
      </rPr>
      <t xml:space="preserve">
 (ïáÕ 5300)
</t>
    </r>
    <r>
      <rPr>
        <sz val="9"/>
        <rFont val="Arial Armenian"/>
        <family val="2"/>
      </rPr>
      <t xml:space="preserve">1.4 §â³ñï³¹ñí³Í ³ÏïÇíÝ»ñ¦ </t>
    </r>
    <r>
      <rPr>
        <b/>
        <u/>
        <sz val="9"/>
        <rFont val="Arial Armenian"/>
        <family val="2"/>
      </rPr>
      <t xml:space="preserve">
(ïáÕ 5400)</t>
    </r>
  </si>
  <si>
    <r>
      <t xml:space="preserve"> §ÐÇÙÝ³Ï³Ý ÙÇçáóÝ»ñÇ Çñ³óáõÙÇó Ùáõïù»ñ¦
</t>
    </r>
    <r>
      <rPr>
        <b/>
        <u/>
        <sz val="9"/>
        <rFont val="Arial Armenian"/>
        <family val="2"/>
      </rPr>
      <t>(ïáÕ 6100),</t>
    </r>
    <r>
      <rPr>
        <sz val="9"/>
        <rFont val="Arial Armenian"/>
        <family val="2"/>
      </rPr>
      <t xml:space="preserve">
§ä³ß³ñÝ»ñÇ Çñ³óáõÙÇó Ùáõïù»ñ¦ </t>
    </r>
    <r>
      <rPr>
        <b/>
        <u/>
        <sz val="9"/>
        <rFont val="Arial Armenian"/>
        <family val="2"/>
      </rPr>
      <t>(ïáÕ 6200)</t>
    </r>
    <r>
      <rPr>
        <sz val="9"/>
        <rFont val="Arial Armenian"/>
        <family val="2"/>
      </rPr>
      <t xml:space="preserve">,
§´³ñÓñ³ñÅ»ù ³ÏïÇíÝ»ñÇ Çñ³óáõÙÇó Ùáõïù»ñ¦ </t>
    </r>
    <r>
      <rPr>
        <b/>
        <u/>
        <sz val="9"/>
        <rFont val="Arial Armenian"/>
        <family val="2"/>
      </rPr>
      <t>(ïáÕ6300)</t>
    </r>
    <r>
      <rPr>
        <sz val="9"/>
        <rFont val="Arial Armenian"/>
        <family val="2"/>
      </rPr>
      <t xml:space="preserve">
</t>
    </r>
  </si>
  <si>
    <t>որից`</t>
  </si>
  <si>
    <t xml:space="preserve">որից` </t>
  </si>
  <si>
    <t>այդ թվում`</t>
  </si>
  <si>
    <t xml:space="preserve"> վարչական մաս</t>
  </si>
  <si>
    <t>ֆոնդային մաս</t>
  </si>
  <si>
    <t>փաստ</t>
  </si>
  <si>
    <t>տարեկան ճշտված պլան</t>
  </si>
  <si>
    <t>Վառելիք և էներգետիկա
տող 2430</t>
  </si>
  <si>
    <t>ԲՆԱԿԱՐԱՆԱՅԻՆ ՇԻՆԱՐԱՐՈՒԹՅՈՒՆ
տող 2610</t>
  </si>
  <si>
    <t>Մշակութային ծառայություններ
բյուջ. տող 2820</t>
  </si>
  <si>
    <t xml:space="preserve">Մշակույթի տներ, ակումբներ, կենտրոններ   բյուջ. տող 2823
</t>
  </si>
  <si>
    <t xml:space="preserve">բյուջ. տող 2911
Նախադպրոցական կրթություն </t>
  </si>
  <si>
    <t>Հ/Հ</t>
  </si>
  <si>
    <t>ԸՆԴԱՄԵՆԸ</t>
  </si>
  <si>
    <r>
      <t>Հատված 1 (տող 1392)
(Համայնքի բյուջ. եկամուտներ)
բյուջետ.</t>
    </r>
    <r>
      <rPr>
        <b/>
        <sz val="10"/>
        <rFont val="GHEA Grapalat"/>
        <family val="3"/>
      </rPr>
      <t xml:space="preserve"> տող. 1392 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</si>
  <si>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>Անվանումը</t>
  </si>
  <si>
    <t>տող 2620
Համայնքային զարգացում</t>
  </si>
  <si>
    <r>
      <t xml:space="preserve">տող 2110 
Օրենսդիր և գործադիր մարմիններ, պետական կառավարում, ‎ֆինանսական և հարկաբյուջետային հարաբերություններ, արտաքին հարաբերություններ
</t>
    </r>
    <r>
      <rPr>
        <b/>
        <u/>
        <sz val="10"/>
        <rFont val="Arial Armenian"/>
        <family val="2"/>
      </rPr>
      <t/>
    </r>
  </si>
  <si>
    <t>տող 2160
Ընդհանուր բնույթի հանրային ծառայություններ (այլ դասերին չպատկանող)</t>
  </si>
  <si>
    <t xml:space="preserve">տող 2420
Գյուղատնտեսություն, անտառային տնտեսություն, ձկնորսություն և որսորդություն
</t>
  </si>
  <si>
    <t xml:space="preserve">  որից`</t>
  </si>
  <si>
    <t>բյուջ. տող 2560
Շրջակա միջավայրի պաշտպանություն (այլ դասերին չպատկանող)</t>
  </si>
  <si>
    <t xml:space="preserve">բյուջ. տող 2511
Աղբահանում
</t>
  </si>
  <si>
    <t>տող 2620
Ջրամատակարարում</t>
  </si>
  <si>
    <t>տող  2640
Փողոցների լուսավորում</t>
  </si>
  <si>
    <t>տող  2660
Բնակարանային շինարարության և կոմունալ ծառայություններ (այլ դասերին չպատկանող)</t>
  </si>
  <si>
    <r>
      <rPr>
        <u/>
        <sz val="10"/>
        <rFont val="GHEA Grapalat"/>
        <family val="3"/>
      </rPr>
      <t>բյուջ. տող 2000</t>
    </r>
    <r>
      <rPr>
        <sz val="10"/>
        <rFont val="GHEA Grapalat"/>
        <family val="3"/>
      </rPr>
      <t xml:space="preserve">
ԸՆԴԱՄԵՆԸ ԾԱԽՍԵՐ (բյուջ.տող2100+տող2200+տող2300+տող2400+տող2500+տող2600+ տող2700+տող2800+տող2900+տող3000+տող3100)                                                 </t>
    </r>
  </si>
  <si>
    <r>
      <rPr>
        <b/>
        <u/>
        <sz val="10"/>
        <rFont val="GHEA Grapalat"/>
        <family val="3"/>
      </rPr>
      <t>տող 2100</t>
    </r>
    <r>
      <rPr>
        <sz val="10"/>
        <rFont val="GHEA Grapalat"/>
        <family val="3"/>
      </rPr>
      <t xml:space="preserve">
ԸՆԴՀԱՆՈՒՐ ԲՆՈՒՅԹԻ ՀԱՆՐԱՅԻՆ ԾԱՌԱՅՈՒԹՅՈՒՆՆԵՐ (տող2110+տող2120+տող2130+տող2140+տող 2150+տող2160+տող2170+տող2180)                                                                                            </t>
    </r>
  </si>
  <si>
    <r>
      <rPr>
        <b/>
        <u/>
        <sz val="10"/>
        <rFont val="GHEA Grapalat"/>
        <family val="3"/>
      </rPr>
      <t>տող 2200</t>
    </r>
    <r>
      <rPr>
        <sz val="10"/>
        <rFont val="GHEA Grapalat"/>
        <family val="3"/>
      </rPr>
      <t xml:space="preserve">
ՊԱՇՏՊԱՆՈՒԹՅՈՒՆ (տող2210+2220+տող2230+տող2240+տող2250)</t>
    </r>
  </si>
  <si>
    <r>
      <rPr>
        <b/>
        <u/>
        <sz val="10"/>
        <rFont val="GHEA Grapalat"/>
        <family val="3"/>
      </rPr>
      <t>տող 2300</t>
    </r>
    <r>
      <rPr>
        <sz val="10"/>
        <rFont val="GHEA Grapalat"/>
        <family val="3"/>
      </rPr>
      <t xml:space="preserve">
ՀԱՍԱՐԱԿԱԿԱՆ ԿԱՐԳ, ԱՆՎՏԱՆԳՈՒԹՅՈՒՆ և ԴԱՏԱԿԱՆ ԳՈՐԾՈՒՆԵՈՒԹՅՈՒՆ (տող2310+տող2320+տող2330+տող2340+տող2350+տող2360+տող2370)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</si>
  <si>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GHEA Grapalat"/>
        <family val="3"/>
      </rPr>
      <t>տող 2400</t>
    </r>
    <r>
      <rPr>
        <sz val="10"/>
        <rFont val="GHEA Grapalat"/>
        <family val="3"/>
      </rPr>
      <t xml:space="preserve">
ՏՆՏԵՍԱԿԱՆ ՀԱՐԱԲԵՐՈՒԹՅՈՒՆՆԵՐ (տող2410+տող2420+տող2430+տող2440+տող2450+տող2460+տող2470+տող2480+տող2490)</t>
    </r>
  </si>
  <si>
    <r>
      <rPr>
        <b/>
        <u/>
        <sz val="10"/>
        <rFont val="GHEA Grapalat"/>
        <family val="3"/>
      </rPr>
      <t>տող 2500</t>
    </r>
    <r>
      <rPr>
        <sz val="10"/>
        <rFont val="GHEA Grapalat"/>
        <family val="3"/>
      </rPr>
      <t xml:space="preserve">
ՇՐՋԱԿԱ ՄԻՋԱՎԱՅՐԻ ՊԱՇՏՊԱՆՈՒԹՅՈՒՆ (տող2510+տող2520+տող2530+տող2540+տող2550+տող2560)</t>
    </r>
  </si>
  <si>
    <r>
      <rPr>
        <b/>
        <u/>
        <sz val="10"/>
        <rFont val="GHEA Grapalat"/>
        <family val="3"/>
      </rPr>
      <t>բյուջ. տող 2600</t>
    </r>
    <r>
      <rPr>
        <sz val="10"/>
        <rFont val="GHEA Grapalat"/>
        <family val="3"/>
      </rPr>
      <t xml:space="preserve">
ԲՆԱԿԱՐԱՆԱՅԻՆ ՇԻՆԱՐԱՐՈՒԹՅՈՒՆ ԵՎ ԿՈՄՈՒՆԱԼ ԾԱՌԱՅՈՒԹՅՈՒՆ (տող3610+տող3620+տող3630+տող3640+տող3650+տող3660)</t>
    </r>
  </si>
  <si>
    <r>
      <rPr>
        <b/>
        <u/>
        <sz val="10"/>
        <rFont val="GHEA Grapalat"/>
        <family val="3"/>
      </rPr>
      <t>բյուջ. տող 2700</t>
    </r>
    <r>
      <rPr>
        <sz val="10"/>
        <rFont val="GHEA Grapalat"/>
        <family val="3"/>
      </rPr>
      <t xml:space="preserve">
ԱՌՈՂՋԱՊԱՀՈՒԹՅՈՒՆ (տող2710+տող2720+տող2730+տող2740+տող2750+տող2760)</t>
    </r>
  </si>
  <si>
    <r>
      <rPr>
        <b/>
        <u/>
        <sz val="10"/>
        <rFont val="GHEA Grapalat"/>
        <family val="3"/>
      </rPr>
      <t>բյուջ. տող 2800</t>
    </r>
    <r>
      <rPr>
        <sz val="10"/>
        <rFont val="GHEA Grapalat"/>
        <family val="3"/>
      </rPr>
      <t xml:space="preserve">
ՀԱՆԳԻՍՏ, ՄՇԱԿՈՒՅԹ ԵՎ ԿՐՈՆ (տող2810+տող2820+տող2830+տող2840+տող2850+տող2860)տող 2800
</t>
    </r>
  </si>
  <si>
    <r>
      <rPr>
        <b/>
        <u/>
        <sz val="10"/>
        <rFont val="GHEA Grapalat"/>
        <family val="3"/>
      </rPr>
      <t>բյուջ. տող 2900</t>
    </r>
    <r>
      <rPr>
        <sz val="10"/>
        <rFont val="GHEA Grapalat"/>
        <family val="3"/>
      </rPr>
      <t xml:space="preserve">
ԿՐԹՈՒԹՅՈՒՆ (տող2910+տող2920+տող2930+տող2940+տող2950+տող2960+տող2970+տող2980)</t>
    </r>
  </si>
  <si>
    <r>
      <rPr>
        <b/>
        <u/>
        <sz val="10"/>
        <rFont val="GHEA Grapalat"/>
        <family val="3"/>
      </rPr>
      <t>բյուջ. տող 3000</t>
    </r>
    <r>
      <rPr>
        <sz val="10"/>
        <rFont val="GHEA Grapalat"/>
        <family val="3"/>
      </rPr>
      <t xml:space="preserve">
ՍՈՑԻԱԼԱԿԱՆ ՊԱՇՏՊԱՆՈՒԹՅՈՒՆ (տող3010+տող3020+տող3030+տող3040+տող3050+տող3060+տող3070+տող3080+տող3090) </t>
    </r>
  </si>
  <si>
    <r>
      <rPr>
        <b/>
        <u/>
        <sz val="10"/>
        <rFont val="GHEA Grapalat"/>
        <family val="3"/>
      </rPr>
      <t>բյուջ. տող 3100</t>
    </r>
    <r>
      <rPr>
        <sz val="10"/>
        <rFont val="GHEA Grapalat"/>
        <family val="3"/>
      </rPr>
      <t xml:space="preserve">
ՀԻՄՆԱԿԱՆ ԲԱԺԻՆՆԵՐԻՆ ՉԴԱՍՎՈՂ ՊԱՀՈՒՍՏԱՅԻՆ ՖՈՆԴԵՐ (տող3112)</t>
    </r>
  </si>
  <si>
    <r>
      <t xml:space="preserve">Տրանսպորտ
</t>
    </r>
    <r>
      <rPr>
        <b/>
        <sz val="10"/>
        <rFont val="GHEA Grapalat"/>
        <family val="3"/>
      </rPr>
      <t>տող 2450</t>
    </r>
  </si>
  <si>
    <r>
      <t xml:space="preserve">Տնտեսական հարաբերություններ 
(այլ դասերին չպատկանող) 
</t>
    </r>
    <r>
      <rPr>
        <b/>
        <sz val="10"/>
        <rFont val="GHEA Grapalat"/>
        <family val="3"/>
      </rPr>
      <t xml:space="preserve"> </t>
    </r>
    <r>
      <rPr>
        <b/>
        <u/>
        <sz val="10"/>
        <rFont val="GHEA Grapalat"/>
        <family val="3"/>
      </rPr>
      <t>/տող 2490/</t>
    </r>
  </si>
  <si>
    <t xml:space="preserve">  ÀÜ¸²ØºÜÀ</t>
  </si>
  <si>
    <t>ք.Հրազդան</t>
  </si>
  <si>
    <t>ք.Ծաղկաձոր</t>
  </si>
  <si>
    <t>Ջրառատ</t>
  </si>
  <si>
    <t>Լեռնանիստ</t>
  </si>
  <si>
    <t>Մեղրաձոր</t>
  </si>
  <si>
    <t>Քաղսի</t>
  </si>
  <si>
    <t>Սոլակ</t>
  </si>
  <si>
    <t>ք.Չարենցավան</t>
  </si>
  <si>
    <t>ք.Աբովյան</t>
  </si>
  <si>
    <t>Ակունք</t>
  </si>
  <si>
    <t>Առինջ</t>
  </si>
  <si>
    <t>Արամուս</t>
  </si>
  <si>
    <t>Արզնի</t>
  </si>
  <si>
    <t>Բալահովիտ</t>
  </si>
  <si>
    <t>ք.Բյուրեղավան</t>
  </si>
  <si>
    <t>Գառնի</t>
  </si>
  <si>
    <t>Գեղարդ</t>
  </si>
  <si>
    <t>Գեղաշեն</t>
  </si>
  <si>
    <t>Գեղադիր</t>
  </si>
  <si>
    <t>Գողթ</t>
  </si>
  <si>
    <t>Կամարիս</t>
  </si>
  <si>
    <t>Կաթնաղբյուր</t>
  </si>
  <si>
    <t>Հացավան</t>
  </si>
  <si>
    <t>Մայակովսկի</t>
  </si>
  <si>
    <t>Ողջաբերդ</t>
  </si>
  <si>
    <t>Պտղնի</t>
  </si>
  <si>
    <t>Ջրվեժ</t>
  </si>
  <si>
    <t>Գետարգել</t>
  </si>
  <si>
    <t>Վերին Պտղնի</t>
  </si>
  <si>
    <t>ք.Եղվարդ</t>
  </si>
  <si>
    <t>Արգել</t>
  </si>
  <si>
    <t>Գետամեջ</t>
  </si>
  <si>
    <t>Թեղենիք</t>
  </si>
  <si>
    <t>Մրգաշեն</t>
  </si>
  <si>
    <t>Նոր Արտամետ</t>
  </si>
  <si>
    <t>Նոր Գեղի</t>
  </si>
  <si>
    <t>Նոր Երզնկա</t>
  </si>
  <si>
    <t>ք.Նոր Հաճըն</t>
  </si>
  <si>
    <t>Պռոշյան</t>
  </si>
  <si>
    <t>Քանաքեռավան</t>
  </si>
  <si>
    <t>Քասախ</t>
  </si>
  <si>
    <t>Քարաշամբ</t>
  </si>
  <si>
    <t>DATA</t>
  </si>
  <si>
    <r>
      <rPr>
        <b/>
        <sz val="11"/>
        <rFont val="GHEA Grapalat"/>
        <family val="3"/>
      </rPr>
      <t>բյուջ տող 4000</t>
    </r>
    <r>
      <rPr>
        <sz val="10"/>
        <rFont val="GHEA Grapalat"/>
        <family val="3"/>
      </rPr>
      <t xml:space="preserve">
  ԸՆԴԱՄԵՆԸ    ԾԱԽՍԵՐ 
   (տող4050+տող5000+տող 6000)</t>
    </r>
  </si>
  <si>
    <t>Վ Ա Ր Չ Ա Կ Ա Ն   Մ Ա Ս</t>
  </si>
  <si>
    <t xml:space="preserve">Ա.   ԸՆԹԱՑԻԿ  ԾԱԽՍԵՐ՝     
 (տող4100+տող4200+տող4300+տող4400+տող4500+ տող4600+տող4700)       </t>
  </si>
  <si>
    <t>Բ. ՈՉ ՖԻՆԱՆՍԱԿԱՆ ԱԿՏԻՎՆԵՐԻ ԳԾՈՎ ԾԱԽՍԵՐ                     (տող5100+տող5200+տող5300+տող5400)</t>
  </si>
  <si>
    <t xml:space="preserve"> Գ. ՈՉ ՖԻՆԱՆՍԱԿԱՆ ԱԿՏԻՎՆԵՐԻ ԻՐԱՑՈՒՄԻՑ ՄՈՒՏՔԵՐ (տող6100+տող6200+տող6300+տող6400)</t>
  </si>
  <si>
    <r>
      <t xml:space="preserve">1.2. ՊԱՇԱՐՆԵՐ
</t>
    </r>
    <r>
      <rPr>
        <b/>
        <sz val="9"/>
        <rFont val="GHEA Grapalat"/>
        <family val="3"/>
      </rPr>
      <t>(բյուջ. տող 5200)
1.3. ԲԱՐՁՐԱՐԺԵՔ ԱԿՏԻՎՆԵՐ 
 բյուջ. տող 5300)
1.4. ՉԱՐՏԱԴՐՎԱԾ ԱԿՏԻՎՆԵՐ   
(բյուջ. տող 5400)</t>
    </r>
  </si>
  <si>
    <r>
      <t xml:space="preserve">
բյուջ. տող 6100)
1.1. ՀԻՄՆԱԿԱՆ ՄԻՋՈՑՆԵՐԻ ԻՐԱՑՈՒՄԻՑ ՄՈՒՏՔԵՐ 
</t>
    </r>
    <r>
      <rPr>
        <b/>
        <sz val="10"/>
        <rFont val="GHEA Grapalat"/>
        <family val="3"/>
      </rPr>
      <t xml:space="preserve">(բյուջ. տող 6110) </t>
    </r>
    <r>
      <rPr>
        <sz val="9"/>
        <rFont val="GHEA Grapalat"/>
        <family val="3"/>
      </rPr>
      <t xml:space="preserve">
1.2. ՊԱՇԱՐՆԵՐԻ ԻՐԱՑՈՒՄԻՑ ՄՈՒՏՔԵՐ 
</t>
    </r>
    <r>
      <rPr>
        <b/>
        <sz val="10"/>
        <rFont val="GHEA Grapalat"/>
        <family val="3"/>
      </rPr>
      <t xml:space="preserve">(բյուջ. տող 6200)
</t>
    </r>
    <r>
      <rPr>
        <sz val="10"/>
        <rFont val="GHEA Grapalat"/>
        <family val="3"/>
      </rPr>
      <t xml:space="preserve">1.3. ԲԱՐՁՐԱՐԺԵՔ ԱԿՏԻՎՆԵՐԻ ԻՐԱՑՈՒՄԻՑ ՄՈՒՏՔԵՐ </t>
    </r>
    <r>
      <rPr>
        <b/>
        <sz val="10"/>
        <rFont val="GHEA Grapalat"/>
        <family val="3"/>
      </rPr>
      <t xml:space="preserve">
  (տող 6300)</t>
    </r>
    <r>
      <rPr>
        <sz val="9"/>
        <rFont val="GHEA Grapalat"/>
        <family val="3"/>
      </rPr>
      <t xml:space="preserve">
</t>
    </r>
  </si>
  <si>
    <t xml:space="preserve">1.4. ՉԱՐՏԱԴՐՎԱԾ ԱԿՏԻՎՆԵՐԻ ԻՐԱՑՈՒՄԻՑ ՄՈՒՏՔԵՐ`                               (տող6410+տող6420+տող6430+տող6440) </t>
  </si>
  <si>
    <t xml:space="preserve">1.1. ԱՇԽԱՏԱՆՔԻ ՎԱՐՁԱՏՐՈՒԹՅՈՒՆ (տող4110+տող4120+տող4130)          </t>
  </si>
  <si>
    <r>
      <rPr>
        <b/>
        <sz val="11"/>
        <rFont val="GHEA Grapalat"/>
        <family val="3"/>
      </rPr>
      <t>բյուջ տող 4200</t>
    </r>
    <r>
      <rPr>
        <sz val="9"/>
        <rFont val="GHEA Grapalat"/>
        <family val="3"/>
      </rPr>
      <t xml:space="preserve">
</t>
    </r>
    <r>
      <rPr>
        <sz val="10"/>
        <rFont val="GHEA Grapalat"/>
        <family val="3"/>
      </rPr>
      <t>1.2 ԾԱՌԱՅՈՒԹՅՈՒՆՆԵՐԻ ԵՎ ԱՊՐԱՆՔՆԵՐԻ ՁԵՌՔ ԲԵՐՈՒՄ (տող4210+տող4220+տող4230+տող4240+տող4250+տող4260)</t>
    </r>
  </si>
  <si>
    <t xml:space="preserve">         որից` </t>
  </si>
  <si>
    <r>
      <rPr>
        <b/>
        <sz val="10"/>
        <rFont val="GHEA Grapalat"/>
        <family val="3"/>
      </rPr>
      <t xml:space="preserve">բյուջ տող. 4300 </t>
    </r>
    <r>
      <rPr>
        <sz val="10"/>
        <rFont val="GHEA Grapalat"/>
        <family val="3"/>
      </rPr>
      <t xml:space="preserve">
1.3. ՏՈԿՈՍԱՎՃԱՐՆԵՐ (տող4310+տող 4320+տող4330)</t>
    </r>
  </si>
  <si>
    <r>
      <rPr>
        <b/>
        <sz val="10"/>
        <rFont val="GHEA Grapalat"/>
        <family val="3"/>
      </rPr>
      <t xml:space="preserve">բյուջետ. տող 4400
</t>
    </r>
    <r>
      <rPr>
        <sz val="10"/>
        <rFont val="GHEA Grapalat"/>
        <family val="3"/>
      </rPr>
      <t xml:space="preserve">
1.4. ՍՈՒԲՍԻԴԻԱՆԵՐ  (տող4410+տող4420)</t>
    </r>
  </si>
  <si>
    <r>
      <rPr>
        <b/>
        <sz val="11"/>
        <rFont val="GHEA Grapalat"/>
        <family val="3"/>
      </rPr>
      <t>բյուջետ. տող 4500</t>
    </r>
    <r>
      <rPr>
        <b/>
        <sz val="10"/>
        <rFont val="GHEA Grapalat"/>
        <family val="3"/>
      </rPr>
      <t xml:space="preserve">
1.5. ԴՐԱՄԱՇՆՈՐՀՆԵՐ (տող4510+տող4520+տող4530+տող4540)</t>
    </r>
  </si>
  <si>
    <r>
      <rPr>
        <b/>
        <sz val="10"/>
        <rFont val="GHEA Grapalat"/>
        <family val="3"/>
      </rPr>
      <t>բյուջետ. տող 4600</t>
    </r>
    <r>
      <rPr>
        <sz val="9"/>
        <rFont val="GHEA Grapalat"/>
        <family val="3"/>
      </rPr>
      <t xml:space="preserve">
1.6. ՍՈՑԻԱԼԱԿԱՆ ՆՊԱՍՏՆԵՐ ԵՎ ԿԵՆՍԱԹՈՇԱԿՆԵՐ (տող4610+տող4630+տող4640)1</t>
    </r>
  </si>
  <si>
    <r>
      <rPr>
        <b/>
        <sz val="11"/>
        <rFont val="GHEA Grapalat"/>
        <family val="3"/>
      </rPr>
      <t>բյուջետ. տող 4700</t>
    </r>
    <r>
      <rPr>
        <sz val="11"/>
        <rFont val="GHEA Grapalat"/>
        <family val="3"/>
      </rPr>
      <t xml:space="preserve">
1.7. ԱՅԼ ԾԱԽՍԵՐ (տող4710+տող4720+տող4730+տող4740+տող4750+տող4760+տող4770)</t>
    </r>
  </si>
  <si>
    <t>որից` 
ՊԱՀՈՒՍՏԱՅԻՆ ՄԻՋՈՑՆԵՐ (տող4771)</t>
  </si>
  <si>
    <r>
      <t xml:space="preserve"> </t>
    </r>
    <r>
      <rPr>
        <b/>
        <sz val="10"/>
        <rFont val="GHEA Grapalat"/>
        <family val="3"/>
      </rPr>
      <t>(բյուջ. տող  5110)</t>
    </r>
    <r>
      <rPr>
        <sz val="9"/>
        <rFont val="GHEA Grapalat"/>
        <family val="3"/>
      </rPr>
      <t xml:space="preserve">
ՇԵՆՔԵՐ ԵՎ ՇԻՆՈՒԹՅՈՒՆՆԵՐ               (տող5111+տող5112+տող5113)</t>
    </r>
  </si>
  <si>
    <r>
      <rPr>
        <b/>
        <sz val="10"/>
        <rFont val="GHEA Grapalat"/>
        <family val="3"/>
      </rPr>
      <t xml:space="preserve"> (բյուջ. տող  5120+5130)</t>
    </r>
    <r>
      <rPr>
        <sz val="9"/>
        <rFont val="GHEA Grapalat"/>
        <family val="3"/>
      </rPr>
      <t xml:space="preserve">
ՄԵՔԵՆԱՆԵՐ ԵՎ ՍԱՐՔԱՎՈՐՈՒՄՆԵՐ               (տող5121+ տող5122+տող5123)
ԱՅԼ ՀԻՄՆԱԿԱՆ ՄԻՋՈՑՆԵ    (տող 5131+տող 5132+տող 5133+ տող5134)</t>
    </r>
  </si>
  <si>
    <t xml:space="preserve"> ԸՆԴԱՄԵՆԸ </t>
  </si>
  <si>
    <r>
      <rPr>
        <b/>
        <sz val="11"/>
        <rFont val="GHEA Grapalat"/>
        <family val="3"/>
      </rPr>
      <t xml:space="preserve">(տող 4110+ տող4120) </t>
    </r>
    <r>
      <rPr>
        <sz val="10"/>
        <rFont val="GHEA Grapalat"/>
        <family val="3"/>
      </rPr>
      <t xml:space="preserve">ԴՐԱՄՈՎ ՎՃԱՐՎՈՂ ԱՇԽԱՏԱՎԱՐՁԵՐ ԵՎ ՀԱՎԵԼԱՎՃԱՐՆԵՐ (տող4111+տող4112+ տող4114)+ </t>
    </r>
    <r>
      <rPr>
        <b/>
        <sz val="10"/>
        <rFont val="GHEA Grapalat"/>
        <family val="3"/>
      </rPr>
      <t>(տող4120)</t>
    </r>
  </si>
  <si>
    <r>
      <rPr>
        <b/>
        <sz val="11"/>
        <rFont val="GHEA Grapalat"/>
        <family val="3"/>
      </rPr>
      <t>տող 4130</t>
    </r>
    <r>
      <rPr>
        <sz val="10"/>
        <rFont val="GHEA Grapalat"/>
        <family val="3"/>
      </rPr>
      <t xml:space="preserve">
ՓԱՍՏԱՑԻ ՍՈՑԻԱԼԱԿԱՆ ԱՊԱՀՈՎՈՒԹՅԱՆ ՎՃԱՐՆԵՐ (տող4131)</t>
    </r>
  </si>
  <si>
    <t>տող4212
 Էներգետիկ  ծառայություններ</t>
  </si>
  <si>
    <r>
      <rPr>
        <b/>
        <sz val="10"/>
        <rFont val="GHEA Grapalat"/>
        <family val="3"/>
      </rPr>
      <t>տող4213</t>
    </r>
    <r>
      <rPr>
        <sz val="10"/>
        <rFont val="GHEA Grapalat"/>
        <family val="3"/>
      </rPr>
      <t xml:space="preserve">
Կոմունալ ծառայություններ</t>
    </r>
  </si>
  <si>
    <t>տող4214
Կապի ծառայություններ</t>
  </si>
  <si>
    <t>տող 4220
 ԳՈՐԾՈՒՂՈՒՄՆԵՐԻ ԵՎ ՇՐՋԱԳԱՅՈՒԹՅՈՒՆՆԵՐԻ ԾԱԽՍԵՐ (տող4221+տող4222+տող4223)</t>
  </si>
  <si>
    <t>տող 4230
ՊԱՅՄԱՆԱԳՐԱՅԻՆ ԱՅԼ ԾԱՌԱՅՈՒԹՅՈՒՆՆԵՐԻ ՁԵՌՔ ԲԵՐՈՒՄ (տող4231+տող4232+տող4233+տող4234+տող4235+տող4236+տող4237+տող4238)</t>
  </si>
  <si>
    <r>
      <rPr>
        <u/>
        <sz val="10"/>
        <rFont val="GHEA Grapalat"/>
        <family val="3"/>
      </rPr>
      <t xml:space="preserve">բյուջ տող. 4238 </t>
    </r>
    <r>
      <rPr>
        <sz val="9"/>
        <rFont val="GHEA Grapalat"/>
        <family val="3"/>
      </rPr>
      <t xml:space="preserve">
 Ընդհանուր բնույթի այլ ծառայություններ</t>
    </r>
  </si>
  <si>
    <r>
      <rPr>
        <b/>
        <sz val="10"/>
        <rFont val="GHEA Grapalat"/>
        <family val="3"/>
      </rPr>
      <t xml:space="preserve">բյուջ տող. 4250 </t>
    </r>
    <r>
      <rPr>
        <sz val="9"/>
        <rFont val="GHEA Grapalat"/>
        <family val="3"/>
      </rPr>
      <t xml:space="preserve">
ԸՆԹԱՑԻԿ ՆՈՐՈԳՈՒՄ ԵՎ ՊԱՀՊԱՆՈՒՄ (ծառայություններ և նյութեր) (տող4251+տող4252)</t>
    </r>
  </si>
  <si>
    <r>
      <rPr>
        <b/>
        <sz val="10"/>
        <rFont val="GHEA Grapalat"/>
        <family val="3"/>
      </rPr>
      <t xml:space="preserve">բյուջ տող. 4260 </t>
    </r>
    <r>
      <rPr>
        <sz val="9"/>
        <rFont val="GHEA Grapalat"/>
        <family val="3"/>
      </rPr>
      <t xml:space="preserve">
 ՆՅՈՒԹԵՐ (տող4261+տող4262+տող4263+տող4264+տող4265+տող4266+տող4267+տող4268)</t>
    </r>
  </si>
  <si>
    <r>
      <rPr>
        <b/>
        <sz val="11"/>
        <rFont val="GHEA Grapalat"/>
        <family val="3"/>
      </rPr>
      <t>բյուջետ. տող 4411</t>
    </r>
    <r>
      <rPr>
        <sz val="10"/>
        <rFont val="GHEA Grapalat"/>
        <family val="3"/>
      </rPr>
      <t xml:space="preserve">
Սուբսիդիաներ ոչ-ֆինանսական պետական (hամայնքային) կազմակերպություններին </t>
    </r>
  </si>
  <si>
    <r>
      <rPr>
        <b/>
        <sz val="10"/>
        <rFont val="GHEA Grapalat"/>
        <family val="3"/>
      </rPr>
      <t>բյուջետ. տող 4531</t>
    </r>
    <r>
      <rPr>
        <sz val="10"/>
        <rFont val="GHEA Grapalat"/>
        <family val="3"/>
      </rPr>
      <t xml:space="preserve">
- Ընթացիկ դրամաշնորհներ պետական և համայնքների ոչ առևտրային կազմակերպություններին</t>
    </r>
  </si>
  <si>
    <t>տող 4771
 վարչական մաս</t>
  </si>
  <si>
    <t>տող 4771
ֆոնդային մաս</t>
  </si>
  <si>
    <t>Հատված 1 (տող 1392)
(Համայնքի բյուջ. եկամուտներ)
բյուջետ. տող. 1392 Վարչական բյուջեի պահուստային ֆոնդից ֆոնդային բյուջե կատարվող հատկացումներից մուտքեր</t>
  </si>
  <si>
    <r>
      <rPr>
        <b/>
        <sz val="10"/>
        <rFont val="GHEA Grapalat"/>
        <family val="3"/>
      </rPr>
      <t xml:space="preserve">  (տող 6410)</t>
    </r>
    <r>
      <rPr>
        <sz val="9"/>
        <rFont val="GHEA Grapalat"/>
        <family val="3"/>
      </rPr>
      <t xml:space="preserve">
ՀՈՂԻ ԻՐԱՑՈՒՄԻՑ ՄՈՒՏՔԵՐ</t>
    </r>
  </si>
  <si>
    <t>տող 6420
ՕԳՏԱԿԱՐ ՀԱՆԱԾՈՆԵՐԻ ԻՐԱՑՈՒՄԻՑ ՄՈՒՏՔԵՐ
տող 6430
ԱՅԼ ԲՆԱԿԱՆ ԾԱԳՈՒՄ ՈՒՆԵՑՈՂ ՀԻՄՆԱԿԱՆ ՄԻՋՈՑՆԵՐԻ ԻՐՑՈՒՄԻՑ ՄՈՒՏՔԵՐ
տող 6440 
ՈՉ ՆՅՈՒԹԱԿԱՆ ՉԱՐՏԱԴՐՎԱԾ ԱԿՏԻՎՆԵՐԻ ԻՐԱՑՈՒՄԻՑ ՄՈՒՏՔԵՐ</t>
  </si>
  <si>
    <r>
      <t xml:space="preserve">   </t>
    </r>
    <r>
      <rPr>
        <b/>
        <sz val="10"/>
        <rFont val="GHEA Grapalat"/>
        <family val="3"/>
      </rPr>
      <t xml:space="preserve">      ԸՆԴԱՄԵՆԸ ԾԱԽՍԵՐ   </t>
    </r>
    <r>
      <rPr>
        <b/>
        <sz val="9"/>
        <rFont val="GHEA Grapalat"/>
        <family val="3"/>
      </rPr>
      <t xml:space="preserve"> </t>
    </r>
    <r>
      <rPr>
        <b/>
        <sz val="10"/>
        <rFont val="GHEA Grapalat"/>
        <family val="3"/>
      </rPr>
      <t xml:space="preserve">                         </t>
    </r>
  </si>
  <si>
    <t>ՀՀ Կոտայքի մարզի համայնքների 2019 թվականի առաջին կիսամյակի կատարողականը` ըստ տնտեսագիտական դասակարգման</t>
  </si>
  <si>
    <t>ՀՀ Կոտայքի մարզի համայնքների 2019 թվականի առաջին կիսամյակի կատարողականը` ըստ գործառնական դասակարգման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</si>
</sst>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4" x14ac:knownFonts="1">
    <font>
      <sz val="12"/>
      <name val="Times Armenian"/>
    </font>
    <font>
      <sz val="10"/>
      <name val="Times Armenian"/>
      <family val="1"/>
    </font>
    <font>
      <sz val="8"/>
      <name val="Times Armenian"/>
      <family val="1"/>
    </font>
    <font>
      <sz val="10"/>
      <name val="Arial Armenian"/>
      <family val="2"/>
    </font>
    <font>
      <sz val="9"/>
      <name val="Arial Armenian"/>
      <family val="2"/>
    </font>
    <font>
      <sz val="8"/>
      <name val="Arial Armenian"/>
      <family val="2"/>
    </font>
    <font>
      <sz val="12"/>
      <name val="Arial Armenian"/>
      <family val="2"/>
    </font>
    <font>
      <sz val="11"/>
      <name val="Arial Armenian"/>
      <family val="2"/>
    </font>
    <font>
      <sz val="12"/>
      <name val="Times Armenian"/>
      <family val="1"/>
    </font>
    <font>
      <b/>
      <u/>
      <sz val="10"/>
      <name val="Arial Armenian"/>
      <family val="2"/>
    </font>
    <font>
      <b/>
      <u/>
      <sz val="9"/>
      <name val="Arial Armenian"/>
      <family val="2"/>
    </font>
    <font>
      <u/>
      <sz val="9"/>
      <name val="Arial Armenian"/>
      <family val="2"/>
    </font>
    <font>
      <sz val="11"/>
      <name val="GHEA Grapalat"/>
      <family val="3"/>
    </font>
    <font>
      <sz val="10"/>
      <name val="GHEA Grapalat"/>
      <family val="3"/>
    </font>
    <font>
      <sz val="9"/>
      <name val="GHEA Grapalat"/>
      <family val="3"/>
    </font>
    <font>
      <b/>
      <sz val="10"/>
      <name val="GHEA Grapalat"/>
      <family val="3"/>
    </font>
    <font>
      <sz val="8"/>
      <name val="GHEA Grapalat"/>
      <family val="3"/>
    </font>
    <font>
      <sz val="12"/>
      <name val="GHEA Grapalat"/>
      <family val="3"/>
    </font>
    <font>
      <b/>
      <sz val="8"/>
      <name val="GHEA Grapalat"/>
      <family val="3"/>
    </font>
    <font>
      <b/>
      <sz val="9"/>
      <name val="GHEA Grapalat"/>
      <family val="3"/>
    </font>
    <font>
      <b/>
      <sz val="10"/>
      <name val="Arial Armenian"/>
      <family val="2"/>
    </font>
    <font>
      <u/>
      <sz val="10"/>
      <name val="GHEA Grapalat"/>
      <family val="3"/>
    </font>
    <font>
      <b/>
      <u/>
      <sz val="10"/>
      <name val="GHEA Grapalat"/>
      <family val="3"/>
    </font>
    <font>
      <b/>
      <sz val="11"/>
      <name val="GHEA Grapalat"/>
      <family val="3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203">
    <xf numFmtId="0" fontId="0" fillId="0" borderId="0" xfId="0"/>
    <xf numFmtId="0" fontId="5" fillId="2" borderId="1" xfId="0" applyFont="1" applyFill="1" applyBorder="1" applyAlignment="1" applyProtection="1">
      <alignment horizontal="center" vertical="center" wrapText="1"/>
    </xf>
    <xf numFmtId="0" fontId="6" fillId="0" borderId="0" xfId="0" applyFont="1"/>
    <xf numFmtId="164" fontId="6" fillId="0" borderId="0" xfId="0" applyNumberFormat="1" applyFont="1"/>
    <xf numFmtId="0" fontId="6" fillId="0" borderId="0" xfId="0" applyFont="1" applyBorder="1"/>
    <xf numFmtId="0" fontId="5" fillId="3" borderId="2" xfId="0" applyFont="1" applyFill="1" applyBorder="1" applyAlignment="1" applyProtection="1">
      <alignment horizontal="center" vertical="center" wrapText="1"/>
    </xf>
    <xf numFmtId="0" fontId="5" fillId="0" borderId="0" xfId="0" applyFont="1"/>
    <xf numFmtId="0" fontId="6" fillId="0" borderId="0" xfId="0" applyFont="1" applyAlignment="1"/>
    <xf numFmtId="0" fontId="7" fillId="0" borderId="0" xfId="0" applyFont="1" applyAlignment="1"/>
    <xf numFmtId="0" fontId="6" fillId="0" borderId="0" xfId="0" applyFont="1" applyAlignment="1">
      <alignment vertical="center" wrapText="1"/>
    </xf>
    <xf numFmtId="0" fontId="7" fillId="0" borderId="0" xfId="0" applyFont="1" applyAlignment="1">
      <alignment wrapText="1"/>
    </xf>
    <xf numFmtId="0" fontId="5" fillId="4" borderId="1" xfId="0" applyFont="1" applyFill="1" applyBorder="1" applyAlignment="1">
      <alignment horizontal="center" vertical="center" wrapText="1"/>
    </xf>
    <xf numFmtId="4" fontId="5" fillId="5" borderId="3" xfId="0" applyNumberFormat="1" applyFont="1" applyFill="1" applyBorder="1" applyAlignment="1">
      <alignment horizontal="left" vertical="center" wrapText="1"/>
    </xf>
    <xf numFmtId="165" fontId="3" fillId="6" borderId="1" xfId="0" applyNumberFormat="1" applyFont="1" applyFill="1" applyBorder="1" applyAlignment="1">
      <alignment horizontal="right" vertical="center" wrapText="1"/>
    </xf>
    <xf numFmtId="0" fontId="3" fillId="4" borderId="1" xfId="0" applyFont="1" applyFill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165" fontId="3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3" fontId="3" fillId="0" borderId="1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right"/>
    </xf>
    <xf numFmtId="164" fontId="1" fillId="0" borderId="4" xfId="0" applyNumberFormat="1" applyFont="1" applyBorder="1" applyAlignment="1">
      <alignment horizontal="right"/>
    </xf>
    <xf numFmtId="164" fontId="3" fillId="0" borderId="1" xfId="0" applyNumberFormat="1" applyFont="1" applyBorder="1" applyAlignment="1">
      <alignment horizontal="right"/>
    </xf>
    <xf numFmtId="3" fontId="3" fillId="0" borderId="1" xfId="0" applyNumberFormat="1" applyFont="1" applyBorder="1" applyAlignment="1">
      <alignment horizontal="right"/>
    </xf>
    <xf numFmtId="0" fontId="3" fillId="0" borderId="5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5" fillId="2" borderId="1" xfId="0" applyFont="1" applyFill="1" applyBorder="1" applyAlignment="1">
      <alignment horizontal="center" vertical="center" wrapText="1"/>
    </xf>
    <xf numFmtId="0" fontId="13" fillId="7" borderId="6" xfId="0" applyFont="1" applyFill="1" applyBorder="1" applyAlignment="1" applyProtection="1">
      <alignment vertical="center" wrapText="1"/>
    </xf>
    <xf numFmtId="0" fontId="13" fillId="7" borderId="3" xfId="0" applyFont="1" applyFill="1" applyBorder="1" applyAlignment="1" applyProtection="1">
      <alignment vertical="center" wrapText="1"/>
    </xf>
    <xf numFmtId="0" fontId="13" fillId="7" borderId="7" xfId="0" applyFont="1" applyFill="1" applyBorder="1" applyAlignment="1" applyProtection="1">
      <alignment vertical="center" wrapText="1"/>
    </xf>
    <xf numFmtId="0" fontId="13" fillId="8" borderId="8" xfId="0" applyFont="1" applyFill="1" applyBorder="1" applyAlignment="1" applyProtection="1">
      <alignment horizontal="center" vertical="center" wrapText="1"/>
    </xf>
    <xf numFmtId="0" fontId="13" fillId="3" borderId="8" xfId="0" applyFont="1" applyFill="1" applyBorder="1" applyAlignment="1" applyProtection="1">
      <alignment horizontal="center" vertical="center" wrapText="1"/>
    </xf>
    <xf numFmtId="0" fontId="16" fillId="2" borderId="1" xfId="0" applyFont="1" applyFill="1" applyBorder="1" applyAlignment="1" applyProtection="1">
      <alignment horizontal="center" vertical="center" wrapText="1"/>
    </xf>
    <xf numFmtId="0" fontId="17" fillId="0" borderId="0" xfId="0" applyFont="1" applyAlignment="1" applyProtection="1">
      <protection locked="0"/>
    </xf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center" wrapText="1"/>
      <protection locked="0"/>
    </xf>
    <xf numFmtId="0" fontId="17" fillId="0" borderId="0" xfId="0" applyFont="1" applyAlignment="1" applyProtection="1">
      <alignment vertical="center" wrapText="1"/>
      <protection locked="0"/>
    </xf>
    <xf numFmtId="0" fontId="17" fillId="0" borderId="0" xfId="0" applyFont="1" applyAlignment="1" applyProtection="1">
      <alignment wrapText="1"/>
      <protection locked="0"/>
    </xf>
    <xf numFmtId="0" fontId="17" fillId="0" borderId="0" xfId="0" applyFont="1" applyProtection="1"/>
    <xf numFmtId="0" fontId="13" fillId="0" borderId="0" xfId="0" applyFont="1" applyAlignment="1" applyProtection="1">
      <alignment wrapText="1"/>
    </xf>
    <xf numFmtId="4" fontId="16" fillId="9" borderId="1" xfId="0" applyNumberFormat="1" applyFont="1" applyFill="1" applyBorder="1" applyAlignment="1" applyProtection="1">
      <alignment horizontal="center" vertical="center" wrapText="1"/>
    </xf>
    <xf numFmtId="4" fontId="17" fillId="0" borderId="0" xfId="0" applyNumberFormat="1" applyFont="1" applyAlignment="1" applyProtection="1">
      <alignment horizontal="right" vertical="center"/>
      <protection locked="0"/>
    </xf>
    <xf numFmtId="0" fontId="13" fillId="3" borderId="8" xfId="0" applyNumberFormat="1" applyFont="1" applyFill="1" applyBorder="1" applyAlignment="1" applyProtection="1">
      <alignment horizontal="center" vertical="center" wrapText="1"/>
    </xf>
    <xf numFmtId="0" fontId="12" fillId="0" borderId="0" xfId="0" applyFont="1" applyAlignment="1" applyProtection="1">
      <alignment vertical="center"/>
      <protection locked="0"/>
    </xf>
    <xf numFmtId="0" fontId="12" fillId="0" borderId="0" xfId="0" applyFont="1" applyAlignment="1" applyProtection="1">
      <alignment horizontal="center" vertical="center"/>
      <protection locked="0"/>
    </xf>
    <xf numFmtId="0" fontId="12" fillId="0" borderId="0" xfId="0" applyFont="1" applyAlignment="1" applyProtection="1">
      <protection locked="0"/>
    </xf>
    <xf numFmtId="0" fontId="12" fillId="0" borderId="0" xfId="0" applyFont="1" applyAlignment="1" applyProtection="1">
      <alignment vertical="center" wrapText="1"/>
      <protection locked="0"/>
    </xf>
    <xf numFmtId="0" fontId="12" fillId="0" borderId="0" xfId="0" applyFont="1" applyAlignment="1" applyProtection="1">
      <alignment vertical="center" wrapText="1"/>
    </xf>
    <xf numFmtId="14" fontId="12" fillId="0" borderId="0" xfId="0" applyNumberFormat="1" applyFont="1" applyAlignment="1" applyProtection="1">
      <alignment vertical="center"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6" fillId="4" borderId="1" xfId="0" applyFont="1" applyFill="1" applyBorder="1" applyAlignment="1" applyProtection="1">
      <alignment horizontal="center" vertical="center" wrapText="1"/>
    </xf>
    <xf numFmtId="0" fontId="16" fillId="0" borderId="0" xfId="0" applyFont="1" applyProtection="1"/>
    <xf numFmtId="4" fontId="14" fillId="9" borderId="1" xfId="0" applyNumberFormat="1" applyFont="1" applyFill="1" applyBorder="1" applyAlignment="1" applyProtection="1">
      <alignment horizontal="center" vertical="center" wrapText="1"/>
    </xf>
    <xf numFmtId="0" fontId="14" fillId="2" borderId="1" xfId="0" applyFont="1" applyFill="1" applyBorder="1" applyAlignment="1" applyProtection="1">
      <alignment horizontal="center" vertical="center" wrapText="1"/>
    </xf>
    <xf numFmtId="0" fontId="13" fillId="0" borderId="0" xfId="0" applyFont="1" applyAlignment="1" applyProtection="1">
      <alignment horizontal="center" vertical="center" wrapText="1"/>
      <protection locked="0"/>
    </xf>
    <xf numFmtId="0" fontId="13" fillId="3" borderId="10" xfId="0" applyNumberFormat="1" applyFont="1" applyFill="1" applyBorder="1" applyAlignment="1" applyProtection="1">
      <alignment horizontal="center" vertical="center" wrapText="1"/>
    </xf>
    <xf numFmtId="0" fontId="13" fillId="3" borderId="8" xfId="0" applyNumberFormat="1" applyFont="1" applyFill="1" applyBorder="1" applyAlignment="1" applyProtection="1">
      <alignment horizontal="center" vertical="center" wrapText="1"/>
    </xf>
    <xf numFmtId="0" fontId="13" fillId="3" borderId="11" xfId="0" applyNumberFormat="1" applyFont="1" applyFill="1" applyBorder="1" applyAlignment="1" applyProtection="1">
      <alignment horizontal="center" vertical="center" wrapText="1"/>
    </xf>
    <xf numFmtId="0" fontId="13" fillId="3" borderId="2" xfId="0" applyNumberFormat="1" applyFont="1" applyFill="1" applyBorder="1" applyAlignment="1" applyProtection="1">
      <alignment horizontal="center" vertical="center" wrapText="1"/>
    </xf>
    <xf numFmtId="0" fontId="13" fillId="3" borderId="9" xfId="0" applyNumberFormat="1" applyFont="1" applyFill="1" applyBorder="1" applyAlignment="1" applyProtection="1">
      <alignment horizontal="center" vertical="center" wrapText="1"/>
    </xf>
    <xf numFmtId="0" fontId="13" fillId="3" borderId="4" xfId="0" applyNumberFormat="1" applyFont="1" applyFill="1" applyBorder="1" applyAlignment="1" applyProtection="1">
      <alignment horizontal="center" vertical="center" wrapText="1"/>
    </xf>
    <xf numFmtId="0" fontId="16" fillId="0" borderId="1" xfId="0" applyFont="1" applyBorder="1" applyAlignment="1" applyProtection="1">
      <alignment horizontal="center" vertical="center" wrapText="1"/>
    </xf>
    <xf numFmtId="0" fontId="16" fillId="0" borderId="6" xfId="0" applyFont="1" applyBorder="1" applyAlignment="1" applyProtection="1">
      <alignment horizontal="center" vertical="center" wrapText="1"/>
    </xf>
    <xf numFmtId="0" fontId="16" fillId="0" borderId="7" xfId="0" applyFont="1" applyBorder="1" applyAlignment="1" applyProtection="1">
      <alignment horizontal="center" vertical="center" wrapText="1"/>
    </xf>
    <xf numFmtId="0" fontId="13" fillId="3" borderId="1" xfId="0" applyNumberFormat="1" applyFont="1" applyFill="1" applyBorder="1" applyAlignment="1" applyProtection="1">
      <alignment horizontal="center" vertical="center" wrapText="1"/>
    </xf>
    <xf numFmtId="0" fontId="13" fillId="0" borderId="0" xfId="0" applyFont="1" applyAlignment="1" applyProtection="1">
      <alignment horizontal="left"/>
      <protection locked="0"/>
    </xf>
    <xf numFmtId="0" fontId="17" fillId="0" borderId="1" xfId="0" applyFont="1" applyBorder="1" applyAlignment="1" applyProtection="1">
      <alignment horizontal="center" vertical="center" wrapText="1"/>
    </xf>
    <xf numFmtId="0" fontId="13" fillId="3" borderId="12" xfId="0" applyNumberFormat="1" applyFont="1" applyFill="1" applyBorder="1" applyAlignment="1" applyProtection="1">
      <alignment horizontal="center" vertical="center" wrapText="1"/>
    </xf>
    <xf numFmtId="0" fontId="13" fillId="3" borderId="0" xfId="0" applyNumberFormat="1" applyFont="1" applyFill="1" applyBorder="1" applyAlignment="1" applyProtection="1">
      <alignment horizontal="center" vertical="center" wrapText="1"/>
    </xf>
    <xf numFmtId="0" fontId="13" fillId="3" borderId="13" xfId="0" applyNumberFormat="1" applyFont="1" applyFill="1" applyBorder="1" applyAlignment="1" applyProtection="1">
      <alignment horizontal="center" vertical="center" wrapText="1"/>
    </xf>
    <xf numFmtId="0" fontId="13" fillId="10" borderId="10" xfId="0" applyFont="1" applyFill="1" applyBorder="1" applyAlignment="1" applyProtection="1">
      <alignment horizontal="left" vertical="center" wrapText="1"/>
    </xf>
    <xf numFmtId="0" fontId="13" fillId="10" borderId="8" xfId="0" applyFont="1" applyFill="1" applyBorder="1" applyAlignment="1" applyProtection="1">
      <alignment horizontal="left" vertical="center" wrapText="1"/>
    </xf>
    <xf numFmtId="0" fontId="13" fillId="10" borderId="11" xfId="0" applyFont="1" applyFill="1" applyBorder="1" applyAlignment="1" applyProtection="1">
      <alignment horizontal="left" vertical="center" wrapText="1"/>
    </xf>
    <xf numFmtId="0" fontId="18" fillId="0" borderId="6" xfId="0" applyFont="1" applyBorder="1" applyAlignment="1" applyProtection="1">
      <alignment vertical="center" wrapText="1"/>
    </xf>
    <xf numFmtId="0" fontId="18" fillId="0" borderId="7" xfId="0" applyFont="1" applyBorder="1" applyAlignment="1" applyProtection="1">
      <alignment vertical="center" wrapText="1"/>
    </xf>
    <xf numFmtId="0" fontId="13" fillId="0" borderId="1" xfId="0" applyFont="1" applyBorder="1" applyAlignment="1" applyProtection="1">
      <alignment horizontal="center" vertical="center" wrapText="1"/>
    </xf>
    <xf numFmtId="0" fontId="13" fillId="7" borderId="3" xfId="0" applyFont="1" applyFill="1" applyBorder="1" applyAlignment="1" applyProtection="1">
      <alignment horizontal="center" vertical="center" wrapText="1"/>
    </xf>
    <xf numFmtId="0" fontId="13" fillId="7" borderId="7" xfId="0" applyFont="1" applyFill="1" applyBorder="1" applyAlignment="1" applyProtection="1">
      <alignment horizontal="center" vertical="center" wrapText="1"/>
    </xf>
    <xf numFmtId="0" fontId="13" fillId="7" borderId="6" xfId="0" applyFont="1" applyFill="1" applyBorder="1" applyAlignment="1" applyProtection="1">
      <alignment horizontal="center" vertical="center" wrapText="1"/>
    </xf>
    <xf numFmtId="0" fontId="13" fillId="3" borderId="6" xfId="0" applyNumberFormat="1" applyFont="1" applyFill="1" applyBorder="1" applyAlignment="1" applyProtection="1">
      <alignment horizontal="center" vertical="center" wrapText="1"/>
    </xf>
    <xf numFmtId="0" fontId="13" fillId="3" borderId="3" xfId="0" applyNumberFormat="1" applyFont="1" applyFill="1" applyBorder="1" applyAlignment="1" applyProtection="1">
      <alignment horizontal="center" vertical="center" wrapText="1"/>
    </xf>
    <xf numFmtId="0" fontId="13" fillId="3" borderId="7" xfId="0" applyNumberFormat="1" applyFont="1" applyFill="1" applyBorder="1" applyAlignment="1" applyProtection="1">
      <alignment horizontal="center" vertical="center" wrapText="1"/>
    </xf>
    <xf numFmtId="0" fontId="13" fillId="0" borderId="6" xfId="0" applyFont="1" applyBorder="1" applyAlignment="1" applyProtection="1">
      <alignment horizontal="left" vertical="center" wrapText="1"/>
    </xf>
    <xf numFmtId="0" fontId="13" fillId="0" borderId="3" xfId="0" applyFont="1" applyBorder="1" applyAlignment="1" applyProtection="1">
      <alignment horizontal="left" vertical="center" wrapText="1"/>
    </xf>
    <xf numFmtId="0" fontId="13" fillId="0" borderId="7" xfId="0" applyFont="1" applyBorder="1" applyAlignment="1" applyProtection="1">
      <alignment horizontal="left" vertical="center" wrapText="1"/>
    </xf>
    <xf numFmtId="0" fontId="6" fillId="0" borderId="9" xfId="0" applyFont="1" applyBorder="1" applyAlignment="1">
      <alignment horizontal="right"/>
    </xf>
    <xf numFmtId="0" fontId="4" fillId="0" borderId="10" xfId="0" applyFont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center" vertical="center" wrapText="1"/>
    </xf>
    <xf numFmtId="4" fontId="5" fillId="5" borderId="6" xfId="0" applyNumberFormat="1" applyFont="1" applyFill="1" applyBorder="1" applyAlignment="1">
      <alignment horizontal="left" vertical="center" wrapText="1"/>
    </xf>
    <xf numFmtId="4" fontId="5" fillId="5" borderId="3" xfId="0" applyNumberFormat="1" applyFont="1" applyFill="1" applyBorder="1" applyAlignment="1">
      <alignment horizontal="left" vertical="center" wrapText="1"/>
    </xf>
    <xf numFmtId="4" fontId="4" fillId="0" borderId="6" xfId="0" applyNumberFormat="1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left" vertical="center" wrapText="1"/>
    </xf>
    <xf numFmtId="4" fontId="4" fillId="0" borderId="7" xfId="0" applyNumberFormat="1" applyFont="1" applyBorder="1" applyAlignment="1">
      <alignment horizontal="left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7" fillId="0" borderId="6" xfId="0" applyFont="1" applyBorder="1" applyAlignment="1" applyProtection="1">
      <alignment horizontal="center" vertical="center" wrapText="1"/>
    </xf>
    <xf numFmtId="0" fontId="11" fillId="0" borderId="7" xfId="0" applyFont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horizontal="left" vertical="center" wrapText="1"/>
    </xf>
    <xf numFmtId="0" fontId="4" fillId="0" borderId="3" xfId="0" applyFont="1" applyBorder="1" applyAlignment="1" applyProtection="1">
      <alignment horizontal="left" vertical="center" wrapText="1"/>
    </xf>
    <xf numFmtId="0" fontId="4" fillId="0" borderId="7" xfId="0" applyFont="1" applyBorder="1" applyAlignment="1" applyProtection="1">
      <alignment horizontal="left" vertical="center" wrapText="1"/>
    </xf>
    <xf numFmtId="0" fontId="9" fillId="0" borderId="6" xfId="0" applyFont="1" applyBorder="1" applyAlignment="1" applyProtection="1">
      <alignment horizontal="center" vertical="center" wrapText="1"/>
    </xf>
    <xf numFmtId="0" fontId="9" fillId="0" borderId="7" xfId="0" applyFont="1" applyBorder="1" applyAlignment="1" applyProtection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4" fillId="7" borderId="10" xfId="0" applyNumberFormat="1" applyFont="1" applyFill="1" applyBorder="1" applyAlignment="1" applyProtection="1">
      <alignment horizontal="center" vertical="center" wrapText="1"/>
    </xf>
    <xf numFmtId="0" fontId="4" fillId="7" borderId="8" xfId="0" applyNumberFormat="1" applyFont="1" applyFill="1" applyBorder="1" applyAlignment="1" applyProtection="1">
      <alignment horizontal="center" vertical="center" wrapText="1"/>
    </xf>
    <xf numFmtId="0" fontId="4" fillId="7" borderId="12" xfId="0" applyNumberFormat="1" applyFont="1" applyFill="1" applyBorder="1" applyAlignment="1" applyProtection="1">
      <alignment horizontal="center" vertical="center" wrapText="1"/>
    </xf>
    <xf numFmtId="0" fontId="4" fillId="7" borderId="0" xfId="0" applyNumberFormat="1" applyFont="1" applyFill="1" applyBorder="1" applyAlignment="1" applyProtection="1">
      <alignment horizontal="center" vertical="center" wrapText="1"/>
    </xf>
    <xf numFmtId="0" fontId="4" fillId="7" borderId="2" xfId="0" applyNumberFormat="1" applyFont="1" applyFill="1" applyBorder="1" applyAlignment="1" applyProtection="1">
      <alignment horizontal="center" vertical="center" wrapText="1"/>
    </xf>
    <xf numFmtId="0" fontId="4" fillId="7" borderId="9" xfId="0" applyNumberFormat="1" applyFont="1" applyFill="1" applyBorder="1" applyAlignment="1" applyProtection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8" borderId="1" xfId="0" applyFont="1" applyFill="1" applyBorder="1" applyAlignment="1" applyProtection="1">
      <alignment horizontal="center" vertical="center" wrapText="1"/>
    </xf>
    <xf numFmtId="4" fontId="5" fillId="5" borderId="1" xfId="0" applyNumberFormat="1" applyFont="1" applyFill="1" applyBorder="1" applyAlignment="1">
      <alignment horizontal="center" vertical="center" wrapText="1"/>
    </xf>
    <xf numFmtId="4" fontId="4" fillId="0" borderId="10" xfId="0" applyNumberFormat="1" applyFont="1" applyBorder="1" applyAlignment="1">
      <alignment horizontal="center" vertical="center" wrapText="1"/>
    </xf>
    <xf numFmtId="4" fontId="4" fillId="0" borderId="8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4" fillId="0" borderId="9" xfId="0" applyNumberFormat="1" applyFont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 wrapText="1"/>
    </xf>
    <xf numFmtId="4" fontId="14" fillId="0" borderId="1" xfId="0" applyNumberFormat="1" applyFont="1" applyBorder="1" applyAlignment="1" applyProtection="1">
      <alignment horizontal="center" vertical="center" wrapText="1"/>
    </xf>
    <xf numFmtId="0" fontId="14" fillId="0" borderId="6" xfId="0" applyFont="1" applyBorder="1" applyAlignment="1" applyProtection="1">
      <alignment horizontal="center" vertical="center" wrapText="1"/>
    </xf>
    <xf numFmtId="0" fontId="14" fillId="0" borderId="7" xfId="0" applyFont="1" applyBorder="1" applyAlignment="1" applyProtection="1">
      <alignment horizontal="center" vertical="center" wrapText="1"/>
    </xf>
    <xf numFmtId="0" fontId="14" fillId="6" borderId="6" xfId="0" applyFont="1" applyFill="1" applyBorder="1" applyAlignment="1" applyProtection="1">
      <alignment horizontal="center" vertical="center" wrapText="1"/>
    </xf>
    <xf numFmtId="0" fontId="14" fillId="6" borderId="7" xfId="0" applyFont="1" applyFill="1" applyBorder="1" applyAlignment="1" applyProtection="1">
      <alignment horizontal="center" vertical="center" wrapText="1"/>
    </xf>
    <xf numFmtId="0" fontId="13" fillId="0" borderId="6" xfId="0" applyFont="1" applyBorder="1" applyAlignment="1" applyProtection="1">
      <alignment horizontal="center" vertical="center" wrapText="1"/>
    </xf>
    <xf numFmtId="0" fontId="13" fillId="0" borderId="7" xfId="0" applyFont="1" applyBorder="1" applyAlignment="1" applyProtection="1">
      <alignment horizontal="center" vertical="center" wrapText="1"/>
    </xf>
    <xf numFmtId="4" fontId="14" fillId="0" borderId="10" xfId="0" applyNumberFormat="1" applyFont="1" applyBorder="1" applyAlignment="1" applyProtection="1">
      <alignment horizontal="center" vertical="center" wrapText="1"/>
    </xf>
    <xf numFmtId="4" fontId="14" fillId="0" borderId="11" xfId="0" applyNumberFormat="1" applyFont="1" applyBorder="1" applyAlignment="1" applyProtection="1">
      <alignment horizontal="center" vertical="center" wrapText="1"/>
    </xf>
    <xf numFmtId="4" fontId="14" fillId="0" borderId="2" xfId="0" applyNumberFormat="1" applyFont="1" applyBorder="1" applyAlignment="1" applyProtection="1">
      <alignment horizontal="center" vertical="center" wrapText="1"/>
    </xf>
    <xf numFmtId="4" fontId="14" fillId="0" borderId="4" xfId="0" applyNumberFormat="1" applyFont="1" applyBorder="1" applyAlignment="1" applyProtection="1">
      <alignment horizontal="center" vertical="center" wrapText="1"/>
    </xf>
    <xf numFmtId="0" fontId="13" fillId="7" borderId="1" xfId="0" applyFont="1" applyFill="1" applyBorder="1" applyAlignment="1" applyProtection="1">
      <alignment horizontal="center" vertical="center" wrapText="1"/>
    </xf>
    <xf numFmtId="0" fontId="14" fillId="7" borderId="1" xfId="0" applyFont="1" applyFill="1" applyBorder="1" applyAlignment="1" applyProtection="1">
      <alignment horizontal="center" vertical="center" wrapText="1"/>
    </xf>
    <xf numFmtId="0" fontId="13" fillId="7" borderId="1" xfId="0" applyNumberFormat="1" applyFont="1" applyFill="1" applyBorder="1" applyAlignment="1" applyProtection="1">
      <alignment horizontal="center" vertical="center" wrapText="1"/>
    </xf>
    <xf numFmtId="0" fontId="13" fillId="10" borderId="1" xfId="0" applyNumberFormat="1" applyFont="1" applyFill="1" applyBorder="1" applyAlignment="1" applyProtection="1">
      <alignment horizontal="center" vertical="center" wrapText="1"/>
    </xf>
    <xf numFmtId="0" fontId="13" fillId="6" borderId="1" xfId="0" applyNumberFormat="1" applyFont="1" applyFill="1" applyBorder="1" applyAlignment="1" applyProtection="1">
      <alignment horizontal="center" vertical="center" wrapText="1"/>
    </xf>
    <xf numFmtId="4" fontId="16" fillId="7" borderId="3" xfId="0" applyNumberFormat="1" applyFont="1" applyFill="1" applyBorder="1" applyAlignment="1" applyProtection="1">
      <alignment horizontal="center" vertical="center" wrapText="1"/>
    </xf>
    <xf numFmtId="4" fontId="14" fillId="6" borderId="6" xfId="0" applyNumberFormat="1" applyFont="1" applyFill="1" applyBorder="1" applyAlignment="1" applyProtection="1">
      <alignment horizontal="center" vertical="center" wrapText="1"/>
    </xf>
    <xf numFmtId="4" fontId="14" fillId="6" borderId="3" xfId="0" applyNumberFormat="1" applyFont="1" applyFill="1" applyBorder="1" applyAlignment="1" applyProtection="1">
      <alignment horizontal="center" vertical="center" wrapText="1"/>
    </xf>
    <xf numFmtId="4" fontId="14" fillId="6" borderId="7" xfId="0" applyNumberFormat="1" applyFont="1" applyFill="1" applyBorder="1" applyAlignment="1" applyProtection="1">
      <alignment horizontal="center" vertical="center" wrapText="1"/>
    </xf>
    <xf numFmtId="4" fontId="14" fillId="11" borderId="6" xfId="0" applyNumberFormat="1" applyFont="1" applyFill="1" applyBorder="1" applyAlignment="1" applyProtection="1">
      <alignment horizontal="center" vertical="center" wrapText="1"/>
    </xf>
    <xf numFmtId="4" fontId="14" fillId="11" borderId="3" xfId="0" applyNumberFormat="1" applyFont="1" applyFill="1" applyBorder="1" applyAlignment="1" applyProtection="1">
      <alignment horizontal="center" vertical="center" wrapText="1"/>
    </xf>
    <xf numFmtId="4" fontId="14" fillId="0" borderId="6" xfId="0" applyNumberFormat="1" applyFont="1" applyBorder="1" applyAlignment="1" applyProtection="1">
      <alignment horizontal="center" vertical="center" wrapText="1"/>
    </xf>
    <xf numFmtId="4" fontId="14" fillId="0" borderId="3" xfId="0" applyNumberFormat="1" applyFont="1" applyBorder="1" applyAlignment="1" applyProtection="1">
      <alignment horizontal="center" vertical="center" wrapText="1"/>
    </xf>
    <xf numFmtId="4" fontId="14" fillId="0" borderId="7" xfId="0" applyNumberFormat="1" applyFont="1" applyBorder="1" applyAlignment="1" applyProtection="1">
      <alignment horizontal="center" vertical="center" wrapText="1"/>
    </xf>
    <xf numFmtId="0" fontId="14" fillId="0" borderId="10" xfId="0" applyFont="1" applyBorder="1" applyAlignment="1" applyProtection="1">
      <alignment horizontal="center" vertical="center" wrapText="1"/>
    </xf>
    <xf numFmtId="0" fontId="14" fillId="0" borderId="11" xfId="0" applyFont="1" applyBorder="1" applyAlignment="1" applyProtection="1">
      <alignment horizontal="center" vertical="center" wrapText="1"/>
    </xf>
    <xf numFmtId="0" fontId="14" fillId="0" borderId="2" xfId="0" applyFont="1" applyBorder="1" applyAlignment="1" applyProtection="1">
      <alignment horizontal="center" vertical="center" wrapText="1"/>
    </xf>
    <xf numFmtId="0" fontId="14" fillId="0" borderId="4" xfId="0" applyFont="1" applyBorder="1" applyAlignment="1" applyProtection="1">
      <alignment horizontal="center" vertical="center" wrapText="1"/>
    </xf>
    <xf numFmtId="0" fontId="14" fillId="0" borderId="6" xfId="0" applyFont="1" applyBorder="1" applyAlignment="1" applyProtection="1">
      <alignment horizontal="left" vertical="center" wrapText="1"/>
    </xf>
    <xf numFmtId="0" fontId="14" fillId="0" borderId="3" xfId="0" applyFont="1" applyBorder="1" applyAlignment="1" applyProtection="1">
      <alignment horizontal="left" vertical="center" wrapText="1"/>
    </xf>
    <xf numFmtId="0" fontId="14" fillId="0" borderId="7" xfId="0" applyFont="1" applyBorder="1" applyAlignment="1" applyProtection="1">
      <alignment horizontal="left" vertical="center" wrapText="1"/>
    </xf>
    <xf numFmtId="0" fontId="13" fillId="0" borderId="10" xfId="0" applyFont="1" applyBorder="1" applyAlignment="1" applyProtection="1">
      <alignment horizontal="center" vertical="center" wrapText="1"/>
    </xf>
    <xf numFmtId="0" fontId="13" fillId="0" borderId="11" xfId="0" applyFont="1" applyBorder="1" applyAlignment="1" applyProtection="1">
      <alignment horizontal="center" vertical="center" wrapText="1"/>
    </xf>
    <xf numFmtId="0" fontId="13" fillId="0" borderId="2" xfId="0" applyFont="1" applyBorder="1" applyAlignment="1" applyProtection="1">
      <alignment horizontal="center" vertical="center" wrapText="1"/>
    </xf>
    <xf numFmtId="0" fontId="13" fillId="0" borderId="4" xfId="0" applyFont="1" applyBorder="1" applyAlignment="1" applyProtection="1">
      <alignment horizontal="center" vertical="center" wrapText="1"/>
    </xf>
    <xf numFmtId="0" fontId="15" fillId="0" borderId="1" xfId="0" applyFont="1" applyBorder="1" applyAlignment="1" applyProtection="1">
      <alignment horizontal="center" vertical="center" wrapText="1"/>
    </xf>
    <xf numFmtId="0" fontId="12" fillId="0" borderId="0" xfId="0" applyFont="1" applyAlignment="1" applyProtection="1">
      <alignment horizontal="center" vertical="center" wrapText="1"/>
      <protection locked="0"/>
    </xf>
    <xf numFmtId="0" fontId="16" fillId="4" borderId="1" xfId="0" applyFont="1" applyFill="1" applyBorder="1" applyAlignment="1" applyProtection="1">
      <alignment horizontal="center" vertical="center" wrapText="1"/>
    </xf>
    <xf numFmtId="0" fontId="13" fillId="7" borderId="10" xfId="0" applyNumberFormat="1" applyFont="1" applyFill="1" applyBorder="1" applyAlignment="1" applyProtection="1">
      <alignment horizontal="center" vertical="center" wrapText="1"/>
    </xf>
    <xf numFmtId="0" fontId="13" fillId="7" borderId="8" xfId="0" applyNumberFormat="1" applyFont="1" applyFill="1" applyBorder="1" applyAlignment="1" applyProtection="1">
      <alignment horizontal="center" vertical="center" wrapText="1"/>
    </xf>
    <xf numFmtId="0" fontId="13" fillId="7" borderId="11" xfId="0" applyNumberFormat="1" applyFont="1" applyFill="1" applyBorder="1" applyAlignment="1" applyProtection="1">
      <alignment horizontal="center" vertical="center" wrapText="1"/>
    </xf>
    <xf numFmtId="0" fontId="13" fillId="7" borderId="12" xfId="0" applyNumberFormat="1" applyFont="1" applyFill="1" applyBorder="1" applyAlignment="1" applyProtection="1">
      <alignment horizontal="center" vertical="center" wrapText="1"/>
    </xf>
    <xf numFmtId="0" fontId="13" fillId="7" borderId="0" xfId="0" applyNumberFormat="1" applyFont="1" applyFill="1" applyBorder="1" applyAlignment="1" applyProtection="1">
      <alignment horizontal="center" vertical="center" wrapText="1"/>
    </xf>
    <xf numFmtId="0" fontId="13" fillId="7" borderId="13" xfId="0" applyNumberFormat="1" applyFont="1" applyFill="1" applyBorder="1" applyAlignment="1" applyProtection="1">
      <alignment horizontal="center" vertical="center" wrapText="1"/>
    </xf>
    <xf numFmtId="4" fontId="16" fillId="6" borderId="6" xfId="0" applyNumberFormat="1" applyFont="1" applyFill="1" applyBorder="1" applyAlignment="1" applyProtection="1">
      <alignment horizontal="center" vertical="center" wrapText="1"/>
    </xf>
    <xf numFmtId="4" fontId="16" fillId="6" borderId="3" xfId="0" applyNumberFormat="1" applyFont="1" applyFill="1" applyBorder="1" applyAlignment="1" applyProtection="1">
      <alignment horizontal="center" vertical="center" wrapText="1"/>
    </xf>
    <xf numFmtId="4" fontId="16" fillId="6" borderId="7" xfId="0" applyNumberFormat="1" applyFont="1" applyFill="1" applyBorder="1" applyAlignment="1" applyProtection="1">
      <alignment horizontal="center" vertical="center" wrapText="1"/>
    </xf>
    <xf numFmtId="0" fontId="14" fillId="0" borderId="1" xfId="0" applyFont="1" applyBorder="1" applyAlignment="1" applyProtection="1">
      <alignment horizontal="center" vertical="center" wrapText="1"/>
    </xf>
    <xf numFmtId="0" fontId="12" fillId="0" borderId="6" xfId="0" applyFont="1" applyBorder="1" applyAlignment="1" applyProtection="1">
      <alignment horizontal="center" vertical="center" wrapText="1"/>
    </xf>
    <xf numFmtId="0" fontId="12" fillId="0" borderId="3" xfId="0" applyFont="1" applyBorder="1" applyAlignment="1" applyProtection="1">
      <alignment horizontal="center" vertical="center" wrapText="1"/>
    </xf>
    <xf numFmtId="0" fontId="12" fillId="0" borderId="7" xfId="0" applyFont="1" applyBorder="1" applyAlignment="1" applyProtection="1">
      <alignment horizontal="center" vertical="center" wrapText="1"/>
    </xf>
    <xf numFmtId="0" fontId="14" fillId="0" borderId="3" xfId="0" applyFont="1" applyBorder="1" applyAlignment="1" applyProtection="1">
      <alignment horizontal="center" vertical="center" wrapText="1"/>
    </xf>
    <xf numFmtId="0" fontId="13" fillId="7" borderId="6" xfId="0" applyNumberFormat="1" applyFont="1" applyFill="1" applyBorder="1" applyAlignment="1" applyProtection="1">
      <alignment horizontal="center" vertical="center" wrapText="1"/>
    </xf>
    <xf numFmtId="0" fontId="13" fillId="7" borderId="7" xfId="0" applyNumberFormat="1" applyFont="1" applyFill="1" applyBorder="1" applyAlignment="1" applyProtection="1">
      <alignment horizontal="center" vertical="center" wrapText="1"/>
    </xf>
    <xf numFmtId="0" fontId="13" fillId="0" borderId="0" xfId="0" applyFont="1" applyAlignment="1" applyProtection="1">
      <alignment horizontal="center" vertical="center"/>
      <protection locked="0"/>
    </xf>
    <xf numFmtId="3" fontId="13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13" fillId="3" borderId="1" xfId="2" applyFont="1" applyFill="1" applyBorder="1" applyAlignment="1">
      <alignment horizontal="center" vertical="center" wrapText="1"/>
    </xf>
    <xf numFmtId="165" fontId="13" fillId="0" borderId="1" xfId="0" applyNumberFormat="1" applyFont="1" applyBorder="1" applyAlignment="1" applyProtection="1">
      <alignment horizontal="center" vertical="center" wrapText="1"/>
    </xf>
    <xf numFmtId="0" fontId="13" fillId="3" borderId="1" xfId="2" applyFont="1" applyFill="1" applyBorder="1" applyAlignment="1">
      <alignment horizontal="center" vertical="center"/>
    </xf>
    <xf numFmtId="165" fontId="15" fillId="0" borderId="1" xfId="0" applyNumberFormat="1" applyFont="1" applyBorder="1" applyAlignment="1" applyProtection="1">
      <alignment horizontal="center" vertical="center" wrapText="1"/>
    </xf>
    <xf numFmtId="0" fontId="15" fillId="0" borderId="0" xfId="0" applyFont="1" applyAlignment="1" applyProtection="1">
      <alignment horizontal="center" vertical="center"/>
      <protection locked="0"/>
    </xf>
    <xf numFmtId="165" fontId="20" fillId="0" borderId="6" xfId="0" applyNumberFormat="1" applyFont="1" applyBorder="1" applyAlignment="1" applyProtection="1">
      <alignment horizontal="center" vertical="center"/>
      <protection locked="0"/>
    </xf>
    <xf numFmtId="165" fontId="20" fillId="0" borderId="7" xfId="0" applyNumberFormat="1" applyFont="1" applyBorder="1" applyAlignment="1" applyProtection="1">
      <alignment horizontal="center" vertical="center"/>
      <protection locked="0"/>
    </xf>
    <xf numFmtId="0" fontId="20" fillId="3" borderId="1" xfId="0" applyFont="1" applyFill="1" applyBorder="1" applyAlignment="1" applyProtection="1">
      <alignment horizontal="center" vertical="center"/>
      <protection locked="0"/>
    </xf>
    <xf numFmtId="0" fontId="13" fillId="3" borderId="1" xfId="0" applyFont="1" applyFill="1" applyBorder="1" applyAlignment="1" applyProtection="1">
      <alignment horizontal="center" vertical="center" wrapText="1"/>
      <protection locked="0"/>
    </xf>
    <xf numFmtId="165" fontId="13" fillId="0" borderId="1" xfId="1" applyNumberFormat="1" applyFont="1" applyFill="1" applyBorder="1" applyAlignment="1" applyProtection="1">
      <alignment horizontal="center" vertical="center"/>
    </xf>
    <xf numFmtId="0" fontId="14" fillId="12" borderId="1" xfId="0" applyFont="1" applyFill="1" applyBorder="1" applyAlignment="1" applyProtection="1">
      <alignment horizontal="center" vertical="center" wrapText="1"/>
    </xf>
    <xf numFmtId="0" fontId="12" fillId="12" borderId="1" xfId="0" applyFont="1" applyFill="1" applyBorder="1" applyAlignment="1" applyProtection="1">
      <alignment horizontal="center" vertical="center" wrapText="1"/>
    </xf>
    <xf numFmtId="0" fontId="15" fillId="3" borderId="1" xfId="0" applyFont="1" applyFill="1" applyBorder="1" applyAlignment="1" applyProtection="1">
      <alignment horizontal="center" vertical="center" wrapText="1"/>
      <protection locked="0"/>
    </xf>
    <xf numFmtId="165" fontId="15" fillId="0" borderId="1" xfId="1" applyNumberFormat="1" applyFont="1" applyFill="1" applyBorder="1" applyAlignment="1" applyProtection="1">
      <alignment horizontal="center" vertical="center"/>
    </xf>
    <xf numFmtId="0" fontId="12" fillId="0" borderId="0" xfId="0" applyFont="1" applyAlignment="1" applyProtection="1">
      <alignment horizontal="center" vertical="center"/>
      <protection locked="0"/>
    </xf>
    <xf numFmtId="0" fontId="12" fillId="0" borderId="9" xfId="0" applyFont="1" applyBorder="1" applyAlignment="1" applyProtection="1">
      <alignment horizontal="center" vertical="center" wrapText="1"/>
      <protection locked="0"/>
    </xf>
  </cellXfs>
  <cellStyles count="3">
    <cellStyle name="Normal" xfId="0" builtinId="0"/>
    <cellStyle name="Normal_Sheet2" xfId="1"/>
    <cellStyle name="Обычн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52"/>
  <sheetViews>
    <sheetView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A2" sqref="A2:H2"/>
    </sheetView>
  </sheetViews>
  <sheetFormatPr defaultRowHeight="17.25" x14ac:dyDescent="0.3"/>
  <cols>
    <col min="1" max="1" width="5.125" style="35" customWidth="1"/>
    <col min="2" max="2" width="15.5" style="35" customWidth="1"/>
    <col min="3" max="3" width="13.75" style="35" customWidth="1"/>
    <col min="4" max="4" width="12.125" style="35" customWidth="1"/>
    <col min="5" max="5" width="13.375" style="35" customWidth="1"/>
    <col min="6" max="8" width="12.125" style="35" customWidth="1"/>
    <col min="9" max="9" width="12.875" style="35" customWidth="1"/>
    <col min="10" max="10" width="10.875" style="35" customWidth="1"/>
    <col min="11" max="11" width="8.875" style="35" customWidth="1"/>
    <col min="12" max="12" width="10" style="35" customWidth="1"/>
    <col min="13" max="13" width="12.125" style="35" customWidth="1"/>
    <col min="14" max="14" width="16.375" style="35" customWidth="1"/>
    <col min="15" max="15" width="12.875" style="35" customWidth="1"/>
    <col min="16" max="20" width="11.625" style="35" customWidth="1"/>
    <col min="21" max="21" width="12.375" style="35" customWidth="1"/>
    <col min="22" max="22" width="13" style="35" customWidth="1"/>
    <col min="23" max="25" width="11.625" style="35" customWidth="1"/>
    <col min="26" max="26" width="13.125" style="35" customWidth="1"/>
    <col min="27" max="27" width="12.625" style="35" customWidth="1"/>
    <col min="28" max="30" width="11.625" style="35" customWidth="1"/>
    <col min="31" max="31" width="12.75" style="35" customWidth="1"/>
    <col min="32" max="32" width="13.125" style="35" customWidth="1"/>
    <col min="33" max="33" width="11.75" style="35" customWidth="1"/>
    <col min="34" max="34" width="10.375" style="35" customWidth="1"/>
    <col min="35" max="35" width="11.5" style="35" customWidth="1"/>
    <col min="36" max="36" width="12.25" style="35" customWidth="1"/>
    <col min="37" max="37" width="11.375" style="35" customWidth="1"/>
    <col min="38" max="40" width="14" style="35" customWidth="1"/>
    <col min="41" max="41" width="9.125" style="35" customWidth="1"/>
    <col min="42" max="44" width="9.75" style="35" customWidth="1"/>
    <col min="45" max="45" width="10" style="35" customWidth="1"/>
    <col min="46" max="52" width="9.75" style="35" customWidth="1"/>
    <col min="53" max="53" width="10.75" style="35" customWidth="1"/>
    <col min="54" max="54" width="9.875" style="35" customWidth="1"/>
    <col min="55" max="55" width="10.75" style="35" customWidth="1"/>
    <col min="56" max="56" width="11.5" style="35" customWidth="1"/>
    <col min="57" max="57" width="10.25" style="35" customWidth="1"/>
    <col min="58" max="58" width="9.875" style="35" customWidth="1"/>
    <col min="59" max="59" width="11.375" style="35" customWidth="1"/>
    <col min="60" max="60" width="10.625" style="35" customWidth="1"/>
    <col min="61" max="61" width="12.125" style="35" customWidth="1"/>
    <col min="62" max="62" width="11.75" style="35" customWidth="1"/>
    <col min="63" max="63" width="12.875" style="35" customWidth="1"/>
    <col min="64" max="64" width="11.125" style="35" customWidth="1"/>
    <col min="65" max="65" width="11.625" style="35" customWidth="1"/>
    <col min="66" max="66" width="15" style="35" customWidth="1"/>
    <col min="67" max="16384" width="9" style="35"/>
  </cols>
  <sheetData>
    <row r="1" spans="1:66" ht="21.75" customHeight="1" x14ac:dyDescent="0.3">
      <c r="A1" s="44"/>
      <c r="B1" s="44"/>
      <c r="C1" s="44"/>
      <c r="D1" s="201" t="s">
        <v>163</v>
      </c>
      <c r="E1" s="201"/>
      <c r="F1" s="201"/>
      <c r="G1" s="201"/>
      <c r="H1" s="201"/>
      <c r="I1" s="201"/>
      <c r="J1" s="201"/>
      <c r="K1" s="201"/>
      <c r="L1" s="201"/>
      <c r="M1" s="201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4"/>
      <c r="AB1" s="44"/>
      <c r="AC1" s="44"/>
      <c r="AD1" s="44"/>
      <c r="AE1" s="44"/>
      <c r="AF1" s="44"/>
      <c r="AG1" s="44"/>
      <c r="AH1" s="44"/>
      <c r="AI1" s="45"/>
      <c r="AJ1" s="45"/>
      <c r="AK1" s="34"/>
      <c r="AL1" s="34"/>
      <c r="AM1" s="34"/>
      <c r="AN1" s="34"/>
      <c r="AO1" s="34"/>
      <c r="AP1" s="34"/>
      <c r="AQ1" s="34"/>
      <c r="AR1" s="34"/>
      <c r="AS1" s="34"/>
      <c r="AT1" s="34"/>
      <c r="AU1" s="34"/>
      <c r="AV1" s="34"/>
      <c r="AW1" s="34"/>
      <c r="AX1" s="34"/>
      <c r="AY1" s="34"/>
      <c r="AZ1" s="34"/>
      <c r="BA1" s="34"/>
      <c r="BB1" s="34"/>
      <c r="BC1" s="46"/>
      <c r="BD1" s="46"/>
      <c r="BE1" s="46"/>
      <c r="BF1" s="46"/>
      <c r="BG1" s="46"/>
      <c r="BH1" s="46"/>
      <c r="BI1" s="46"/>
      <c r="BJ1" s="46"/>
      <c r="BK1" s="46"/>
      <c r="BL1" s="46"/>
      <c r="BM1" s="46"/>
      <c r="BN1" s="46"/>
    </row>
    <row r="2" spans="1:66" ht="13.5" customHeight="1" x14ac:dyDescent="0.3">
      <c r="A2" s="167"/>
      <c r="B2" s="167"/>
      <c r="C2" s="167"/>
      <c r="D2" s="167"/>
      <c r="E2" s="167"/>
      <c r="F2" s="167"/>
      <c r="G2" s="167"/>
      <c r="H2" s="167"/>
      <c r="I2" s="47"/>
      <c r="J2" s="47"/>
      <c r="K2" s="47"/>
      <c r="L2" s="47"/>
      <c r="M2" s="47"/>
      <c r="N2" s="47"/>
      <c r="O2" s="48" t="s">
        <v>124</v>
      </c>
      <c r="P2" s="49">
        <v>43555</v>
      </c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37"/>
      <c r="AL2" s="37"/>
      <c r="AM2" s="37"/>
      <c r="AN2" s="37"/>
      <c r="AO2" s="37"/>
      <c r="AP2" s="37"/>
      <c r="AQ2" s="37"/>
      <c r="AR2" s="37"/>
      <c r="AS2" s="37"/>
      <c r="AT2" s="37"/>
      <c r="AU2" s="37"/>
      <c r="AV2" s="37"/>
      <c r="AW2" s="37"/>
      <c r="AX2" s="37"/>
      <c r="AY2" s="37"/>
      <c r="AZ2" s="37"/>
      <c r="BA2" s="37"/>
      <c r="BB2" s="37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</row>
    <row r="3" spans="1:66" s="52" customFormat="1" ht="15" customHeight="1" x14ac:dyDescent="0.25">
      <c r="A3" s="168" t="s">
        <v>53</v>
      </c>
      <c r="B3" s="76" t="s">
        <v>56</v>
      </c>
      <c r="C3" s="169" t="s">
        <v>125</v>
      </c>
      <c r="D3" s="170"/>
      <c r="E3" s="170"/>
      <c r="F3" s="170"/>
      <c r="G3" s="170"/>
      <c r="H3" s="171"/>
      <c r="I3" s="175" t="s">
        <v>126</v>
      </c>
      <c r="J3" s="176"/>
      <c r="K3" s="176"/>
      <c r="L3" s="176"/>
      <c r="M3" s="176"/>
      <c r="N3" s="176"/>
      <c r="O3" s="176"/>
      <c r="P3" s="176"/>
      <c r="Q3" s="176"/>
      <c r="R3" s="176"/>
      <c r="S3" s="176"/>
      <c r="T3" s="176"/>
      <c r="U3" s="176"/>
      <c r="V3" s="176"/>
      <c r="W3" s="176"/>
      <c r="X3" s="176"/>
      <c r="Y3" s="176"/>
      <c r="Z3" s="176"/>
      <c r="AA3" s="176"/>
      <c r="AB3" s="176"/>
      <c r="AC3" s="176"/>
      <c r="AD3" s="176"/>
      <c r="AE3" s="176"/>
      <c r="AF3" s="176"/>
      <c r="AG3" s="176"/>
      <c r="AH3" s="176"/>
      <c r="AI3" s="176"/>
      <c r="AJ3" s="176"/>
      <c r="AK3" s="176"/>
      <c r="AL3" s="176"/>
      <c r="AM3" s="176"/>
      <c r="AN3" s="176"/>
      <c r="AO3" s="176"/>
      <c r="AP3" s="176"/>
      <c r="AQ3" s="176"/>
      <c r="AR3" s="176"/>
      <c r="AS3" s="176"/>
      <c r="AT3" s="176"/>
      <c r="AU3" s="176"/>
      <c r="AV3" s="176"/>
      <c r="AW3" s="176"/>
      <c r="AX3" s="176"/>
      <c r="AY3" s="176"/>
      <c r="AZ3" s="176"/>
      <c r="BA3" s="176"/>
      <c r="BB3" s="177"/>
      <c r="BC3" s="146"/>
      <c r="BD3" s="146"/>
      <c r="BE3" s="146"/>
      <c r="BF3" s="146"/>
      <c r="BG3" s="146"/>
      <c r="BH3" s="146"/>
      <c r="BI3" s="146"/>
      <c r="BJ3" s="146"/>
      <c r="BK3" s="146"/>
      <c r="BL3" s="146"/>
      <c r="BM3" s="146"/>
      <c r="BN3" s="146"/>
    </row>
    <row r="4" spans="1:66" s="52" customFormat="1" ht="25.5" customHeight="1" x14ac:dyDescent="0.25">
      <c r="A4" s="168"/>
      <c r="B4" s="76"/>
      <c r="C4" s="172"/>
      <c r="D4" s="173"/>
      <c r="E4" s="173"/>
      <c r="F4" s="173"/>
      <c r="G4" s="173"/>
      <c r="H4" s="174"/>
      <c r="I4" s="147" t="s">
        <v>127</v>
      </c>
      <c r="J4" s="148"/>
      <c r="K4" s="148"/>
      <c r="L4" s="148"/>
      <c r="M4" s="148"/>
      <c r="N4" s="148"/>
      <c r="O4" s="148"/>
      <c r="P4" s="148"/>
      <c r="Q4" s="148"/>
      <c r="R4" s="148"/>
      <c r="S4" s="148"/>
      <c r="T4" s="148"/>
      <c r="U4" s="148"/>
      <c r="V4" s="148"/>
      <c r="W4" s="148"/>
      <c r="X4" s="148"/>
      <c r="Y4" s="148"/>
      <c r="Z4" s="148"/>
      <c r="AA4" s="148"/>
      <c r="AB4" s="148"/>
      <c r="AC4" s="148"/>
      <c r="AD4" s="148"/>
      <c r="AE4" s="148"/>
      <c r="AF4" s="148"/>
      <c r="AG4" s="148"/>
      <c r="AH4" s="148"/>
      <c r="AI4" s="148"/>
      <c r="AJ4" s="148"/>
      <c r="AK4" s="148"/>
      <c r="AL4" s="148"/>
      <c r="AM4" s="148"/>
      <c r="AN4" s="148"/>
      <c r="AO4" s="148"/>
      <c r="AP4" s="148"/>
      <c r="AQ4" s="148"/>
      <c r="AR4" s="148"/>
      <c r="AS4" s="148"/>
      <c r="AT4" s="148"/>
      <c r="AU4" s="148"/>
      <c r="AV4" s="148"/>
      <c r="AW4" s="148"/>
      <c r="AX4" s="148"/>
      <c r="AY4" s="148"/>
      <c r="AZ4" s="148"/>
      <c r="BA4" s="148"/>
      <c r="BB4" s="149"/>
      <c r="BC4" s="150" t="s">
        <v>128</v>
      </c>
      <c r="BD4" s="151"/>
      <c r="BE4" s="151"/>
      <c r="BF4" s="151"/>
      <c r="BG4" s="151"/>
      <c r="BH4" s="151"/>
      <c r="BI4" s="130" t="s">
        <v>129</v>
      </c>
      <c r="BJ4" s="130"/>
      <c r="BK4" s="130"/>
      <c r="BL4" s="130"/>
      <c r="BM4" s="130"/>
      <c r="BN4" s="130"/>
    </row>
    <row r="5" spans="1:66" s="52" customFormat="1" ht="0.75" hidden="1" customHeight="1" x14ac:dyDescent="0.25">
      <c r="A5" s="168"/>
      <c r="B5" s="76"/>
      <c r="C5" s="172"/>
      <c r="D5" s="173"/>
      <c r="E5" s="173"/>
      <c r="F5" s="173"/>
      <c r="G5" s="173"/>
      <c r="H5" s="174"/>
      <c r="I5" s="152"/>
      <c r="J5" s="153"/>
      <c r="K5" s="153"/>
      <c r="L5" s="153"/>
      <c r="M5" s="153"/>
      <c r="N5" s="153"/>
      <c r="O5" s="153"/>
      <c r="P5" s="153"/>
      <c r="Q5" s="153"/>
      <c r="R5" s="153"/>
      <c r="S5" s="153"/>
      <c r="T5" s="153"/>
      <c r="U5" s="153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  <c r="AI5" s="153"/>
      <c r="AJ5" s="153"/>
      <c r="AK5" s="153"/>
      <c r="AL5" s="153"/>
      <c r="AM5" s="153"/>
      <c r="AN5" s="153"/>
      <c r="AO5" s="153"/>
      <c r="AP5" s="153"/>
      <c r="AQ5" s="153"/>
      <c r="AR5" s="153"/>
      <c r="AS5" s="153"/>
      <c r="AT5" s="153"/>
      <c r="AU5" s="153"/>
      <c r="AV5" s="153"/>
      <c r="AW5" s="153"/>
      <c r="AX5" s="153"/>
      <c r="AY5" s="153"/>
      <c r="AZ5" s="153"/>
      <c r="BA5" s="153"/>
      <c r="BB5" s="154"/>
      <c r="BC5" s="152"/>
      <c r="BD5" s="153"/>
      <c r="BE5" s="153"/>
      <c r="BF5" s="153"/>
      <c r="BG5" s="130" t="s">
        <v>130</v>
      </c>
      <c r="BH5" s="130"/>
      <c r="BI5" s="130" t="s">
        <v>131</v>
      </c>
      <c r="BJ5" s="130"/>
      <c r="BK5" s="130" t="s">
        <v>132</v>
      </c>
      <c r="BL5" s="130"/>
      <c r="BM5" s="130"/>
      <c r="BN5" s="130"/>
    </row>
    <row r="6" spans="1:66" s="52" customFormat="1" ht="43.5" customHeight="1" x14ac:dyDescent="0.25">
      <c r="A6" s="168"/>
      <c r="B6" s="76"/>
      <c r="C6" s="172"/>
      <c r="D6" s="173"/>
      <c r="E6" s="173"/>
      <c r="F6" s="173"/>
      <c r="G6" s="173"/>
      <c r="H6" s="174"/>
      <c r="I6" s="130" t="s">
        <v>133</v>
      </c>
      <c r="J6" s="130"/>
      <c r="K6" s="130"/>
      <c r="L6" s="130"/>
      <c r="M6" s="155" t="s">
        <v>134</v>
      </c>
      <c r="N6" s="156"/>
      <c r="O6" s="159" t="s">
        <v>135</v>
      </c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1"/>
      <c r="AE6" s="162" t="s">
        <v>136</v>
      </c>
      <c r="AF6" s="163"/>
      <c r="AG6" s="162" t="s">
        <v>137</v>
      </c>
      <c r="AH6" s="163"/>
      <c r="AI6" s="131" t="s">
        <v>42</v>
      </c>
      <c r="AJ6" s="132"/>
      <c r="AK6" s="166" t="s">
        <v>138</v>
      </c>
      <c r="AL6" s="76"/>
      <c r="AM6" s="131" t="s">
        <v>42</v>
      </c>
      <c r="AN6" s="132"/>
      <c r="AO6" s="178" t="s">
        <v>139</v>
      </c>
      <c r="AP6" s="178"/>
      <c r="AQ6" s="179" t="s">
        <v>140</v>
      </c>
      <c r="AR6" s="180"/>
      <c r="AS6" s="180"/>
      <c r="AT6" s="180"/>
      <c r="AU6" s="180"/>
      <c r="AV6" s="181"/>
      <c r="AW6" s="131" t="s">
        <v>141</v>
      </c>
      <c r="AX6" s="182"/>
      <c r="AY6" s="182"/>
      <c r="AZ6" s="182"/>
      <c r="BA6" s="182"/>
      <c r="BB6" s="132"/>
      <c r="BC6" s="137" t="s">
        <v>142</v>
      </c>
      <c r="BD6" s="138"/>
      <c r="BE6" s="137" t="s">
        <v>143</v>
      </c>
      <c r="BF6" s="138"/>
      <c r="BG6" s="130"/>
      <c r="BH6" s="130"/>
      <c r="BI6" s="130"/>
      <c r="BJ6" s="130"/>
      <c r="BK6" s="130"/>
      <c r="BL6" s="130"/>
      <c r="BM6" s="130"/>
      <c r="BN6" s="130"/>
    </row>
    <row r="7" spans="1:66" s="52" customFormat="1" ht="112.5" customHeight="1" x14ac:dyDescent="0.25">
      <c r="A7" s="168"/>
      <c r="B7" s="76"/>
      <c r="C7" s="143" t="s">
        <v>144</v>
      </c>
      <c r="D7" s="143"/>
      <c r="E7" s="144" t="s">
        <v>44</v>
      </c>
      <c r="F7" s="144"/>
      <c r="G7" s="145" t="s">
        <v>45</v>
      </c>
      <c r="H7" s="145"/>
      <c r="I7" s="76" t="s">
        <v>145</v>
      </c>
      <c r="J7" s="76"/>
      <c r="K7" s="76" t="s">
        <v>146</v>
      </c>
      <c r="L7" s="76"/>
      <c r="M7" s="157"/>
      <c r="N7" s="158"/>
      <c r="O7" s="131" t="s">
        <v>147</v>
      </c>
      <c r="P7" s="132"/>
      <c r="Q7" s="135" t="s">
        <v>148</v>
      </c>
      <c r="R7" s="136"/>
      <c r="S7" s="131" t="s">
        <v>149</v>
      </c>
      <c r="T7" s="132"/>
      <c r="U7" s="131" t="s">
        <v>150</v>
      </c>
      <c r="V7" s="132"/>
      <c r="W7" s="131" t="s">
        <v>151</v>
      </c>
      <c r="X7" s="132"/>
      <c r="Y7" s="133" t="s">
        <v>152</v>
      </c>
      <c r="Z7" s="134"/>
      <c r="AA7" s="131" t="s">
        <v>153</v>
      </c>
      <c r="AB7" s="132"/>
      <c r="AC7" s="131" t="s">
        <v>154</v>
      </c>
      <c r="AD7" s="132"/>
      <c r="AE7" s="164"/>
      <c r="AF7" s="165"/>
      <c r="AG7" s="164"/>
      <c r="AH7" s="165"/>
      <c r="AI7" s="135" t="s">
        <v>155</v>
      </c>
      <c r="AJ7" s="136"/>
      <c r="AK7" s="76"/>
      <c r="AL7" s="76"/>
      <c r="AM7" s="135" t="s">
        <v>156</v>
      </c>
      <c r="AN7" s="136"/>
      <c r="AO7" s="178"/>
      <c r="AP7" s="178"/>
      <c r="AQ7" s="143" t="s">
        <v>144</v>
      </c>
      <c r="AR7" s="143"/>
      <c r="AS7" s="143" t="s">
        <v>44</v>
      </c>
      <c r="AT7" s="143"/>
      <c r="AU7" s="143" t="s">
        <v>45</v>
      </c>
      <c r="AV7" s="143"/>
      <c r="AW7" s="143" t="s">
        <v>157</v>
      </c>
      <c r="AX7" s="143"/>
      <c r="AY7" s="183" t="s">
        <v>158</v>
      </c>
      <c r="AZ7" s="184"/>
      <c r="BA7" s="141" t="s">
        <v>159</v>
      </c>
      <c r="BB7" s="142"/>
      <c r="BC7" s="139"/>
      <c r="BD7" s="140"/>
      <c r="BE7" s="139"/>
      <c r="BF7" s="140"/>
      <c r="BG7" s="130"/>
      <c r="BH7" s="130"/>
      <c r="BI7" s="130"/>
      <c r="BJ7" s="130"/>
      <c r="BK7" s="130" t="s">
        <v>160</v>
      </c>
      <c r="BL7" s="130"/>
      <c r="BM7" s="130" t="s">
        <v>161</v>
      </c>
      <c r="BN7" s="130"/>
    </row>
    <row r="8" spans="1:66" s="52" customFormat="1" ht="33" customHeight="1" x14ac:dyDescent="0.25">
      <c r="A8" s="168"/>
      <c r="B8" s="76"/>
      <c r="C8" s="53" t="s">
        <v>47</v>
      </c>
      <c r="D8" s="54" t="s">
        <v>46</v>
      </c>
      <c r="E8" s="53" t="s">
        <v>47</v>
      </c>
      <c r="F8" s="54" t="s">
        <v>46</v>
      </c>
      <c r="G8" s="53" t="s">
        <v>47</v>
      </c>
      <c r="H8" s="54" t="s">
        <v>46</v>
      </c>
      <c r="I8" s="53" t="s">
        <v>47</v>
      </c>
      <c r="J8" s="54" t="s">
        <v>46</v>
      </c>
      <c r="K8" s="53" t="s">
        <v>47</v>
      </c>
      <c r="L8" s="54" t="s">
        <v>46</v>
      </c>
      <c r="M8" s="53" t="s">
        <v>47</v>
      </c>
      <c r="N8" s="54" t="s">
        <v>46</v>
      </c>
      <c r="O8" s="53" t="s">
        <v>47</v>
      </c>
      <c r="P8" s="54" t="s">
        <v>46</v>
      </c>
      <c r="Q8" s="53" t="s">
        <v>47</v>
      </c>
      <c r="R8" s="54" t="s">
        <v>46</v>
      </c>
      <c r="S8" s="53" t="s">
        <v>47</v>
      </c>
      <c r="T8" s="54" t="s">
        <v>46</v>
      </c>
      <c r="U8" s="53" t="s">
        <v>47</v>
      </c>
      <c r="V8" s="54" t="s">
        <v>46</v>
      </c>
      <c r="W8" s="53" t="s">
        <v>47</v>
      </c>
      <c r="X8" s="54" t="s">
        <v>46</v>
      </c>
      <c r="Y8" s="53" t="s">
        <v>47</v>
      </c>
      <c r="Z8" s="54" t="s">
        <v>46</v>
      </c>
      <c r="AA8" s="53" t="s">
        <v>47</v>
      </c>
      <c r="AB8" s="54" t="s">
        <v>46</v>
      </c>
      <c r="AC8" s="53" t="s">
        <v>47</v>
      </c>
      <c r="AD8" s="54" t="s">
        <v>46</v>
      </c>
      <c r="AE8" s="53" t="s">
        <v>47</v>
      </c>
      <c r="AF8" s="54" t="s">
        <v>46</v>
      </c>
      <c r="AG8" s="53" t="s">
        <v>47</v>
      </c>
      <c r="AH8" s="54" t="s">
        <v>46</v>
      </c>
      <c r="AI8" s="53" t="s">
        <v>47</v>
      </c>
      <c r="AJ8" s="54" t="s">
        <v>46</v>
      </c>
      <c r="AK8" s="53" t="s">
        <v>47</v>
      </c>
      <c r="AL8" s="54" t="s">
        <v>46</v>
      </c>
      <c r="AM8" s="53" t="s">
        <v>47</v>
      </c>
      <c r="AN8" s="54" t="s">
        <v>46</v>
      </c>
      <c r="AO8" s="53" t="s">
        <v>47</v>
      </c>
      <c r="AP8" s="54" t="s">
        <v>46</v>
      </c>
      <c r="AQ8" s="53" t="s">
        <v>47</v>
      </c>
      <c r="AR8" s="54" t="s">
        <v>46</v>
      </c>
      <c r="AS8" s="53" t="s">
        <v>47</v>
      </c>
      <c r="AT8" s="54" t="s">
        <v>46</v>
      </c>
      <c r="AU8" s="53" t="s">
        <v>47</v>
      </c>
      <c r="AV8" s="54" t="s">
        <v>46</v>
      </c>
      <c r="AW8" s="53" t="s">
        <v>47</v>
      </c>
      <c r="AX8" s="54" t="s">
        <v>46</v>
      </c>
      <c r="AY8" s="53" t="s">
        <v>47</v>
      </c>
      <c r="AZ8" s="54" t="s">
        <v>46</v>
      </c>
      <c r="BA8" s="53" t="s">
        <v>47</v>
      </c>
      <c r="BB8" s="54" t="s">
        <v>46</v>
      </c>
      <c r="BC8" s="53" t="s">
        <v>47</v>
      </c>
      <c r="BD8" s="54" t="s">
        <v>46</v>
      </c>
      <c r="BE8" s="53" t="s">
        <v>47</v>
      </c>
      <c r="BF8" s="54" t="s">
        <v>46</v>
      </c>
      <c r="BG8" s="53" t="s">
        <v>47</v>
      </c>
      <c r="BH8" s="54" t="s">
        <v>46</v>
      </c>
      <c r="BI8" s="53" t="s">
        <v>47</v>
      </c>
      <c r="BJ8" s="54" t="s">
        <v>46</v>
      </c>
      <c r="BK8" s="53" t="s">
        <v>47</v>
      </c>
      <c r="BL8" s="54" t="s">
        <v>46</v>
      </c>
      <c r="BM8" s="53" t="s">
        <v>47</v>
      </c>
      <c r="BN8" s="54" t="s">
        <v>46</v>
      </c>
    </row>
    <row r="9" spans="1:66" s="52" customFormat="1" ht="13.5" customHeight="1" x14ac:dyDescent="0.25">
      <c r="A9" s="51"/>
      <c r="B9" s="51">
        <v>1</v>
      </c>
      <c r="C9" s="51">
        <v>2</v>
      </c>
      <c r="D9" s="51">
        <v>3</v>
      </c>
      <c r="E9" s="51">
        <v>4</v>
      </c>
      <c r="F9" s="51">
        <v>5</v>
      </c>
      <c r="G9" s="51">
        <v>6</v>
      </c>
      <c r="H9" s="51">
        <v>7</v>
      </c>
      <c r="I9" s="51">
        <v>8</v>
      </c>
      <c r="J9" s="51">
        <v>9</v>
      </c>
      <c r="K9" s="51">
        <v>10</v>
      </c>
      <c r="L9" s="51">
        <v>11</v>
      </c>
      <c r="M9" s="51">
        <v>12</v>
      </c>
      <c r="N9" s="51">
        <v>13</v>
      </c>
      <c r="O9" s="51">
        <v>14</v>
      </c>
      <c r="P9" s="51">
        <v>15</v>
      </c>
      <c r="Q9" s="51">
        <v>16</v>
      </c>
      <c r="R9" s="51">
        <v>17</v>
      </c>
      <c r="S9" s="51">
        <v>18</v>
      </c>
      <c r="T9" s="51">
        <v>19</v>
      </c>
      <c r="U9" s="51">
        <v>20</v>
      </c>
      <c r="V9" s="51">
        <v>21</v>
      </c>
      <c r="W9" s="51">
        <v>22</v>
      </c>
      <c r="X9" s="51">
        <v>23</v>
      </c>
      <c r="Y9" s="51">
        <v>24</v>
      </c>
      <c r="Z9" s="51">
        <v>25</v>
      </c>
      <c r="AA9" s="51">
        <v>26</v>
      </c>
      <c r="AB9" s="51">
        <v>27</v>
      </c>
      <c r="AC9" s="51">
        <v>28</v>
      </c>
      <c r="AD9" s="51">
        <v>29</v>
      </c>
      <c r="AE9" s="51">
        <v>30</v>
      </c>
      <c r="AF9" s="51">
        <v>31</v>
      </c>
      <c r="AG9" s="51">
        <v>32</v>
      </c>
      <c r="AH9" s="51">
        <v>33</v>
      </c>
      <c r="AI9" s="51">
        <v>34</v>
      </c>
      <c r="AJ9" s="51">
        <v>35</v>
      </c>
      <c r="AK9" s="51">
        <v>36</v>
      </c>
      <c r="AL9" s="51">
        <v>37</v>
      </c>
      <c r="AM9" s="51">
        <v>38</v>
      </c>
      <c r="AN9" s="51">
        <v>39</v>
      </c>
      <c r="AO9" s="51">
        <v>40</v>
      </c>
      <c r="AP9" s="51">
        <v>41</v>
      </c>
      <c r="AQ9" s="51">
        <v>42</v>
      </c>
      <c r="AR9" s="51">
        <v>43</v>
      </c>
      <c r="AS9" s="51">
        <v>44</v>
      </c>
      <c r="AT9" s="51">
        <v>45</v>
      </c>
      <c r="AU9" s="51">
        <v>46</v>
      </c>
      <c r="AV9" s="51">
        <v>47</v>
      </c>
      <c r="AW9" s="51">
        <v>48</v>
      </c>
      <c r="AX9" s="51">
        <v>49</v>
      </c>
      <c r="AY9" s="51">
        <v>50</v>
      </c>
      <c r="AZ9" s="51">
        <v>51</v>
      </c>
      <c r="BA9" s="51">
        <v>52</v>
      </c>
      <c r="BB9" s="51">
        <v>53</v>
      </c>
      <c r="BC9" s="51">
        <v>54</v>
      </c>
      <c r="BD9" s="51">
        <v>55</v>
      </c>
      <c r="BE9" s="51">
        <v>56</v>
      </c>
      <c r="BF9" s="51">
        <v>57</v>
      </c>
      <c r="BG9" s="51">
        <v>58</v>
      </c>
      <c r="BH9" s="51">
        <v>59</v>
      </c>
      <c r="BI9" s="51">
        <v>60</v>
      </c>
      <c r="BJ9" s="51">
        <v>61</v>
      </c>
      <c r="BK9" s="51">
        <v>62</v>
      </c>
      <c r="BL9" s="51">
        <v>63</v>
      </c>
      <c r="BM9" s="51">
        <v>64</v>
      </c>
      <c r="BN9" s="51">
        <v>65</v>
      </c>
    </row>
    <row r="10" spans="1:66" s="185" customFormat="1" ht="18.75" customHeight="1" x14ac:dyDescent="0.2">
      <c r="A10" s="186">
        <v>1</v>
      </c>
      <c r="B10" s="187" t="s">
        <v>82</v>
      </c>
      <c r="C10" s="188">
        <v>1376855.5637999999</v>
      </c>
      <c r="D10" s="188">
        <v>552062.37800000003</v>
      </c>
      <c r="E10" s="188">
        <v>1369429.8263999999</v>
      </c>
      <c r="F10" s="188">
        <v>550830.57299999997</v>
      </c>
      <c r="G10" s="188">
        <v>143756.23740000001</v>
      </c>
      <c r="H10" s="188">
        <v>1231.8050000000001</v>
      </c>
      <c r="I10" s="188">
        <v>295787.55</v>
      </c>
      <c r="J10" s="188">
        <v>144470.965</v>
      </c>
      <c r="K10" s="188">
        <v>0</v>
      </c>
      <c r="L10" s="188">
        <v>0</v>
      </c>
      <c r="M10" s="188">
        <v>205441.37640000001</v>
      </c>
      <c r="N10" s="188">
        <v>74528.155100000004</v>
      </c>
      <c r="O10" s="188">
        <v>48650</v>
      </c>
      <c r="P10" s="188">
        <v>24777.805499999999</v>
      </c>
      <c r="Q10" s="188">
        <v>1770</v>
      </c>
      <c r="R10" s="188">
        <v>1131.6938</v>
      </c>
      <c r="S10" s="188">
        <v>3593.6</v>
      </c>
      <c r="T10" s="188">
        <v>1380.7089000000001</v>
      </c>
      <c r="U10" s="188">
        <v>2050</v>
      </c>
      <c r="V10" s="188">
        <v>734</v>
      </c>
      <c r="W10" s="188">
        <v>20386.8</v>
      </c>
      <c r="X10" s="188">
        <v>4482.8328000000001</v>
      </c>
      <c r="Y10" s="188">
        <v>13274</v>
      </c>
      <c r="Z10" s="188">
        <v>2537</v>
      </c>
      <c r="AA10" s="188">
        <v>42189.8</v>
      </c>
      <c r="AB10" s="188">
        <v>16549.090499999998</v>
      </c>
      <c r="AC10" s="188">
        <v>57996.176399999997</v>
      </c>
      <c r="AD10" s="188">
        <v>17367.585599999999</v>
      </c>
      <c r="AE10" s="188">
        <v>0</v>
      </c>
      <c r="AF10" s="188">
        <v>0</v>
      </c>
      <c r="AG10" s="188">
        <v>669908.1</v>
      </c>
      <c r="AH10" s="188">
        <v>299150.26289999997</v>
      </c>
      <c r="AI10" s="188">
        <v>669908.1</v>
      </c>
      <c r="AJ10" s="188">
        <v>299150.26289999997</v>
      </c>
      <c r="AK10" s="188">
        <v>37160</v>
      </c>
      <c r="AL10" s="188">
        <v>23060.49</v>
      </c>
      <c r="AM10" s="188">
        <v>0</v>
      </c>
      <c r="AN10" s="188">
        <v>0</v>
      </c>
      <c r="AO10" s="188">
        <v>12300</v>
      </c>
      <c r="AP10" s="188">
        <v>6425</v>
      </c>
      <c r="AQ10" s="188">
        <v>12502.3</v>
      </c>
      <c r="AR10" s="188">
        <v>3195.7</v>
      </c>
      <c r="AS10" s="188">
        <v>148832.79999999999</v>
      </c>
      <c r="AT10" s="188">
        <v>3195.7</v>
      </c>
      <c r="AU10" s="188">
        <v>0</v>
      </c>
      <c r="AV10" s="188">
        <v>0</v>
      </c>
      <c r="AW10" s="188">
        <v>140196.79999999999</v>
      </c>
      <c r="AX10" s="188">
        <v>0</v>
      </c>
      <c r="AY10" s="188">
        <v>0</v>
      </c>
      <c r="AZ10" s="188">
        <v>0</v>
      </c>
      <c r="BA10" s="188">
        <v>136330.5</v>
      </c>
      <c r="BB10" s="188">
        <v>0</v>
      </c>
      <c r="BC10" s="188">
        <v>165116.29999999999</v>
      </c>
      <c r="BD10" s="188">
        <v>8000</v>
      </c>
      <c r="BE10" s="188">
        <v>30689.937399999999</v>
      </c>
      <c r="BF10" s="188">
        <v>3947.4349999999999</v>
      </c>
      <c r="BG10" s="188">
        <v>0</v>
      </c>
      <c r="BH10" s="188">
        <v>0</v>
      </c>
      <c r="BI10" s="188">
        <v>-5000</v>
      </c>
      <c r="BJ10" s="188">
        <v>0</v>
      </c>
      <c r="BK10" s="188">
        <v>-47050</v>
      </c>
      <c r="BL10" s="188">
        <v>-10715.63</v>
      </c>
      <c r="BM10" s="188">
        <v>0</v>
      </c>
      <c r="BN10" s="188">
        <v>0</v>
      </c>
    </row>
    <row r="11" spans="1:66" s="185" customFormat="1" ht="18.75" customHeight="1" x14ac:dyDescent="0.2">
      <c r="A11" s="186">
        <v>2</v>
      </c>
      <c r="B11" s="189" t="s">
        <v>83</v>
      </c>
      <c r="C11" s="188">
        <v>244578.35019999999</v>
      </c>
      <c r="D11" s="188">
        <v>66865.699399999998</v>
      </c>
      <c r="E11" s="188">
        <v>183071.13430000001</v>
      </c>
      <c r="F11" s="188">
        <v>88439.826400000005</v>
      </c>
      <c r="G11" s="188">
        <v>61507.215900000003</v>
      </c>
      <c r="H11" s="188">
        <v>-21574.127</v>
      </c>
      <c r="I11" s="188">
        <v>52000</v>
      </c>
      <c r="J11" s="188">
        <v>26381.013999999999</v>
      </c>
      <c r="K11" s="188">
        <v>0</v>
      </c>
      <c r="L11" s="188">
        <v>0</v>
      </c>
      <c r="M11" s="188">
        <v>30028.934300000001</v>
      </c>
      <c r="N11" s="188">
        <v>12006.9714</v>
      </c>
      <c r="O11" s="188">
        <v>8150</v>
      </c>
      <c r="P11" s="188">
        <v>4769.0466999999999</v>
      </c>
      <c r="Q11" s="188">
        <v>100</v>
      </c>
      <c r="R11" s="188">
        <v>51.107599999999998</v>
      </c>
      <c r="S11" s="188">
        <v>700</v>
      </c>
      <c r="T11" s="188">
        <v>306.72910000000002</v>
      </c>
      <c r="U11" s="188">
        <v>650</v>
      </c>
      <c r="V11" s="188">
        <v>4</v>
      </c>
      <c r="W11" s="188">
        <v>10754</v>
      </c>
      <c r="X11" s="188">
        <v>3266.4614000000001</v>
      </c>
      <c r="Y11" s="188">
        <v>5754</v>
      </c>
      <c r="Z11" s="188">
        <v>1740.961</v>
      </c>
      <c r="AA11" s="188">
        <v>2700</v>
      </c>
      <c r="AB11" s="188">
        <v>1838.232</v>
      </c>
      <c r="AC11" s="188">
        <v>5367.3343000000004</v>
      </c>
      <c r="AD11" s="188">
        <v>1497.5545999999999</v>
      </c>
      <c r="AE11" s="188">
        <v>0</v>
      </c>
      <c r="AF11" s="188">
        <v>0</v>
      </c>
      <c r="AG11" s="188">
        <v>91905</v>
      </c>
      <c r="AH11" s="188">
        <v>48553.79</v>
      </c>
      <c r="AI11" s="188">
        <v>91905</v>
      </c>
      <c r="AJ11" s="188">
        <v>48553.79</v>
      </c>
      <c r="AK11" s="188">
        <v>0</v>
      </c>
      <c r="AL11" s="188">
        <v>0</v>
      </c>
      <c r="AM11" s="188">
        <v>0</v>
      </c>
      <c r="AN11" s="188">
        <v>0</v>
      </c>
      <c r="AO11" s="188">
        <v>1200</v>
      </c>
      <c r="AP11" s="188">
        <v>680</v>
      </c>
      <c r="AQ11" s="188">
        <v>7937.2</v>
      </c>
      <c r="AR11" s="188">
        <v>818.05100000000004</v>
      </c>
      <c r="AS11" s="188">
        <v>7937.2</v>
      </c>
      <c r="AT11" s="188">
        <v>818.05100000000004</v>
      </c>
      <c r="AU11" s="188">
        <v>0</v>
      </c>
      <c r="AV11" s="188">
        <v>0</v>
      </c>
      <c r="AW11" s="188">
        <v>1037.2</v>
      </c>
      <c r="AX11" s="188">
        <v>0</v>
      </c>
      <c r="AY11" s="188">
        <v>0</v>
      </c>
      <c r="AZ11" s="188">
        <v>0</v>
      </c>
      <c r="BA11" s="188">
        <v>0</v>
      </c>
      <c r="BB11" s="188">
        <v>0</v>
      </c>
      <c r="BC11" s="188">
        <v>100550</v>
      </c>
      <c r="BD11" s="188">
        <v>260</v>
      </c>
      <c r="BE11" s="188">
        <v>30957.215899999999</v>
      </c>
      <c r="BF11" s="188">
        <v>2761.96</v>
      </c>
      <c r="BG11" s="188">
        <v>0</v>
      </c>
      <c r="BH11" s="188">
        <v>0</v>
      </c>
      <c r="BI11" s="188">
        <v>0</v>
      </c>
      <c r="BJ11" s="188">
        <v>-7046.6</v>
      </c>
      <c r="BK11" s="188">
        <v>-70000</v>
      </c>
      <c r="BL11" s="188">
        <v>-17549.487000000001</v>
      </c>
      <c r="BM11" s="188">
        <v>0</v>
      </c>
      <c r="BN11" s="188">
        <v>0</v>
      </c>
    </row>
    <row r="12" spans="1:66" s="185" customFormat="1" ht="18.75" customHeight="1" x14ac:dyDescent="0.2">
      <c r="A12" s="186">
        <v>3</v>
      </c>
      <c r="B12" s="189" t="s">
        <v>84</v>
      </c>
      <c r="C12" s="188">
        <v>17497.478599999999</v>
      </c>
      <c r="D12" s="188">
        <v>6620.7304000000004</v>
      </c>
      <c r="E12" s="188">
        <v>16559.535500000002</v>
      </c>
      <c r="F12" s="188">
        <v>6375.7304000000004</v>
      </c>
      <c r="G12" s="188">
        <v>937.94309999999996</v>
      </c>
      <c r="H12" s="188">
        <v>245</v>
      </c>
      <c r="I12" s="188">
        <v>11558.335499999999</v>
      </c>
      <c r="J12" s="188">
        <v>4743.4989999999998</v>
      </c>
      <c r="K12" s="188">
        <v>0</v>
      </c>
      <c r="L12" s="188">
        <v>0</v>
      </c>
      <c r="M12" s="188">
        <v>4189.2</v>
      </c>
      <c r="N12" s="188">
        <v>1632.2313999999999</v>
      </c>
      <c r="O12" s="188">
        <v>700</v>
      </c>
      <c r="P12" s="188">
        <v>212.8314</v>
      </c>
      <c r="Q12" s="188">
        <v>720</v>
      </c>
      <c r="R12" s="188">
        <v>300</v>
      </c>
      <c r="S12" s="188">
        <v>200</v>
      </c>
      <c r="T12" s="188">
        <v>71</v>
      </c>
      <c r="U12" s="188">
        <v>100</v>
      </c>
      <c r="V12" s="188">
        <v>0</v>
      </c>
      <c r="W12" s="188">
        <v>927</v>
      </c>
      <c r="X12" s="188">
        <v>486.4</v>
      </c>
      <c r="Y12" s="188">
        <v>150</v>
      </c>
      <c r="Z12" s="188">
        <v>0</v>
      </c>
      <c r="AA12" s="188">
        <v>692.2</v>
      </c>
      <c r="AB12" s="188">
        <v>0</v>
      </c>
      <c r="AC12" s="188">
        <v>700</v>
      </c>
      <c r="AD12" s="188">
        <v>412</v>
      </c>
      <c r="AE12" s="188">
        <v>0</v>
      </c>
      <c r="AF12" s="188">
        <v>0</v>
      </c>
      <c r="AG12" s="188">
        <v>0</v>
      </c>
      <c r="AH12" s="188">
        <v>0</v>
      </c>
      <c r="AI12" s="188">
        <v>0</v>
      </c>
      <c r="AJ12" s="188">
        <v>0</v>
      </c>
      <c r="AK12" s="188">
        <v>0</v>
      </c>
      <c r="AL12" s="188">
        <v>0</v>
      </c>
      <c r="AM12" s="188">
        <v>0</v>
      </c>
      <c r="AN12" s="188">
        <v>0</v>
      </c>
      <c r="AO12" s="188">
        <v>0</v>
      </c>
      <c r="AP12" s="188">
        <v>0</v>
      </c>
      <c r="AQ12" s="188">
        <v>812</v>
      </c>
      <c r="AR12" s="188">
        <v>0</v>
      </c>
      <c r="AS12" s="188">
        <v>812</v>
      </c>
      <c r="AT12" s="188">
        <v>0</v>
      </c>
      <c r="AU12" s="188">
        <v>0</v>
      </c>
      <c r="AV12" s="188">
        <v>0</v>
      </c>
      <c r="AW12" s="188">
        <v>710</v>
      </c>
      <c r="AX12" s="188">
        <v>0</v>
      </c>
      <c r="AY12" s="188">
        <v>0</v>
      </c>
      <c r="AZ12" s="188">
        <v>0</v>
      </c>
      <c r="BA12" s="188">
        <v>0</v>
      </c>
      <c r="BB12" s="188">
        <v>0</v>
      </c>
      <c r="BC12" s="188">
        <v>692.94309999999996</v>
      </c>
      <c r="BD12" s="188">
        <v>0</v>
      </c>
      <c r="BE12" s="188">
        <v>245</v>
      </c>
      <c r="BF12" s="188">
        <v>245</v>
      </c>
      <c r="BG12" s="188">
        <v>0</v>
      </c>
      <c r="BH12" s="188">
        <v>0</v>
      </c>
      <c r="BI12" s="188">
        <v>0</v>
      </c>
      <c r="BJ12" s="188">
        <v>0</v>
      </c>
      <c r="BK12" s="188">
        <v>0</v>
      </c>
      <c r="BL12" s="188">
        <v>0</v>
      </c>
      <c r="BM12" s="188">
        <v>0</v>
      </c>
      <c r="BN12" s="188">
        <v>0</v>
      </c>
    </row>
    <row r="13" spans="1:66" s="185" customFormat="1" ht="18.75" customHeight="1" x14ac:dyDescent="0.2">
      <c r="A13" s="186">
        <v>4</v>
      </c>
      <c r="B13" s="189" t="s">
        <v>85</v>
      </c>
      <c r="C13" s="188">
        <v>75929.226299999995</v>
      </c>
      <c r="D13" s="188">
        <v>32786.761299999998</v>
      </c>
      <c r="E13" s="188">
        <v>73616.800000000003</v>
      </c>
      <c r="F13" s="188">
        <v>33047.741300000002</v>
      </c>
      <c r="G13" s="188">
        <v>5312.4263000000001</v>
      </c>
      <c r="H13" s="188">
        <v>-260.98</v>
      </c>
      <c r="I13" s="188">
        <v>29241.5</v>
      </c>
      <c r="J13" s="188">
        <v>14108.119000000001</v>
      </c>
      <c r="K13" s="188">
        <v>0</v>
      </c>
      <c r="L13" s="188">
        <v>0</v>
      </c>
      <c r="M13" s="188">
        <v>20465.3</v>
      </c>
      <c r="N13" s="188">
        <v>9585.2222999999994</v>
      </c>
      <c r="O13" s="188">
        <v>2800</v>
      </c>
      <c r="P13" s="188">
        <v>1808.0571</v>
      </c>
      <c r="Q13" s="188">
        <v>120</v>
      </c>
      <c r="R13" s="188">
        <v>90</v>
      </c>
      <c r="S13" s="188">
        <v>658</v>
      </c>
      <c r="T13" s="188">
        <v>330.12400000000002</v>
      </c>
      <c r="U13" s="188">
        <v>100</v>
      </c>
      <c r="V13" s="188">
        <v>28.6</v>
      </c>
      <c r="W13" s="188">
        <v>7211.3</v>
      </c>
      <c r="X13" s="188">
        <v>2712.8699000000001</v>
      </c>
      <c r="Y13" s="188">
        <v>5706.3</v>
      </c>
      <c r="Z13" s="188">
        <v>2407.27</v>
      </c>
      <c r="AA13" s="188">
        <v>1323</v>
      </c>
      <c r="AB13" s="188">
        <v>1014</v>
      </c>
      <c r="AC13" s="188">
        <v>4285</v>
      </c>
      <c r="AD13" s="188">
        <v>1423.6963000000001</v>
      </c>
      <c r="AE13" s="188">
        <v>0</v>
      </c>
      <c r="AF13" s="188">
        <v>0</v>
      </c>
      <c r="AG13" s="188">
        <v>18000</v>
      </c>
      <c r="AH13" s="188">
        <v>8235</v>
      </c>
      <c r="AI13" s="188">
        <v>18000</v>
      </c>
      <c r="AJ13" s="188">
        <v>8235</v>
      </c>
      <c r="AK13" s="188">
        <v>0</v>
      </c>
      <c r="AL13" s="188">
        <v>0</v>
      </c>
      <c r="AM13" s="188">
        <v>0</v>
      </c>
      <c r="AN13" s="188">
        <v>0</v>
      </c>
      <c r="AO13" s="188">
        <v>2590</v>
      </c>
      <c r="AP13" s="188">
        <v>1075</v>
      </c>
      <c r="AQ13" s="188">
        <v>320</v>
      </c>
      <c r="AR13" s="188">
        <v>44.4</v>
      </c>
      <c r="AS13" s="188">
        <v>3320</v>
      </c>
      <c r="AT13" s="188">
        <v>44.4</v>
      </c>
      <c r="AU13" s="188">
        <v>0</v>
      </c>
      <c r="AV13" s="188">
        <v>0</v>
      </c>
      <c r="AW13" s="188">
        <v>3000</v>
      </c>
      <c r="AX13" s="188">
        <v>0</v>
      </c>
      <c r="AY13" s="188">
        <v>0</v>
      </c>
      <c r="AZ13" s="188">
        <v>0</v>
      </c>
      <c r="BA13" s="188">
        <v>3000</v>
      </c>
      <c r="BB13" s="188">
        <v>0</v>
      </c>
      <c r="BC13" s="188">
        <v>5014.4263000000001</v>
      </c>
      <c r="BD13" s="188">
        <v>0</v>
      </c>
      <c r="BE13" s="188">
        <v>298</v>
      </c>
      <c r="BF13" s="188">
        <v>298</v>
      </c>
      <c r="BG13" s="188">
        <v>0</v>
      </c>
      <c r="BH13" s="188">
        <v>0</v>
      </c>
      <c r="BI13" s="188">
        <v>0</v>
      </c>
      <c r="BJ13" s="188">
        <v>-166.42</v>
      </c>
      <c r="BK13" s="188">
        <v>0</v>
      </c>
      <c r="BL13" s="188">
        <v>-392.56</v>
      </c>
      <c r="BM13" s="188">
        <v>0</v>
      </c>
      <c r="BN13" s="188">
        <v>0</v>
      </c>
    </row>
    <row r="14" spans="1:66" s="185" customFormat="1" ht="18.75" customHeight="1" x14ac:dyDescent="0.2">
      <c r="A14" s="186">
        <v>5</v>
      </c>
      <c r="B14" s="189" t="s">
        <v>86</v>
      </c>
      <c r="C14" s="188">
        <v>197270.30900000001</v>
      </c>
      <c r="D14" s="188">
        <v>79026.283599999995</v>
      </c>
      <c r="E14" s="188">
        <v>182308.71100000001</v>
      </c>
      <c r="F14" s="188">
        <v>78270.083599999998</v>
      </c>
      <c r="G14" s="188">
        <v>14961.598</v>
      </c>
      <c r="H14" s="188">
        <v>756.2</v>
      </c>
      <c r="I14" s="188">
        <v>79614.210999999996</v>
      </c>
      <c r="J14" s="188">
        <v>38204.245999999999</v>
      </c>
      <c r="K14" s="188">
        <v>0</v>
      </c>
      <c r="L14" s="188">
        <v>0</v>
      </c>
      <c r="M14" s="188">
        <v>33896.6</v>
      </c>
      <c r="N14" s="188">
        <v>14835.205900000001</v>
      </c>
      <c r="O14" s="188">
        <v>7840</v>
      </c>
      <c r="P14" s="188">
        <v>6155.0347000000002</v>
      </c>
      <c r="Q14" s="188">
        <v>1065</v>
      </c>
      <c r="R14" s="188">
        <v>0</v>
      </c>
      <c r="S14" s="188">
        <v>1116</v>
      </c>
      <c r="T14" s="188">
        <v>567.96</v>
      </c>
      <c r="U14" s="188">
        <v>572</v>
      </c>
      <c r="V14" s="188">
        <v>403.4</v>
      </c>
      <c r="W14" s="188">
        <v>7733.6</v>
      </c>
      <c r="X14" s="188">
        <v>2958.8130000000001</v>
      </c>
      <c r="Y14" s="188">
        <v>5770</v>
      </c>
      <c r="Z14" s="188">
        <v>2419.1729999999998</v>
      </c>
      <c r="AA14" s="188">
        <v>5368</v>
      </c>
      <c r="AB14" s="188">
        <v>624</v>
      </c>
      <c r="AC14" s="188">
        <v>9228</v>
      </c>
      <c r="AD14" s="188">
        <v>3927.1541999999999</v>
      </c>
      <c r="AE14" s="188">
        <v>0</v>
      </c>
      <c r="AF14" s="188">
        <v>0</v>
      </c>
      <c r="AG14" s="188">
        <v>57797.8</v>
      </c>
      <c r="AH14" s="188">
        <v>23746.670699999999</v>
      </c>
      <c r="AI14" s="188">
        <v>57797.8</v>
      </c>
      <c r="AJ14" s="188">
        <v>23746.670699999999</v>
      </c>
      <c r="AK14" s="188">
        <v>0</v>
      </c>
      <c r="AL14" s="188">
        <v>0</v>
      </c>
      <c r="AM14" s="188">
        <v>0</v>
      </c>
      <c r="AN14" s="188">
        <v>0</v>
      </c>
      <c r="AO14" s="188">
        <v>3300</v>
      </c>
      <c r="AP14" s="188">
        <v>1390</v>
      </c>
      <c r="AQ14" s="188">
        <v>7700.1</v>
      </c>
      <c r="AR14" s="188">
        <v>93.960999999999999</v>
      </c>
      <c r="AS14" s="188">
        <v>7700.1</v>
      </c>
      <c r="AT14" s="188">
        <v>93.960999999999999</v>
      </c>
      <c r="AU14" s="188">
        <v>0</v>
      </c>
      <c r="AV14" s="188">
        <v>0</v>
      </c>
      <c r="AW14" s="188">
        <v>6650.1</v>
      </c>
      <c r="AX14" s="188">
        <v>0</v>
      </c>
      <c r="AY14" s="188">
        <v>0</v>
      </c>
      <c r="AZ14" s="188">
        <v>0</v>
      </c>
      <c r="BA14" s="188">
        <v>0</v>
      </c>
      <c r="BB14" s="188">
        <v>0</v>
      </c>
      <c r="BC14" s="188">
        <v>11336.598</v>
      </c>
      <c r="BD14" s="188">
        <v>145</v>
      </c>
      <c r="BE14" s="188">
        <v>3625</v>
      </c>
      <c r="BF14" s="188">
        <v>2207.7919999999999</v>
      </c>
      <c r="BG14" s="188">
        <v>0</v>
      </c>
      <c r="BH14" s="188">
        <v>0</v>
      </c>
      <c r="BI14" s="188">
        <v>0</v>
      </c>
      <c r="BJ14" s="188">
        <v>0</v>
      </c>
      <c r="BK14" s="188">
        <v>0</v>
      </c>
      <c r="BL14" s="188">
        <v>-1596.5920000000001</v>
      </c>
      <c r="BM14" s="188">
        <v>0</v>
      </c>
      <c r="BN14" s="188">
        <v>0</v>
      </c>
    </row>
    <row r="15" spans="1:66" s="185" customFormat="1" ht="18.75" customHeight="1" x14ac:dyDescent="0.2">
      <c r="A15" s="186">
        <v>6</v>
      </c>
      <c r="B15" s="189" t="s">
        <v>87</v>
      </c>
      <c r="C15" s="188">
        <v>65273.5988</v>
      </c>
      <c r="D15" s="188">
        <v>30934.178400000001</v>
      </c>
      <c r="E15" s="188">
        <v>64633.479399999997</v>
      </c>
      <c r="F15" s="188">
        <v>31191.0605</v>
      </c>
      <c r="G15" s="188">
        <v>2970.1194</v>
      </c>
      <c r="H15" s="188">
        <v>73.117900000000006</v>
      </c>
      <c r="I15" s="188">
        <v>21300</v>
      </c>
      <c r="J15" s="188">
        <v>10650.037</v>
      </c>
      <c r="K15" s="188">
        <v>0</v>
      </c>
      <c r="L15" s="188">
        <v>0</v>
      </c>
      <c r="M15" s="188">
        <v>14694.8794</v>
      </c>
      <c r="N15" s="188">
        <v>7809.8864999999996</v>
      </c>
      <c r="O15" s="188">
        <v>2524</v>
      </c>
      <c r="P15" s="188">
        <v>1226.0998</v>
      </c>
      <c r="Q15" s="188">
        <v>431</v>
      </c>
      <c r="R15" s="188">
        <v>225.99639999999999</v>
      </c>
      <c r="S15" s="188">
        <v>185</v>
      </c>
      <c r="T15" s="188">
        <v>40</v>
      </c>
      <c r="U15" s="188">
        <v>100</v>
      </c>
      <c r="V15" s="188">
        <v>0</v>
      </c>
      <c r="W15" s="188">
        <v>2098</v>
      </c>
      <c r="X15" s="188">
        <v>648.20000000000005</v>
      </c>
      <c r="Y15" s="188">
        <v>1128</v>
      </c>
      <c r="Z15" s="188">
        <v>495</v>
      </c>
      <c r="AA15" s="188">
        <v>800.87940000000003</v>
      </c>
      <c r="AB15" s="188">
        <v>450.7</v>
      </c>
      <c r="AC15" s="188">
        <v>3490</v>
      </c>
      <c r="AD15" s="188">
        <v>2202.3903</v>
      </c>
      <c r="AE15" s="188">
        <v>0</v>
      </c>
      <c r="AF15" s="188">
        <v>0</v>
      </c>
      <c r="AG15" s="188">
        <v>23920.9</v>
      </c>
      <c r="AH15" s="188">
        <v>11243.137000000001</v>
      </c>
      <c r="AI15" s="188">
        <v>23920.9</v>
      </c>
      <c r="AJ15" s="188">
        <v>11243.137000000001</v>
      </c>
      <c r="AK15" s="188">
        <v>450</v>
      </c>
      <c r="AL15" s="188">
        <v>0</v>
      </c>
      <c r="AM15" s="188">
        <v>0</v>
      </c>
      <c r="AN15" s="188">
        <v>0</v>
      </c>
      <c r="AO15" s="188">
        <v>1549.1</v>
      </c>
      <c r="AP15" s="188">
        <v>1115</v>
      </c>
      <c r="AQ15" s="188">
        <v>388.6</v>
      </c>
      <c r="AR15" s="188">
        <v>43</v>
      </c>
      <c r="AS15" s="188">
        <v>2718.6</v>
      </c>
      <c r="AT15" s="188">
        <v>373</v>
      </c>
      <c r="AU15" s="188">
        <v>0</v>
      </c>
      <c r="AV15" s="188">
        <v>0</v>
      </c>
      <c r="AW15" s="188">
        <v>2493.6</v>
      </c>
      <c r="AX15" s="188">
        <v>330</v>
      </c>
      <c r="AY15" s="188">
        <v>0</v>
      </c>
      <c r="AZ15" s="188">
        <v>0</v>
      </c>
      <c r="BA15" s="188">
        <v>2330</v>
      </c>
      <c r="BB15" s="188">
        <v>330</v>
      </c>
      <c r="BC15" s="188">
        <v>6490.1193999999996</v>
      </c>
      <c r="BD15" s="188">
        <v>6168.7819</v>
      </c>
      <c r="BE15" s="188">
        <v>330</v>
      </c>
      <c r="BF15" s="188">
        <v>327</v>
      </c>
      <c r="BG15" s="188">
        <v>0</v>
      </c>
      <c r="BH15" s="188">
        <v>0</v>
      </c>
      <c r="BI15" s="188">
        <v>-2600</v>
      </c>
      <c r="BJ15" s="188">
        <v>0</v>
      </c>
      <c r="BK15" s="188">
        <v>-1250</v>
      </c>
      <c r="BL15" s="188">
        <v>-6422.6639999999998</v>
      </c>
      <c r="BM15" s="188">
        <v>0</v>
      </c>
      <c r="BN15" s="188">
        <v>0</v>
      </c>
    </row>
    <row r="16" spans="1:66" s="185" customFormat="1" ht="18.75" customHeight="1" x14ac:dyDescent="0.2">
      <c r="A16" s="186">
        <v>7</v>
      </c>
      <c r="B16" s="189" t="s">
        <v>88</v>
      </c>
      <c r="C16" s="188">
        <v>65133.269</v>
      </c>
      <c r="D16" s="188">
        <v>24801.469700000001</v>
      </c>
      <c r="E16" s="188">
        <v>64133.2</v>
      </c>
      <c r="F16" s="188">
        <v>25298.7454</v>
      </c>
      <c r="G16" s="188">
        <v>1000.069</v>
      </c>
      <c r="H16" s="188">
        <v>-497.27569999999997</v>
      </c>
      <c r="I16" s="188">
        <v>21150.799999999999</v>
      </c>
      <c r="J16" s="188">
        <v>10108.629000000001</v>
      </c>
      <c r="K16" s="188">
        <v>0</v>
      </c>
      <c r="L16" s="188">
        <v>0</v>
      </c>
      <c r="M16" s="188">
        <v>12023.7</v>
      </c>
      <c r="N16" s="188">
        <v>4006.9843999999998</v>
      </c>
      <c r="O16" s="188">
        <v>1370</v>
      </c>
      <c r="P16" s="188">
        <v>741.80939999999998</v>
      </c>
      <c r="Q16" s="188">
        <v>2000</v>
      </c>
      <c r="R16" s="188">
        <v>774</v>
      </c>
      <c r="S16" s="188">
        <v>191</v>
      </c>
      <c r="T16" s="188">
        <v>98.5</v>
      </c>
      <c r="U16" s="188">
        <v>50</v>
      </c>
      <c r="V16" s="188">
        <v>0</v>
      </c>
      <c r="W16" s="188">
        <v>1435.2</v>
      </c>
      <c r="X16" s="188">
        <v>234.80099999999999</v>
      </c>
      <c r="Y16" s="188">
        <v>580</v>
      </c>
      <c r="Z16" s="188">
        <v>0</v>
      </c>
      <c r="AA16" s="188">
        <v>2200</v>
      </c>
      <c r="AB16" s="188">
        <v>67</v>
      </c>
      <c r="AC16" s="188">
        <v>3783.9</v>
      </c>
      <c r="AD16" s="188">
        <v>1653.2739999999999</v>
      </c>
      <c r="AE16" s="188">
        <v>0</v>
      </c>
      <c r="AF16" s="188">
        <v>0</v>
      </c>
      <c r="AG16" s="188">
        <v>24750</v>
      </c>
      <c r="AH16" s="188">
        <v>10323.132</v>
      </c>
      <c r="AI16" s="188">
        <v>24750</v>
      </c>
      <c r="AJ16" s="188">
        <v>10323.132</v>
      </c>
      <c r="AK16" s="188">
        <v>0</v>
      </c>
      <c r="AL16" s="188">
        <v>0</v>
      </c>
      <c r="AM16" s="188">
        <v>0</v>
      </c>
      <c r="AN16" s="188">
        <v>0</v>
      </c>
      <c r="AO16" s="188">
        <v>3150</v>
      </c>
      <c r="AP16" s="188">
        <v>790</v>
      </c>
      <c r="AQ16" s="188">
        <v>3058.7</v>
      </c>
      <c r="AR16" s="188">
        <v>70</v>
      </c>
      <c r="AS16" s="188">
        <v>3058.7</v>
      </c>
      <c r="AT16" s="188">
        <v>70</v>
      </c>
      <c r="AU16" s="188">
        <v>0</v>
      </c>
      <c r="AV16" s="188">
        <v>0</v>
      </c>
      <c r="AW16" s="188">
        <v>2797.5</v>
      </c>
      <c r="AX16" s="188">
        <v>0</v>
      </c>
      <c r="AY16" s="188">
        <v>0</v>
      </c>
      <c r="AZ16" s="188">
        <v>0</v>
      </c>
      <c r="BA16" s="188">
        <v>0</v>
      </c>
      <c r="BB16" s="188">
        <v>0</v>
      </c>
      <c r="BC16" s="188">
        <v>10240</v>
      </c>
      <c r="BD16" s="188">
        <v>1733.1613</v>
      </c>
      <c r="BE16" s="188">
        <v>4360.0690000000004</v>
      </c>
      <c r="BF16" s="188">
        <v>990</v>
      </c>
      <c r="BG16" s="188">
        <v>0</v>
      </c>
      <c r="BH16" s="188">
        <v>0</v>
      </c>
      <c r="BI16" s="188">
        <v>0</v>
      </c>
      <c r="BJ16" s="188">
        <v>0</v>
      </c>
      <c r="BK16" s="188">
        <v>-13600</v>
      </c>
      <c r="BL16" s="188">
        <v>-3220.4369999999999</v>
      </c>
      <c r="BM16" s="188">
        <v>0</v>
      </c>
      <c r="BN16" s="188">
        <v>0</v>
      </c>
    </row>
    <row r="17" spans="1:66" s="185" customFormat="1" ht="18.75" customHeight="1" x14ac:dyDescent="0.2">
      <c r="A17" s="186">
        <v>8</v>
      </c>
      <c r="B17" s="189" t="s">
        <v>89</v>
      </c>
      <c r="C17" s="188">
        <v>1135247.95</v>
      </c>
      <c r="D17" s="188">
        <v>477322.20799999998</v>
      </c>
      <c r="E17" s="188">
        <v>1078203.25</v>
      </c>
      <c r="F17" s="188">
        <v>486518.64199999999</v>
      </c>
      <c r="G17" s="188">
        <v>57044.7</v>
      </c>
      <c r="H17" s="188">
        <v>-9196.4339999999993</v>
      </c>
      <c r="I17" s="188">
        <v>188311.75</v>
      </c>
      <c r="J17" s="188">
        <v>88142.692999999999</v>
      </c>
      <c r="K17" s="188">
        <v>0</v>
      </c>
      <c r="L17" s="188">
        <v>0</v>
      </c>
      <c r="M17" s="188">
        <v>157607.9</v>
      </c>
      <c r="N17" s="188">
        <v>60067.315999999999</v>
      </c>
      <c r="O17" s="188">
        <v>16375</v>
      </c>
      <c r="P17" s="188">
        <v>11157.502</v>
      </c>
      <c r="Q17" s="188">
        <v>66528.399999999994</v>
      </c>
      <c r="R17" s="188">
        <v>29128.957999999999</v>
      </c>
      <c r="S17" s="188">
        <v>2455.4</v>
      </c>
      <c r="T17" s="188">
        <v>798.21299999999997</v>
      </c>
      <c r="U17" s="188">
        <v>500</v>
      </c>
      <c r="V17" s="188">
        <v>81.900000000000006</v>
      </c>
      <c r="W17" s="188">
        <v>6240</v>
      </c>
      <c r="X17" s="188">
        <v>1558.1</v>
      </c>
      <c r="Y17" s="188">
        <v>5400</v>
      </c>
      <c r="Z17" s="188">
        <v>1230</v>
      </c>
      <c r="AA17" s="188">
        <v>45306.1</v>
      </c>
      <c r="AB17" s="188">
        <v>12459.248</v>
      </c>
      <c r="AC17" s="188">
        <v>13499</v>
      </c>
      <c r="AD17" s="188">
        <v>3834.915</v>
      </c>
      <c r="AE17" s="188">
        <v>0</v>
      </c>
      <c r="AF17" s="188">
        <v>0</v>
      </c>
      <c r="AG17" s="188">
        <v>715479.2</v>
      </c>
      <c r="AH17" s="188">
        <v>330358.63299999997</v>
      </c>
      <c r="AI17" s="188">
        <v>710093</v>
      </c>
      <c r="AJ17" s="188">
        <v>327458.63299999997</v>
      </c>
      <c r="AK17" s="188">
        <v>0</v>
      </c>
      <c r="AL17" s="188">
        <v>0</v>
      </c>
      <c r="AM17" s="188">
        <v>0</v>
      </c>
      <c r="AN17" s="188">
        <v>0</v>
      </c>
      <c r="AO17" s="188">
        <v>13900</v>
      </c>
      <c r="AP17" s="188">
        <v>7895</v>
      </c>
      <c r="AQ17" s="188">
        <v>2904.4</v>
      </c>
      <c r="AR17" s="188">
        <v>55</v>
      </c>
      <c r="AS17" s="188">
        <v>2904.4</v>
      </c>
      <c r="AT17" s="188">
        <v>55</v>
      </c>
      <c r="AU17" s="188">
        <v>0</v>
      </c>
      <c r="AV17" s="188">
        <v>0</v>
      </c>
      <c r="AW17" s="188">
        <v>1698.4</v>
      </c>
      <c r="AX17" s="188">
        <v>0</v>
      </c>
      <c r="AY17" s="188">
        <v>0</v>
      </c>
      <c r="AZ17" s="188">
        <v>0</v>
      </c>
      <c r="BA17" s="188">
        <v>0</v>
      </c>
      <c r="BB17" s="188">
        <v>0</v>
      </c>
      <c r="BC17" s="188">
        <v>80134.600000000006</v>
      </c>
      <c r="BD17" s="188">
        <v>5427.375</v>
      </c>
      <c r="BE17" s="188">
        <v>64732.6</v>
      </c>
      <c r="BF17" s="188">
        <v>7479.9</v>
      </c>
      <c r="BG17" s="188">
        <v>0</v>
      </c>
      <c r="BH17" s="188">
        <v>0</v>
      </c>
      <c r="BI17" s="188">
        <v>0</v>
      </c>
      <c r="BJ17" s="188">
        <v>0</v>
      </c>
      <c r="BK17" s="188">
        <v>-87822.5</v>
      </c>
      <c r="BL17" s="188">
        <v>-22103.708999999999</v>
      </c>
      <c r="BM17" s="188">
        <v>0</v>
      </c>
      <c r="BN17" s="188">
        <v>0</v>
      </c>
    </row>
    <row r="18" spans="1:66" s="185" customFormat="1" ht="18.75" customHeight="1" x14ac:dyDescent="0.2">
      <c r="A18" s="186">
        <v>9</v>
      </c>
      <c r="B18" s="189" t="s">
        <v>90</v>
      </c>
      <c r="C18" s="188">
        <v>1914028.4083</v>
      </c>
      <c r="D18" s="188">
        <v>596482.08160000003</v>
      </c>
      <c r="E18" s="188">
        <v>1527214.8</v>
      </c>
      <c r="F18" s="188">
        <v>548145.33640000003</v>
      </c>
      <c r="G18" s="188">
        <v>386813.60830000002</v>
      </c>
      <c r="H18" s="188">
        <v>48336.745199999998</v>
      </c>
      <c r="I18" s="188">
        <v>183531</v>
      </c>
      <c r="J18" s="188">
        <v>54838.690999999999</v>
      </c>
      <c r="K18" s="188">
        <v>0</v>
      </c>
      <c r="L18" s="188">
        <v>0</v>
      </c>
      <c r="M18" s="188">
        <v>124575.8</v>
      </c>
      <c r="N18" s="188">
        <v>27902.595399999998</v>
      </c>
      <c r="O18" s="188">
        <v>16778.5</v>
      </c>
      <c r="P18" s="188">
        <v>9653.4028999999991</v>
      </c>
      <c r="Q18" s="188">
        <v>18565</v>
      </c>
      <c r="R18" s="188">
        <v>2313.6896999999999</v>
      </c>
      <c r="S18" s="188">
        <v>7326.3</v>
      </c>
      <c r="T18" s="188">
        <v>1497.7553</v>
      </c>
      <c r="U18" s="188">
        <v>1000</v>
      </c>
      <c r="V18" s="188">
        <v>0</v>
      </c>
      <c r="W18" s="188">
        <v>51100</v>
      </c>
      <c r="X18" s="188">
        <v>8311.7000000000007</v>
      </c>
      <c r="Y18" s="188">
        <v>42800</v>
      </c>
      <c r="Z18" s="188">
        <v>6654.8</v>
      </c>
      <c r="AA18" s="188">
        <v>1500</v>
      </c>
      <c r="AB18" s="188">
        <v>221.5</v>
      </c>
      <c r="AC18" s="188">
        <v>21006</v>
      </c>
      <c r="AD18" s="188">
        <v>4279.5924999999997</v>
      </c>
      <c r="AE18" s="188">
        <v>0</v>
      </c>
      <c r="AF18" s="188">
        <v>0</v>
      </c>
      <c r="AG18" s="188">
        <v>1117158</v>
      </c>
      <c r="AH18" s="188">
        <v>442272.05</v>
      </c>
      <c r="AI18" s="188">
        <v>1117158</v>
      </c>
      <c r="AJ18" s="188">
        <v>442272.05</v>
      </c>
      <c r="AK18" s="188">
        <v>22230</v>
      </c>
      <c r="AL18" s="188">
        <v>20744</v>
      </c>
      <c r="AM18" s="188">
        <v>0</v>
      </c>
      <c r="AN18" s="188">
        <v>0</v>
      </c>
      <c r="AO18" s="188">
        <v>9000</v>
      </c>
      <c r="AP18" s="188">
        <v>220</v>
      </c>
      <c r="AQ18" s="188">
        <v>70720</v>
      </c>
      <c r="AR18" s="188">
        <v>2168</v>
      </c>
      <c r="AS18" s="188">
        <v>70720</v>
      </c>
      <c r="AT18" s="188">
        <v>2168</v>
      </c>
      <c r="AU18" s="188">
        <v>0</v>
      </c>
      <c r="AV18" s="188">
        <v>0</v>
      </c>
      <c r="AW18" s="188">
        <v>62120</v>
      </c>
      <c r="AX18" s="188">
        <v>0</v>
      </c>
      <c r="AY18" s="188">
        <v>0</v>
      </c>
      <c r="AZ18" s="188">
        <v>0</v>
      </c>
      <c r="BA18" s="188">
        <v>0</v>
      </c>
      <c r="BB18" s="188">
        <v>0</v>
      </c>
      <c r="BC18" s="188">
        <v>357115</v>
      </c>
      <c r="BD18" s="188">
        <v>74225.283200000005</v>
      </c>
      <c r="BE18" s="188">
        <v>218040.00829999999</v>
      </c>
      <c r="BF18" s="188">
        <v>67272.460000000006</v>
      </c>
      <c r="BG18" s="188">
        <v>0</v>
      </c>
      <c r="BH18" s="188">
        <v>0</v>
      </c>
      <c r="BI18" s="188">
        <v>-16525</v>
      </c>
      <c r="BJ18" s="188">
        <v>-8203.49</v>
      </c>
      <c r="BK18" s="188">
        <v>-171816.4</v>
      </c>
      <c r="BL18" s="188">
        <v>-84957.508000000002</v>
      </c>
      <c r="BM18" s="188">
        <v>0</v>
      </c>
      <c r="BN18" s="188">
        <v>0</v>
      </c>
    </row>
    <row r="19" spans="1:66" s="185" customFormat="1" ht="18.75" customHeight="1" x14ac:dyDescent="0.2">
      <c r="A19" s="186">
        <v>10</v>
      </c>
      <c r="B19" s="189" t="s">
        <v>91</v>
      </c>
      <c r="C19" s="188">
        <v>271116.71649999998</v>
      </c>
      <c r="D19" s="188">
        <v>82695.286800000002</v>
      </c>
      <c r="E19" s="188">
        <v>241587.5</v>
      </c>
      <c r="F19" s="188">
        <v>100857.3858</v>
      </c>
      <c r="G19" s="188">
        <v>29529.216499999999</v>
      </c>
      <c r="H19" s="188">
        <v>-18162.098999999998</v>
      </c>
      <c r="I19" s="188">
        <v>117480</v>
      </c>
      <c r="J19" s="188">
        <v>53401.553999999996</v>
      </c>
      <c r="K19" s="188">
        <v>0</v>
      </c>
      <c r="L19" s="188">
        <v>0</v>
      </c>
      <c r="M19" s="188">
        <v>76422.5</v>
      </c>
      <c r="N19" s="188">
        <v>34362.845800000003</v>
      </c>
      <c r="O19" s="188">
        <v>12988</v>
      </c>
      <c r="P19" s="188">
        <v>9785.8837000000003</v>
      </c>
      <c r="Q19" s="188">
        <v>4745</v>
      </c>
      <c r="R19" s="188">
        <v>1739.5650000000001</v>
      </c>
      <c r="S19" s="188">
        <v>1800</v>
      </c>
      <c r="T19" s="188">
        <v>688.82410000000004</v>
      </c>
      <c r="U19" s="188">
        <v>2900</v>
      </c>
      <c r="V19" s="188">
        <v>0</v>
      </c>
      <c r="W19" s="188">
        <v>12130</v>
      </c>
      <c r="X19" s="188">
        <v>5509.375</v>
      </c>
      <c r="Y19" s="188">
        <v>7900</v>
      </c>
      <c r="Z19" s="188">
        <v>3224</v>
      </c>
      <c r="AA19" s="188">
        <v>11442.5</v>
      </c>
      <c r="AB19" s="188">
        <v>2318.4</v>
      </c>
      <c r="AC19" s="188">
        <v>22510</v>
      </c>
      <c r="AD19" s="188">
        <v>11825.253000000001</v>
      </c>
      <c r="AE19" s="188">
        <v>0</v>
      </c>
      <c r="AF19" s="188">
        <v>0</v>
      </c>
      <c r="AG19" s="188">
        <v>19285</v>
      </c>
      <c r="AH19" s="188">
        <v>9325</v>
      </c>
      <c r="AI19" s="188">
        <v>19285</v>
      </c>
      <c r="AJ19" s="188">
        <v>9325</v>
      </c>
      <c r="AK19" s="188">
        <v>2000</v>
      </c>
      <c r="AL19" s="188">
        <v>698</v>
      </c>
      <c r="AM19" s="188">
        <v>2000</v>
      </c>
      <c r="AN19" s="188">
        <v>698</v>
      </c>
      <c r="AO19" s="188">
        <v>4500</v>
      </c>
      <c r="AP19" s="188">
        <v>1887.1</v>
      </c>
      <c r="AQ19" s="188">
        <v>21900</v>
      </c>
      <c r="AR19" s="188">
        <v>1182.886</v>
      </c>
      <c r="AS19" s="188">
        <v>21900</v>
      </c>
      <c r="AT19" s="188">
        <v>1182.886</v>
      </c>
      <c r="AU19" s="188">
        <v>0</v>
      </c>
      <c r="AV19" s="188">
        <v>0</v>
      </c>
      <c r="AW19" s="188">
        <v>16000</v>
      </c>
      <c r="AX19" s="188">
        <v>0</v>
      </c>
      <c r="AY19" s="188">
        <v>0</v>
      </c>
      <c r="AZ19" s="188">
        <v>0</v>
      </c>
      <c r="BA19" s="188">
        <v>0</v>
      </c>
      <c r="BB19" s="188">
        <v>0</v>
      </c>
      <c r="BC19" s="188">
        <v>39607.9</v>
      </c>
      <c r="BD19" s="188">
        <v>11436.924999999999</v>
      </c>
      <c r="BE19" s="188">
        <v>29921.316500000001</v>
      </c>
      <c r="BF19" s="188">
        <v>9673.6479999999992</v>
      </c>
      <c r="BG19" s="188">
        <v>0</v>
      </c>
      <c r="BH19" s="188">
        <v>0</v>
      </c>
      <c r="BI19" s="188">
        <v>0</v>
      </c>
      <c r="BJ19" s="188">
        <v>0</v>
      </c>
      <c r="BK19" s="188">
        <v>-40000</v>
      </c>
      <c r="BL19" s="188">
        <v>-39272.671999999999</v>
      </c>
      <c r="BM19" s="188">
        <v>0</v>
      </c>
      <c r="BN19" s="188">
        <v>0</v>
      </c>
    </row>
    <row r="20" spans="1:66" s="185" customFormat="1" ht="18.75" customHeight="1" x14ac:dyDescent="0.2">
      <c r="A20" s="186">
        <v>11</v>
      </c>
      <c r="B20" s="189" t="s">
        <v>92</v>
      </c>
      <c r="C20" s="188">
        <v>311450.39130000002</v>
      </c>
      <c r="D20" s="188">
        <v>51920.835500000001</v>
      </c>
      <c r="E20" s="188">
        <v>188705.9</v>
      </c>
      <c r="F20" s="188">
        <v>52970.538500000002</v>
      </c>
      <c r="G20" s="188">
        <v>122744.49129999999</v>
      </c>
      <c r="H20" s="188">
        <v>-1049.703</v>
      </c>
      <c r="I20" s="188">
        <v>52610</v>
      </c>
      <c r="J20" s="188">
        <v>21919.151000000002</v>
      </c>
      <c r="K20" s="188">
        <v>0</v>
      </c>
      <c r="L20" s="188">
        <v>0</v>
      </c>
      <c r="M20" s="188">
        <v>44420</v>
      </c>
      <c r="N20" s="188">
        <v>5715.3874999999998</v>
      </c>
      <c r="O20" s="188">
        <v>7050</v>
      </c>
      <c r="P20" s="188">
        <v>2946.8094000000001</v>
      </c>
      <c r="Q20" s="188">
        <v>1450</v>
      </c>
      <c r="R20" s="188">
        <v>254.21109999999999</v>
      </c>
      <c r="S20" s="188">
        <v>1100</v>
      </c>
      <c r="T20" s="188">
        <v>330.8365</v>
      </c>
      <c r="U20" s="188">
        <v>0</v>
      </c>
      <c r="V20" s="188">
        <v>0</v>
      </c>
      <c r="W20" s="188">
        <v>15080</v>
      </c>
      <c r="X20" s="188">
        <v>278.28050000000002</v>
      </c>
      <c r="Y20" s="188">
        <v>11750</v>
      </c>
      <c r="Z20" s="188">
        <v>13</v>
      </c>
      <c r="AA20" s="188">
        <v>13700</v>
      </c>
      <c r="AB20" s="188">
        <v>147.19999999999999</v>
      </c>
      <c r="AC20" s="188">
        <v>3600</v>
      </c>
      <c r="AD20" s="188">
        <v>1519.45</v>
      </c>
      <c r="AE20" s="188">
        <v>0</v>
      </c>
      <c r="AF20" s="188">
        <v>0</v>
      </c>
      <c r="AG20" s="188">
        <v>63500</v>
      </c>
      <c r="AH20" s="188">
        <v>23250</v>
      </c>
      <c r="AI20" s="188">
        <v>63500</v>
      </c>
      <c r="AJ20" s="188">
        <v>23250</v>
      </c>
      <c r="AK20" s="188">
        <v>1700</v>
      </c>
      <c r="AL20" s="188">
        <v>0</v>
      </c>
      <c r="AM20" s="188">
        <v>1700</v>
      </c>
      <c r="AN20" s="188">
        <v>0</v>
      </c>
      <c r="AO20" s="188">
        <v>6800</v>
      </c>
      <c r="AP20" s="188">
        <v>2010</v>
      </c>
      <c r="AQ20" s="188">
        <v>19675.900000000001</v>
      </c>
      <c r="AR20" s="188">
        <v>76</v>
      </c>
      <c r="AS20" s="188">
        <v>19675.900000000001</v>
      </c>
      <c r="AT20" s="188">
        <v>76</v>
      </c>
      <c r="AU20" s="188">
        <v>0</v>
      </c>
      <c r="AV20" s="188">
        <v>0</v>
      </c>
      <c r="AW20" s="188">
        <v>19065.900000000001</v>
      </c>
      <c r="AX20" s="188">
        <v>0</v>
      </c>
      <c r="AY20" s="188">
        <v>0</v>
      </c>
      <c r="AZ20" s="188">
        <v>0</v>
      </c>
      <c r="BA20" s="188">
        <v>0</v>
      </c>
      <c r="BB20" s="188">
        <v>0</v>
      </c>
      <c r="BC20" s="188">
        <v>107944.49129999999</v>
      </c>
      <c r="BD20" s="188">
        <v>0</v>
      </c>
      <c r="BE20" s="188">
        <v>14800</v>
      </c>
      <c r="BF20" s="188">
        <v>274.5</v>
      </c>
      <c r="BG20" s="188">
        <v>0</v>
      </c>
      <c r="BH20" s="188">
        <v>0</v>
      </c>
      <c r="BI20" s="188">
        <v>0</v>
      </c>
      <c r="BJ20" s="188">
        <v>-955</v>
      </c>
      <c r="BK20" s="188">
        <v>0</v>
      </c>
      <c r="BL20" s="188">
        <v>-369.20299999999997</v>
      </c>
      <c r="BM20" s="188">
        <v>0</v>
      </c>
      <c r="BN20" s="188">
        <v>0</v>
      </c>
    </row>
    <row r="21" spans="1:66" s="185" customFormat="1" ht="18.75" customHeight="1" x14ac:dyDescent="0.2">
      <c r="A21" s="186">
        <v>12</v>
      </c>
      <c r="B21" s="189" t="s">
        <v>93</v>
      </c>
      <c r="C21" s="188">
        <v>127529.681</v>
      </c>
      <c r="D21" s="188">
        <v>21877.3325</v>
      </c>
      <c r="E21" s="188">
        <v>101895.7</v>
      </c>
      <c r="F21" s="188">
        <v>37945.169500000004</v>
      </c>
      <c r="G21" s="188">
        <v>25633.981</v>
      </c>
      <c r="H21" s="188">
        <v>-16067.837</v>
      </c>
      <c r="I21" s="188">
        <v>57120</v>
      </c>
      <c r="J21" s="188">
        <v>25141.966</v>
      </c>
      <c r="K21" s="188">
        <v>0</v>
      </c>
      <c r="L21" s="188">
        <v>0</v>
      </c>
      <c r="M21" s="188">
        <v>24932.7</v>
      </c>
      <c r="N21" s="188">
        <v>10200.548500000001</v>
      </c>
      <c r="O21" s="188">
        <v>4050</v>
      </c>
      <c r="P21" s="188">
        <v>2268.8078</v>
      </c>
      <c r="Q21" s="188">
        <v>4000</v>
      </c>
      <c r="R21" s="188">
        <v>1709</v>
      </c>
      <c r="S21" s="188">
        <v>1015</v>
      </c>
      <c r="T21" s="188">
        <v>347.89870000000002</v>
      </c>
      <c r="U21" s="188">
        <v>100</v>
      </c>
      <c r="V21" s="188">
        <v>68.400000000000006</v>
      </c>
      <c r="W21" s="188">
        <v>4400.7</v>
      </c>
      <c r="X21" s="188">
        <v>1079.7349999999999</v>
      </c>
      <c r="Y21" s="188">
        <v>3495.7</v>
      </c>
      <c r="Z21" s="188">
        <v>611.29999999999995</v>
      </c>
      <c r="AA21" s="188">
        <v>1375</v>
      </c>
      <c r="AB21" s="188">
        <v>147.69999999999999</v>
      </c>
      <c r="AC21" s="188">
        <v>7420</v>
      </c>
      <c r="AD21" s="188">
        <v>3461.2719999999999</v>
      </c>
      <c r="AE21" s="188">
        <v>0</v>
      </c>
      <c r="AF21" s="188">
        <v>0</v>
      </c>
      <c r="AG21" s="188">
        <v>0</v>
      </c>
      <c r="AH21" s="188">
        <v>0</v>
      </c>
      <c r="AI21" s="188">
        <v>0</v>
      </c>
      <c r="AJ21" s="188">
        <v>0</v>
      </c>
      <c r="AK21" s="188">
        <v>4150</v>
      </c>
      <c r="AL21" s="188">
        <v>1484</v>
      </c>
      <c r="AM21" s="188">
        <v>0</v>
      </c>
      <c r="AN21" s="188">
        <v>0</v>
      </c>
      <c r="AO21" s="188">
        <v>5200</v>
      </c>
      <c r="AP21" s="188">
        <v>975.85500000000002</v>
      </c>
      <c r="AQ21" s="188">
        <v>10493</v>
      </c>
      <c r="AR21" s="188">
        <v>142.80000000000001</v>
      </c>
      <c r="AS21" s="188">
        <v>10493</v>
      </c>
      <c r="AT21" s="188">
        <v>142.80000000000001</v>
      </c>
      <c r="AU21" s="188">
        <v>0</v>
      </c>
      <c r="AV21" s="188">
        <v>0</v>
      </c>
      <c r="AW21" s="188">
        <v>10000</v>
      </c>
      <c r="AX21" s="188">
        <v>0</v>
      </c>
      <c r="AY21" s="188">
        <v>0</v>
      </c>
      <c r="AZ21" s="188">
        <v>0</v>
      </c>
      <c r="BA21" s="188">
        <v>0</v>
      </c>
      <c r="BB21" s="188">
        <v>0</v>
      </c>
      <c r="BC21" s="188">
        <v>88234</v>
      </c>
      <c r="BD21" s="188">
        <v>0</v>
      </c>
      <c r="BE21" s="188">
        <v>7399.9809999999998</v>
      </c>
      <c r="BF21" s="188">
        <v>777</v>
      </c>
      <c r="BG21" s="188">
        <v>0</v>
      </c>
      <c r="BH21" s="188">
        <v>0</v>
      </c>
      <c r="BI21" s="188">
        <v>0</v>
      </c>
      <c r="BJ21" s="188">
        <v>0</v>
      </c>
      <c r="BK21" s="188">
        <v>-70000</v>
      </c>
      <c r="BL21" s="188">
        <v>-16844.837</v>
      </c>
      <c r="BM21" s="188">
        <v>0</v>
      </c>
      <c r="BN21" s="188">
        <v>0</v>
      </c>
    </row>
    <row r="22" spans="1:66" s="185" customFormat="1" ht="18.75" customHeight="1" x14ac:dyDescent="0.2">
      <c r="A22" s="186">
        <v>13</v>
      </c>
      <c r="B22" s="189" t="s">
        <v>94</v>
      </c>
      <c r="C22" s="188">
        <v>124717.53170000001</v>
      </c>
      <c r="D22" s="188">
        <v>20064.5118</v>
      </c>
      <c r="E22" s="188">
        <v>85000</v>
      </c>
      <c r="F22" s="188">
        <v>36142.201800000003</v>
      </c>
      <c r="G22" s="188">
        <v>39717.5317</v>
      </c>
      <c r="H22" s="188">
        <v>-16077.69</v>
      </c>
      <c r="I22" s="188">
        <v>33715.4</v>
      </c>
      <c r="J22" s="188">
        <v>16540.526999999998</v>
      </c>
      <c r="K22" s="188">
        <v>0</v>
      </c>
      <c r="L22" s="188">
        <v>0</v>
      </c>
      <c r="M22" s="188">
        <v>12120</v>
      </c>
      <c r="N22" s="188">
        <v>6362.1427999999996</v>
      </c>
      <c r="O22" s="188">
        <v>1200</v>
      </c>
      <c r="P22" s="188">
        <v>1130.951</v>
      </c>
      <c r="Q22" s="188">
        <v>220</v>
      </c>
      <c r="R22" s="188">
        <v>0</v>
      </c>
      <c r="S22" s="188">
        <v>500</v>
      </c>
      <c r="T22" s="188">
        <v>135.48679999999999</v>
      </c>
      <c r="U22" s="188">
        <v>100</v>
      </c>
      <c r="V22" s="188">
        <v>0</v>
      </c>
      <c r="W22" s="188">
        <v>3430</v>
      </c>
      <c r="X22" s="188">
        <v>1954.155</v>
      </c>
      <c r="Y22" s="188">
        <v>1855</v>
      </c>
      <c r="Z22" s="188">
        <v>1498.355</v>
      </c>
      <c r="AA22" s="188">
        <v>620</v>
      </c>
      <c r="AB22" s="188">
        <v>441.7</v>
      </c>
      <c r="AC22" s="188">
        <v>4900</v>
      </c>
      <c r="AD22" s="188">
        <v>2242.65</v>
      </c>
      <c r="AE22" s="188">
        <v>0</v>
      </c>
      <c r="AF22" s="188">
        <v>0</v>
      </c>
      <c r="AG22" s="188">
        <v>28839.599999999999</v>
      </c>
      <c r="AH22" s="188">
        <v>9773.9509999999991</v>
      </c>
      <c r="AI22" s="188">
        <v>28839.599999999999</v>
      </c>
      <c r="AJ22" s="188">
        <v>9773.9509999999991</v>
      </c>
      <c r="AK22" s="188">
        <v>300</v>
      </c>
      <c r="AL22" s="188">
        <v>252</v>
      </c>
      <c r="AM22" s="188">
        <v>0</v>
      </c>
      <c r="AN22" s="188">
        <v>0</v>
      </c>
      <c r="AO22" s="188">
        <v>4475</v>
      </c>
      <c r="AP22" s="188">
        <v>1845</v>
      </c>
      <c r="AQ22" s="188">
        <v>5550</v>
      </c>
      <c r="AR22" s="188">
        <v>1368.5809999999999</v>
      </c>
      <c r="AS22" s="188">
        <v>5550</v>
      </c>
      <c r="AT22" s="188">
        <v>1368.5809999999999</v>
      </c>
      <c r="AU22" s="188">
        <v>0</v>
      </c>
      <c r="AV22" s="188">
        <v>0</v>
      </c>
      <c r="AW22" s="188">
        <v>3700</v>
      </c>
      <c r="AX22" s="188">
        <v>0</v>
      </c>
      <c r="AY22" s="188">
        <v>0</v>
      </c>
      <c r="AZ22" s="188">
        <v>0</v>
      </c>
      <c r="BA22" s="188">
        <v>0</v>
      </c>
      <c r="BB22" s="188">
        <v>0</v>
      </c>
      <c r="BC22" s="188">
        <v>35004.5</v>
      </c>
      <c r="BD22" s="188">
        <v>2209.6129999999998</v>
      </c>
      <c r="BE22" s="188">
        <v>4713.0316999999995</v>
      </c>
      <c r="BF22" s="188">
        <v>3625</v>
      </c>
      <c r="BG22" s="188">
        <v>0</v>
      </c>
      <c r="BH22" s="188">
        <v>0</v>
      </c>
      <c r="BI22" s="188">
        <v>0</v>
      </c>
      <c r="BJ22" s="188">
        <v>-2650.7249999999999</v>
      </c>
      <c r="BK22" s="188">
        <v>0</v>
      </c>
      <c r="BL22" s="188">
        <v>-19261.578000000001</v>
      </c>
      <c r="BM22" s="188">
        <v>0</v>
      </c>
      <c r="BN22" s="188">
        <v>0</v>
      </c>
    </row>
    <row r="23" spans="1:66" s="185" customFormat="1" ht="18.75" customHeight="1" x14ac:dyDescent="0.2">
      <c r="A23" s="186">
        <v>14</v>
      </c>
      <c r="B23" s="189" t="s">
        <v>95</v>
      </c>
      <c r="C23" s="188">
        <v>134834.2415</v>
      </c>
      <c r="D23" s="188">
        <v>59379.539499999999</v>
      </c>
      <c r="E23" s="188">
        <v>110013.3</v>
      </c>
      <c r="F23" s="188">
        <v>55020.229500000001</v>
      </c>
      <c r="G23" s="188">
        <v>24820.941500000001</v>
      </c>
      <c r="H23" s="188">
        <v>4359.3100000000004</v>
      </c>
      <c r="I23" s="188">
        <v>65576</v>
      </c>
      <c r="J23" s="188">
        <v>36050.284</v>
      </c>
      <c r="K23" s="188">
        <v>0</v>
      </c>
      <c r="L23" s="188">
        <v>0</v>
      </c>
      <c r="M23" s="188">
        <v>30813.8</v>
      </c>
      <c r="N23" s="188">
        <v>16022.6955</v>
      </c>
      <c r="O23" s="188">
        <v>3178</v>
      </c>
      <c r="P23" s="188">
        <v>1868.0443</v>
      </c>
      <c r="Q23" s="188">
        <v>3200</v>
      </c>
      <c r="R23" s="188">
        <v>860.61199999999997</v>
      </c>
      <c r="S23" s="188">
        <v>757</v>
      </c>
      <c r="T23" s="188">
        <v>361.8263</v>
      </c>
      <c r="U23" s="188">
        <v>40</v>
      </c>
      <c r="V23" s="188">
        <v>0</v>
      </c>
      <c r="W23" s="188">
        <v>6820.8</v>
      </c>
      <c r="X23" s="188">
        <v>4209.8339999999998</v>
      </c>
      <c r="Y23" s="188">
        <v>4050</v>
      </c>
      <c r="Z23" s="188">
        <v>2505.884</v>
      </c>
      <c r="AA23" s="188">
        <v>6050</v>
      </c>
      <c r="AB23" s="188">
        <v>3348.5403999999999</v>
      </c>
      <c r="AC23" s="188">
        <v>9450</v>
      </c>
      <c r="AD23" s="188">
        <v>4289.5384999999997</v>
      </c>
      <c r="AE23" s="188">
        <v>0</v>
      </c>
      <c r="AF23" s="188">
        <v>0</v>
      </c>
      <c r="AG23" s="188">
        <v>0</v>
      </c>
      <c r="AH23" s="188">
        <v>0</v>
      </c>
      <c r="AI23" s="188">
        <v>0</v>
      </c>
      <c r="AJ23" s="188">
        <v>0</v>
      </c>
      <c r="AK23" s="188">
        <v>1320</v>
      </c>
      <c r="AL23" s="188">
        <v>1100</v>
      </c>
      <c r="AM23" s="188">
        <v>1320</v>
      </c>
      <c r="AN23" s="188">
        <v>1100</v>
      </c>
      <c r="AO23" s="188">
        <v>2200</v>
      </c>
      <c r="AP23" s="188">
        <v>1687</v>
      </c>
      <c r="AQ23" s="188">
        <v>10103.5</v>
      </c>
      <c r="AR23" s="188">
        <v>160.25</v>
      </c>
      <c r="AS23" s="188">
        <v>10103.5</v>
      </c>
      <c r="AT23" s="188">
        <v>160.25</v>
      </c>
      <c r="AU23" s="188">
        <v>0</v>
      </c>
      <c r="AV23" s="188">
        <v>0</v>
      </c>
      <c r="AW23" s="188">
        <v>9705.5</v>
      </c>
      <c r="AX23" s="188">
        <v>0</v>
      </c>
      <c r="AY23" s="188">
        <v>0</v>
      </c>
      <c r="AZ23" s="188">
        <v>0</v>
      </c>
      <c r="BA23" s="188">
        <v>0</v>
      </c>
      <c r="BB23" s="188">
        <v>0</v>
      </c>
      <c r="BC23" s="188">
        <v>32248.041499999999</v>
      </c>
      <c r="BD23" s="188">
        <v>24053.536</v>
      </c>
      <c r="BE23" s="188">
        <v>9252</v>
      </c>
      <c r="BF23" s="188">
        <v>8307.8179999999993</v>
      </c>
      <c r="BG23" s="188">
        <v>0</v>
      </c>
      <c r="BH23" s="188">
        <v>0</v>
      </c>
      <c r="BI23" s="188">
        <v>0</v>
      </c>
      <c r="BJ23" s="188">
        <v>0</v>
      </c>
      <c r="BK23" s="188">
        <v>-16679.099999999999</v>
      </c>
      <c r="BL23" s="188">
        <v>-28002.044000000002</v>
      </c>
      <c r="BM23" s="188">
        <v>0</v>
      </c>
      <c r="BN23" s="188">
        <v>0</v>
      </c>
    </row>
    <row r="24" spans="1:66" s="185" customFormat="1" ht="18.75" customHeight="1" x14ac:dyDescent="0.2">
      <c r="A24" s="186">
        <v>15</v>
      </c>
      <c r="B24" s="189" t="s">
        <v>96</v>
      </c>
      <c r="C24" s="188">
        <v>346463.63179999997</v>
      </c>
      <c r="D24" s="188">
        <v>102941.66409999999</v>
      </c>
      <c r="E24" s="188">
        <v>304659.20000000001</v>
      </c>
      <c r="F24" s="188">
        <v>95526.843399999998</v>
      </c>
      <c r="G24" s="188">
        <v>87474.8318</v>
      </c>
      <c r="H24" s="188">
        <v>7414.8207000000002</v>
      </c>
      <c r="I24" s="188">
        <v>69476</v>
      </c>
      <c r="J24" s="188">
        <v>25791.279999999999</v>
      </c>
      <c r="K24" s="188">
        <v>0</v>
      </c>
      <c r="L24" s="188">
        <v>0</v>
      </c>
      <c r="M24" s="188">
        <v>26941</v>
      </c>
      <c r="N24" s="188">
        <v>8220.4294000000009</v>
      </c>
      <c r="O24" s="188">
        <v>2900</v>
      </c>
      <c r="P24" s="188">
        <v>1929.0282</v>
      </c>
      <c r="Q24" s="188">
        <v>1100</v>
      </c>
      <c r="R24" s="188">
        <v>319.37610000000001</v>
      </c>
      <c r="S24" s="188">
        <v>1200</v>
      </c>
      <c r="T24" s="188">
        <v>401.2251</v>
      </c>
      <c r="U24" s="188">
        <v>150</v>
      </c>
      <c r="V24" s="188">
        <v>7.2</v>
      </c>
      <c r="W24" s="188">
        <v>5930</v>
      </c>
      <c r="X24" s="188">
        <v>1305.2</v>
      </c>
      <c r="Y24" s="188">
        <v>3550</v>
      </c>
      <c r="Z24" s="188">
        <v>662.6</v>
      </c>
      <c r="AA24" s="188">
        <v>1936</v>
      </c>
      <c r="AB24" s="188">
        <v>878.8</v>
      </c>
      <c r="AC24" s="188">
        <v>6900</v>
      </c>
      <c r="AD24" s="188">
        <v>1984.1</v>
      </c>
      <c r="AE24" s="188">
        <v>0</v>
      </c>
      <c r="AF24" s="188">
        <v>0</v>
      </c>
      <c r="AG24" s="188">
        <v>147780</v>
      </c>
      <c r="AH24" s="188">
        <v>59482.133999999998</v>
      </c>
      <c r="AI24" s="188">
        <v>147780</v>
      </c>
      <c r="AJ24" s="188">
        <v>59482.133999999998</v>
      </c>
      <c r="AK24" s="188">
        <v>6067.1</v>
      </c>
      <c r="AL24" s="188">
        <v>500</v>
      </c>
      <c r="AM24" s="188">
        <v>2567.1</v>
      </c>
      <c r="AN24" s="188">
        <v>0</v>
      </c>
      <c r="AO24" s="188">
        <v>2500</v>
      </c>
      <c r="AP24" s="188">
        <v>930</v>
      </c>
      <c r="AQ24" s="188">
        <v>6224.7</v>
      </c>
      <c r="AR24" s="188">
        <v>603</v>
      </c>
      <c r="AS24" s="188">
        <v>51895.1</v>
      </c>
      <c r="AT24" s="188">
        <v>603</v>
      </c>
      <c r="AU24" s="188">
        <v>0</v>
      </c>
      <c r="AV24" s="188">
        <v>0</v>
      </c>
      <c r="AW24" s="188">
        <v>50795.1</v>
      </c>
      <c r="AX24" s="188">
        <v>0</v>
      </c>
      <c r="AY24" s="188">
        <v>0</v>
      </c>
      <c r="AZ24" s="188">
        <v>0</v>
      </c>
      <c r="BA24" s="188">
        <v>45670.400000000001</v>
      </c>
      <c r="BB24" s="188">
        <v>0</v>
      </c>
      <c r="BC24" s="188">
        <v>77170</v>
      </c>
      <c r="BD24" s="188">
        <v>3935.7406999999998</v>
      </c>
      <c r="BE24" s="188">
        <v>28304.8318</v>
      </c>
      <c r="BF24" s="188">
        <v>6537.7870000000003</v>
      </c>
      <c r="BG24" s="188">
        <v>0</v>
      </c>
      <c r="BH24" s="188">
        <v>0</v>
      </c>
      <c r="BI24" s="188">
        <v>-9000</v>
      </c>
      <c r="BJ24" s="188">
        <v>-607.197</v>
      </c>
      <c r="BK24" s="188">
        <v>-9000</v>
      </c>
      <c r="BL24" s="188">
        <v>-2451.5100000000002</v>
      </c>
      <c r="BM24" s="188">
        <v>0</v>
      </c>
      <c r="BN24" s="188">
        <v>0</v>
      </c>
    </row>
    <row r="25" spans="1:66" s="185" customFormat="1" ht="18.75" customHeight="1" x14ac:dyDescent="0.2">
      <c r="A25" s="186">
        <v>16</v>
      </c>
      <c r="B25" s="189" t="s">
        <v>97</v>
      </c>
      <c r="C25" s="188">
        <v>243808.57870000001</v>
      </c>
      <c r="D25" s="188">
        <v>116663.5834</v>
      </c>
      <c r="E25" s="188">
        <v>237862.6</v>
      </c>
      <c r="F25" s="188">
        <v>130580.9834</v>
      </c>
      <c r="G25" s="188">
        <v>11445.9787</v>
      </c>
      <c r="H25" s="188">
        <v>-8417.4</v>
      </c>
      <c r="I25" s="188">
        <v>40302.1</v>
      </c>
      <c r="J25" s="188">
        <v>15638.97</v>
      </c>
      <c r="K25" s="188">
        <v>0</v>
      </c>
      <c r="L25" s="188">
        <v>0</v>
      </c>
      <c r="M25" s="188">
        <v>21154</v>
      </c>
      <c r="N25" s="188">
        <v>8051.0334000000003</v>
      </c>
      <c r="O25" s="188">
        <v>4800</v>
      </c>
      <c r="P25" s="188">
        <v>2207.1309000000001</v>
      </c>
      <c r="Q25" s="188">
        <v>0</v>
      </c>
      <c r="R25" s="188">
        <v>0</v>
      </c>
      <c r="S25" s="188">
        <v>144</v>
      </c>
      <c r="T25" s="188">
        <v>60</v>
      </c>
      <c r="U25" s="188">
        <v>100</v>
      </c>
      <c r="V25" s="188">
        <v>13</v>
      </c>
      <c r="W25" s="188">
        <v>2310</v>
      </c>
      <c r="X25" s="188">
        <v>637.25</v>
      </c>
      <c r="Y25" s="188">
        <v>1020</v>
      </c>
      <c r="Z25" s="188">
        <v>0</v>
      </c>
      <c r="AA25" s="188">
        <v>2200</v>
      </c>
      <c r="AB25" s="188">
        <v>500.08</v>
      </c>
      <c r="AC25" s="188">
        <v>3560</v>
      </c>
      <c r="AD25" s="188">
        <v>1336.0725</v>
      </c>
      <c r="AE25" s="188">
        <v>0</v>
      </c>
      <c r="AF25" s="188">
        <v>0</v>
      </c>
      <c r="AG25" s="188">
        <v>113796.4</v>
      </c>
      <c r="AH25" s="188">
        <v>48981.120000000003</v>
      </c>
      <c r="AI25" s="188">
        <v>113796.4</v>
      </c>
      <c r="AJ25" s="188">
        <v>48981.120000000003</v>
      </c>
      <c r="AK25" s="188">
        <v>52040.1</v>
      </c>
      <c r="AL25" s="188">
        <v>51096.86</v>
      </c>
      <c r="AM25" s="188">
        <v>700.1</v>
      </c>
      <c r="AN25" s="188">
        <v>0</v>
      </c>
      <c r="AO25" s="188">
        <v>2800</v>
      </c>
      <c r="AP25" s="188">
        <v>1310</v>
      </c>
      <c r="AQ25" s="188">
        <v>2270</v>
      </c>
      <c r="AR25" s="188">
        <v>3</v>
      </c>
      <c r="AS25" s="188">
        <v>7770</v>
      </c>
      <c r="AT25" s="188">
        <v>5503</v>
      </c>
      <c r="AU25" s="188">
        <v>0</v>
      </c>
      <c r="AV25" s="188">
        <v>0</v>
      </c>
      <c r="AW25" s="188">
        <v>6500</v>
      </c>
      <c r="AX25" s="188">
        <v>5500</v>
      </c>
      <c r="AY25" s="188">
        <v>0</v>
      </c>
      <c r="AZ25" s="188">
        <v>0</v>
      </c>
      <c r="BA25" s="188">
        <v>5500</v>
      </c>
      <c r="BB25" s="188">
        <v>5500</v>
      </c>
      <c r="BC25" s="188">
        <v>17037.4787</v>
      </c>
      <c r="BD25" s="188">
        <v>99.9</v>
      </c>
      <c r="BE25" s="188">
        <v>408.5</v>
      </c>
      <c r="BF25" s="188">
        <v>408.5</v>
      </c>
      <c r="BG25" s="188">
        <v>0</v>
      </c>
      <c r="BH25" s="188">
        <v>0</v>
      </c>
      <c r="BI25" s="188">
        <v>-1000</v>
      </c>
      <c r="BJ25" s="188">
        <v>0</v>
      </c>
      <c r="BK25" s="188">
        <v>-5000</v>
      </c>
      <c r="BL25" s="188">
        <v>-8925.7999999999993</v>
      </c>
      <c r="BM25" s="188">
        <v>0</v>
      </c>
      <c r="BN25" s="188">
        <v>0</v>
      </c>
    </row>
    <row r="26" spans="1:66" s="185" customFormat="1" ht="18.75" customHeight="1" x14ac:dyDescent="0.2">
      <c r="A26" s="186">
        <v>17</v>
      </c>
      <c r="B26" s="189" t="s">
        <v>98</v>
      </c>
      <c r="C26" s="188">
        <v>13505.8243</v>
      </c>
      <c r="D26" s="188">
        <v>4015.7755000000002</v>
      </c>
      <c r="E26" s="188">
        <v>11195.7</v>
      </c>
      <c r="F26" s="188">
        <v>4005.3254999999999</v>
      </c>
      <c r="G26" s="188">
        <v>2310.1242999999999</v>
      </c>
      <c r="H26" s="188">
        <v>10.45</v>
      </c>
      <c r="I26" s="188">
        <v>8596</v>
      </c>
      <c r="J26" s="188">
        <v>3585.951</v>
      </c>
      <c r="K26" s="188">
        <v>0</v>
      </c>
      <c r="L26" s="188">
        <v>0</v>
      </c>
      <c r="M26" s="188">
        <v>2084.3000000000002</v>
      </c>
      <c r="N26" s="188">
        <v>335.5745</v>
      </c>
      <c r="O26" s="188">
        <v>200.3</v>
      </c>
      <c r="P26" s="188">
        <v>147.17449999999999</v>
      </c>
      <c r="Q26" s="188">
        <v>300</v>
      </c>
      <c r="R26" s="188">
        <v>0</v>
      </c>
      <c r="S26" s="188">
        <v>134</v>
      </c>
      <c r="T26" s="188">
        <v>71</v>
      </c>
      <c r="U26" s="188">
        <v>0</v>
      </c>
      <c r="V26" s="188">
        <v>0</v>
      </c>
      <c r="W26" s="188">
        <v>720</v>
      </c>
      <c r="X26" s="188">
        <v>30</v>
      </c>
      <c r="Y26" s="188">
        <v>320</v>
      </c>
      <c r="Z26" s="188">
        <v>0</v>
      </c>
      <c r="AA26" s="188">
        <v>0</v>
      </c>
      <c r="AB26" s="188">
        <v>0</v>
      </c>
      <c r="AC26" s="188">
        <v>500</v>
      </c>
      <c r="AD26" s="188">
        <v>0</v>
      </c>
      <c r="AE26" s="188">
        <v>0</v>
      </c>
      <c r="AF26" s="188">
        <v>0</v>
      </c>
      <c r="AG26" s="188">
        <v>0</v>
      </c>
      <c r="AH26" s="188">
        <v>0</v>
      </c>
      <c r="AI26" s="188">
        <v>0</v>
      </c>
      <c r="AJ26" s="188">
        <v>0</v>
      </c>
      <c r="AK26" s="188">
        <v>0</v>
      </c>
      <c r="AL26" s="188">
        <v>0</v>
      </c>
      <c r="AM26" s="188">
        <v>0</v>
      </c>
      <c r="AN26" s="188">
        <v>0</v>
      </c>
      <c r="AO26" s="188">
        <v>150</v>
      </c>
      <c r="AP26" s="188">
        <v>0</v>
      </c>
      <c r="AQ26" s="188">
        <v>365.4</v>
      </c>
      <c r="AR26" s="188">
        <v>83.8</v>
      </c>
      <c r="AS26" s="188">
        <v>365.4</v>
      </c>
      <c r="AT26" s="188">
        <v>83.8</v>
      </c>
      <c r="AU26" s="188">
        <v>0</v>
      </c>
      <c r="AV26" s="188">
        <v>0</v>
      </c>
      <c r="AW26" s="188">
        <v>281.60000000000002</v>
      </c>
      <c r="AX26" s="188">
        <v>0</v>
      </c>
      <c r="AY26" s="188">
        <v>0</v>
      </c>
      <c r="AZ26" s="188">
        <v>0</v>
      </c>
      <c r="BA26" s="188">
        <v>0</v>
      </c>
      <c r="BB26" s="188">
        <v>0</v>
      </c>
      <c r="BC26" s="188">
        <v>2310.1242999999999</v>
      </c>
      <c r="BD26" s="188">
        <v>380.95</v>
      </c>
      <c r="BE26" s="188">
        <v>0</v>
      </c>
      <c r="BF26" s="188">
        <v>0</v>
      </c>
      <c r="BG26" s="188">
        <v>0</v>
      </c>
      <c r="BH26" s="188">
        <v>0</v>
      </c>
      <c r="BI26" s="188">
        <v>0</v>
      </c>
      <c r="BJ26" s="188">
        <v>0</v>
      </c>
      <c r="BK26" s="188">
        <v>0</v>
      </c>
      <c r="BL26" s="188">
        <v>-370.5</v>
      </c>
      <c r="BM26" s="188">
        <v>0</v>
      </c>
      <c r="BN26" s="188">
        <v>0</v>
      </c>
    </row>
    <row r="27" spans="1:66" s="185" customFormat="1" ht="18.75" customHeight="1" x14ac:dyDescent="0.2">
      <c r="A27" s="186">
        <v>18</v>
      </c>
      <c r="B27" s="189" t="s">
        <v>99</v>
      </c>
      <c r="C27" s="188">
        <v>153783.4123</v>
      </c>
      <c r="D27" s="188">
        <v>37560.244599999998</v>
      </c>
      <c r="E27" s="188">
        <v>117840.3</v>
      </c>
      <c r="F27" s="188">
        <v>39941.645600000003</v>
      </c>
      <c r="G27" s="188">
        <v>35943.112300000001</v>
      </c>
      <c r="H27" s="188">
        <v>-2381.4009999999998</v>
      </c>
      <c r="I27" s="188">
        <v>42220</v>
      </c>
      <c r="J27" s="188">
        <v>16933.282999999999</v>
      </c>
      <c r="K27" s="188">
        <v>0</v>
      </c>
      <c r="L27" s="188">
        <v>0</v>
      </c>
      <c r="M27" s="188">
        <v>31480</v>
      </c>
      <c r="N27" s="188">
        <v>6899.8536000000004</v>
      </c>
      <c r="O27" s="188">
        <v>3500</v>
      </c>
      <c r="P27" s="188">
        <v>736.04719999999998</v>
      </c>
      <c r="Q27" s="188">
        <v>3520</v>
      </c>
      <c r="R27" s="188">
        <v>399.99900000000002</v>
      </c>
      <c r="S27" s="188">
        <v>600</v>
      </c>
      <c r="T27" s="188">
        <v>116.65</v>
      </c>
      <c r="U27" s="188">
        <v>0</v>
      </c>
      <c r="V27" s="188">
        <v>0</v>
      </c>
      <c r="W27" s="188">
        <v>7450</v>
      </c>
      <c r="X27" s="188">
        <v>1386.6004</v>
      </c>
      <c r="Y27" s="188">
        <v>4950</v>
      </c>
      <c r="Z27" s="188">
        <v>711</v>
      </c>
      <c r="AA27" s="188">
        <v>8700</v>
      </c>
      <c r="AB27" s="188">
        <v>2222.6</v>
      </c>
      <c r="AC27" s="188">
        <v>5700</v>
      </c>
      <c r="AD27" s="188">
        <v>1496.57</v>
      </c>
      <c r="AE27" s="188">
        <v>0</v>
      </c>
      <c r="AF27" s="188">
        <v>0</v>
      </c>
      <c r="AG27" s="188">
        <v>23000</v>
      </c>
      <c r="AH27" s="188">
        <v>12317.584000000001</v>
      </c>
      <c r="AI27" s="188">
        <v>23000</v>
      </c>
      <c r="AJ27" s="188">
        <v>12317.584000000001</v>
      </c>
      <c r="AK27" s="188">
        <v>6000</v>
      </c>
      <c r="AL27" s="188">
        <v>2497.0500000000002</v>
      </c>
      <c r="AM27" s="188">
        <v>0</v>
      </c>
      <c r="AN27" s="188">
        <v>0</v>
      </c>
      <c r="AO27" s="188">
        <v>3250</v>
      </c>
      <c r="AP27" s="188">
        <v>1210</v>
      </c>
      <c r="AQ27" s="188">
        <v>11890.3</v>
      </c>
      <c r="AR27" s="188">
        <v>83.875</v>
      </c>
      <c r="AS27" s="188">
        <v>11890.3</v>
      </c>
      <c r="AT27" s="188">
        <v>83.875</v>
      </c>
      <c r="AU27" s="188">
        <v>0</v>
      </c>
      <c r="AV27" s="188">
        <v>0</v>
      </c>
      <c r="AW27" s="188">
        <v>10990.3</v>
      </c>
      <c r="AX27" s="188">
        <v>0</v>
      </c>
      <c r="AY27" s="188">
        <v>0</v>
      </c>
      <c r="AZ27" s="188">
        <v>0</v>
      </c>
      <c r="BA27" s="188">
        <v>0</v>
      </c>
      <c r="BB27" s="188">
        <v>0</v>
      </c>
      <c r="BC27" s="188">
        <v>28985.152300000002</v>
      </c>
      <c r="BD27" s="188">
        <v>487.52</v>
      </c>
      <c r="BE27" s="188">
        <v>6957.96</v>
      </c>
      <c r="BF27" s="188">
        <v>2517</v>
      </c>
      <c r="BG27" s="188">
        <v>0</v>
      </c>
      <c r="BH27" s="188">
        <v>0</v>
      </c>
      <c r="BI27" s="188">
        <v>0</v>
      </c>
      <c r="BJ27" s="188">
        <v>0</v>
      </c>
      <c r="BK27" s="188">
        <v>0</v>
      </c>
      <c r="BL27" s="188">
        <v>-5385.9210000000003</v>
      </c>
      <c r="BM27" s="188">
        <v>0</v>
      </c>
      <c r="BN27" s="188">
        <v>0</v>
      </c>
    </row>
    <row r="28" spans="1:66" s="185" customFormat="1" ht="18.75" customHeight="1" x14ac:dyDescent="0.2">
      <c r="A28" s="186">
        <v>19</v>
      </c>
      <c r="B28" s="189" t="s">
        <v>100</v>
      </c>
      <c r="C28" s="188">
        <v>27473.439299999998</v>
      </c>
      <c r="D28" s="188">
        <v>8510.3415000000005</v>
      </c>
      <c r="E28" s="188">
        <v>23682.1</v>
      </c>
      <c r="F28" s="188">
        <v>8270.3415000000005</v>
      </c>
      <c r="G28" s="188">
        <v>3791.3393000000001</v>
      </c>
      <c r="H28" s="188">
        <v>240</v>
      </c>
      <c r="I28" s="188">
        <v>10430</v>
      </c>
      <c r="J28" s="188">
        <v>4810.0410000000002</v>
      </c>
      <c r="K28" s="188">
        <v>0</v>
      </c>
      <c r="L28" s="188">
        <v>0</v>
      </c>
      <c r="M28" s="188">
        <v>3512.1</v>
      </c>
      <c r="N28" s="188">
        <v>1368.3005000000001</v>
      </c>
      <c r="O28" s="188">
        <v>540.1</v>
      </c>
      <c r="P28" s="188">
        <v>282.94049999999999</v>
      </c>
      <c r="Q28" s="188">
        <v>1060</v>
      </c>
      <c r="R28" s="188">
        <v>400</v>
      </c>
      <c r="S28" s="188">
        <v>104</v>
      </c>
      <c r="T28" s="188">
        <v>48.6</v>
      </c>
      <c r="U28" s="188">
        <v>0</v>
      </c>
      <c r="V28" s="188">
        <v>0</v>
      </c>
      <c r="W28" s="188">
        <v>788</v>
      </c>
      <c r="X28" s="188">
        <v>341.36</v>
      </c>
      <c r="Y28" s="188">
        <v>450</v>
      </c>
      <c r="Z28" s="188">
        <v>200</v>
      </c>
      <c r="AA28" s="188">
        <v>100</v>
      </c>
      <c r="AB28" s="188">
        <v>24</v>
      </c>
      <c r="AC28" s="188">
        <v>820</v>
      </c>
      <c r="AD28" s="188">
        <v>250</v>
      </c>
      <c r="AE28" s="188">
        <v>0</v>
      </c>
      <c r="AF28" s="188">
        <v>0</v>
      </c>
      <c r="AG28" s="188">
        <v>9540</v>
      </c>
      <c r="AH28" s="188">
        <v>2032</v>
      </c>
      <c r="AI28" s="188">
        <v>9540</v>
      </c>
      <c r="AJ28" s="188">
        <v>2032</v>
      </c>
      <c r="AK28" s="188">
        <v>0</v>
      </c>
      <c r="AL28" s="188">
        <v>0</v>
      </c>
      <c r="AM28" s="188">
        <v>0</v>
      </c>
      <c r="AN28" s="188">
        <v>0</v>
      </c>
      <c r="AO28" s="188">
        <v>200</v>
      </c>
      <c r="AP28" s="188">
        <v>60</v>
      </c>
      <c r="AQ28" s="188">
        <v>0</v>
      </c>
      <c r="AR28" s="188">
        <v>0</v>
      </c>
      <c r="AS28" s="188">
        <v>0</v>
      </c>
      <c r="AT28" s="188">
        <v>0</v>
      </c>
      <c r="AU28" s="188">
        <v>0</v>
      </c>
      <c r="AV28" s="188">
        <v>0</v>
      </c>
      <c r="AW28" s="188">
        <v>0</v>
      </c>
      <c r="AX28" s="188">
        <v>0</v>
      </c>
      <c r="AY28" s="188">
        <v>0</v>
      </c>
      <c r="AZ28" s="188">
        <v>0</v>
      </c>
      <c r="BA28" s="188">
        <v>0</v>
      </c>
      <c r="BB28" s="188">
        <v>0</v>
      </c>
      <c r="BC28" s="188">
        <v>3000</v>
      </c>
      <c r="BD28" s="188">
        <v>0</v>
      </c>
      <c r="BE28" s="188">
        <v>791.33929999999998</v>
      </c>
      <c r="BF28" s="188">
        <v>240</v>
      </c>
      <c r="BG28" s="188">
        <v>0</v>
      </c>
      <c r="BH28" s="188">
        <v>0</v>
      </c>
      <c r="BI28" s="188">
        <v>0</v>
      </c>
      <c r="BJ28" s="188">
        <v>0</v>
      </c>
      <c r="BK28" s="188">
        <v>0</v>
      </c>
      <c r="BL28" s="188">
        <v>0</v>
      </c>
      <c r="BM28" s="188">
        <v>0</v>
      </c>
      <c r="BN28" s="188">
        <v>0</v>
      </c>
    </row>
    <row r="29" spans="1:66" s="185" customFormat="1" ht="18.75" customHeight="1" x14ac:dyDescent="0.2">
      <c r="A29" s="186">
        <v>20</v>
      </c>
      <c r="B29" s="189" t="s">
        <v>101</v>
      </c>
      <c r="C29" s="188">
        <v>63199.199999999997</v>
      </c>
      <c r="D29" s="188">
        <v>22184.701400000002</v>
      </c>
      <c r="E29" s="188">
        <v>54269.2</v>
      </c>
      <c r="F29" s="188">
        <v>21326.326400000002</v>
      </c>
      <c r="G29" s="188">
        <v>8930</v>
      </c>
      <c r="H29" s="188">
        <v>858.375</v>
      </c>
      <c r="I29" s="188">
        <v>28475</v>
      </c>
      <c r="J29" s="188">
        <v>13002.964</v>
      </c>
      <c r="K29" s="188">
        <v>0</v>
      </c>
      <c r="L29" s="188">
        <v>0</v>
      </c>
      <c r="M29" s="188">
        <v>15944.2</v>
      </c>
      <c r="N29" s="188">
        <v>5823.3624</v>
      </c>
      <c r="O29" s="188">
        <v>1500</v>
      </c>
      <c r="P29" s="188">
        <v>691.23850000000004</v>
      </c>
      <c r="Q29" s="188">
        <v>6000</v>
      </c>
      <c r="R29" s="188">
        <v>2086.4119999999998</v>
      </c>
      <c r="S29" s="188">
        <v>399.9</v>
      </c>
      <c r="T29" s="188">
        <v>90.06</v>
      </c>
      <c r="U29" s="188">
        <v>200</v>
      </c>
      <c r="V29" s="188">
        <v>0</v>
      </c>
      <c r="W29" s="188">
        <v>2875</v>
      </c>
      <c r="X29" s="188">
        <v>1433.8</v>
      </c>
      <c r="Y29" s="188">
        <v>2120</v>
      </c>
      <c r="Z29" s="188">
        <v>1073</v>
      </c>
      <c r="AA29" s="188">
        <v>1730</v>
      </c>
      <c r="AB29" s="188">
        <v>561</v>
      </c>
      <c r="AC29" s="188">
        <v>2310</v>
      </c>
      <c r="AD29" s="188">
        <v>540.8519</v>
      </c>
      <c r="AE29" s="188">
        <v>0</v>
      </c>
      <c r="AF29" s="188">
        <v>0</v>
      </c>
      <c r="AG29" s="188">
        <v>6500</v>
      </c>
      <c r="AH29" s="188">
        <v>2500</v>
      </c>
      <c r="AI29" s="188">
        <v>6500</v>
      </c>
      <c r="AJ29" s="188">
        <v>2500</v>
      </c>
      <c r="AK29" s="188">
        <v>0</v>
      </c>
      <c r="AL29" s="188">
        <v>0</v>
      </c>
      <c r="AM29" s="188">
        <v>0</v>
      </c>
      <c r="AN29" s="188">
        <v>0</v>
      </c>
      <c r="AO29" s="188">
        <v>800</v>
      </c>
      <c r="AP29" s="188">
        <v>0</v>
      </c>
      <c r="AQ29" s="188">
        <v>2550</v>
      </c>
      <c r="AR29" s="188">
        <v>0</v>
      </c>
      <c r="AS29" s="188">
        <v>2550</v>
      </c>
      <c r="AT29" s="188">
        <v>0</v>
      </c>
      <c r="AU29" s="188">
        <v>0</v>
      </c>
      <c r="AV29" s="188">
        <v>0</v>
      </c>
      <c r="AW29" s="188">
        <v>2550</v>
      </c>
      <c r="AX29" s="188">
        <v>0</v>
      </c>
      <c r="AY29" s="188">
        <v>0</v>
      </c>
      <c r="AZ29" s="188">
        <v>0</v>
      </c>
      <c r="BA29" s="188">
        <v>0</v>
      </c>
      <c r="BB29" s="188">
        <v>0</v>
      </c>
      <c r="BC29" s="188">
        <v>7650</v>
      </c>
      <c r="BD29" s="188">
        <v>1701.5</v>
      </c>
      <c r="BE29" s="188">
        <v>1280</v>
      </c>
      <c r="BF29" s="188">
        <v>650</v>
      </c>
      <c r="BG29" s="188">
        <v>0</v>
      </c>
      <c r="BH29" s="188">
        <v>0</v>
      </c>
      <c r="BI29" s="188">
        <v>0</v>
      </c>
      <c r="BJ29" s="188">
        <v>0</v>
      </c>
      <c r="BK29" s="188">
        <v>0</v>
      </c>
      <c r="BL29" s="188">
        <v>-1493.125</v>
      </c>
      <c r="BM29" s="188">
        <v>0</v>
      </c>
      <c r="BN29" s="188">
        <v>0</v>
      </c>
    </row>
    <row r="30" spans="1:66" s="185" customFormat="1" ht="18.75" customHeight="1" x14ac:dyDescent="0.2">
      <c r="A30" s="186">
        <v>21</v>
      </c>
      <c r="B30" s="189" t="s">
        <v>102</v>
      </c>
      <c r="C30" s="188">
        <v>82479.839800000002</v>
      </c>
      <c r="D30" s="188">
        <v>29761.629700000001</v>
      </c>
      <c r="E30" s="188">
        <v>74693.600000000006</v>
      </c>
      <c r="F30" s="188">
        <v>31936.173699999999</v>
      </c>
      <c r="G30" s="188">
        <v>7786.2398000000003</v>
      </c>
      <c r="H30" s="188">
        <v>-2174.5439999999999</v>
      </c>
      <c r="I30" s="188">
        <v>23970</v>
      </c>
      <c r="J30" s="188">
        <v>11804.626</v>
      </c>
      <c r="K30" s="188">
        <v>0</v>
      </c>
      <c r="L30" s="188">
        <v>0</v>
      </c>
      <c r="M30" s="188">
        <v>11870</v>
      </c>
      <c r="N30" s="188">
        <v>5171.5477000000001</v>
      </c>
      <c r="O30" s="188">
        <v>1300</v>
      </c>
      <c r="P30" s="188">
        <v>713.22080000000005</v>
      </c>
      <c r="Q30" s="188">
        <v>600</v>
      </c>
      <c r="R30" s="188">
        <v>418.2</v>
      </c>
      <c r="S30" s="188">
        <v>300</v>
      </c>
      <c r="T30" s="188">
        <v>109.1533</v>
      </c>
      <c r="U30" s="188">
        <v>0</v>
      </c>
      <c r="V30" s="188">
        <v>0</v>
      </c>
      <c r="W30" s="188">
        <v>2820</v>
      </c>
      <c r="X30" s="188">
        <v>734.75</v>
      </c>
      <c r="Y30" s="188">
        <v>1400</v>
      </c>
      <c r="Z30" s="188">
        <v>349.25</v>
      </c>
      <c r="AA30" s="188">
        <v>3500</v>
      </c>
      <c r="AB30" s="188">
        <v>1590.8504</v>
      </c>
      <c r="AC30" s="188">
        <v>2700</v>
      </c>
      <c r="AD30" s="188">
        <v>1263.9202</v>
      </c>
      <c r="AE30" s="188">
        <v>0</v>
      </c>
      <c r="AF30" s="188">
        <v>0</v>
      </c>
      <c r="AG30" s="188">
        <v>32303.599999999999</v>
      </c>
      <c r="AH30" s="188">
        <v>14000</v>
      </c>
      <c r="AI30" s="188">
        <v>32303.599999999999</v>
      </c>
      <c r="AJ30" s="188">
        <v>14000</v>
      </c>
      <c r="AK30" s="188">
        <v>0</v>
      </c>
      <c r="AL30" s="188">
        <v>0</v>
      </c>
      <c r="AM30" s="188">
        <v>0</v>
      </c>
      <c r="AN30" s="188">
        <v>0</v>
      </c>
      <c r="AO30" s="188">
        <v>2100</v>
      </c>
      <c r="AP30" s="188">
        <v>900</v>
      </c>
      <c r="AQ30" s="188">
        <v>4450</v>
      </c>
      <c r="AR30" s="188">
        <v>60</v>
      </c>
      <c r="AS30" s="188">
        <v>4450</v>
      </c>
      <c r="AT30" s="188">
        <v>60</v>
      </c>
      <c r="AU30" s="188">
        <v>0</v>
      </c>
      <c r="AV30" s="188">
        <v>0</v>
      </c>
      <c r="AW30" s="188">
        <v>3800</v>
      </c>
      <c r="AX30" s="188">
        <v>0</v>
      </c>
      <c r="AY30" s="188">
        <v>0</v>
      </c>
      <c r="AZ30" s="188">
        <v>0</v>
      </c>
      <c r="BA30" s="188">
        <v>0</v>
      </c>
      <c r="BB30" s="188">
        <v>0</v>
      </c>
      <c r="BC30" s="188">
        <v>14576.239799999999</v>
      </c>
      <c r="BD30" s="188">
        <v>0</v>
      </c>
      <c r="BE30" s="188">
        <v>1710</v>
      </c>
      <c r="BF30" s="188">
        <v>820</v>
      </c>
      <c r="BG30" s="188">
        <v>0</v>
      </c>
      <c r="BH30" s="188">
        <v>0</v>
      </c>
      <c r="BI30" s="188">
        <v>0</v>
      </c>
      <c r="BJ30" s="188">
        <v>-327.84399999999999</v>
      </c>
      <c r="BK30" s="188">
        <v>-8500</v>
      </c>
      <c r="BL30" s="188">
        <v>-2666.7</v>
      </c>
      <c r="BM30" s="188">
        <v>0</v>
      </c>
      <c r="BN30" s="188">
        <v>0</v>
      </c>
    </row>
    <row r="31" spans="1:66" s="185" customFormat="1" ht="18.75" customHeight="1" x14ac:dyDescent="0.2">
      <c r="A31" s="186">
        <v>22</v>
      </c>
      <c r="B31" s="189" t="s">
        <v>103</v>
      </c>
      <c r="C31" s="188">
        <v>20197.798999999999</v>
      </c>
      <c r="D31" s="188">
        <v>7274.4853000000003</v>
      </c>
      <c r="E31" s="188">
        <v>19217</v>
      </c>
      <c r="F31" s="188">
        <v>6917.7772999999997</v>
      </c>
      <c r="G31" s="188">
        <v>980.79899999999998</v>
      </c>
      <c r="H31" s="188">
        <v>356.70800000000003</v>
      </c>
      <c r="I31" s="188">
        <v>12630</v>
      </c>
      <c r="J31" s="188">
        <v>5189.8890000000001</v>
      </c>
      <c r="K31" s="188">
        <v>0</v>
      </c>
      <c r="L31" s="188">
        <v>0</v>
      </c>
      <c r="M31" s="188">
        <v>5190.3999999999996</v>
      </c>
      <c r="N31" s="188">
        <v>1671.8883000000001</v>
      </c>
      <c r="O31" s="188">
        <v>950</v>
      </c>
      <c r="P31" s="188">
        <v>491.80810000000002</v>
      </c>
      <c r="Q31" s="188">
        <v>200</v>
      </c>
      <c r="R31" s="188">
        <v>59</v>
      </c>
      <c r="S31" s="188">
        <v>350</v>
      </c>
      <c r="T31" s="188">
        <v>154.88499999999999</v>
      </c>
      <c r="U31" s="188">
        <v>0</v>
      </c>
      <c r="V31" s="188">
        <v>0</v>
      </c>
      <c r="W31" s="188">
        <v>1089.4000000000001</v>
      </c>
      <c r="X31" s="188">
        <v>251.0042</v>
      </c>
      <c r="Y31" s="188">
        <v>624.4</v>
      </c>
      <c r="Z31" s="188">
        <v>95.004199999999997</v>
      </c>
      <c r="AA31" s="188">
        <v>150</v>
      </c>
      <c r="AB31" s="188">
        <v>20.5</v>
      </c>
      <c r="AC31" s="188">
        <v>1600</v>
      </c>
      <c r="AD31" s="188">
        <v>265.39100000000002</v>
      </c>
      <c r="AE31" s="188">
        <v>0</v>
      </c>
      <c r="AF31" s="188">
        <v>0</v>
      </c>
      <c r="AG31" s="188">
        <v>0</v>
      </c>
      <c r="AH31" s="188">
        <v>0</v>
      </c>
      <c r="AI31" s="188">
        <v>0</v>
      </c>
      <c r="AJ31" s="188">
        <v>0</v>
      </c>
      <c r="AK31" s="188">
        <v>0</v>
      </c>
      <c r="AL31" s="188">
        <v>0</v>
      </c>
      <c r="AM31" s="188">
        <v>0</v>
      </c>
      <c r="AN31" s="188">
        <v>0</v>
      </c>
      <c r="AO31" s="188">
        <v>200</v>
      </c>
      <c r="AP31" s="188">
        <v>50</v>
      </c>
      <c r="AQ31" s="188">
        <v>1196.5999999999999</v>
      </c>
      <c r="AR31" s="188">
        <v>6</v>
      </c>
      <c r="AS31" s="188">
        <v>1196.5999999999999</v>
      </c>
      <c r="AT31" s="188">
        <v>6</v>
      </c>
      <c r="AU31" s="188">
        <v>0</v>
      </c>
      <c r="AV31" s="188">
        <v>0</v>
      </c>
      <c r="AW31" s="188">
        <v>965</v>
      </c>
      <c r="AX31" s="188">
        <v>0</v>
      </c>
      <c r="AY31" s="188">
        <v>0</v>
      </c>
      <c r="AZ31" s="188">
        <v>0</v>
      </c>
      <c r="BA31" s="188">
        <v>0</v>
      </c>
      <c r="BB31" s="188">
        <v>0</v>
      </c>
      <c r="BC31" s="188">
        <v>2180.799</v>
      </c>
      <c r="BD31" s="188">
        <v>319.30799999999999</v>
      </c>
      <c r="BE31" s="188">
        <v>300</v>
      </c>
      <c r="BF31" s="188">
        <v>37.4</v>
      </c>
      <c r="BG31" s="188">
        <v>0</v>
      </c>
      <c r="BH31" s="188">
        <v>0</v>
      </c>
      <c r="BI31" s="188">
        <v>0</v>
      </c>
      <c r="BJ31" s="188">
        <v>0</v>
      </c>
      <c r="BK31" s="188">
        <v>-1500</v>
      </c>
      <c r="BL31" s="188">
        <v>0</v>
      </c>
      <c r="BM31" s="188">
        <v>0</v>
      </c>
      <c r="BN31" s="188">
        <v>0</v>
      </c>
    </row>
    <row r="32" spans="1:66" s="185" customFormat="1" ht="18.75" customHeight="1" x14ac:dyDescent="0.2">
      <c r="A32" s="186">
        <v>23</v>
      </c>
      <c r="B32" s="189" t="s">
        <v>104</v>
      </c>
      <c r="C32" s="188">
        <v>23105.413799999998</v>
      </c>
      <c r="D32" s="188">
        <v>4672.2950000000001</v>
      </c>
      <c r="E32" s="188">
        <v>13563.2</v>
      </c>
      <c r="F32" s="188">
        <v>5739.9110000000001</v>
      </c>
      <c r="G32" s="188">
        <v>9542.2137999999995</v>
      </c>
      <c r="H32" s="188">
        <v>-1067.616</v>
      </c>
      <c r="I32" s="188">
        <v>8800</v>
      </c>
      <c r="J32" s="188">
        <v>4252.04</v>
      </c>
      <c r="K32" s="188">
        <v>0</v>
      </c>
      <c r="L32" s="188">
        <v>0</v>
      </c>
      <c r="M32" s="188">
        <v>3719</v>
      </c>
      <c r="N32" s="188">
        <v>1377.8710000000001</v>
      </c>
      <c r="O32" s="188">
        <v>550</v>
      </c>
      <c r="P32" s="188">
        <v>184.62100000000001</v>
      </c>
      <c r="Q32" s="188">
        <v>960</v>
      </c>
      <c r="R32" s="188">
        <v>400</v>
      </c>
      <c r="S32" s="188">
        <v>138</v>
      </c>
      <c r="T32" s="188">
        <v>60.5</v>
      </c>
      <c r="U32" s="188">
        <v>0</v>
      </c>
      <c r="V32" s="188">
        <v>0</v>
      </c>
      <c r="W32" s="188">
        <v>563</v>
      </c>
      <c r="X32" s="188">
        <v>143.19999999999999</v>
      </c>
      <c r="Y32" s="188">
        <v>230</v>
      </c>
      <c r="Z32" s="188">
        <v>0</v>
      </c>
      <c r="AA32" s="188">
        <v>150</v>
      </c>
      <c r="AB32" s="188">
        <v>70</v>
      </c>
      <c r="AC32" s="188">
        <v>950</v>
      </c>
      <c r="AD32" s="188">
        <v>397.55</v>
      </c>
      <c r="AE32" s="188">
        <v>0</v>
      </c>
      <c r="AF32" s="188">
        <v>0</v>
      </c>
      <c r="AG32" s="188">
        <v>0</v>
      </c>
      <c r="AH32" s="188">
        <v>0</v>
      </c>
      <c r="AI32" s="188">
        <v>0</v>
      </c>
      <c r="AJ32" s="188">
        <v>0</v>
      </c>
      <c r="AK32" s="188">
        <v>110</v>
      </c>
      <c r="AL32" s="188">
        <v>0</v>
      </c>
      <c r="AM32" s="188">
        <v>110</v>
      </c>
      <c r="AN32" s="188">
        <v>0</v>
      </c>
      <c r="AO32" s="188">
        <v>202.2</v>
      </c>
      <c r="AP32" s="188">
        <v>110</v>
      </c>
      <c r="AQ32" s="188">
        <v>732</v>
      </c>
      <c r="AR32" s="188">
        <v>0</v>
      </c>
      <c r="AS32" s="188">
        <v>732</v>
      </c>
      <c r="AT32" s="188">
        <v>0</v>
      </c>
      <c r="AU32" s="188">
        <v>0</v>
      </c>
      <c r="AV32" s="188">
        <v>0</v>
      </c>
      <c r="AW32" s="188">
        <v>700</v>
      </c>
      <c r="AX32" s="188">
        <v>0</v>
      </c>
      <c r="AY32" s="188">
        <v>0</v>
      </c>
      <c r="AZ32" s="188">
        <v>0</v>
      </c>
      <c r="BA32" s="188">
        <v>0</v>
      </c>
      <c r="BB32" s="188">
        <v>0</v>
      </c>
      <c r="BC32" s="188">
        <v>9392.2137999999995</v>
      </c>
      <c r="BD32" s="188">
        <v>0</v>
      </c>
      <c r="BE32" s="188">
        <v>150</v>
      </c>
      <c r="BF32" s="188">
        <v>0</v>
      </c>
      <c r="BG32" s="188">
        <v>0</v>
      </c>
      <c r="BH32" s="188">
        <v>0</v>
      </c>
      <c r="BI32" s="188">
        <v>0</v>
      </c>
      <c r="BJ32" s="188">
        <v>0</v>
      </c>
      <c r="BK32" s="188">
        <v>0</v>
      </c>
      <c r="BL32" s="188">
        <v>-1067.616</v>
      </c>
      <c r="BM32" s="188">
        <v>0</v>
      </c>
      <c r="BN32" s="188">
        <v>0</v>
      </c>
    </row>
    <row r="33" spans="1:66" s="185" customFormat="1" ht="18.75" customHeight="1" x14ac:dyDescent="0.2">
      <c r="A33" s="186">
        <v>24</v>
      </c>
      <c r="B33" s="189" t="s">
        <v>105</v>
      </c>
      <c r="C33" s="188">
        <v>66246.899999999994</v>
      </c>
      <c r="D33" s="188">
        <v>26838.794399999999</v>
      </c>
      <c r="E33" s="188">
        <v>58878</v>
      </c>
      <c r="F33" s="188">
        <v>26337.160400000001</v>
      </c>
      <c r="G33" s="188">
        <v>7368.9</v>
      </c>
      <c r="H33" s="188">
        <v>501.63400000000001</v>
      </c>
      <c r="I33" s="188">
        <v>31114</v>
      </c>
      <c r="J33" s="188">
        <v>15078.053</v>
      </c>
      <c r="K33" s="188">
        <v>0</v>
      </c>
      <c r="L33" s="188">
        <v>0</v>
      </c>
      <c r="M33" s="188">
        <v>11490</v>
      </c>
      <c r="N33" s="188">
        <v>4776.5074000000004</v>
      </c>
      <c r="O33" s="188">
        <v>2983</v>
      </c>
      <c r="P33" s="188">
        <v>1999.9585999999999</v>
      </c>
      <c r="Q33" s="188">
        <v>0</v>
      </c>
      <c r="R33" s="188">
        <v>0</v>
      </c>
      <c r="S33" s="188">
        <v>410</v>
      </c>
      <c r="T33" s="188">
        <v>132.62</v>
      </c>
      <c r="U33" s="188">
        <v>30</v>
      </c>
      <c r="V33" s="188">
        <v>0</v>
      </c>
      <c r="W33" s="188">
        <v>2977</v>
      </c>
      <c r="X33" s="188">
        <v>928.69600000000003</v>
      </c>
      <c r="Y33" s="188">
        <v>1870</v>
      </c>
      <c r="Z33" s="188">
        <v>620</v>
      </c>
      <c r="AA33" s="188">
        <v>430</v>
      </c>
      <c r="AB33" s="188">
        <v>123.3</v>
      </c>
      <c r="AC33" s="188">
        <v>4375</v>
      </c>
      <c r="AD33" s="188">
        <v>1465.5948000000001</v>
      </c>
      <c r="AE33" s="188">
        <v>0</v>
      </c>
      <c r="AF33" s="188">
        <v>0</v>
      </c>
      <c r="AG33" s="188">
        <v>876</v>
      </c>
      <c r="AH33" s="188">
        <v>438</v>
      </c>
      <c r="AI33" s="188">
        <v>876</v>
      </c>
      <c r="AJ33" s="188">
        <v>438</v>
      </c>
      <c r="AK33" s="188">
        <v>5294.6</v>
      </c>
      <c r="AL33" s="188">
        <v>4452.3999999999996</v>
      </c>
      <c r="AM33" s="188">
        <v>1744.6</v>
      </c>
      <c r="AN33" s="188">
        <v>902.4</v>
      </c>
      <c r="AO33" s="188">
        <v>3330</v>
      </c>
      <c r="AP33" s="188">
        <v>1525</v>
      </c>
      <c r="AQ33" s="188">
        <v>6773.4</v>
      </c>
      <c r="AR33" s="188">
        <v>67.2</v>
      </c>
      <c r="AS33" s="188">
        <v>6773.4</v>
      </c>
      <c r="AT33" s="188">
        <v>67.2</v>
      </c>
      <c r="AU33" s="188">
        <v>0</v>
      </c>
      <c r="AV33" s="188">
        <v>0</v>
      </c>
      <c r="AW33" s="188">
        <v>6601.4</v>
      </c>
      <c r="AX33" s="188">
        <v>0</v>
      </c>
      <c r="AY33" s="188">
        <v>0</v>
      </c>
      <c r="AZ33" s="188">
        <v>0</v>
      </c>
      <c r="BA33" s="188">
        <v>0</v>
      </c>
      <c r="BB33" s="188">
        <v>0</v>
      </c>
      <c r="BC33" s="188">
        <v>6617.3</v>
      </c>
      <c r="BD33" s="188">
        <v>3541.7139999999999</v>
      </c>
      <c r="BE33" s="188">
        <v>751.6</v>
      </c>
      <c r="BF33" s="188">
        <v>269.5</v>
      </c>
      <c r="BG33" s="188">
        <v>0</v>
      </c>
      <c r="BH33" s="188">
        <v>0</v>
      </c>
      <c r="BI33" s="188">
        <v>0</v>
      </c>
      <c r="BJ33" s="188">
        <v>0</v>
      </c>
      <c r="BK33" s="188">
        <v>0</v>
      </c>
      <c r="BL33" s="188">
        <v>-3309.58</v>
      </c>
      <c r="BM33" s="188">
        <v>0</v>
      </c>
      <c r="BN33" s="188">
        <v>0</v>
      </c>
    </row>
    <row r="34" spans="1:66" s="185" customFormat="1" ht="18.75" customHeight="1" x14ac:dyDescent="0.2">
      <c r="A34" s="186">
        <v>25</v>
      </c>
      <c r="B34" s="189" t="s">
        <v>106</v>
      </c>
      <c r="C34" s="188">
        <v>30270.0265</v>
      </c>
      <c r="D34" s="188">
        <v>10268.016799999999</v>
      </c>
      <c r="E34" s="188">
        <v>25700</v>
      </c>
      <c r="F34" s="188">
        <v>10268.016799999999</v>
      </c>
      <c r="G34" s="188">
        <v>4570.0264999999999</v>
      </c>
      <c r="H34" s="188">
        <v>0</v>
      </c>
      <c r="I34" s="188">
        <v>18594</v>
      </c>
      <c r="J34" s="188">
        <v>8145</v>
      </c>
      <c r="K34" s="188">
        <v>0</v>
      </c>
      <c r="L34" s="188">
        <v>0</v>
      </c>
      <c r="M34" s="188">
        <v>4921</v>
      </c>
      <c r="N34" s="188">
        <v>2023.0168000000001</v>
      </c>
      <c r="O34" s="188">
        <v>120</v>
      </c>
      <c r="P34" s="188">
        <v>54.115200000000002</v>
      </c>
      <c r="Q34" s="188">
        <v>900</v>
      </c>
      <c r="R34" s="188">
        <v>400</v>
      </c>
      <c r="S34" s="188">
        <v>250</v>
      </c>
      <c r="T34" s="188">
        <v>94.181600000000003</v>
      </c>
      <c r="U34" s="188">
        <v>20</v>
      </c>
      <c r="V34" s="188">
        <v>0</v>
      </c>
      <c r="W34" s="188">
        <v>960</v>
      </c>
      <c r="X34" s="188">
        <v>444.3</v>
      </c>
      <c r="Y34" s="188">
        <v>70</v>
      </c>
      <c r="Z34" s="188">
        <v>0</v>
      </c>
      <c r="AA34" s="188">
        <v>540</v>
      </c>
      <c r="AB34" s="188">
        <v>182.5</v>
      </c>
      <c r="AC34" s="188">
        <v>1786</v>
      </c>
      <c r="AD34" s="188">
        <v>835.62</v>
      </c>
      <c r="AE34" s="188">
        <v>0</v>
      </c>
      <c r="AF34" s="188">
        <v>0</v>
      </c>
      <c r="AG34" s="188">
        <v>0</v>
      </c>
      <c r="AH34" s="188">
        <v>0</v>
      </c>
      <c r="AI34" s="188">
        <v>0</v>
      </c>
      <c r="AJ34" s="188">
        <v>0</v>
      </c>
      <c r="AK34" s="188">
        <v>40</v>
      </c>
      <c r="AL34" s="188">
        <v>0</v>
      </c>
      <c r="AM34" s="188">
        <v>40</v>
      </c>
      <c r="AN34" s="188">
        <v>0</v>
      </c>
      <c r="AO34" s="188">
        <v>790</v>
      </c>
      <c r="AP34" s="188">
        <v>100</v>
      </c>
      <c r="AQ34" s="188">
        <v>1355</v>
      </c>
      <c r="AR34" s="188">
        <v>0</v>
      </c>
      <c r="AS34" s="188">
        <v>1355</v>
      </c>
      <c r="AT34" s="188">
        <v>0</v>
      </c>
      <c r="AU34" s="188">
        <v>0</v>
      </c>
      <c r="AV34" s="188">
        <v>0</v>
      </c>
      <c r="AW34" s="188">
        <v>1285</v>
      </c>
      <c r="AX34" s="188">
        <v>0</v>
      </c>
      <c r="AY34" s="188">
        <v>0</v>
      </c>
      <c r="AZ34" s="188">
        <v>0</v>
      </c>
      <c r="BA34" s="188">
        <v>0</v>
      </c>
      <c r="BB34" s="188">
        <v>0</v>
      </c>
      <c r="BC34" s="188">
        <v>1600</v>
      </c>
      <c r="BD34" s="188">
        <v>0</v>
      </c>
      <c r="BE34" s="188">
        <v>2970.0264999999999</v>
      </c>
      <c r="BF34" s="188">
        <v>0</v>
      </c>
      <c r="BG34" s="188">
        <v>0</v>
      </c>
      <c r="BH34" s="188">
        <v>0</v>
      </c>
      <c r="BI34" s="188">
        <v>0</v>
      </c>
      <c r="BJ34" s="188">
        <v>0</v>
      </c>
      <c r="BK34" s="188">
        <v>0</v>
      </c>
      <c r="BL34" s="188">
        <v>0</v>
      </c>
      <c r="BM34" s="188">
        <v>0</v>
      </c>
      <c r="BN34" s="188">
        <v>0</v>
      </c>
    </row>
    <row r="35" spans="1:66" s="185" customFormat="1" ht="18.75" customHeight="1" x14ac:dyDescent="0.2">
      <c r="A35" s="186">
        <v>26</v>
      </c>
      <c r="B35" s="189" t="s">
        <v>107</v>
      </c>
      <c r="C35" s="188">
        <v>44641.182000000001</v>
      </c>
      <c r="D35" s="188">
        <v>15595.253699999999</v>
      </c>
      <c r="E35" s="188">
        <v>39143.699999999997</v>
      </c>
      <c r="F35" s="188">
        <v>17243.7837</v>
      </c>
      <c r="G35" s="188">
        <v>5497.482</v>
      </c>
      <c r="H35" s="188">
        <v>-1648.53</v>
      </c>
      <c r="I35" s="188">
        <v>20665.7</v>
      </c>
      <c r="J35" s="188">
        <v>11048.791999999999</v>
      </c>
      <c r="K35" s="188">
        <v>0</v>
      </c>
      <c r="L35" s="188">
        <v>0</v>
      </c>
      <c r="M35" s="188">
        <v>14270</v>
      </c>
      <c r="N35" s="188">
        <v>4788.1917000000003</v>
      </c>
      <c r="O35" s="188">
        <v>2400</v>
      </c>
      <c r="P35" s="188">
        <v>1128.6458</v>
      </c>
      <c r="Q35" s="188">
        <v>4130</v>
      </c>
      <c r="R35" s="188">
        <v>1602.5636999999999</v>
      </c>
      <c r="S35" s="188">
        <v>600</v>
      </c>
      <c r="T35" s="188">
        <v>189.6096</v>
      </c>
      <c r="U35" s="188">
        <v>0</v>
      </c>
      <c r="V35" s="188">
        <v>0</v>
      </c>
      <c r="W35" s="188">
        <v>2660</v>
      </c>
      <c r="X35" s="188">
        <v>607.99800000000005</v>
      </c>
      <c r="Y35" s="188">
        <v>1600</v>
      </c>
      <c r="Z35" s="188">
        <v>279.99799999999999</v>
      </c>
      <c r="AA35" s="188">
        <v>1100</v>
      </c>
      <c r="AB35" s="188">
        <v>341.24400000000003</v>
      </c>
      <c r="AC35" s="188">
        <v>2234</v>
      </c>
      <c r="AD35" s="188">
        <v>426.00060000000002</v>
      </c>
      <c r="AE35" s="188">
        <v>0</v>
      </c>
      <c r="AF35" s="188">
        <v>0</v>
      </c>
      <c r="AG35" s="188">
        <v>0</v>
      </c>
      <c r="AH35" s="188">
        <v>0</v>
      </c>
      <c r="AI35" s="188">
        <v>0</v>
      </c>
      <c r="AJ35" s="188">
        <v>0</v>
      </c>
      <c r="AK35" s="188">
        <v>1250</v>
      </c>
      <c r="AL35" s="188">
        <v>400</v>
      </c>
      <c r="AM35" s="188">
        <v>1250</v>
      </c>
      <c r="AN35" s="188">
        <v>400</v>
      </c>
      <c r="AO35" s="188">
        <v>1800</v>
      </c>
      <c r="AP35" s="188">
        <v>980</v>
      </c>
      <c r="AQ35" s="188">
        <v>1158</v>
      </c>
      <c r="AR35" s="188">
        <v>26.8</v>
      </c>
      <c r="AS35" s="188">
        <v>1158</v>
      </c>
      <c r="AT35" s="188">
        <v>26.8</v>
      </c>
      <c r="AU35" s="188">
        <v>0</v>
      </c>
      <c r="AV35" s="188">
        <v>0</v>
      </c>
      <c r="AW35" s="188">
        <v>575</v>
      </c>
      <c r="AX35" s="188">
        <v>0</v>
      </c>
      <c r="AY35" s="188">
        <v>0</v>
      </c>
      <c r="AZ35" s="188">
        <v>0</v>
      </c>
      <c r="BA35" s="188">
        <v>0</v>
      </c>
      <c r="BB35" s="188">
        <v>0</v>
      </c>
      <c r="BC35" s="188">
        <v>6597.482</v>
      </c>
      <c r="BD35" s="188">
        <v>1083</v>
      </c>
      <c r="BE35" s="188">
        <v>900</v>
      </c>
      <c r="BF35" s="188">
        <v>344</v>
      </c>
      <c r="BG35" s="188">
        <v>0</v>
      </c>
      <c r="BH35" s="188">
        <v>0</v>
      </c>
      <c r="BI35" s="188">
        <v>0</v>
      </c>
      <c r="BJ35" s="188">
        <v>0</v>
      </c>
      <c r="BK35" s="188">
        <v>-2000</v>
      </c>
      <c r="BL35" s="188">
        <v>-3075.53</v>
      </c>
      <c r="BM35" s="188">
        <v>0</v>
      </c>
      <c r="BN35" s="188">
        <v>0</v>
      </c>
    </row>
    <row r="36" spans="1:66" s="185" customFormat="1" ht="18.75" customHeight="1" x14ac:dyDescent="0.2">
      <c r="A36" s="186">
        <v>27</v>
      </c>
      <c r="B36" s="189" t="s">
        <v>108</v>
      </c>
      <c r="C36" s="188">
        <v>440570.55070000002</v>
      </c>
      <c r="D36" s="188">
        <v>77196.927299999996</v>
      </c>
      <c r="E36" s="188">
        <v>311585</v>
      </c>
      <c r="F36" s="188">
        <v>105365.7883</v>
      </c>
      <c r="G36" s="188">
        <v>136985.55069999999</v>
      </c>
      <c r="H36" s="188">
        <v>-28168.861000000001</v>
      </c>
      <c r="I36" s="188">
        <v>74675</v>
      </c>
      <c r="J36" s="188">
        <v>29095.022000000001</v>
      </c>
      <c r="K36" s="188">
        <v>0</v>
      </c>
      <c r="L36" s="188">
        <v>0</v>
      </c>
      <c r="M36" s="188">
        <v>72500.399999999994</v>
      </c>
      <c r="N36" s="188">
        <v>19356.115300000001</v>
      </c>
      <c r="O36" s="188">
        <v>30487</v>
      </c>
      <c r="P36" s="188">
        <v>13043.510700000001</v>
      </c>
      <c r="Q36" s="188">
        <v>5035</v>
      </c>
      <c r="R36" s="188">
        <v>1225.2938999999999</v>
      </c>
      <c r="S36" s="188">
        <v>1540</v>
      </c>
      <c r="T36" s="188">
        <v>584.91840000000002</v>
      </c>
      <c r="U36" s="188">
        <v>0</v>
      </c>
      <c r="V36" s="188">
        <v>0</v>
      </c>
      <c r="W36" s="188">
        <v>6362.8</v>
      </c>
      <c r="X36" s="188">
        <v>1080.75</v>
      </c>
      <c r="Y36" s="188">
        <v>3306</v>
      </c>
      <c r="Z36" s="188">
        <v>147</v>
      </c>
      <c r="AA36" s="188">
        <v>18200</v>
      </c>
      <c r="AB36" s="188">
        <v>538.5</v>
      </c>
      <c r="AC36" s="188">
        <v>7350</v>
      </c>
      <c r="AD36" s="188">
        <v>2219.2193000000002</v>
      </c>
      <c r="AE36" s="188">
        <v>0</v>
      </c>
      <c r="AF36" s="188">
        <v>0</v>
      </c>
      <c r="AG36" s="188">
        <v>139093.9</v>
      </c>
      <c r="AH36" s="188">
        <v>55834.281000000003</v>
      </c>
      <c r="AI36" s="188">
        <v>139093.9</v>
      </c>
      <c r="AJ36" s="188">
        <v>55834.281000000003</v>
      </c>
      <c r="AK36" s="188">
        <v>9620</v>
      </c>
      <c r="AL36" s="188">
        <v>250</v>
      </c>
      <c r="AM36" s="188">
        <v>200</v>
      </c>
      <c r="AN36" s="188">
        <v>0</v>
      </c>
      <c r="AO36" s="188">
        <v>3210</v>
      </c>
      <c r="AP36" s="188">
        <v>780</v>
      </c>
      <c r="AQ36" s="188">
        <v>4485.7</v>
      </c>
      <c r="AR36" s="188">
        <v>50.37</v>
      </c>
      <c r="AS36" s="188">
        <v>12485.7</v>
      </c>
      <c r="AT36" s="188">
        <v>50.37</v>
      </c>
      <c r="AU36" s="188">
        <v>0</v>
      </c>
      <c r="AV36" s="188">
        <v>0</v>
      </c>
      <c r="AW36" s="188">
        <v>11115.7</v>
      </c>
      <c r="AX36" s="188">
        <v>0</v>
      </c>
      <c r="AY36" s="188">
        <v>0</v>
      </c>
      <c r="AZ36" s="188">
        <v>0</v>
      </c>
      <c r="BA36" s="188">
        <v>8000</v>
      </c>
      <c r="BB36" s="188">
        <v>0</v>
      </c>
      <c r="BC36" s="188">
        <v>136155.55069999999</v>
      </c>
      <c r="BD36" s="188">
        <v>85</v>
      </c>
      <c r="BE36" s="188">
        <v>16430</v>
      </c>
      <c r="BF36" s="188">
        <v>4228</v>
      </c>
      <c r="BG36" s="188">
        <v>2400</v>
      </c>
      <c r="BH36" s="188">
        <v>2400</v>
      </c>
      <c r="BI36" s="188">
        <v>-500</v>
      </c>
      <c r="BJ36" s="188">
        <v>-643.13599999999997</v>
      </c>
      <c r="BK36" s="188">
        <v>-17500</v>
      </c>
      <c r="BL36" s="188">
        <v>-34238.724999999999</v>
      </c>
      <c r="BM36" s="188">
        <v>0</v>
      </c>
      <c r="BN36" s="188">
        <v>0</v>
      </c>
    </row>
    <row r="37" spans="1:66" s="185" customFormat="1" ht="18.75" customHeight="1" x14ac:dyDescent="0.2">
      <c r="A37" s="186">
        <v>28</v>
      </c>
      <c r="B37" s="189" t="s">
        <v>109</v>
      </c>
      <c r="C37" s="188">
        <v>30023.683000000001</v>
      </c>
      <c r="D37" s="188">
        <v>7622.0730999999996</v>
      </c>
      <c r="E37" s="188">
        <v>21660.2</v>
      </c>
      <c r="F37" s="188">
        <v>8726.5828999999994</v>
      </c>
      <c r="G37" s="188">
        <v>8363.4830000000002</v>
      </c>
      <c r="H37" s="188">
        <v>-1104.5098</v>
      </c>
      <c r="I37" s="188">
        <v>15690</v>
      </c>
      <c r="J37" s="188">
        <v>6791.2655999999997</v>
      </c>
      <c r="K37" s="188">
        <v>0</v>
      </c>
      <c r="L37" s="188">
        <v>0</v>
      </c>
      <c r="M37" s="188">
        <v>3401.4</v>
      </c>
      <c r="N37" s="188">
        <v>1275.3372999999999</v>
      </c>
      <c r="O37" s="188">
        <v>820</v>
      </c>
      <c r="P37" s="188">
        <v>462.74239999999998</v>
      </c>
      <c r="Q37" s="188">
        <v>960</v>
      </c>
      <c r="R37" s="188">
        <v>400</v>
      </c>
      <c r="S37" s="188">
        <v>80</v>
      </c>
      <c r="T37" s="188">
        <v>42.895000000000003</v>
      </c>
      <c r="U37" s="188">
        <v>0</v>
      </c>
      <c r="V37" s="188">
        <v>0</v>
      </c>
      <c r="W37" s="188">
        <v>616.4</v>
      </c>
      <c r="X37" s="188">
        <v>55</v>
      </c>
      <c r="Y37" s="188">
        <v>225</v>
      </c>
      <c r="Z37" s="188">
        <v>25</v>
      </c>
      <c r="AA37" s="188">
        <v>40</v>
      </c>
      <c r="AB37" s="188">
        <v>5.5</v>
      </c>
      <c r="AC37" s="188">
        <v>850</v>
      </c>
      <c r="AD37" s="188">
        <v>299.99990000000003</v>
      </c>
      <c r="AE37" s="188">
        <v>0</v>
      </c>
      <c r="AF37" s="188">
        <v>0</v>
      </c>
      <c r="AG37" s="188">
        <v>110</v>
      </c>
      <c r="AH37" s="188">
        <v>0</v>
      </c>
      <c r="AI37" s="188">
        <v>110</v>
      </c>
      <c r="AJ37" s="188">
        <v>0</v>
      </c>
      <c r="AK37" s="188">
        <v>0</v>
      </c>
      <c r="AL37" s="188">
        <v>0</v>
      </c>
      <c r="AM37" s="188">
        <v>0</v>
      </c>
      <c r="AN37" s="188">
        <v>0</v>
      </c>
      <c r="AO37" s="188">
        <v>1200</v>
      </c>
      <c r="AP37" s="188">
        <v>440</v>
      </c>
      <c r="AQ37" s="188">
        <v>1258.8</v>
      </c>
      <c r="AR37" s="188">
        <v>219.98</v>
      </c>
      <c r="AS37" s="188">
        <v>1258.8</v>
      </c>
      <c r="AT37" s="188">
        <v>219.98</v>
      </c>
      <c r="AU37" s="188">
        <v>0</v>
      </c>
      <c r="AV37" s="188">
        <v>0</v>
      </c>
      <c r="AW37" s="188">
        <v>967.4</v>
      </c>
      <c r="AX37" s="188">
        <v>0</v>
      </c>
      <c r="AY37" s="188">
        <v>0</v>
      </c>
      <c r="AZ37" s="188">
        <v>0</v>
      </c>
      <c r="BA37" s="188">
        <v>0</v>
      </c>
      <c r="BB37" s="188">
        <v>0</v>
      </c>
      <c r="BC37" s="188">
        <v>16400</v>
      </c>
      <c r="BD37" s="188">
        <v>2130.2402000000002</v>
      </c>
      <c r="BE37" s="188">
        <v>1963.4829999999999</v>
      </c>
      <c r="BF37" s="188">
        <v>857.25</v>
      </c>
      <c r="BG37" s="188">
        <v>0</v>
      </c>
      <c r="BH37" s="188">
        <v>0</v>
      </c>
      <c r="BI37" s="188">
        <v>0</v>
      </c>
      <c r="BJ37" s="188">
        <v>0</v>
      </c>
      <c r="BK37" s="188">
        <v>-10000</v>
      </c>
      <c r="BL37" s="188">
        <v>-4092</v>
      </c>
      <c r="BM37" s="188">
        <v>0</v>
      </c>
      <c r="BN37" s="188">
        <v>0</v>
      </c>
    </row>
    <row r="38" spans="1:66" s="185" customFormat="1" ht="18.75" customHeight="1" x14ac:dyDescent="0.2">
      <c r="A38" s="186">
        <v>29</v>
      </c>
      <c r="B38" s="189" t="s">
        <v>110</v>
      </c>
      <c r="C38" s="188">
        <v>125146.0208</v>
      </c>
      <c r="D38" s="188">
        <v>28628.7395</v>
      </c>
      <c r="E38" s="188">
        <v>42510</v>
      </c>
      <c r="F38" s="188">
        <v>18379.302500000002</v>
      </c>
      <c r="G38" s="188">
        <v>82636.020799999998</v>
      </c>
      <c r="H38" s="188">
        <v>10249.437</v>
      </c>
      <c r="I38" s="188">
        <v>30382</v>
      </c>
      <c r="J38" s="188">
        <v>14229.108</v>
      </c>
      <c r="K38" s="188">
        <v>0</v>
      </c>
      <c r="L38" s="188">
        <v>0</v>
      </c>
      <c r="M38" s="188">
        <v>8583</v>
      </c>
      <c r="N38" s="188">
        <v>3625.1945000000001</v>
      </c>
      <c r="O38" s="188">
        <v>1800</v>
      </c>
      <c r="P38" s="188">
        <v>979.39599999999996</v>
      </c>
      <c r="Q38" s="188">
        <v>700</v>
      </c>
      <c r="R38" s="188">
        <v>284.01600000000002</v>
      </c>
      <c r="S38" s="188">
        <v>250</v>
      </c>
      <c r="T38" s="188">
        <v>116.82940000000001</v>
      </c>
      <c r="U38" s="188">
        <v>20</v>
      </c>
      <c r="V38" s="188">
        <v>0</v>
      </c>
      <c r="W38" s="188">
        <v>1568</v>
      </c>
      <c r="X38" s="188">
        <v>286.8</v>
      </c>
      <c r="Y38" s="188">
        <v>720</v>
      </c>
      <c r="Z38" s="188">
        <v>0</v>
      </c>
      <c r="AA38" s="188">
        <v>400</v>
      </c>
      <c r="AB38" s="188">
        <v>150</v>
      </c>
      <c r="AC38" s="188">
        <v>3370</v>
      </c>
      <c r="AD38" s="188">
        <v>1574.8531</v>
      </c>
      <c r="AE38" s="188">
        <v>0</v>
      </c>
      <c r="AF38" s="188">
        <v>0</v>
      </c>
      <c r="AG38" s="188">
        <v>0</v>
      </c>
      <c r="AH38" s="188">
        <v>0</v>
      </c>
      <c r="AI38" s="188">
        <v>0</v>
      </c>
      <c r="AJ38" s="188">
        <v>0</v>
      </c>
      <c r="AK38" s="188">
        <v>500</v>
      </c>
      <c r="AL38" s="188">
        <v>0</v>
      </c>
      <c r="AM38" s="188">
        <v>500</v>
      </c>
      <c r="AN38" s="188">
        <v>0</v>
      </c>
      <c r="AO38" s="188">
        <v>1070</v>
      </c>
      <c r="AP38" s="188">
        <v>520</v>
      </c>
      <c r="AQ38" s="188">
        <v>1975</v>
      </c>
      <c r="AR38" s="188">
        <v>5</v>
      </c>
      <c r="AS38" s="188">
        <v>1975</v>
      </c>
      <c r="AT38" s="188">
        <v>5</v>
      </c>
      <c r="AU38" s="188">
        <v>0</v>
      </c>
      <c r="AV38" s="188">
        <v>0</v>
      </c>
      <c r="AW38" s="188">
        <v>1775</v>
      </c>
      <c r="AX38" s="188">
        <v>0</v>
      </c>
      <c r="AY38" s="188">
        <v>0</v>
      </c>
      <c r="AZ38" s="188">
        <v>0</v>
      </c>
      <c r="BA38" s="188">
        <v>0</v>
      </c>
      <c r="BB38" s="188">
        <v>0</v>
      </c>
      <c r="BC38" s="188">
        <v>75536.020799999998</v>
      </c>
      <c r="BD38" s="188">
        <v>8154.9669999999996</v>
      </c>
      <c r="BE38" s="188">
        <v>7100</v>
      </c>
      <c r="BF38" s="188">
        <v>2241.5</v>
      </c>
      <c r="BG38" s="188">
        <v>0</v>
      </c>
      <c r="BH38" s="188">
        <v>0</v>
      </c>
      <c r="BI38" s="188">
        <v>0</v>
      </c>
      <c r="BJ38" s="188">
        <v>0</v>
      </c>
      <c r="BK38" s="188">
        <v>0</v>
      </c>
      <c r="BL38" s="188">
        <v>-147.03</v>
      </c>
      <c r="BM38" s="188">
        <v>0</v>
      </c>
      <c r="BN38" s="188">
        <v>0</v>
      </c>
    </row>
    <row r="39" spans="1:66" s="185" customFormat="1" ht="18.75" customHeight="1" x14ac:dyDescent="0.2">
      <c r="A39" s="186">
        <v>30</v>
      </c>
      <c r="B39" s="189" t="s">
        <v>111</v>
      </c>
      <c r="C39" s="188">
        <v>727736.57479999994</v>
      </c>
      <c r="D39" s="188">
        <v>369216.45760000002</v>
      </c>
      <c r="E39" s="188">
        <v>656240</v>
      </c>
      <c r="F39" s="188">
        <v>300245.99089999998</v>
      </c>
      <c r="G39" s="188">
        <v>71496.574800000002</v>
      </c>
      <c r="H39" s="188">
        <v>68970.466700000004</v>
      </c>
      <c r="I39" s="188">
        <v>115137</v>
      </c>
      <c r="J39" s="188">
        <v>52106.438999999998</v>
      </c>
      <c r="K39" s="188">
        <v>0</v>
      </c>
      <c r="L39" s="188">
        <v>0</v>
      </c>
      <c r="M39" s="188">
        <v>49450</v>
      </c>
      <c r="N39" s="188">
        <v>22139.251899999999</v>
      </c>
      <c r="O39" s="188">
        <v>6290</v>
      </c>
      <c r="P39" s="188">
        <v>4886.8617999999997</v>
      </c>
      <c r="Q39" s="188">
        <v>1000</v>
      </c>
      <c r="R39" s="188">
        <v>399.53980000000001</v>
      </c>
      <c r="S39" s="188">
        <v>3560</v>
      </c>
      <c r="T39" s="188">
        <v>1306.7408</v>
      </c>
      <c r="U39" s="188">
        <v>250</v>
      </c>
      <c r="V39" s="188">
        <v>132.5</v>
      </c>
      <c r="W39" s="188">
        <v>15600</v>
      </c>
      <c r="X39" s="188">
        <v>5059.5200000000004</v>
      </c>
      <c r="Y39" s="188">
        <v>12850</v>
      </c>
      <c r="Z39" s="188">
        <v>4423.59</v>
      </c>
      <c r="AA39" s="188">
        <v>1800</v>
      </c>
      <c r="AB39" s="188">
        <v>122.5</v>
      </c>
      <c r="AC39" s="188">
        <v>19950</v>
      </c>
      <c r="AD39" s="188">
        <v>9642.1895000000004</v>
      </c>
      <c r="AE39" s="188">
        <v>0</v>
      </c>
      <c r="AF39" s="188">
        <v>0</v>
      </c>
      <c r="AG39" s="188">
        <v>0</v>
      </c>
      <c r="AH39" s="188">
        <v>0</v>
      </c>
      <c r="AI39" s="188">
        <v>0</v>
      </c>
      <c r="AJ39" s="188">
        <v>0</v>
      </c>
      <c r="AK39" s="188">
        <v>386151.7</v>
      </c>
      <c r="AL39" s="188">
        <v>199782</v>
      </c>
      <c r="AM39" s="188">
        <v>377209</v>
      </c>
      <c r="AN39" s="188">
        <v>199782</v>
      </c>
      <c r="AO39" s="188">
        <v>40000</v>
      </c>
      <c r="AP39" s="188">
        <v>25317</v>
      </c>
      <c r="AQ39" s="188">
        <v>65501.3</v>
      </c>
      <c r="AR39" s="188">
        <v>901.3</v>
      </c>
      <c r="AS39" s="188">
        <v>65501.3</v>
      </c>
      <c r="AT39" s="188">
        <v>901.3</v>
      </c>
      <c r="AU39" s="188">
        <v>0</v>
      </c>
      <c r="AV39" s="188">
        <v>0</v>
      </c>
      <c r="AW39" s="188">
        <v>51752.3</v>
      </c>
      <c r="AX39" s="188">
        <v>0</v>
      </c>
      <c r="AY39" s="188">
        <v>0</v>
      </c>
      <c r="AZ39" s="188">
        <v>0</v>
      </c>
      <c r="BA39" s="188">
        <v>0</v>
      </c>
      <c r="BB39" s="188">
        <v>0</v>
      </c>
      <c r="BC39" s="188">
        <v>314892</v>
      </c>
      <c r="BD39" s="188">
        <v>89011.763399999996</v>
      </c>
      <c r="BE39" s="188">
        <v>23508.000800000002</v>
      </c>
      <c r="BF39" s="188">
        <v>7809.8344999999999</v>
      </c>
      <c r="BG39" s="188">
        <v>0</v>
      </c>
      <c r="BH39" s="188">
        <v>0</v>
      </c>
      <c r="BI39" s="188">
        <v>-26000</v>
      </c>
      <c r="BJ39" s="188">
        <v>-1049.1400000000001</v>
      </c>
      <c r="BK39" s="188">
        <v>-240903.42600000001</v>
      </c>
      <c r="BL39" s="188">
        <v>-26801.9912</v>
      </c>
      <c r="BM39" s="188">
        <v>0</v>
      </c>
      <c r="BN39" s="188">
        <v>0</v>
      </c>
    </row>
    <row r="40" spans="1:66" s="185" customFormat="1" ht="18.75" customHeight="1" x14ac:dyDescent="0.2">
      <c r="A40" s="186">
        <v>31</v>
      </c>
      <c r="B40" s="189" t="s">
        <v>112</v>
      </c>
      <c r="C40" s="188">
        <v>81213.814899999998</v>
      </c>
      <c r="D40" s="188">
        <v>34315.409299999999</v>
      </c>
      <c r="E40" s="188">
        <v>81167.079199999993</v>
      </c>
      <c r="F40" s="188">
        <v>34272.175300000003</v>
      </c>
      <c r="G40" s="188">
        <v>46.735700000000001</v>
      </c>
      <c r="H40" s="188">
        <v>43.234000000000002</v>
      </c>
      <c r="I40" s="188">
        <v>35874</v>
      </c>
      <c r="J40" s="188">
        <v>15935.924999999999</v>
      </c>
      <c r="K40" s="188">
        <v>0</v>
      </c>
      <c r="L40" s="188">
        <v>0</v>
      </c>
      <c r="M40" s="188">
        <v>22173.0792</v>
      </c>
      <c r="N40" s="188">
        <v>9763.4202999999998</v>
      </c>
      <c r="O40" s="188">
        <v>3700</v>
      </c>
      <c r="P40" s="188">
        <v>2148.2022000000002</v>
      </c>
      <c r="Q40" s="188">
        <v>3220</v>
      </c>
      <c r="R40" s="188">
        <v>1227.5861</v>
      </c>
      <c r="S40" s="188">
        <v>350</v>
      </c>
      <c r="T40" s="188">
        <v>99.316999999999993</v>
      </c>
      <c r="U40" s="188">
        <v>0</v>
      </c>
      <c r="V40" s="188">
        <v>0</v>
      </c>
      <c r="W40" s="188">
        <v>3050</v>
      </c>
      <c r="X40" s="188">
        <v>768.15</v>
      </c>
      <c r="Y40" s="188">
        <v>1500</v>
      </c>
      <c r="Z40" s="188">
        <v>585</v>
      </c>
      <c r="AA40" s="188">
        <v>5638.0792000000001</v>
      </c>
      <c r="AB40" s="188">
        <v>3503.3150000000001</v>
      </c>
      <c r="AC40" s="188">
        <v>4450</v>
      </c>
      <c r="AD40" s="188">
        <v>1663.35</v>
      </c>
      <c r="AE40" s="188">
        <v>0</v>
      </c>
      <c r="AF40" s="188">
        <v>0</v>
      </c>
      <c r="AG40" s="188">
        <v>0</v>
      </c>
      <c r="AH40" s="188">
        <v>0</v>
      </c>
      <c r="AI40" s="188">
        <v>0</v>
      </c>
      <c r="AJ40" s="188">
        <v>0</v>
      </c>
      <c r="AK40" s="188">
        <v>18610</v>
      </c>
      <c r="AL40" s="188">
        <v>7312.83</v>
      </c>
      <c r="AM40" s="188">
        <v>18610</v>
      </c>
      <c r="AN40" s="188">
        <v>7312.83</v>
      </c>
      <c r="AO40" s="188">
        <v>2300</v>
      </c>
      <c r="AP40" s="188">
        <v>1250</v>
      </c>
      <c r="AQ40" s="188">
        <v>2210</v>
      </c>
      <c r="AR40" s="188">
        <v>10</v>
      </c>
      <c r="AS40" s="188">
        <v>2210</v>
      </c>
      <c r="AT40" s="188">
        <v>10</v>
      </c>
      <c r="AU40" s="188">
        <v>0</v>
      </c>
      <c r="AV40" s="188">
        <v>0</v>
      </c>
      <c r="AW40" s="188">
        <v>2000</v>
      </c>
      <c r="AX40" s="188">
        <v>0</v>
      </c>
      <c r="AY40" s="188">
        <v>0</v>
      </c>
      <c r="AZ40" s="188">
        <v>0</v>
      </c>
      <c r="BA40" s="188">
        <v>0</v>
      </c>
      <c r="BB40" s="188">
        <v>0</v>
      </c>
      <c r="BC40" s="188">
        <v>8546.7356999999993</v>
      </c>
      <c r="BD40" s="188">
        <v>0</v>
      </c>
      <c r="BE40" s="188">
        <v>1500</v>
      </c>
      <c r="BF40" s="188">
        <v>590</v>
      </c>
      <c r="BG40" s="188">
        <v>0</v>
      </c>
      <c r="BH40" s="188">
        <v>0</v>
      </c>
      <c r="BI40" s="188">
        <v>0</v>
      </c>
      <c r="BJ40" s="188">
        <v>0</v>
      </c>
      <c r="BK40" s="188">
        <v>-10000</v>
      </c>
      <c r="BL40" s="188">
        <v>-546.76599999999996</v>
      </c>
      <c r="BM40" s="188">
        <v>0</v>
      </c>
      <c r="BN40" s="188">
        <v>0</v>
      </c>
    </row>
    <row r="41" spans="1:66" s="185" customFormat="1" ht="18.75" customHeight="1" x14ac:dyDescent="0.2">
      <c r="A41" s="186">
        <v>32</v>
      </c>
      <c r="B41" s="189" t="s">
        <v>113</v>
      </c>
      <c r="C41" s="188">
        <v>45127.330699999999</v>
      </c>
      <c r="D41" s="188">
        <v>13168.2029</v>
      </c>
      <c r="E41" s="188">
        <v>26222</v>
      </c>
      <c r="F41" s="188">
        <v>11578.2029</v>
      </c>
      <c r="G41" s="188">
        <v>18905.330699999999</v>
      </c>
      <c r="H41" s="188">
        <v>1590</v>
      </c>
      <c r="I41" s="188">
        <v>17600</v>
      </c>
      <c r="J41" s="188">
        <v>9334.1219999999994</v>
      </c>
      <c r="K41" s="188">
        <v>0</v>
      </c>
      <c r="L41" s="188">
        <v>0</v>
      </c>
      <c r="M41" s="188">
        <v>6844</v>
      </c>
      <c r="N41" s="188">
        <v>2244.0808999999999</v>
      </c>
      <c r="O41" s="188">
        <v>1100</v>
      </c>
      <c r="P41" s="188">
        <v>396.4699</v>
      </c>
      <c r="Q41" s="188">
        <v>1500</v>
      </c>
      <c r="R41" s="188">
        <v>617.5</v>
      </c>
      <c r="S41" s="188">
        <v>370</v>
      </c>
      <c r="T41" s="188">
        <v>161.751</v>
      </c>
      <c r="U41" s="188">
        <v>0</v>
      </c>
      <c r="V41" s="188">
        <v>0</v>
      </c>
      <c r="W41" s="188">
        <v>1160</v>
      </c>
      <c r="X41" s="188">
        <v>193.6</v>
      </c>
      <c r="Y41" s="188">
        <v>630</v>
      </c>
      <c r="Z41" s="188">
        <v>17</v>
      </c>
      <c r="AA41" s="188">
        <v>350</v>
      </c>
      <c r="AB41" s="188">
        <v>300</v>
      </c>
      <c r="AC41" s="188">
        <v>1600</v>
      </c>
      <c r="AD41" s="188">
        <v>454.76</v>
      </c>
      <c r="AE41" s="188">
        <v>0</v>
      </c>
      <c r="AF41" s="188">
        <v>0</v>
      </c>
      <c r="AG41" s="188">
        <v>0</v>
      </c>
      <c r="AH41" s="188">
        <v>0</v>
      </c>
      <c r="AI41" s="188">
        <v>0</v>
      </c>
      <c r="AJ41" s="188">
        <v>0</v>
      </c>
      <c r="AK41" s="188">
        <v>0</v>
      </c>
      <c r="AL41" s="188">
        <v>0</v>
      </c>
      <c r="AM41" s="188">
        <v>0</v>
      </c>
      <c r="AN41" s="188">
        <v>0</v>
      </c>
      <c r="AO41" s="188">
        <v>200</v>
      </c>
      <c r="AP41" s="188">
        <v>0</v>
      </c>
      <c r="AQ41" s="188">
        <v>1578</v>
      </c>
      <c r="AR41" s="188">
        <v>0</v>
      </c>
      <c r="AS41" s="188">
        <v>1578</v>
      </c>
      <c r="AT41" s="188">
        <v>0</v>
      </c>
      <c r="AU41" s="188">
        <v>0</v>
      </c>
      <c r="AV41" s="188">
        <v>0</v>
      </c>
      <c r="AW41" s="188">
        <v>1300</v>
      </c>
      <c r="AX41" s="188">
        <v>0</v>
      </c>
      <c r="AY41" s="188">
        <v>0</v>
      </c>
      <c r="AZ41" s="188">
        <v>0</v>
      </c>
      <c r="BA41" s="188">
        <v>0</v>
      </c>
      <c r="BB41" s="188">
        <v>0</v>
      </c>
      <c r="BC41" s="188">
        <v>18465.330699999999</v>
      </c>
      <c r="BD41" s="188">
        <v>960</v>
      </c>
      <c r="BE41" s="188">
        <v>940</v>
      </c>
      <c r="BF41" s="188">
        <v>630</v>
      </c>
      <c r="BG41" s="188">
        <v>0</v>
      </c>
      <c r="BH41" s="188">
        <v>0</v>
      </c>
      <c r="BI41" s="188">
        <v>0</v>
      </c>
      <c r="BJ41" s="188">
        <v>0</v>
      </c>
      <c r="BK41" s="188">
        <v>-500</v>
      </c>
      <c r="BL41" s="188">
        <v>0</v>
      </c>
      <c r="BM41" s="188">
        <v>0</v>
      </c>
      <c r="BN41" s="188">
        <v>0</v>
      </c>
    </row>
    <row r="42" spans="1:66" s="185" customFormat="1" ht="18.75" customHeight="1" x14ac:dyDescent="0.2">
      <c r="A42" s="186">
        <v>33</v>
      </c>
      <c r="B42" s="189" t="s">
        <v>114</v>
      </c>
      <c r="C42" s="188">
        <v>16164.116</v>
      </c>
      <c r="D42" s="188">
        <v>7102.0324000000001</v>
      </c>
      <c r="E42" s="188">
        <v>15938.5</v>
      </c>
      <c r="F42" s="188">
        <v>7311.3954000000003</v>
      </c>
      <c r="G42" s="188">
        <v>225.61600000000001</v>
      </c>
      <c r="H42" s="188">
        <v>-209.363</v>
      </c>
      <c r="I42" s="188">
        <v>11760.4</v>
      </c>
      <c r="J42" s="188">
        <v>5256.4629999999997</v>
      </c>
      <c r="K42" s="188">
        <v>0</v>
      </c>
      <c r="L42" s="188">
        <v>0</v>
      </c>
      <c r="M42" s="188">
        <v>3662.7</v>
      </c>
      <c r="N42" s="188">
        <v>1771.9323999999999</v>
      </c>
      <c r="O42" s="188">
        <v>550</v>
      </c>
      <c r="P42" s="188">
        <v>334.72190000000001</v>
      </c>
      <c r="Q42" s="188">
        <v>780</v>
      </c>
      <c r="R42" s="188">
        <v>390</v>
      </c>
      <c r="S42" s="188">
        <v>300</v>
      </c>
      <c r="T42" s="188">
        <v>140.73150000000001</v>
      </c>
      <c r="U42" s="188">
        <v>50</v>
      </c>
      <c r="V42" s="188">
        <v>44</v>
      </c>
      <c r="W42" s="188">
        <v>477.7</v>
      </c>
      <c r="X42" s="188">
        <v>71.475999999999999</v>
      </c>
      <c r="Y42" s="188">
        <v>200</v>
      </c>
      <c r="Z42" s="188">
        <v>16.276</v>
      </c>
      <c r="AA42" s="188">
        <v>525</v>
      </c>
      <c r="AB42" s="188">
        <v>425</v>
      </c>
      <c r="AC42" s="188">
        <v>900</v>
      </c>
      <c r="AD42" s="188">
        <v>300.00299999999999</v>
      </c>
      <c r="AE42" s="188">
        <v>0</v>
      </c>
      <c r="AF42" s="188">
        <v>0</v>
      </c>
      <c r="AG42" s="188">
        <v>0</v>
      </c>
      <c r="AH42" s="188">
        <v>0</v>
      </c>
      <c r="AI42" s="188">
        <v>0</v>
      </c>
      <c r="AJ42" s="188">
        <v>0</v>
      </c>
      <c r="AK42" s="188">
        <v>0</v>
      </c>
      <c r="AL42" s="188">
        <v>0</v>
      </c>
      <c r="AM42" s="188">
        <v>0</v>
      </c>
      <c r="AN42" s="188">
        <v>0</v>
      </c>
      <c r="AO42" s="188">
        <v>400</v>
      </c>
      <c r="AP42" s="188">
        <v>280</v>
      </c>
      <c r="AQ42" s="188">
        <v>115.4</v>
      </c>
      <c r="AR42" s="188">
        <v>3</v>
      </c>
      <c r="AS42" s="188">
        <v>115.4</v>
      </c>
      <c r="AT42" s="188">
        <v>3</v>
      </c>
      <c r="AU42" s="188">
        <v>0</v>
      </c>
      <c r="AV42" s="188">
        <v>0</v>
      </c>
      <c r="AW42" s="188">
        <v>95.4</v>
      </c>
      <c r="AX42" s="188">
        <v>0</v>
      </c>
      <c r="AY42" s="188">
        <v>0</v>
      </c>
      <c r="AZ42" s="188">
        <v>0</v>
      </c>
      <c r="BA42" s="188">
        <v>0</v>
      </c>
      <c r="BB42" s="188">
        <v>0</v>
      </c>
      <c r="BC42" s="188">
        <v>0</v>
      </c>
      <c r="BD42" s="188">
        <v>0</v>
      </c>
      <c r="BE42" s="188">
        <v>225.61600000000001</v>
      </c>
      <c r="BF42" s="188">
        <v>225</v>
      </c>
      <c r="BG42" s="188">
        <v>0</v>
      </c>
      <c r="BH42" s="188">
        <v>0</v>
      </c>
      <c r="BI42" s="188">
        <v>0</v>
      </c>
      <c r="BJ42" s="188">
        <v>0</v>
      </c>
      <c r="BK42" s="188">
        <v>0</v>
      </c>
      <c r="BL42" s="188">
        <v>-434.363</v>
      </c>
      <c r="BM42" s="188">
        <v>0</v>
      </c>
      <c r="BN42" s="188">
        <v>0</v>
      </c>
    </row>
    <row r="43" spans="1:66" s="185" customFormat="1" ht="18.75" customHeight="1" x14ac:dyDescent="0.2">
      <c r="A43" s="186">
        <v>34</v>
      </c>
      <c r="B43" s="189" t="s">
        <v>115</v>
      </c>
      <c r="C43" s="188">
        <v>69055.6872</v>
      </c>
      <c r="D43" s="188">
        <v>21034.728800000001</v>
      </c>
      <c r="E43" s="188">
        <v>61634.6</v>
      </c>
      <c r="F43" s="188">
        <v>26343.501799999998</v>
      </c>
      <c r="G43" s="188">
        <v>7421.0871999999999</v>
      </c>
      <c r="H43" s="188">
        <v>-5308.7730000000001</v>
      </c>
      <c r="I43" s="188">
        <v>23200</v>
      </c>
      <c r="J43" s="188">
        <v>9905.1039999999994</v>
      </c>
      <c r="K43" s="188">
        <v>0</v>
      </c>
      <c r="L43" s="188">
        <v>0</v>
      </c>
      <c r="M43" s="188">
        <v>14312.3</v>
      </c>
      <c r="N43" s="188">
        <v>6401.3018000000002</v>
      </c>
      <c r="O43" s="188">
        <v>2070</v>
      </c>
      <c r="P43" s="188">
        <v>1523.3163999999999</v>
      </c>
      <c r="Q43" s="188">
        <v>265.7</v>
      </c>
      <c r="R43" s="188">
        <v>251.6284</v>
      </c>
      <c r="S43" s="188">
        <v>430</v>
      </c>
      <c r="T43" s="188">
        <v>226.048</v>
      </c>
      <c r="U43" s="188">
        <v>100</v>
      </c>
      <c r="V43" s="188">
        <v>18.600000000000001</v>
      </c>
      <c r="W43" s="188">
        <v>6086.6</v>
      </c>
      <c r="X43" s="188">
        <v>2570.85</v>
      </c>
      <c r="Y43" s="188">
        <v>4807</v>
      </c>
      <c r="Z43" s="188">
        <v>2003</v>
      </c>
      <c r="AA43" s="188">
        <v>650</v>
      </c>
      <c r="AB43" s="188">
        <v>141.68</v>
      </c>
      <c r="AC43" s="188">
        <v>2390</v>
      </c>
      <c r="AD43" s="188">
        <v>986.17899999999997</v>
      </c>
      <c r="AE43" s="188">
        <v>0</v>
      </c>
      <c r="AF43" s="188">
        <v>0</v>
      </c>
      <c r="AG43" s="188">
        <v>0</v>
      </c>
      <c r="AH43" s="188">
        <v>0</v>
      </c>
      <c r="AI43" s="188">
        <v>0</v>
      </c>
      <c r="AJ43" s="188">
        <v>0</v>
      </c>
      <c r="AK43" s="188">
        <v>21000</v>
      </c>
      <c r="AL43" s="188">
        <v>8179.0959999999995</v>
      </c>
      <c r="AM43" s="188">
        <v>21000</v>
      </c>
      <c r="AN43" s="188">
        <v>8179.0959999999995</v>
      </c>
      <c r="AO43" s="188">
        <v>2900</v>
      </c>
      <c r="AP43" s="188">
        <v>1720</v>
      </c>
      <c r="AQ43" s="188">
        <v>222.3</v>
      </c>
      <c r="AR43" s="188">
        <v>138</v>
      </c>
      <c r="AS43" s="188">
        <v>222.3</v>
      </c>
      <c r="AT43" s="188">
        <v>138</v>
      </c>
      <c r="AU43" s="188">
        <v>0</v>
      </c>
      <c r="AV43" s="188">
        <v>0</v>
      </c>
      <c r="AW43" s="188">
        <v>0</v>
      </c>
      <c r="AX43" s="188">
        <v>0</v>
      </c>
      <c r="AY43" s="188">
        <v>0</v>
      </c>
      <c r="AZ43" s="188">
        <v>0</v>
      </c>
      <c r="BA43" s="188">
        <v>0</v>
      </c>
      <c r="BB43" s="188">
        <v>0</v>
      </c>
      <c r="BC43" s="188">
        <v>11921.0872</v>
      </c>
      <c r="BD43" s="188">
        <v>3035.9121</v>
      </c>
      <c r="BE43" s="188">
        <v>1500</v>
      </c>
      <c r="BF43" s="188">
        <v>0</v>
      </c>
      <c r="BG43" s="188">
        <v>0</v>
      </c>
      <c r="BH43" s="188">
        <v>0</v>
      </c>
      <c r="BI43" s="188">
        <v>0</v>
      </c>
      <c r="BJ43" s="188">
        <v>0</v>
      </c>
      <c r="BK43" s="188">
        <v>-6000</v>
      </c>
      <c r="BL43" s="188">
        <v>-8344.6851000000006</v>
      </c>
      <c r="BM43" s="188">
        <v>0</v>
      </c>
      <c r="BN43" s="188">
        <v>0</v>
      </c>
    </row>
    <row r="44" spans="1:66" s="185" customFormat="1" ht="18.75" customHeight="1" x14ac:dyDescent="0.2">
      <c r="A44" s="186">
        <v>35</v>
      </c>
      <c r="B44" s="189" t="s">
        <v>116</v>
      </c>
      <c r="C44" s="188">
        <v>42548.537900000003</v>
      </c>
      <c r="D44" s="188">
        <v>14200.6196</v>
      </c>
      <c r="E44" s="188">
        <v>31999.5</v>
      </c>
      <c r="F44" s="188">
        <v>11043.0476</v>
      </c>
      <c r="G44" s="188">
        <v>10549.037899999999</v>
      </c>
      <c r="H44" s="188">
        <v>3157.5720000000001</v>
      </c>
      <c r="I44" s="188">
        <v>16300</v>
      </c>
      <c r="J44" s="188">
        <v>6291.5940000000001</v>
      </c>
      <c r="K44" s="188">
        <v>0</v>
      </c>
      <c r="L44" s="188">
        <v>0</v>
      </c>
      <c r="M44" s="188">
        <v>13953.5</v>
      </c>
      <c r="N44" s="188">
        <v>4430.4535999999998</v>
      </c>
      <c r="O44" s="188">
        <v>2100</v>
      </c>
      <c r="P44" s="188">
        <v>1079.7162000000001</v>
      </c>
      <c r="Q44" s="188">
        <v>2225</v>
      </c>
      <c r="R44" s="188">
        <v>841.56150000000002</v>
      </c>
      <c r="S44" s="188">
        <v>572.5</v>
      </c>
      <c r="T44" s="188">
        <v>261.45949999999999</v>
      </c>
      <c r="U44" s="188">
        <v>0</v>
      </c>
      <c r="V44" s="188">
        <v>0</v>
      </c>
      <c r="W44" s="188">
        <v>4341</v>
      </c>
      <c r="X44" s="188">
        <v>1678.828</v>
      </c>
      <c r="Y44" s="188">
        <v>2750</v>
      </c>
      <c r="Z44" s="188">
        <v>985.82799999999997</v>
      </c>
      <c r="AA44" s="188">
        <v>1300</v>
      </c>
      <c r="AB44" s="188">
        <v>68.650000000000006</v>
      </c>
      <c r="AC44" s="188">
        <v>2050</v>
      </c>
      <c r="AD44" s="188">
        <v>428.23840000000001</v>
      </c>
      <c r="AE44" s="188">
        <v>0</v>
      </c>
      <c r="AF44" s="188">
        <v>0</v>
      </c>
      <c r="AG44" s="188">
        <v>0</v>
      </c>
      <c r="AH44" s="188">
        <v>0</v>
      </c>
      <c r="AI44" s="188">
        <v>0</v>
      </c>
      <c r="AJ44" s="188">
        <v>0</v>
      </c>
      <c r="AK44" s="188">
        <v>0</v>
      </c>
      <c r="AL44" s="188">
        <v>0</v>
      </c>
      <c r="AM44" s="188">
        <v>0</v>
      </c>
      <c r="AN44" s="188">
        <v>0</v>
      </c>
      <c r="AO44" s="188">
        <v>1050</v>
      </c>
      <c r="AP44" s="188">
        <v>265</v>
      </c>
      <c r="AQ44" s="188">
        <v>3155.0378999999998</v>
      </c>
      <c r="AR44" s="188">
        <v>56</v>
      </c>
      <c r="AS44" s="188">
        <v>696</v>
      </c>
      <c r="AT44" s="188">
        <v>56</v>
      </c>
      <c r="AU44" s="188">
        <v>2459.0378999999998</v>
      </c>
      <c r="AV44" s="188">
        <v>0</v>
      </c>
      <c r="AW44" s="188">
        <v>376</v>
      </c>
      <c r="AX44" s="188">
        <v>0</v>
      </c>
      <c r="AY44" s="188">
        <v>2459.0378999999998</v>
      </c>
      <c r="AZ44" s="188">
        <v>0</v>
      </c>
      <c r="BA44" s="188">
        <v>0</v>
      </c>
      <c r="BB44" s="188">
        <v>0</v>
      </c>
      <c r="BC44" s="188">
        <v>25040</v>
      </c>
      <c r="BD44" s="188">
        <v>5693.34</v>
      </c>
      <c r="BE44" s="188">
        <v>3050</v>
      </c>
      <c r="BF44" s="188">
        <v>550</v>
      </c>
      <c r="BG44" s="188">
        <v>0</v>
      </c>
      <c r="BH44" s="188">
        <v>0</v>
      </c>
      <c r="BI44" s="188">
        <v>0</v>
      </c>
      <c r="BJ44" s="188">
        <v>0</v>
      </c>
      <c r="BK44" s="188">
        <v>-20000</v>
      </c>
      <c r="BL44" s="188">
        <v>-3085.768</v>
      </c>
      <c r="BM44" s="188">
        <v>0</v>
      </c>
      <c r="BN44" s="188">
        <v>0</v>
      </c>
    </row>
    <row r="45" spans="1:66" s="185" customFormat="1" ht="18.75" customHeight="1" x14ac:dyDescent="0.2">
      <c r="A45" s="186">
        <v>36</v>
      </c>
      <c r="B45" s="189" t="s">
        <v>117</v>
      </c>
      <c r="C45" s="188">
        <v>202576.8248</v>
      </c>
      <c r="D45" s="188">
        <v>90312.269799999995</v>
      </c>
      <c r="E45" s="188">
        <v>199464.0447</v>
      </c>
      <c r="F45" s="188">
        <v>89404.354000000007</v>
      </c>
      <c r="G45" s="188">
        <v>3112.7800999999999</v>
      </c>
      <c r="H45" s="188">
        <v>907.91579999999999</v>
      </c>
      <c r="I45" s="188">
        <v>37093</v>
      </c>
      <c r="J45" s="188">
        <v>19395.663199999999</v>
      </c>
      <c r="K45" s="188">
        <v>0</v>
      </c>
      <c r="L45" s="188">
        <v>0</v>
      </c>
      <c r="M45" s="188">
        <v>13210.0447</v>
      </c>
      <c r="N45" s="188">
        <v>5716.8368</v>
      </c>
      <c r="O45" s="188">
        <v>3000</v>
      </c>
      <c r="P45" s="188">
        <v>2819.6776</v>
      </c>
      <c r="Q45" s="188">
        <v>100.04470000000001</v>
      </c>
      <c r="R45" s="188">
        <v>6.3929</v>
      </c>
      <c r="S45" s="188">
        <v>200</v>
      </c>
      <c r="T45" s="188">
        <v>94.355999999999995</v>
      </c>
      <c r="U45" s="188">
        <v>0</v>
      </c>
      <c r="V45" s="188">
        <v>0</v>
      </c>
      <c r="W45" s="188">
        <v>4850</v>
      </c>
      <c r="X45" s="188">
        <v>1474.38</v>
      </c>
      <c r="Y45" s="188">
        <v>3300</v>
      </c>
      <c r="Z45" s="188">
        <v>1352.58</v>
      </c>
      <c r="AA45" s="188">
        <v>1960</v>
      </c>
      <c r="AB45" s="188">
        <v>300</v>
      </c>
      <c r="AC45" s="188">
        <v>2800</v>
      </c>
      <c r="AD45" s="188">
        <v>834.9203</v>
      </c>
      <c r="AE45" s="188">
        <v>0</v>
      </c>
      <c r="AF45" s="188">
        <v>0</v>
      </c>
      <c r="AG45" s="188">
        <v>1400</v>
      </c>
      <c r="AH45" s="188">
        <v>420</v>
      </c>
      <c r="AI45" s="188">
        <v>1400</v>
      </c>
      <c r="AJ45" s="188">
        <v>420</v>
      </c>
      <c r="AK45" s="188">
        <v>131561</v>
      </c>
      <c r="AL45" s="188">
        <v>61022.353999999999</v>
      </c>
      <c r="AM45" s="188">
        <v>131561</v>
      </c>
      <c r="AN45" s="188">
        <v>61022.353999999999</v>
      </c>
      <c r="AO45" s="188">
        <v>5800</v>
      </c>
      <c r="AP45" s="188">
        <v>2700</v>
      </c>
      <c r="AQ45" s="188">
        <v>10400</v>
      </c>
      <c r="AR45" s="188">
        <v>149.5</v>
      </c>
      <c r="AS45" s="188">
        <v>10400</v>
      </c>
      <c r="AT45" s="188">
        <v>149.5</v>
      </c>
      <c r="AU45" s="188">
        <v>0</v>
      </c>
      <c r="AV45" s="188">
        <v>0</v>
      </c>
      <c r="AW45" s="188">
        <v>10000</v>
      </c>
      <c r="AX45" s="188">
        <v>0</v>
      </c>
      <c r="AY45" s="188">
        <v>0</v>
      </c>
      <c r="AZ45" s="188">
        <v>0</v>
      </c>
      <c r="BA45" s="188">
        <v>0</v>
      </c>
      <c r="BB45" s="188">
        <v>0</v>
      </c>
      <c r="BC45" s="188">
        <v>29862.7801</v>
      </c>
      <c r="BD45" s="188">
        <v>3824.2188000000001</v>
      </c>
      <c r="BE45" s="188">
        <v>5250</v>
      </c>
      <c r="BF45" s="188">
        <v>603</v>
      </c>
      <c r="BG45" s="188">
        <v>0</v>
      </c>
      <c r="BH45" s="188">
        <v>0</v>
      </c>
      <c r="BI45" s="188">
        <v>0</v>
      </c>
      <c r="BJ45" s="188">
        <v>-3519.3029999999999</v>
      </c>
      <c r="BK45" s="188">
        <v>-32000</v>
      </c>
      <c r="BL45" s="188">
        <v>0</v>
      </c>
      <c r="BM45" s="188">
        <v>0</v>
      </c>
      <c r="BN45" s="188">
        <v>0</v>
      </c>
    </row>
    <row r="46" spans="1:66" s="185" customFormat="1" ht="18.75" customHeight="1" x14ac:dyDescent="0.2">
      <c r="A46" s="186">
        <v>37</v>
      </c>
      <c r="B46" s="189" t="s">
        <v>118</v>
      </c>
      <c r="C46" s="188">
        <v>85759.300099999993</v>
      </c>
      <c r="D46" s="188">
        <v>-8871.0959999999995</v>
      </c>
      <c r="E46" s="188">
        <v>54044.800000000003</v>
      </c>
      <c r="F46" s="188">
        <v>25117.05</v>
      </c>
      <c r="G46" s="188">
        <v>31714.500100000001</v>
      </c>
      <c r="H46" s="188">
        <v>-33988.146000000001</v>
      </c>
      <c r="I46" s="188">
        <v>19362.099999999999</v>
      </c>
      <c r="J46" s="188">
        <v>9458.0059999999994</v>
      </c>
      <c r="K46" s="188">
        <v>0</v>
      </c>
      <c r="L46" s="188">
        <v>0</v>
      </c>
      <c r="M46" s="188">
        <v>7868.7</v>
      </c>
      <c r="N46" s="188">
        <v>3252.0439999999999</v>
      </c>
      <c r="O46" s="188">
        <v>1250</v>
      </c>
      <c r="P46" s="188">
        <v>786.26199999999994</v>
      </c>
      <c r="Q46" s="188">
        <v>2910</v>
      </c>
      <c r="R46" s="188">
        <v>1296.952</v>
      </c>
      <c r="S46" s="188">
        <v>300</v>
      </c>
      <c r="T46" s="188">
        <v>173.876</v>
      </c>
      <c r="U46" s="188">
        <v>0</v>
      </c>
      <c r="V46" s="188">
        <v>0</v>
      </c>
      <c r="W46" s="188">
        <v>1051.7</v>
      </c>
      <c r="X46" s="188">
        <v>332.00099999999998</v>
      </c>
      <c r="Y46" s="188">
        <v>416.7</v>
      </c>
      <c r="Z46" s="188">
        <v>160</v>
      </c>
      <c r="AA46" s="188">
        <v>50</v>
      </c>
      <c r="AB46" s="188">
        <v>25</v>
      </c>
      <c r="AC46" s="188">
        <v>500</v>
      </c>
      <c r="AD46" s="188">
        <v>178</v>
      </c>
      <c r="AE46" s="188">
        <v>0</v>
      </c>
      <c r="AF46" s="188">
        <v>0</v>
      </c>
      <c r="AG46" s="188">
        <v>0</v>
      </c>
      <c r="AH46" s="188">
        <v>0</v>
      </c>
      <c r="AI46" s="188">
        <v>0</v>
      </c>
      <c r="AJ46" s="188">
        <v>0</v>
      </c>
      <c r="AK46" s="188">
        <v>24830</v>
      </c>
      <c r="AL46" s="188">
        <v>12054</v>
      </c>
      <c r="AM46" s="188">
        <v>24830</v>
      </c>
      <c r="AN46" s="188">
        <v>12054</v>
      </c>
      <c r="AO46" s="188">
        <v>300</v>
      </c>
      <c r="AP46" s="188">
        <v>160</v>
      </c>
      <c r="AQ46" s="188">
        <v>1684</v>
      </c>
      <c r="AR46" s="188">
        <v>193</v>
      </c>
      <c r="AS46" s="188">
        <v>1684</v>
      </c>
      <c r="AT46" s="188">
        <v>193</v>
      </c>
      <c r="AU46" s="188">
        <v>0</v>
      </c>
      <c r="AV46" s="188">
        <v>0</v>
      </c>
      <c r="AW46" s="188">
        <v>1434</v>
      </c>
      <c r="AX46" s="188">
        <v>0</v>
      </c>
      <c r="AY46" s="188">
        <v>0</v>
      </c>
      <c r="AZ46" s="188">
        <v>0</v>
      </c>
      <c r="BA46" s="188">
        <v>0</v>
      </c>
      <c r="BB46" s="188">
        <v>0</v>
      </c>
      <c r="BC46" s="188">
        <v>87891.000100000005</v>
      </c>
      <c r="BD46" s="188">
        <v>6945.2550000000001</v>
      </c>
      <c r="BE46" s="188">
        <v>2550</v>
      </c>
      <c r="BF46" s="188">
        <v>540</v>
      </c>
      <c r="BG46" s="188">
        <v>0</v>
      </c>
      <c r="BH46" s="188">
        <v>0</v>
      </c>
      <c r="BI46" s="188">
        <v>-13726.5</v>
      </c>
      <c r="BJ46" s="188">
        <v>-11440</v>
      </c>
      <c r="BK46" s="188">
        <v>-45000</v>
      </c>
      <c r="BL46" s="188">
        <v>-30033.401000000002</v>
      </c>
      <c r="BM46" s="188">
        <v>0</v>
      </c>
      <c r="BN46" s="188">
        <v>0</v>
      </c>
    </row>
    <row r="47" spans="1:66" s="185" customFormat="1" ht="18.75" customHeight="1" x14ac:dyDescent="0.2">
      <c r="A47" s="186">
        <v>38</v>
      </c>
      <c r="B47" s="189" t="s">
        <v>119</v>
      </c>
      <c r="C47" s="188">
        <v>314339.07929999998</v>
      </c>
      <c r="D47" s="188">
        <v>141858.7953</v>
      </c>
      <c r="E47" s="188">
        <v>306985.73450000002</v>
      </c>
      <c r="F47" s="188">
        <v>140344.4803</v>
      </c>
      <c r="G47" s="188">
        <v>17353.344799999999</v>
      </c>
      <c r="H47" s="188">
        <v>11514.315000000001</v>
      </c>
      <c r="I47" s="188">
        <v>96750</v>
      </c>
      <c r="J47" s="188">
        <v>43213.271000000001</v>
      </c>
      <c r="K47" s="188">
        <v>0</v>
      </c>
      <c r="L47" s="188">
        <v>0</v>
      </c>
      <c r="M47" s="188">
        <v>56216</v>
      </c>
      <c r="N47" s="188">
        <v>21819.3593</v>
      </c>
      <c r="O47" s="188">
        <v>14000</v>
      </c>
      <c r="P47" s="188">
        <v>8553.0776999999998</v>
      </c>
      <c r="Q47" s="188">
        <v>3161</v>
      </c>
      <c r="R47" s="188">
        <v>937.65</v>
      </c>
      <c r="S47" s="188">
        <v>971</v>
      </c>
      <c r="T47" s="188">
        <v>466.36959999999999</v>
      </c>
      <c r="U47" s="188">
        <v>300</v>
      </c>
      <c r="V47" s="188">
        <v>0</v>
      </c>
      <c r="W47" s="188">
        <v>8795</v>
      </c>
      <c r="X47" s="188">
        <v>2121.991</v>
      </c>
      <c r="Y47" s="188">
        <v>4070</v>
      </c>
      <c r="Z47" s="188">
        <v>952.79100000000005</v>
      </c>
      <c r="AA47" s="188">
        <v>8550</v>
      </c>
      <c r="AB47" s="188">
        <v>3397.6959999999999</v>
      </c>
      <c r="AC47" s="188">
        <v>18900</v>
      </c>
      <c r="AD47" s="188">
        <v>5625.7749999999996</v>
      </c>
      <c r="AE47" s="188">
        <v>0</v>
      </c>
      <c r="AF47" s="188">
        <v>0</v>
      </c>
      <c r="AG47" s="188">
        <v>0</v>
      </c>
      <c r="AH47" s="188">
        <v>0</v>
      </c>
      <c r="AI47" s="188">
        <v>0</v>
      </c>
      <c r="AJ47" s="188">
        <v>0</v>
      </c>
      <c r="AK47" s="188">
        <v>128625</v>
      </c>
      <c r="AL47" s="188">
        <v>61263.75</v>
      </c>
      <c r="AM47" s="188">
        <v>128625</v>
      </c>
      <c r="AN47" s="188">
        <v>61263.75</v>
      </c>
      <c r="AO47" s="188">
        <v>5500</v>
      </c>
      <c r="AP47" s="188">
        <v>3780</v>
      </c>
      <c r="AQ47" s="188">
        <v>9894.7345000000005</v>
      </c>
      <c r="AR47" s="188">
        <v>268.10000000000002</v>
      </c>
      <c r="AS47" s="188">
        <v>19894.734499999999</v>
      </c>
      <c r="AT47" s="188">
        <v>10268.1</v>
      </c>
      <c r="AU47" s="188">
        <v>0</v>
      </c>
      <c r="AV47" s="188">
        <v>0</v>
      </c>
      <c r="AW47" s="188">
        <v>18254.734499999999</v>
      </c>
      <c r="AX47" s="188">
        <v>10000</v>
      </c>
      <c r="AY47" s="188">
        <v>0</v>
      </c>
      <c r="AZ47" s="188">
        <v>0</v>
      </c>
      <c r="BA47" s="188">
        <v>10000</v>
      </c>
      <c r="BB47" s="188">
        <v>10000</v>
      </c>
      <c r="BC47" s="188">
        <v>68853.344800000006</v>
      </c>
      <c r="BD47" s="188">
        <v>18403.623</v>
      </c>
      <c r="BE47" s="188">
        <v>8500</v>
      </c>
      <c r="BF47" s="188">
        <v>3423.3</v>
      </c>
      <c r="BG47" s="188">
        <v>0</v>
      </c>
      <c r="BH47" s="188">
        <v>0</v>
      </c>
      <c r="BI47" s="188">
        <v>0</v>
      </c>
      <c r="BJ47" s="188">
        <v>0</v>
      </c>
      <c r="BK47" s="188">
        <v>-60000</v>
      </c>
      <c r="BL47" s="188">
        <v>-10312.608</v>
      </c>
      <c r="BM47" s="188">
        <v>0</v>
      </c>
      <c r="BN47" s="188">
        <v>0</v>
      </c>
    </row>
    <row r="48" spans="1:66" s="185" customFormat="1" ht="18.75" customHeight="1" x14ac:dyDescent="0.2">
      <c r="A48" s="186">
        <v>39</v>
      </c>
      <c r="B48" s="189" t="s">
        <v>120</v>
      </c>
      <c r="C48" s="188">
        <v>170132.62030000001</v>
      </c>
      <c r="D48" s="188">
        <v>47316.986199999999</v>
      </c>
      <c r="E48" s="188">
        <v>150781.20000000001</v>
      </c>
      <c r="F48" s="188">
        <v>59709.9542</v>
      </c>
      <c r="G48" s="188">
        <v>19351.420300000002</v>
      </c>
      <c r="H48" s="188">
        <v>-12392.968000000001</v>
      </c>
      <c r="I48" s="188">
        <v>47900</v>
      </c>
      <c r="J48" s="188">
        <v>23785.462</v>
      </c>
      <c r="K48" s="188">
        <v>0</v>
      </c>
      <c r="L48" s="188">
        <v>0</v>
      </c>
      <c r="M48" s="188">
        <v>29537.4</v>
      </c>
      <c r="N48" s="188">
        <v>7966.9362000000001</v>
      </c>
      <c r="O48" s="188">
        <v>3200</v>
      </c>
      <c r="P48" s="188">
        <v>1362.1366</v>
      </c>
      <c r="Q48" s="188">
        <v>50</v>
      </c>
      <c r="R48" s="188">
        <v>15.944599999999999</v>
      </c>
      <c r="S48" s="188">
        <v>50</v>
      </c>
      <c r="T48" s="188">
        <v>0</v>
      </c>
      <c r="U48" s="188">
        <v>0</v>
      </c>
      <c r="V48" s="188">
        <v>0</v>
      </c>
      <c r="W48" s="188">
        <v>13208</v>
      </c>
      <c r="X48" s="188">
        <v>4467.7349999999997</v>
      </c>
      <c r="Y48" s="188">
        <v>11850</v>
      </c>
      <c r="Z48" s="188">
        <v>4268.7349999999997</v>
      </c>
      <c r="AA48" s="188">
        <v>8140</v>
      </c>
      <c r="AB48" s="188">
        <v>365.77</v>
      </c>
      <c r="AC48" s="188">
        <v>3549.4</v>
      </c>
      <c r="AD48" s="188">
        <v>1567.85</v>
      </c>
      <c r="AE48" s="188">
        <v>0</v>
      </c>
      <c r="AF48" s="188">
        <v>0</v>
      </c>
      <c r="AG48" s="188">
        <v>0</v>
      </c>
      <c r="AH48" s="188">
        <v>0</v>
      </c>
      <c r="AI48" s="188">
        <v>0</v>
      </c>
      <c r="AJ48" s="188">
        <v>0</v>
      </c>
      <c r="AK48" s="188">
        <v>47493.8</v>
      </c>
      <c r="AL48" s="188">
        <v>24182.341</v>
      </c>
      <c r="AM48" s="188">
        <v>47493.8</v>
      </c>
      <c r="AN48" s="188">
        <v>24182.341</v>
      </c>
      <c r="AO48" s="188">
        <v>8700</v>
      </c>
      <c r="AP48" s="188">
        <v>3765</v>
      </c>
      <c r="AQ48" s="188">
        <v>17150</v>
      </c>
      <c r="AR48" s="188">
        <v>10.215</v>
      </c>
      <c r="AS48" s="188">
        <v>17150</v>
      </c>
      <c r="AT48" s="188">
        <v>10.215</v>
      </c>
      <c r="AU48" s="188">
        <v>0</v>
      </c>
      <c r="AV48" s="188">
        <v>0</v>
      </c>
      <c r="AW48" s="188">
        <v>17000</v>
      </c>
      <c r="AX48" s="188">
        <v>0</v>
      </c>
      <c r="AY48" s="188">
        <v>0</v>
      </c>
      <c r="AZ48" s="188">
        <v>0</v>
      </c>
      <c r="BA48" s="188">
        <v>0</v>
      </c>
      <c r="BB48" s="188">
        <v>0</v>
      </c>
      <c r="BC48" s="188">
        <v>159500</v>
      </c>
      <c r="BD48" s="188">
        <v>0</v>
      </c>
      <c r="BE48" s="188">
        <v>2750.3202999999999</v>
      </c>
      <c r="BF48" s="188">
        <v>0</v>
      </c>
      <c r="BG48" s="188">
        <v>0</v>
      </c>
      <c r="BH48" s="188">
        <v>0</v>
      </c>
      <c r="BI48" s="188">
        <v>0</v>
      </c>
      <c r="BJ48" s="188">
        <v>-9023.3979999999992</v>
      </c>
      <c r="BK48" s="188">
        <v>-142898.9</v>
      </c>
      <c r="BL48" s="188">
        <v>-3369.57</v>
      </c>
      <c r="BM48" s="188">
        <v>0</v>
      </c>
      <c r="BN48" s="188">
        <v>0</v>
      </c>
    </row>
    <row r="49" spans="1:66" s="185" customFormat="1" ht="18.75" customHeight="1" x14ac:dyDescent="0.2">
      <c r="A49" s="186">
        <v>40</v>
      </c>
      <c r="B49" s="189" t="s">
        <v>121</v>
      </c>
      <c r="C49" s="188">
        <v>149888.74489999999</v>
      </c>
      <c r="D49" s="188">
        <v>54939.555200000003</v>
      </c>
      <c r="E49" s="188">
        <v>131299.5</v>
      </c>
      <c r="F49" s="188">
        <v>55416.745199999998</v>
      </c>
      <c r="G49" s="188">
        <v>18589.244900000002</v>
      </c>
      <c r="H49" s="188">
        <v>-477.19</v>
      </c>
      <c r="I49" s="188">
        <v>27250</v>
      </c>
      <c r="J49" s="188">
        <v>11686.355</v>
      </c>
      <c r="K49" s="188">
        <v>0</v>
      </c>
      <c r="L49" s="188">
        <v>0</v>
      </c>
      <c r="M49" s="188">
        <v>31140</v>
      </c>
      <c r="N49" s="188">
        <v>10225.7102</v>
      </c>
      <c r="O49" s="188">
        <v>2500</v>
      </c>
      <c r="P49" s="188">
        <v>1395.78</v>
      </c>
      <c r="Q49" s="188">
        <v>200</v>
      </c>
      <c r="R49" s="188">
        <v>106.6</v>
      </c>
      <c r="S49" s="188">
        <v>400</v>
      </c>
      <c r="T49" s="188">
        <v>144.13200000000001</v>
      </c>
      <c r="U49" s="188">
        <v>120</v>
      </c>
      <c r="V49" s="188">
        <v>0</v>
      </c>
      <c r="W49" s="188">
        <v>6740</v>
      </c>
      <c r="X49" s="188">
        <v>1518.12</v>
      </c>
      <c r="Y49" s="188">
        <v>5390</v>
      </c>
      <c r="Z49" s="188">
        <v>1317.32</v>
      </c>
      <c r="AA49" s="188">
        <v>6890</v>
      </c>
      <c r="AB49" s="188">
        <v>2911.55</v>
      </c>
      <c r="AC49" s="188">
        <v>7680</v>
      </c>
      <c r="AD49" s="188">
        <v>3252.61</v>
      </c>
      <c r="AE49" s="188">
        <v>0</v>
      </c>
      <c r="AF49" s="188">
        <v>0</v>
      </c>
      <c r="AG49" s="188">
        <v>0</v>
      </c>
      <c r="AH49" s="188">
        <v>0</v>
      </c>
      <c r="AI49" s="188">
        <v>0</v>
      </c>
      <c r="AJ49" s="188">
        <v>0</v>
      </c>
      <c r="AK49" s="188">
        <v>54442</v>
      </c>
      <c r="AL49" s="188">
        <v>29213.3</v>
      </c>
      <c r="AM49" s="188">
        <v>54442</v>
      </c>
      <c r="AN49" s="188">
        <v>29213.3</v>
      </c>
      <c r="AO49" s="188">
        <v>2600</v>
      </c>
      <c r="AP49" s="188">
        <v>1320</v>
      </c>
      <c r="AQ49" s="188">
        <v>15867.5</v>
      </c>
      <c r="AR49" s="188">
        <v>2971.38</v>
      </c>
      <c r="AS49" s="188">
        <v>15867.5</v>
      </c>
      <c r="AT49" s="188">
        <v>2971.38</v>
      </c>
      <c r="AU49" s="188">
        <v>0</v>
      </c>
      <c r="AV49" s="188">
        <v>0</v>
      </c>
      <c r="AW49" s="188">
        <v>12506.6</v>
      </c>
      <c r="AX49" s="188">
        <v>0</v>
      </c>
      <c r="AY49" s="188">
        <v>0</v>
      </c>
      <c r="AZ49" s="188">
        <v>0</v>
      </c>
      <c r="BA49" s="188">
        <v>0</v>
      </c>
      <c r="BB49" s="188">
        <v>0</v>
      </c>
      <c r="BC49" s="188">
        <v>13289.2</v>
      </c>
      <c r="BD49" s="188">
        <v>0</v>
      </c>
      <c r="BE49" s="188">
        <v>7300.0448999999999</v>
      </c>
      <c r="BF49" s="188">
        <v>1482.8</v>
      </c>
      <c r="BG49" s="188">
        <v>1000</v>
      </c>
      <c r="BH49" s="188">
        <v>0</v>
      </c>
      <c r="BI49" s="188">
        <v>0</v>
      </c>
      <c r="BJ49" s="188">
        <v>0</v>
      </c>
      <c r="BK49" s="188">
        <v>-3000</v>
      </c>
      <c r="BL49" s="188">
        <v>-1959.99</v>
      </c>
      <c r="BM49" s="188">
        <v>0</v>
      </c>
      <c r="BN49" s="188">
        <v>0</v>
      </c>
    </row>
    <row r="50" spans="1:66" s="185" customFormat="1" ht="18.75" customHeight="1" x14ac:dyDescent="0.2">
      <c r="A50" s="186">
        <v>41</v>
      </c>
      <c r="B50" s="189" t="s">
        <v>122</v>
      </c>
      <c r="C50" s="188">
        <v>188484.42370000001</v>
      </c>
      <c r="D50" s="188">
        <v>82118.093999999997</v>
      </c>
      <c r="E50" s="188">
        <v>184569.9786</v>
      </c>
      <c r="F50" s="188">
        <v>84583.123000000007</v>
      </c>
      <c r="G50" s="188">
        <v>16914.445100000001</v>
      </c>
      <c r="H50" s="188">
        <v>6534.9709999999995</v>
      </c>
      <c r="I50" s="188">
        <v>49246.400000000001</v>
      </c>
      <c r="J50" s="188">
        <v>20085.494999999999</v>
      </c>
      <c r="K50" s="188">
        <v>0</v>
      </c>
      <c r="L50" s="188">
        <v>0</v>
      </c>
      <c r="M50" s="188">
        <v>34393.578600000001</v>
      </c>
      <c r="N50" s="188">
        <v>13148.628000000001</v>
      </c>
      <c r="O50" s="188">
        <v>6200</v>
      </c>
      <c r="P50" s="188">
        <v>3307.8429999999998</v>
      </c>
      <c r="Q50" s="188">
        <v>1510.3779999999999</v>
      </c>
      <c r="R50" s="188">
        <v>0</v>
      </c>
      <c r="S50" s="188">
        <v>517</v>
      </c>
      <c r="T50" s="188">
        <v>153.785</v>
      </c>
      <c r="U50" s="188">
        <v>0</v>
      </c>
      <c r="V50" s="188">
        <v>0</v>
      </c>
      <c r="W50" s="188">
        <v>4467.4005999999999</v>
      </c>
      <c r="X50" s="188">
        <v>1318.625</v>
      </c>
      <c r="Y50" s="188">
        <v>3256.0005999999998</v>
      </c>
      <c r="Z50" s="188">
        <v>640.5</v>
      </c>
      <c r="AA50" s="188">
        <v>2750</v>
      </c>
      <c r="AB50" s="188">
        <v>325.10000000000002</v>
      </c>
      <c r="AC50" s="188">
        <v>13559.8</v>
      </c>
      <c r="AD50" s="188">
        <v>5653.8</v>
      </c>
      <c r="AE50" s="188">
        <v>0</v>
      </c>
      <c r="AF50" s="188">
        <v>0</v>
      </c>
      <c r="AG50" s="188">
        <v>0</v>
      </c>
      <c r="AH50" s="188">
        <v>0</v>
      </c>
      <c r="AI50" s="188">
        <v>0</v>
      </c>
      <c r="AJ50" s="188">
        <v>0</v>
      </c>
      <c r="AK50" s="188">
        <v>76250</v>
      </c>
      <c r="AL50" s="188">
        <v>41150</v>
      </c>
      <c r="AM50" s="188">
        <v>75250</v>
      </c>
      <c r="AN50" s="188">
        <v>41150</v>
      </c>
      <c r="AO50" s="188">
        <v>1600</v>
      </c>
      <c r="AP50" s="188">
        <v>850</v>
      </c>
      <c r="AQ50" s="188">
        <v>10080</v>
      </c>
      <c r="AR50" s="188">
        <v>349</v>
      </c>
      <c r="AS50" s="188">
        <v>23080</v>
      </c>
      <c r="AT50" s="188">
        <v>9349</v>
      </c>
      <c r="AU50" s="188">
        <v>0</v>
      </c>
      <c r="AV50" s="188">
        <v>0</v>
      </c>
      <c r="AW50" s="188">
        <v>22200</v>
      </c>
      <c r="AX50" s="188">
        <v>9000</v>
      </c>
      <c r="AY50" s="188">
        <v>0</v>
      </c>
      <c r="AZ50" s="188">
        <v>0</v>
      </c>
      <c r="BA50" s="188">
        <v>13000</v>
      </c>
      <c r="BB50" s="188">
        <v>9000</v>
      </c>
      <c r="BC50" s="188">
        <v>178919.44510000001</v>
      </c>
      <c r="BD50" s="188">
        <v>40521.4</v>
      </c>
      <c r="BE50" s="188">
        <v>22995</v>
      </c>
      <c r="BF50" s="188">
        <v>6267.77</v>
      </c>
      <c r="BG50" s="188">
        <v>0</v>
      </c>
      <c r="BH50" s="188">
        <v>0</v>
      </c>
      <c r="BI50" s="188">
        <v>0</v>
      </c>
      <c r="BJ50" s="188">
        <v>0</v>
      </c>
      <c r="BK50" s="188">
        <v>-185000</v>
      </c>
      <c r="BL50" s="188">
        <v>-40254.199000000001</v>
      </c>
      <c r="BM50" s="188">
        <v>0</v>
      </c>
      <c r="BN50" s="188">
        <v>0</v>
      </c>
    </row>
    <row r="51" spans="1:66" s="185" customFormat="1" ht="18.75" customHeight="1" x14ac:dyDescent="0.2">
      <c r="A51" s="186">
        <v>42</v>
      </c>
      <c r="B51" s="189" t="s">
        <v>123</v>
      </c>
      <c r="C51" s="188">
        <v>17598.345700000002</v>
      </c>
      <c r="D51" s="188">
        <v>7715.7865000000002</v>
      </c>
      <c r="E51" s="188">
        <v>17455.345700000002</v>
      </c>
      <c r="F51" s="188">
        <v>7838.2264999999998</v>
      </c>
      <c r="G51" s="188">
        <v>143</v>
      </c>
      <c r="H51" s="188">
        <v>-122.44</v>
      </c>
      <c r="I51" s="188">
        <v>11367.3</v>
      </c>
      <c r="J51" s="188">
        <v>4598.4780000000001</v>
      </c>
      <c r="K51" s="188">
        <v>0</v>
      </c>
      <c r="L51" s="188">
        <v>0</v>
      </c>
      <c r="M51" s="188">
        <v>3388.6457</v>
      </c>
      <c r="N51" s="188">
        <v>1464.7484999999999</v>
      </c>
      <c r="O51" s="188">
        <v>300</v>
      </c>
      <c r="P51" s="188">
        <v>216.03909999999999</v>
      </c>
      <c r="Q51" s="188">
        <v>971.5</v>
      </c>
      <c r="R51" s="188">
        <v>360.97620000000001</v>
      </c>
      <c r="S51" s="188">
        <v>300</v>
      </c>
      <c r="T51" s="188">
        <v>83.233199999999997</v>
      </c>
      <c r="U51" s="188">
        <v>50</v>
      </c>
      <c r="V51" s="188">
        <v>0</v>
      </c>
      <c r="W51" s="188">
        <v>560</v>
      </c>
      <c r="X51" s="188">
        <v>134</v>
      </c>
      <c r="Y51" s="188">
        <v>330</v>
      </c>
      <c r="Z51" s="188">
        <v>40</v>
      </c>
      <c r="AA51" s="188">
        <v>250</v>
      </c>
      <c r="AB51" s="188">
        <v>121</v>
      </c>
      <c r="AC51" s="188">
        <v>807.14570000000003</v>
      </c>
      <c r="AD51" s="188">
        <v>549.5</v>
      </c>
      <c r="AE51" s="188">
        <v>0</v>
      </c>
      <c r="AF51" s="188">
        <v>0</v>
      </c>
      <c r="AG51" s="188">
        <v>0</v>
      </c>
      <c r="AH51" s="188">
        <v>0</v>
      </c>
      <c r="AI51" s="188">
        <v>0</v>
      </c>
      <c r="AJ51" s="188">
        <v>0</v>
      </c>
      <c r="AK51" s="188">
        <v>750</v>
      </c>
      <c r="AL51" s="188">
        <v>750</v>
      </c>
      <c r="AM51" s="188">
        <v>0</v>
      </c>
      <c r="AN51" s="188">
        <v>0</v>
      </c>
      <c r="AO51" s="188">
        <v>1749.4</v>
      </c>
      <c r="AP51" s="188">
        <v>1025</v>
      </c>
      <c r="AQ51" s="188">
        <v>200</v>
      </c>
      <c r="AR51" s="188">
        <v>0</v>
      </c>
      <c r="AS51" s="188">
        <v>200</v>
      </c>
      <c r="AT51" s="188">
        <v>0</v>
      </c>
      <c r="AU51" s="188">
        <v>0</v>
      </c>
      <c r="AV51" s="188">
        <v>0</v>
      </c>
      <c r="AW51" s="188">
        <v>200</v>
      </c>
      <c r="AX51" s="188">
        <v>0</v>
      </c>
      <c r="AY51" s="188">
        <v>0</v>
      </c>
      <c r="AZ51" s="188">
        <v>0</v>
      </c>
      <c r="BA51" s="188">
        <v>0</v>
      </c>
      <c r="BB51" s="188">
        <v>0</v>
      </c>
      <c r="BC51" s="188">
        <v>143</v>
      </c>
      <c r="BD51" s="188">
        <v>140</v>
      </c>
      <c r="BE51" s="188">
        <v>0</v>
      </c>
      <c r="BF51" s="188">
        <v>0</v>
      </c>
      <c r="BG51" s="188">
        <v>0</v>
      </c>
      <c r="BH51" s="188">
        <v>0</v>
      </c>
      <c r="BI51" s="188">
        <v>0</v>
      </c>
      <c r="BJ51" s="188">
        <v>0</v>
      </c>
      <c r="BK51" s="188">
        <v>0</v>
      </c>
      <c r="BL51" s="188">
        <v>-262.44</v>
      </c>
      <c r="BM51" s="188">
        <v>0</v>
      </c>
      <c r="BN51" s="188">
        <v>0</v>
      </c>
    </row>
    <row r="52" spans="1:66" s="191" customFormat="1" ht="18.75" customHeight="1" x14ac:dyDescent="0.2">
      <c r="A52" s="192" t="s">
        <v>81</v>
      </c>
      <c r="B52" s="193"/>
      <c r="C52" s="190">
        <f t="shared" ref="C52" si="0">E52+G52-BA52</f>
        <v>9883003.6183000002</v>
      </c>
      <c r="D52" s="190">
        <f t="shared" ref="D52" si="1">F52+H52-BB52</f>
        <v>3477001.6634</v>
      </c>
      <c r="E52" s="190">
        <f t="shared" ref="E52" si="2">I52+K52+M52+AE52+AG52+AK52+AO52+AS52</f>
        <v>8560635.2193</v>
      </c>
      <c r="F52" s="190">
        <f t="shared" ref="F52" si="3">J52+L52+N52+AF52+AH52+AL52+AP52+AT52</f>
        <v>3514827.4736000001</v>
      </c>
      <c r="G52" s="190">
        <f t="shared" ref="G52" si="4">AY52+BC52+BE52+BG52+BI52+BK52+BM52</f>
        <v>1546199.2990000015</v>
      </c>
      <c r="H52" s="190">
        <f t="shared" ref="H52" si="5">AZ52+BD52+BF52+BH52+BJ52+BL52+BN52</f>
        <v>-12995.810200000124</v>
      </c>
      <c r="I52" s="190">
        <f>SUM(I10:I51)</f>
        <v>2153856.5464999997</v>
      </c>
      <c r="J52" s="190">
        <f t="shared" ref="J52:BN52" si="6">SUM(J10:J51)</f>
        <v>961150.03680000035</v>
      </c>
      <c r="K52" s="190">
        <f t="shared" si="6"/>
        <v>0</v>
      </c>
      <c r="L52" s="190">
        <f t="shared" si="6"/>
        <v>0</v>
      </c>
      <c r="M52" s="190">
        <f t="shared" si="6"/>
        <v>1314843.4382999998</v>
      </c>
      <c r="N52" s="190">
        <f t="shared" si="6"/>
        <v>470147.11619999987</v>
      </c>
      <c r="O52" s="190">
        <f t="shared" si="6"/>
        <v>234763.9</v>
      </c>
      <c r="P52" s="190">
        <f t="shared" si="6"/>
        <v>132363.76849999995</v>
      </c>
      <c r="Q52" s="190">
        <f t="shared" si="6"/>
        <v>148273.0227</v>
      </c>
      <c r="R52" s="190">
        <f t="shared" si="6"/>
        <v>53026.025800000003</v>
      </c>
      <c r="S52" s="190">
        <f t="shared" si="6"/>
        <v>36417.699999999997</v>
      </c>
      <c r="T52" s="190">
        <f t="shared" si="6"/>
        <v>12540.789700000001</v>
      </c>
      <c r="U52" s="190">
        <f t="shared" si="6"/>
        <v>9652</v>
      </c>
      <c r="V52" s="190">
        <f t="shared" si="6"/>
        <v>1535.6000000000001</v>
      </c>
      <c r="W52" s="190">
        <f t="shared" si="6"/>
        <v>259824.40059999999</v>
      </c>
      <c r="X52" s="190">
        <f t="shared" si="6"/>
        <v>69067.542200000011</v>
      </c>
      <c r="Y52" s="190">
        <f t="shared" si="6"/>
        <v>183418.10060000001</v>
      </c>
      <c r="Z52" s="190">
        <f t="shared" si="6"/>
        <v>46262.215199999991</v>
      </c>
      <c r="AA52" s="190">
        <f t="shared" si="6"/>
        <v>213296.55860000002</v>
      </c>
      <c r="AB52" s="190">
        <f t="shared" si="6"/>
        <v>58843.446299999996</v>
      </c>
      <c r="AC52" s="190">
        <f t="shared" si="6"/>
        <v>291376.75640000001</v>
      </c>
      <c r="AD52" s="190">
        <f t="shared" si="6"/>
        <v>105429.24449999999</v>
      </c>
      <c r="AE52" s="190">
        <f t="shared" si="6"/>
        <v>0</v>
      </c>
      <c r="AF52" s="190">
        <f t="shared" si="6"/>
        <v>0</v>
      </c>
      <c r="AG52" s="190">
        <f t="shared" si="6"/>
        <v>3304943.5</v>
      </c>
      <c r="AH52" s="190">
        <f t="shared" si="6"/>
        <v>1412236.7456</v>
      </c>
      <c r="AI52" s="190">
        <f t="shared" si="6"/>
        <v>3299557.3</v>
      </c>
      <c r="AJ52" s="190">
        <f t="shared" si="6"/>
        <v>1409336.7456</v>
      </c>
      <c r="AK52" s="190">
        <f t="shared" si="6"/>
        <v>1039945.3</v>
      </c>
      <c r="AL52" s="190">
        <f t="shared" si="6"/>
        <v>551444.47100000002</v>
      </c>
      <c r="AM52" s="190">
        <f t="shared" si="6"/>
        <v>891152.60000000009</v>
      </c>
      <c r="AN52" s="190">
        <f t="shared" si="6"/>
        <v>447260.071</v>
      </c>
      <c r="AO52" s="190">
        <f t="shared" si="6"/>
        <v>166865.69999999998</v>
      </c>
      <c r="AP52" s="190">
        <f t="shared" si="6"/>
        <v>79341.955000000002</v>
      </c>
      <c r="AQ52" s="190">
        <f t="shared" si="6"/>
        <v>358808.87239999999</v>
      </c>
      <c r="AR52" s="190">
        <f t="shared" si="6"/>
        <v>15677.148999999998</v>
      </c>
      <c r="AS52" s="190">
        <f t="shared" si="6"/>
        <v>580180.73450000002</v>
      </c>
      <c r="AT52" s="190">
        <f t="shared" si="6"/>
        <v>40507.148999999998</v>
      </c>
      <c r="AU52" s="190">
        <f t="shared" si="6"/>
        <v>2459.0378999999998</v>
      </c>
      <c r="AV52" s="190">
        <f t="shared" si="6"/>
        <v>0</v>
      </c>
      <c r="AW52" s="190">
        <f t="shared" si="6"/>
        <v>515195.53450000001</v>
      </c>
      <c r="AX52" s="190">
        <f t="shared" si="6"/>
        <v>24830</v>
      </c>
      <c r="AY52" s="190">
        <f t="shared" si="6"/>
        <v>2459.0378999999998</v>
      </c>
      <c r="AZ52" s="190">
        <f t="shared" si="6"/>
        <v>0</v>
      </c>
      <c r="BA52" s="190">
        <f t="shared" si="6"/>
        <v>223830.9</v>
      </c>
      <c r="BB52" s="190">
        <f t="shared" si="6"/>
        <v>24830</v>
      </c>
      <c r="BC52" s="190">
        <f t="shared" si="6"/>
        <v>2362261.2047000015</v>
      </c>
      <c r="BD52" s="190">
        <f t="shared" si="6"/>
        <v>324115.02760000003</v>
      </c>
      <c r="BE52" s="190">
        <f t="shared" si="6"/>
        <v>569450.88239999989</v>
      </c>
      <c r="BF52" s="190">
        <f t="shared" si="6"/>
        <v>149460.15449999998</v>
      </c>
      <c r="BG52" s="190">
        <f t="shared" si="6"/>
        <v>3400</v>
      </c>
      <c r="BH52" s="190">
        <f t="shared" si="6"/>
        <v>2400</v>
      </c>
      <c r="BI52" s="190">
        <f t="shared" si="6"/>
        <v>-74351.5</v>
      </c>
      <c r="BJ52" s="190">
        <f t="shared" si="6"/>
        <v>-45632.252999999997</v>
      </c>
      <c r="BK52" s="190">
        <f t="shared" si="6"/>
        <v>-1317020.3259999999</v>
      </c>
      <c r="BL52" s="190">
        <f t="shared" si="6"/>
        <v>-443338.73930000007</v>
      </c>
      <c r="BM52" s="190">
        <f t="shared" si="6"/>
        <v>0</v>
      </c>
      <c r="BN52" s="190">
        <f t="shared" si="6"/>
        <v>0</v>
      </c>
    </row>
  </sheetData>
  <protectedRanges>
    <protectedRange sqref="AS10:BN51" name="Range3"/>
    <protectedRange sqref="A52 B10:B51" name="Range1"/>
    <protectedRange sqref="I10:AP51 I52:BN52" name="Range2"/>
  </protectedRanges>
  <mergeCells count="52">
    <mergeCell ref="A52:B52"/>
    <mergeCell ref="D1:M1"/>
    <mergeCell ref="A2:H2"/>
    <mergeCell ref="A3:A8"/>
    <mergeCell ref="B3:B8"/>
    <mergeCell ref="C3:H6"/>
    <mergeCell ref="I3:BB3"/>
    <mergeCell ref="AM6:AN6"/>
    <mergeCell ref="AO6:AP7"/>
    <mergeCell ref="AQ6:AV6"/>
    <mergeCell ref="AW6:BB6"/>
    <mergeCell ref="O7:P7"/>
    <mergeCell ref="Q7:R7"/>
    <mergeCell ref="S7:T7"/>
    <mergeCell ref="U7:V7"/>
    <mergeCell ref="AY7:AZ7"/>
    <mergeCell ref="AQ7:AR7"/>
    <mergeCell ref="AS7:AT7"/>
    <mergeCell ref="BC3:BN3"/>
    <mergeCell ref="I4:BB4"/>
    <mergeCell ref="BC4:BH4"/>
    <mergeCell ref="BI4:BN4"/>
    <mergeCell ref="I5:BB5"/>
    <mergeCell ref="BC5:BF5"/>
    <mergeCell ref="BG5:BH7"/>
    <mergeCell ref="BI5:BJ7"/>
    <mergeCell ref="BK5:BN6"/>
    <mergeCell ref="I6:L6"/>
    <mergeCell ref="M6:N7"/>
    <mergeCell ref="O6:AD6"/>
    <mergeCell ref="AE6:AF7"/>
    <mergeCell ref="AG6:AH7"/>
    <mergeCell ref="AI6:AJ6"/>
    <mergeCell ref="AK6:AL7"/>
    <mergeCell ref="C7:D7"/>
    <mergeCell ref="E7:F7"/>
    <mergeCell ref="G7:H7"/>
    <mergeCell ref="I7:J7"/>
    <mergeCell ref="K7:L7"/>
    <mergeCell ref="BK7:BL7"/>
    <mergeCell ref="BM7:BN7"/>
    <mergeCell ref="W7:X7"/>
    <mergeCell ref="Y7:Z7"/>
    <mergeCell ref="AA7:AB7"/>
    <mergeCell ref="AC7:AD7"/>
    <mergeCell ref="AI7:AJ7"/>
    <mergeCell ref="AM7:AN7"/>
    <mergeCell ref="BE6:BF7"/>
    <mergeCell ref="BA7:BB7"/>
    <mergeCell ref="BC6:BD7"/>
    <mergeCell ref="AU7:AV7"/>
    <mergeCell ref="AW7:AX7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R59"/>
  <sheetViews>
    <sheetView tabSelected="1" topLeftCell="B1" workbookViewId="0">
      <pane xSplit="2" ySplit="8" topLeftCell="D9" activePane="bottomRight" state="frozen"/>
      <selection activeCell="B1" sqref="B1"/>
      <selection pane="topRight" activeCell="D1" sqref="D1"/>
      <selection pane="bottomLeft" activeCell="B10" sqref="B10"/>
      <selection pane="bottomRight" activeCell="D3" sqref="D3:I5"/>
    </sheetView>
  </sheetViews>
  <sheetFormatPr defaultRowHeight="17.25" x14ac:dyDescent="0.3"/>
  <cols>
    <col min="1" max="1" width="0.875" style="35" hidden="1" customWidth="1"/>
    <col min="2" max="2" width="4" style="35" customWidth="1"/>
    <col min="3" max="3" width="19.875" style="35" customWidth="1"/>
    <col min="4" max="4" width="14.25" style="35" customWidth="1"/>
    <col min="5" max="5" width="16.875" style="35" customWidth="1"/>
    <col min="6" max="6" width="13.375" style="35" customWidth="1"/>
    <col min="7" max="7" width="11.5" style="35" customWidth="1"/>
    <col min="8" max="8" width="11.875" style="35" customWidth="1"/>
    <col min="9" max="9" width="9.125" style="35" customWidth="1"/>
    <col min="10" max="10" width="11.375" style="35" customWidth="1"/>
    <col min="11" max="11" width="10.875" style="35" customWidth="1"/>
    <col min="12" max="12" width="11.25" style="35" customWidth="1"/>
    <col min="13" max="13" width="9.125" style="35" customWidth="1"/>
    <col min="14" max="14" width="12.125" style="35" customWidth="1"/>
    <col min="15" max="15" width="11.25" style="35" customWidth="1"/>
    <col min="16" max="16" width="11.375" style="35" customWidth="1"/>
    <col min="17" max="17" width="9.875" style="35" customWidth="1"/>
    <col min="18" max="18" width="10.25" style="35" customWidth="1"/>
    <col min="19" max="19" width="9" style="35"/>
    <col min="20" max="21" width="9.875" style="35" customWidth="1"/>
    <col min="22" max="22" width="9" style="35"/>
    <col min="23" max="23" width="10.5" style="35" customWidth="1"/>
    <col min="24" max="24" width="8.375" style="35" customWidth="1"/>
    <col min="25" max="25" width="7.75" style="35" customWidth="1"/>
    <col min="26" max="26" width="8.625" style="35" customWidth="1"/>
    <col min="27" max="27" width="9.875" style="35" customWidth="1"/>
    <col min="28" max="28" width="7.375" style="35" customWidth="1"/>
    <col min="29" max="29" width="7.75" style="35" customWidth="1"/>
    <col min="30" max="30" width="10.5" style="35" customWidth="1"/>
    <col min="31" max="31" width="8.875" style="35" customWidth="1"/>
    <col min="32" max="32" width="9.5" style="35" customWidth="1"/>
    <col min="33" max="33" width="9.875" style="35" customWidth="1"/>
    <col min="34" max="34" width="9" style="35" customWidth="1"/>
    <col min="35" max="35" width="9.375" style="35" customWidth="1"/>
    <col min="36" max="36" width="9.25" style="35" customWidth="1"/>
    <col min="37" max="37" width="7.875" style="35" customWidth="1"/>
    <col min="38" max="38" width="8.125" style="35" customWidth="1"/>
    <col min="39" max="39" width="9.25" style="35" customWidth="1"/>
    <col min="40" max="40" width="8.375" style="35" customWidth="1"/>
    <col min="41" max="41" width="9.25" style="35" customWidth="1"/>
    <col min="42" max="42" width="10.125" style="35" customWidth="1"/>
    <col min="43" max="43" width="9.25" style="35" customWidth="1"/>
    <col min="44" max="44" width="11.5" style="35" customWidth="1"/>
    <col min="45" max="47" width="9.25" style="35" customWidth="1"/>
    <col min="48" max="48" width="10.75" style="35" customWidth="1"/>
    <col min="49" max="49" width="9.25" style="35" customWidth="1"/>
    <col min="50" max="50" width="11.125" style="35" customWidth="1"/>
    <col min="51" max="51" width="10.25" style="35" customWidth="1"/>
    <col min="52" max="52" width="11.125" style="35" customWidth="1"/>
    <col min="53" max="53" width="9.25" style="35" customWidth="1"/>
    <col min="54" max="54" width="10.25" style="35" customWidth="1"/>
    <col min="55" max="56" width="9.25" style="35" customWidth="1"/>
    <col min="57" max="57" width="7.625" style="35" customWidth="1"/>
    <col min="58" max="58" width="8.625" style="35" customWidth="1"/>
    <col min="59" max="60" width="9" style="35" customWidth="1"/>
    <col min="61" max="61" width="9.125" style="35" customWidth="1"/>
    <col min="62" max="62" width="9.375" style="35" customWidth="1"/>
    <col min="63" max="63" width="9" style="35"/>
    <col min="64" max="64" width="9.25" style="35" customWidth="1"/>
    <col min="65" max="65" width="7.875" style="35" customWidth="1"/>
    <col min="66" max="66" width="9.25" style="35" customWidth="1"/>
    <col min="67" max="67" width="8.25" style="35" customWidth="1"/>
    <col min="68" max="68" width="8.625" style="35" customWidth="1"/>
    <col min="69" max="69" width="9.25" style="35" customWidth="1"/>
    <col min="70" max="70" width="11.125" style="35" customWidth="1"/>
    <col min="71" max="71" width="8.375" style="35" customWidth="1"/>
    <col min="72" max="72" width="10.625" style="35" customWidth="1"/>
    <col min="73" max="77" width="9.125" style="35" customWidth="1"/>
    <col min="78" max="78" width="10.25" style="35" customWidth="1"/>
    <col min="79" max="79" width="9.375" style="35" customWidth="1"/>
    <col min="80" max="80" width="9.25" style="35" customWidth="1"/>
    <col min="81" max="81" width="9.75" style="35" customWidth="1"/>
    <col min="82" max="82" width="11.25" style="35" customWidth="1"/>
    <col min="83" max="83" width="9.625" style="35" customWidth="1"/>
    <col min="84" max="84" width="9.875" style="35" customWidth="1"/>
    <col min="85" max="85" width="7.5" style="35" customWidth="1"/>
    <col min="86" max="86" width="10.125" style="35" customWidth="1"/>
    <col min="87" max="87" width="8" style="35" customWidth="1"/>
    <col min="88" max="88" width="8.75" style="35" customWidth="1"/>
    <col min="89" max="89" width="8.875" style="35" customWidth="1"/>
    <col min="90" max="90" width="10.625" style="35" customWidth="1"/>
    <col min="91" max="91" width="8.625" style="35" customWidth="1"/>
    <col min="92" max="92" width="9.375" style="35" customWidth="1"/>
    <col min="93" max="93" width="8.875" style="35" customWidth="1"/>
    <col min="94" max="94" width="11.375" style="35" customWidth="1"/>
    <col min="95" max="99" width="8.875" style="35" customWidth="1"/>
    <col min="100" max="100" width="10.625" style="35" customWidth="1"/>
    <col min="101" max="101" width="8.875" style="35" customWidth="1"/>
    <col min="102" max="102" width="11.375" style="35" customWidth="1"/>
    <col min="103" max="103" width="10.625" style="35" customWidth="1"/>
    <col min="104" max="104" width="9.75" style="35" customWidth="1"/>
    <col min="105" max="105" width="8.5" style="35" customWidth="1"/>
    <col min="106" max="106" width="11.5" style="35" customWidth="1"/>
    <col min="107" max="107" width="11.125" style="35" customWidth="1"/>
    <col min="108" max="108" width="10.5" style="35" customWidth="1"/>
    <col min="109" max="109" width="9.625" style="35" customWidth="1"/>
    <col min="110" max="110" width="10.625" style="35" customWidth="1"/>
    <col min="111" max="111" width="9.5" style="35" customWidth="1"/>
    <col min="112" max="112" width="7.875" style="35" customWidth="1"/>
    <col min="113" max="113" width="6.875" style="35" customWidth="1"/>
    <col min="114" max="114" width="9.25" style="35" customWidth="1"/>
    <col min="115" max="117" width="9.5" style="35" customWidth="1"/>
    <col min="118" max="118" width="7.5" style="35" customWidth="1"/>
    <col min="119" max="119" width="7.625" style="35" customWidth="1"/>
    <col min="120" max="120" width="11" style="35" customWidth="1"/>
    <col min="121" max="121" width="10.875" style="35" customWidth="1"/>
    <col min="122" max="122" width="20.875" style="35" customWidth="1"/>
    <col min="123" max="16384" width="9" style="35"/>
  </cols>
  <sheetData>
    <row r="1" spans="2:122" ht="17.25" customHeight="1" x14ac:dyDescent="0.3"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6"/>
      <c r="W1" s="66"/>
      <c r="X1" s="66"/>
      <c r="Y1" s="66"/>
      <c r="Z1" s="66"/>
      <c r="AA1" s="66"/>
      <c r="AB1" s="66"/>
      <c r="AC1" s="66"/>
      <c r="AD1" s="34"/>
      <c r="AE1" s="34"/>
      <c r="AF1" s="34"/>
      <c r="AG1" s="34"/>
      <c r="AH1" s="34"/>
      <c r="AI1" s="34"/>
      <c r="AJ1" s="34"/>
      <c r="AK1" s="34"/>
      <c r="AL1" s="34"/>
      <c r="AM1" s="34"/>
      <c r="AN1" s="34"/>
      <c r="AO1" s="34"/>
      <c r="AP1" s="34"/>
      <c r="AQ1" s="34"/>
      <c r="AR1" s="34"/>
      <c r="AS1" s="34"/>
      <c r="AT1" s="34"/>
      <c r="AU1" s="34"/>
      <c r="AV1" s="34"/>
      <c r="AW1" s="34"/>
      <c r="AX1" s="34"/>
      <c r="AY1" s="34"/>
      <c r="AZ1" s="34"/>
      <c r="BA1" s="34"/>
      <c r="BB1" s="34"/>
      <c r="BC1" s="34"/>
      <c r="BD1" s="34"/>
      <c r="BE1" s="34"/>
      <c r="BF1" s="34"/>
      <c r="BG1" s="34"/>
      <c r="BH1" s="34"/>
      <c r="BI1" s="34"/>
      <c r="BJ1" s="34"/>
      <c r="BK1" s="34"/>
      <c r="BL1" s="34"/>
      <c r="BM1" s="34"/>
      <c r="BN1" s="34"/>
      <c r="BO1" s="34"/>
      <c r="BP1" s="34"/>
      <c r="BQ1" s="34"/>
      <c r="BR1" s="34"/>
      <c r="BS1" s="34"/>
      <c r="BT1" s="34"/>
      <c r="BU1" s="34"/>
      <c r="BV1" s="34"/>
      <c r="BW1" s="34"/>
      <c r="BX1" s="34"/>
      <c r="BY1" s="34"/>
      <c r="BZ1" s="34"/>
      <c r="CA1" s="34"/>
      <c r="CB1" s="34"/>
      <c r="CC1" s="34"/>
      <c r="CD1" s="34"/>
      <c r="CE1" s="34"/>
      <c r="CF1" s="34"/>
      <c r="CG1" s="34"/>
      <c r="CH1" s="34"/>
      <c r="CI1" s="34"/>
      <c r="CJ1" s="34"/>
      <c r="CK1" s="34"/>
      <c r="CL1" s="34"/>
      <c r="CM1" s="34"/>
      <c r="CN1" s="34"/>
      <c r="CO1" s="34"/>
      <c r="CP1" s="34"/>
      <c r="CQ1" s="34"/>
      <c r="CR1" s="34"/>
      <c r="CS1" s="34"/>
      <c r="CT1" s="34"/>
      <c r="CU1" s="34"/>
      <c r="CV1" s="34"/>
      <c r="CW1" s="34"/>
      <c r="CX1" s="34"/>
      <c r="CY1" s="34"/>
      <c r="CZ1" s="34"/>
      <c r="DA1" s="34"/>
      <c r="DB1" s="34"/>
      <c r="DC1" s="34"/>
      <c r="DD1" s="34"/>
      <c r="DE1" s="34"/>
      <c r="DF1" s="34"/>
      <c r="DG1" s="34"/>
      <c r="DH1" s="34"/>
      <c r="DI1" s="34"/>
      <c r="DJ1" s="34"/>
      <c r="DK1" s="34"/>
      <c r="DL1" s="34"/>
      <c r="DM1" s="34"/>
      <c r="DN1" s="34"/>
      <c r="DO1" s="34"/>
    </row>
    <row r="2" spans="2:122" ht="25.5" customHeight="1" x14ac:dyDescent="0.3">
      <c r="B2" s="202" t="s">
        <v>164</v>
      </c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55"/>
      <c r="S2" s="55"/>
      <c r="T2" s="55"/>
      <c r="U2" s="55"/>
      <c r="V2" s="36"/>
      <c r="W2" s="36"/>
      <c r="X2" s="36"/>
      <c r="Y2" s="36"/>
      <c r="Z2" s="36"/>
      <c r="AA2" s="36"/>
      <c r="AB2" s="36"/>
      <c r="AC2" s="36"/>
      <c r="AD2" s="37"/>
      <c r="AE2" s="37"/>
      <c r="AF2" s="37"/>
      <c r="AG2" s="37"/>
      <c r="AH2" s="37"/>
      <c r="AI2" s="37"/>
      <c r="AJ2" s="37"/>
      <c r="AK2" s="37"/>
      <c r="AL2" s="37"/>
      <c r="AM2" s="37"/>
      <c r="AN2" s="37"/>
      <c r="AO2" s="37"/>
      <c r="AP2" s="37"/>
      <c r="AQ2" s="37"/>
      <c r="AR2" s="37"/>
      <c r="AS2" s="37"/>
      <c r="AT2" s="37"/>
      <c r="AU2" s="37"/>
      <c r="AV2" s="37"/>
      <c r="AW2" s="37"/>
      <c r="AX2" s="37"/>
      <c r="AY2" s="37"/>
      <c r="AZ2" s="37"/>
      <c r="BA2" s="37"/>
      <c r="BB2" s="37"/>
      <c r="BC2" s="37"/>
      <c r="BD2" s="37"/>
      <c r="BE2" s="37"/>
      <c r="BF2" s="37"/>
      <c r="BG2" s="37"/>
      <c r="BH2" s="37"/>
      <c r="BI2" s="37"/>
      <c r="BJ2" s="37"/>
      <c r="BK2" s="37"/>
      <c r="BL2" s="37"/>
      <c r="BM2" s="37"/>
      <c r="BN2" s="37"/>
      <c r="BO2" s="37"/>
      <c r="BP2" s="37"/>
      <c r="BQ2" s="37"/>
      <c r="BR2" s="37"/>
      <c r="BS2" s="37"/>
      <c r="BT2" s="37"/>
      <c r="BU2" s="37"/>
      <c r="BV2" s="37"/>
      <c r="BW2" s="37"/>
      <c r="BX2" s="37"/>
      <c r="BY2" s="37"/>
      <c r="BZ2" s="37"/>
      <c r="CA2" s="37"/>
      <c r="CB2" s="37"/>
      <c r="CC2" s="37"/>
      <c r="CD2" s="37"/>
      <c r="CE2" s="37"/>
      <c r="CF2" s="37"/>
      <c r="CG2" s="37"/>
      <c r="CH2" s="37"/>
      <c r="CI2" s="37"/>
      <c r="CJ2" s="37"/>
      <c r="CK2" s="37"/>
      <c r="CL2" s="37"/>
      <c r="CM2" s="37"/>
      <c r="CN2" s="37"/>
      <c r="CO2" s="37"/>
      <c r="CP2" s="37"/>
      <c r="CQ2" s="37"/>
      <c r="CR2" s="37"/>
      <c r="CS2" s="37"/>
      <c r="CT2" s="37"/>
      <c r="CU2" s="37"/>
      <c r="CV2" s="37"/>
      <c r="CW2" s="37"/>
      <c r="CX2" s="37"/>
      <c r="CY2" s="37"/>
      <c r="CZ2" s="37"/>
      <c r="DA2" s="37"/>
      <c r="DB2" s="37"/>
      <c r="DC2" s="37"/>
      <c r="DD2" s="37"/>
      <c r="DE2" s="37"/>
      <c r="DF2" s="38"/>
      <c r="DG2" s="38"/>
      <c r="DH2" s="38"/>
      <c r="DI2" s="38"/>
      <c r="DJ2" s="38"/>
      <c r="DK2" s="38"/>
      <c r="DL2" s="38"/>
      <c r="DM2" s="38"/>
      <c r="DN2" s="38"/>
      <c r="DO2" s="38"/>
    </row>
    <row r="3" spans="2:122" s="39" customFormat="1" ht="12.75" customHeight="1" x14ac:dyDescent="0.3">
      <c r="B3" s="198" t="s">
        <v>53</v>
      </c>
      <c r="C3" s="67" t="s">
        <v>56</v>
      </c>
      <c r="D3" s="56" t="s">
        <v>67</v>
      </c>
      <c r="E3" s="57"/>
      <c r="F3" s="57"/>
      <c r="G3" s="57"/>
      <c r="H3" s="57"/>
      <c r="I3" s="58"/>
      <c r="J3" s="71" t="s">
        <v>43</v>
      </c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  <c r="AA3" s="72"/>
      <c r="AB3" s="72"/>
      <c r="AC3" s="72"/>
      <c r="AD3" s="72"/>
      <c r="AE3" s="72"/>
      <c r="AF3" s="72"/>
      <c r="AG3" s="72"/>
      <c r="AH3" s="72"/>
      <c r="AI3" s="72"/>
      <c r="AJ3" s="72"/>
      <c r="AK3" s="72"/>
      <c r="AL3" s="72"/>
      <c r="AM3" s="72"/>
      <c r="AN3" s="72"/>
      <c r="AO3" s="72"/>
      <c r="AP3" s="72"/>
      <c r="AQ3" s="72"/>
      <c r="AR3" s="72"/>
      <c r="AS3" s="72"/>
      <c r="AT3" s="72"/>
      <c r="AU3" s="72"/>
      <c r="AV3" s="72"/>
      <c r="AW3" s="72"/>
      <c r="AX3" s="72"/>
      <c r="AY3" s="72"/>
      <c r="AZ3" s="72"/>
      <c r="BA3" s="72"/>
      <c r="BB3" s="72"/>
      <c r="BC3" s="72"/>
      <c r="BD3" s="72"/>
      <c r="BE3" s="72"/>
      <c r="BF3" s="72"/>
      <c r="BG3" s="72"/>
      <c r="BH3" s="72"/>
      <c r="BI3" s="72"/>
      <c r="BJ3" s="72"/>
      <c r="BK3" s="72"/>
      <c r="BL3" s="72"/>
      <c r="BM3" s="72"/>
      <c r="BN3" s="72"/>
      <c r="BO3" s="72"/>
      <c r="BP3" s="72"/>
      <c r="BQ3" s="72"/>
      <c r="BR3" s="72"/>
      <c r="BS3" s="72"/>
      <c r="BT3" s="72"/>
      <c r="BU3" s="72"/>
      <c r="BV3" s="72"/>
      <c r="BW3" s="72"/>
      <c r="BX3" s="72"/>
      <c r="BY3" s="72"/>
      <c r="BZ3" s="72"/>
      <c r="CA3" s="72"/>
      <c r="CB3" s="72"/>
      <c r="CC3" s="72"/>
      <c r="CD3" s="72"/>
      <c r="CE3" s="72"/>
      <c r="CF3" s="72"/>
      <c r="CG3" s="72"/>
      <c r="CH3" s="72"/>
      <c r="CI3" s="72"/>
      <c r="CJ3" s="72"/>
      <c r="CK3" s="72"/>
      <c r="CL3" s="72"/>
      <c r="CM3" s="72"/>
      <c r="CN3" s="72"/>
      <c r="CO3" s="72"/>
      <c r="CP3" s="72"/>
      <c r="CQ3" s="72"/>
      <c r="CR3" s="72"/>
      <c r="CS3" s="72"/>
      <c r="CT3" s="72"/>
      <c r="CU3" s="72"/>
      <c r="CV3" s="72"/>
      <c r="CW3" s="72"/>
      <c r="CX3" s="72"/>
      <c r="CY3" s="72"/>
      <c r="CZ3" s="72"/>
      <c r="DA3" s="72"/>
      <c r="DB3" s="72"/>
      <c r="DC3" s="72"/>
      <c r="DD3" s="72"/>
      <c r="DE3" s="72"/>
      <c r="DF3" s="72"/>
      <c r="DG3" s="72"/>
      <c r="DH3" s="72"/>
      <c r="DI3" s="72"/>
      <c r="DJ3" s="72"/>
      <c r="DK3" s="72"/>
      <c r="DL3" s="72"/>
      <c r="DM3" s="72"/>
      <c r="DN3" s="72"/>
      <c r="DO3" s="72"/>
      <c r="DP3" s="72"/>
      <c r="DQ3" s="73"/>
    </row>
    <row r="4" spans="2:122" s="39" customFormat="1" ht="15.75" customHeight="1" x14ac:dyDescent="0.3">
      <c r="B4" s="198"/>
      <c r="C4" s="67"/>
      <c r="D4" s="68"/>
      <c r="E4" s="69"/>
      <c r="F4" s="69"/>
      <c r="G4" s="69"/>
      <c r="H4" s="69"/>
      <c r="I4" s="70"/>
      <c r="J4" s="56" t="s">
        <v>68</v>
      </c>
      <c r="K4" s="57"/>
      <c r="L4" s="57"/>
      <c r="M4" s="57"/>
      <c r="N4" s="83" t="s">
        <v>61</v>
      </c>
      <c r="O4" s="84"/>
      <c r="P4" s="84"/>
      <c r="Q4" s="84"/>
      <c r="R4" s="84"/>
      <c r="S4" s="84"/>
      <c r="T4" s="84"/>
      <c r="U4" s="85"/>
      <c r="V4" s="56" t="s">
        <v>69</v>
      </c>
      <c r="W4" s="57"/>
      <c r="X4" s="57"/>
      <c r="Y4" s="58"/>
      <c r="Z4" s="56" t="s">
        <v>70</v>
      </c>
      <c r="AA4" s="57"/>
      <c r="AB4" s="57"/>
      <c r="AC4" s="58"/>
      <c r="AD4" s="56" t="s">
        <v>71</v>
      </c>
      <c r="AE4" s="57"/>
      <c r="AF4" s="57"/>
      <c r="AG4" s="58"/>
      <c r="AH4" s="79" t="s">
        <v>43</v>
      </c>
      <c r="AI4" s="77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30"/>
      <c r="AX4" s="56" t="s">
        <v>72</v>
      </c>
      <c r="AY4" s="57"/>
      <c r="AZ4" s="57"/>
      <c r="BA4" s="58"/>
      <c r="BB4" s="31" t="s">
        <v>42</v>
      </c>
      <c r="BC4" s="31"/>
      <c r="BD4" s="31"/>
      <c r="BE4" s="31"/>
      <c r="BF4" s="31"/>
      <c r="BG4" s="31"/>
      <c r="BH4" s="31"/>
      <c r="BI4" s="31"/>
      <c r="BJ4" s="56" t="s">
        <v>73</v>
      </c>
      <c r="BK4" s="57"/>
      <c r="BL4" s="57"/>
      <c r="BM4" s="58"/>
      <c r="BN4" s="28" t="s">
        <v>41</v>
      </c>
      <c r="BO4" s="29"/>
      <c r="BP4" s="29"/>
      <c r="BQ4" s="29"/>
      <c r="BR4" s="29"/>
      <c r="BS4" s="29"/>
      <c r="BT4" s="29"/>
      <c r="BU4" s="29"/>
      <c r="BV4" s="29"/>
      <c r="BW4" s="29"/>
      <c r="BX4" s="29"/>
      <c r="BY4" s="29"/>
      <c r="BZ4" s="29"/>
      <c r="CA4" s="29"/>
      <c r="CB4" s="77"/>
      <c r="CC4" s="77"/>
      <c r="CD4" s="77"/>
      <c r="CE4" s="77"/>
      <c r="CF4" s="77"/>
      <c r="CG4" s="78"/>
      <c r="CH4" s="56" t="s">
        <v>74</v>
      </c>
      <c r="CI4" s="57"/>
      <c r="CJ4" s="57"/>
      <c r="CK4" s="58"/>
      <c r="CL4" s="56" t="s">
        <v>75</v>
      </c>
      <c r="CM4" s="57"/>
      <c r="CN4" s="57"/>
      <c r="CO4" s="58"/>
      <c r="CP4" s="43" t="s">
        <v>41</v>
      </c>
      <c r="CQ4" s="43"/>
      <c r="CR4" s="43"/>
      <c r="CS4" s="43"/>
      <c r="CT4" s="43"/>
      <c r="CU4" s="43"/>
      <c r="CV4" s="43"/>
      <c r="CW4" s="43"/>
      <c r="CX4" s="56" t="s">
        <v>76</v>
      </c>
      <c r="CY4" s="57"/>
      <c r="CZ4" s="57"/>
      <c r="DA4" s="58"/>
      <c r="DB4" s="32" t="s">
        <v>41</v>
      </c>
      <c r="DC4" s="32"/>
      <c r="DD4" s="32"/>
      <c r="DE4" s="32"/>
      <c r="DF4" s="56" t="s">
        <v>77</v>
      </c>
      <c r="DG4" s="57"/>
      <c r="DH4" s="57"/>
      <c r="DI4" s="58"/>
      <c r="DJ4" s="56" t="s">
        <v>78</v>
      </c>
      <c r="DK4" s="57"/>
      <c r="DL4" s="57"/>
      <c r="DM4" s="57"/>
      <c r="DN4" s="57"/>
      <c r="DO4" s="58"/>
      <c r="DP4" s="76" t="s">
        <v>55</v>
      </c>
      <c r="DQ4" s="76"/>
    </row>
    <row r="5" spans="2:122" s="39" customFormat="1" ht="80.25" customHeight="1" x14ac:dyDescent="0.3">
      <c r="B5" s="198"/>
      <c r="C5" s="67"/>
      <c r="D5" s="59"/>
      <c r="E5" s="60"/>
      <c r="F5" s="60"/>
      <c r="G5" s="60"/>
      <c r="H5" s="60"/>
      <c r="I5" s="61"/>
      <c r="J5" s="68"/>
      <c r="K5" s="69"/>
      <c r="L5" s="69"/>
      <c r="M5" s="69"/>
      <c r="N5" s="56" t="s">
        <v>58</v>
      </c>
      <c r="O5" s="57"/>
      <c r="P5" s="57"/>
      <c r="Q5" s="57"/>
      <c r="R5" s="56" t="s">
        <v>59</v>
      </c>
      <c r="S5" s="57"/>
      <c r="T5" s="57"/>
      <c r="U5" s="57"/>
      <c r="V5" s="59"/>
      <c r="W5" s="60"/>
      <c r="X5" s="60"/>
      <c r="Y5" s="61"/>
      <c r="Z5" s="59"/>
      <c r="AA5" s="60"/>
      <c r="AB5" s="60"/>
      <c r="AC5" s="61"/>
      <c r="AD5" s="59"/>
      <c r="AE5" s="60"/>
      <c r="AF5" s="60"/>
      <c r="AG5" s="61"/>
      <c r="AH5" s="56" t="s">
        <v>60</v>
      </c>
      <c r="AI5" s="57"/>
      <c r="AJ5" s="57"/>
      <c r="AK5" s="57"/>
      <c r="AL5" s="56" t="s">
        <v>48</v>
      </c>
      <c r="AM5" s="57"/>
      <c r="AN5" s="57"/>
      <c r="AO5" s="57"/>
      <c r="AP5" s="56" t="s">
        <v>79</v>
      </c>
      <c r="AQ5" s="57"/>
      <c r="AR5" s="57"/>
      <c r="AS5" s="57"/>
      <c r="AT5" s="56" t="s">
        <v>80</v>
      </c>
      <c r="AU5" s="57"/>
      <c r="AV5" s="57"/>
      <c r="AW5" s="57"/>
      <c r="AX5" s="59"/>
      <c r="AY5" s="60"/>
      <c r="AZ5" s="60"/>
      <c r="BA5" s="61"/>
      <c r="BB5" s="65" t="s">
        <v>63</v>
      </c>
      <c r="BC5" s="65"/>
      <c r="BD5" s="65"/>
      <c r="BE5" s="65"/>
      <c r="BF5" s="80" t="s">
        <v>62</v>
      </c>
      <c r="BG5" s="81"/>
      <c r="BH5" s="81"/>
      <c r="BI5" s="82"/>
      <c r="BJ5" s="59"/>
      <c r="BK5" s="60"/>
      <c r="BL5" s="60"/>
      <c r="BM5" s="61"/>
      <c r="BN5" s="56" t="s">
        <v>49</v>
      </c>
      <c r="BO5" s="57"/>
      <c r="BP5" s="57"/>
      <c r="BQ5" s="57"/>
      <c r="BR5" s="56" t="s">
        <v>57</v>
      </c>
      <c r="BS5" s="57"/>
      <c r="BT5" s="57"/>
      <c r="BU5" s="57"/>
      <c r="BV5" s="65" t="s">
        <v>64</v>
      </c>
      <c r="BW5" s="65"/>
      <c r="BX5" s="65"/>
      <c r="BY5" s="65"/>
      <c r="BZ5" s="56" t="s">
        <v>65</v>
      </c>
      <c r="CA5" s="57"/>
      <c r="CB5" s="57"/>
      <c r="CC5" s="57"/>
      <c r="CD5" s="56" t="s">
        <v>66</v>
      </c>
      <c r="CE5" s="57"/>
      <c r="CF5" s="57"/>
      <c r="CG5" s="57"/>
      <c r="CH5" s="59"/>
      <c r="CI5" s="60"/>
      <c r="CJ5" s="60"/>
      <c r="CK5" s="61"/>
      <c r="CL5" s="59"/>
      <c r="CM5" s="60"/>
      <c r="CN5" s="60"/>
      <c r="CO5" s="61"/>
      <c r="CP5" s="65" t="s">
        <v>50</v>
      </c>
      <c r="CQ5" s="65"/>
      <c r="CR5" s="65"/>
      <c r="CS5" s="65"/>
      <c r="CT5" s="65" t="s">
        <v>51</v>
      </c>
      <c r="CU5" s="65"/>
      <c r="CV5" s="65"/>
      <c r="CW5" s="65"/>
      <c r="CX5" s="59"/>
      <c r="CY5" s="60"/>
      <c r="CZ5" s="60"/>
      <c r="DA5" s="61"/>
      <c r="DB5" s="56" t="s">
        <v>52</v>
      </c>
      <c r="DC5" s="57"/>
      <c r="DD5" s="57"/>
      <c r="DE5" s="58"/>
      <c r="DF5" s="59"/>
      <c r="DG5" s="60"/>
      <c r="DH5" s="60"/>
      <c r="DI5" s="61"/>
      <c r="DJ5" s="59"/>
      <c r="DK5" s="60"/>
      <c r="DL5" s="60"/>
      <c r="DM5" s="60"/>
      <c r="DN5" s="60"/>
      <c r="DO5" s="61"/>
      <c r="DP5" s="76"/>
      <c r="DQ5" s="76"/>
      <c r="DR5" s="40"/>
    </row>
    <row r="6" spans="2:122" s="39" customFormat="1" ht="29.25" customHeight="1" x14ac:dyDescent="0.3">
      <c r="B6" s="198"/>
      <c r="C6" s="67"/>
      <c r="D6" s="74" t="s">
        <v>162</v>
      </c>
      <c r="E6" s="75"/>
      <c r="F6" s="62" t="s">
        <v>44</v>
      </c>
      <c r="G6" s="62"/>
      <c r="H6" s="62" t="s">
        <v>45</v>
      </c>
      <c r="I6" s="62"/>
      <c r="J6" s="62" t="s">
        <v>44</v>
      </c>
      <c r="K6" s="62"/>
      <c r="L6" s="62" t="s">
        <v>45</v>
      </c>
      <c r="M6" s="62"/>
      <c r="N6" s="62" t="s">
        <v>44</v>
      </c>
      <c r="O6" s="62"/>
      <c r="P6" s="62" t="s">
        <v>45</v>
      </c>
      <c r="Q6" s="62"/>
      <c r="R6" s="62" t="s">
        <v>44</v>
      </c>
      <c r="S6" s="62"/>
      <c r="T6" s="62" t="s">
        <v>45</v>
      </c>
      <c r="U6" s="62"/>
      <c r="V6" s="62" t="s">
        <v>44</v>
      </c>
      <c r="W6" s="62"/>
      <c r="X6" s="62" t="s">
        <v>45</v>
      </c>
      <c r="Y6" s="62"/>
      <c r="Z6" s="62" t="s">
        <v>44</v>
      </c>
      <c r="AA6" s="62"/>
      <c r="AB6" s="62" t="s">
        <v>45</v>
      </c>
      <c r="AC6" s="62"/>
      <c r="AD6" s="62" t="s">
        <v>44</v>
      </c>
      <c r="AE6" s="62"/>
      <c r="AF6" s="62" t="s">
        <v>45</v>
      </c>
      <c r="AG6" s="62"/>
      <c r="AH6" s="62" t="s">
        <v>44</v>
      </c>
      <c r="AI6" s="62"/>
      <c r="AJ6" s="62" t="s">
        <v>45</v>
      </c>
      <c r="AK6" s="62"/>
      <c r="AL6" s="62" t="s">
        <v>44</v>
      </c>
      <c r="AM6" s="62"/>
      <c r="AN6" s="62" t="s">
        <v>45</v>
      </c>
      <c r="AO6" s="62"/>
      <c r="AP6" s="62" t="s">
        <v>44</v>
      </c>
      <c r="AQ6" s="62"/>
      <c r="AR6" s="62" t="s">
        <v>45</v>
      </c>
      <c r="AS6" s="62"/>
      <c r="AT6" s="62" t="s">
        <v>44</v>
      </c>
      <c r="AU6" s="62"/>
      <c r="AV6" s="62" t="s">
        <v>45</v>
      </c>
      <c r="AW6" s="62"/>
      <c r="AX6" s="62" t="s">
        <v>44</v>
      </c>
      <c r="AY6" s="62"/>
      <c r="AZ6" s="62" t="s">
        <v>45</v>
      </c>
      <c r="BA6" s="62"/>
      <c r="BB6" s="62" t="s">
        <v>44</v>
      </c>
      <c r="BC6" s="62"/>
      <c r="BD6" s="62" t="s">
        <v>45</v>
      </c>
      <c r="BE6" s="62"/>
      <c r="BF6" s="62" t="s">
        <v>44</v>
      </c>
      <c r="BG6" s="62"/>
      <c r="BH6" s="62" t="s">
        <v>45</v>
      </c>
      <c r="BI6" s="62"/>
      <c r="BJ6" s="62" t="s">
        <v>44</v>
      </c>
      <c r="BK6" s="62"/>
      <c r="BL6" s="62" t="s">
        <v>45</v>
      </c>
      <c r="BM6" s="62"/>
      <c r="BN6" s="62" t="s">
        <v>44</v>
      </c>
      <c r="BO6" s="62"/>
      <c r="BP6" s="62" t="s">
        <v>45</v>
      </c>
      <c r="BQ6" s="62"/>
      <c r="BR6" s="62" t="s">
        <v>44</v>
      </c>
      <c r="BS6" s="62"/>
      <c r="BT6" s="62" t="s">
        <v>45</v>
      </c>
      <c r="BU6" s="62"/>
      <c r="BV6" s="62" t="s">
        <v>44</v>
      </c>
      <c r="BW6" s="62"/>
      <c r="BX6" s="62" t="s">
        <v>45</v>
      </c>
      <c r="BY6" s="62"/>
      <c r="BZ6" s="62" t="s">
        <v>44</v>
      </c>
      <c r="CA6" s="62"/>
      <c r="CB6" s="62" t="s">
        <v>45</v>
      </c>
      <c r="CC6" s="62"/>
      <c r="CD6" s="62" t="s">
        <v>44</v>
      </c>
      <c r="CE6" s="62"/>
      <c r="CF6" s="62" t="s">
        <v>45</v>
      </c>
      <c r="CG6" s="62"/>
      <c r="CH6" s="62" t="s">
        <v>44</v>
      </c>
      <c r="CI6" s="62"/>
      <c r="CJ6" s="62" t="s">
        <v>45</v>
      </c>
      <c r="CK6" s="62"/>
      <c r="CL6" s="62" t="s">
        <v>44</v>
      </c>
      <c r="CM6" s="62"/>
      <c r="CN6" s="62" t="s">
        <v>45</v>
      </c>
      <c r="CO6" s="62"/>
      <c r="CP6" s="62" t="s">
        <v>44</v>
      </c>
      <c r="CQ6" s="62"/>
      <c r="CR6" s="62" t="s">
        <v>45</v>
      </c>
      <c r="CS6" s="62"/>
      <c r="CT6" s="62" t="s">
        <v>44</v>
      </c>
      <c r="CU6" s="62"/>
      <c r="CV6" s="62" t="s">
        <v>45</v>
      </c>
      <c r="CW6" s="62"/>
      <c r="CX6" s="62" t="s">
        <v>44</v>
      </c>
      <c r="CY6" s="62"/>
      <c r="CZ6" s="62" t="s">
        <v>45</v>
      </c>
      <c r="DA6" s="62"/>
      <c r="DB6" s="62" t="s">
        <v>44</v>
      </c>
      <c r="DC6" s="62"/>
      <c r="DD6" s="62" t="s">
        <v>45</v>
      </c>
      <c r="DE6" s="62"/>
      <c r="DF6" s="62" t="s">
        <v>44</v>
      </c>
      <c r="DG6" s="62"/>
      <c r="DH6" s="62" t="s">
        <v>45</v>
      </c>
      <c r="DI6" s="62"/>
      <c r="DJ6" s="63" t="s">
        <v>54</v>
      </c>
      <c r="DK6" s="64"/>
      <c r="DL6" s="62" t="s">
        <v>44</v>
      </c>
      <c r="DM6" s="62"/>
      <c r="DN6" s="62" t="s">
        <v>45</v>
      </c>
      <c r="DO6" s="62"/>
      <c r="DP6" s="62" t="s">
        <v>45</v>
      </c>
      <c r="DQ6" s="62"/>
    </row>
    <row r="7" spans="2:122" s="39" customFormat="1" ht="39" customHeight="1" x14ac:dyDescent="0.3">
      <c r="B7" s="198"/>
      <c r="C7" s="67"/>
      <c r="D7" s="41" t="s">
        <v>47</v>
      </c>
      <c r="E7" s="33" t="s">
        <v>46</v>
      </c>
      <c r="F7" s="41" t="s">
        <v>47</v>
      </c>
      <c r="G7" s="33" t="s">
        <v>46</v>
      </c>
      <c r="H7" s="41" t="s">
        <v>47</v>
      </c>
      <c r="I7" s="33" t="s">
        <v>46</v>
      </c>
      <c r="J7" s="41" t="s">
        <v>47</v>
      </c>
      <c r="K7" s="33" t="s">
        <v>46</v>
      </c>
      <c r="L7" s="41" t="s">
        <v>47</v>
      </c>
      <c r="M7" s="33" t="s">
        <v>46</v>
      </c>
      <c r="N7" s="41" t="s">
        <v>47</v>
      </c>
      <c r="O7" s="33" t="s">
        <v>46</v>
      </c>
      <c r="P7" s="41" t="s">
        <v>47</v>
      </c>
      <c r="Q7" s="33" t="s">
        <v>46</v>
      </c>
      <c r="R7" s="41" t="s">
        <v>47</v>
      </c>
      <c r="S7" s="33" t="s">
        <v>46</v>
      </c>
      <c r="T7" s="41" t="s">
        <v>47</v>
      </c>
      <c r="U7" s="33" t="s">
        <v>46</v>
      </c>
      <c r="V7" s="41" t="s">
        <v>47</v>
      </c>
      <c r="W7" s="33" t="s">
        <v>46</v>
      </c>
      <c r="X7" s="41" t="s">
        <v>47</v>
      </c>
      <c r="Y7" s="33" t="s">
        <v>46</v>
      </c>
      <c r="Z7" s="41" t="s">
        <v>47</v>
      </c>
      <c r="AA7" s="33" t="s">
        <v>46</v>
      </c>
      <c r="AB7" s="41" t="s">
        <v>47</v>
      </c>
      <c r="AC7" s="33" t="s">
        <v>46</v>
      </c>
      <c r="AD7" s="41" t="s">
        <v>47</v>
      </c>
      <c r="AE7" s="33" t="s">
        <v>46</v>
      </c>
      <c r="AF7" s="41" t="s">
        <v>47</v>
      </c>
      <c r="AG7" s="33" t="s">
        <v>46</v>
      </c>
      <c r="AH7" s="41" t="s">
        <v>47</v>
      </c>
      <c r="AI7" s="33" t="s">
        <v>46</v>
      </c>
      <c r="AJ7" s="41" t="s">
        <v>47</v>
      </c>
      <c r="AK7" s="33" t="s">
        <v>46</v>
      </c>
      <c r="AL7" s="41" t="s">
        <v>47</v>
      </c>
      <c r="AM7" s="33" t="s">
        <v>46</v>
      </c>
      <c r="AN7" s="41" t="s">
        <v>47</v>
      </c>
      <c r="AO7" s="33" t="s">
        <v>46</v>
      </c>
      <c r="AP7" s="41" t="s">
        <v>47</v>
      </c>
      <c r="AQ7" s="33" t="s">
        <v>46</v>
      </c>
      <c r="AR7" s="41" t="s">
        <v>47</v>
      </c>
      <c r="AS7" s="33" t="s">
        <v>46</v>
      </c>
      <c r="AT7" s="41" t="s">
        <v>47</v>
      </c>
      <c r="AU7" s="33" t="s">
        <v>46</v>
      </c>
      <c r="AV7" s="41" t="s">
        <v>47</v>
      </c>
      <c r="AW7" s="33" t="s">
        <v>46</v>
      </c>
      <c r="AX7" s="41" t="s">
        <v>47</v>
      </c>
      <c r="AY7" s="33" t="s">
        <v>46</v>
      </c>
      <c r="AZ7" s="41" t="s">
        <v>47</v>
      </c>
      <c r="BA7" s="33" t="s">
        <v>46</v>
      </c>
      <c r="BB7" s="41" t="s">
        <v>47</v>
      </c>
      <c r="BC7" s="33" t="s">
        <v>46</v>
      </c>
      <c r="BD7" s="41" t="s">
        <v>47</v>
      </c>
      <c r="BE7" s="33" t="s">
        <v>46</v>
      </c>
      <c r="BF7" s="41" t="s">
        <v>47</v>
      </c>
      <c r="BG7" s="33" t="s">
        <v>46</v>
      </c>
      <c r="BH7" s="41" t="s">
        <v>47</v>
      </c>
      <c r="BI7" s="33" t="s">
        <v>46</v>
      </c>
      <c r="BJ7" s="41" t="s">
        <v>47</v>
      </c>
      <c r="BK7" s="33" t="s">
        <v>46</v>
      </c>
      <c r="BL7" s="41" t="s">
        <v>47</v>
      </c>
      <c r="BM7" s="33" t="s">
        <v>46</v>
      </c>
      <c r="BN7" s="41" t="s">
        <v>47</v>
      </c>
      <c r="BO7" s="33" t="s">
        <v>46</v>
      </c>
      <c r="BP7" s="41" t="s">
        <v>47</v>
      </c>
      <c r="BQ7" s="33" t="s">
        <v>46</v>
      </c>
      <c r="BR7" s="41" t="s">
        <v>47</v>
      </c>
      <c r="BS7" s="33" t="s">
        <v>46</v>
      </c>
      <c r="BT7" s="41" t="s">
        <v>47</v>
      </c>
      <c r="BU7" s="33" t="s">
        <v>46</v>
      </c>
      <c r="BV7" s="41" t="s">
        <v>47</v>
      </c>
      <c r="BW7" s="33" t="s">
        <v>46</v>
      </c>
      <c r="BX7" s="41" t="s">
        <v>47</v>
      </c>
      <c r="BY7" s="33" t="s">
        <v>46</v>
      </c>
      <c r="BZ7" s="41" t="s">
        <v>47</v>
      </c>
      <c r="CA7" s="33" t="s">
        <v>46</v>
      </c>
      <c r="CB7" s="41" t="s">
        <v>47</v>
      </c>
      <c r="CC7" s="33" t="s">
        <v>46</v>
      </c>
      <c r="CD7" s="41" t="s">
        <v>47</v>
      </c>
      <c r="CE7" s="33" t="s">
        <v>46</v>
      </c>
      <c r="CF7" s="41" t="s">
        <v>47</v>
      </c>
      <c r="CG7" s="33" t="s">
        <v>46</v>
      </c>
      <c r="CH7" s="41" t="s">
        <v>47</v>
      </c>
      <c r="CI7" s="33" t="s">
        <v>46</v>
      </c>
      <c r="CJ7" s="41" t="s">
        <v>47</v>
      </c>
      <c r="CK7" s="33" t="s">
        <v>46</v>
      </c>
      <c r="CL7" s="41" t="s">
        <v>47</v>
      </c>
      <c r="CM7" s="33" t="s">
        <v>46</v>
      </c>
      <c r="CN7" s="41" t="s">
        <v>47</v>
      </c>
      <c r="CO7" s="33" t="s">
        <v>46</v>
      </c>
      <c r="CP7" s="41" t="s">
        <v>47</v>
      </c>
      <c r="CQ7" s="33" t="s">
        <v>46</v>
      </c>
      <c r="CR7" s="41" t="s">
        <v>47</v>
      </c>
      <c r="CS7" s="33" t="s">
        <v>46</v>
      </c>
      <c r="CT7" s="41" t="s">
        <v>47</v>
      </c>
      <c r="CU7" s="33" t="s">
        <v>46</v>
      </c>
      <c r="CV7" s="41" t="s">
        <v>47</v>
      </c>
      <c r="CW7" s="33" t="s">
        <v>46</v>
      </c>
      <c r="CX7" s="41" t="s">
        <v>47</v>
      </c>
      <c r="CY7" s="33" t="s">
        <v>46</v>
      </c>
      <c r="CZ7" s="41" t="s">
        <v>47</v>
      </c>
      <c r="DA7" s="33" t="s">
        <v>46</v>
      </c>
      <c r="DB7" s="41" t="s">
        <v>47</v>
      </c>
      <c r="DC7" s="33" t="s">
        <v>46</v>
      </c>
      <c r="DD7" s="41" t="s">
        <v>47</v>
      </c>
      <c r="DE7" s="33" t="s">
        <v>46</v>
      </c>
      <c r="DF7" s="41" t="s">
        <v>47</v>
      </c>
      <c r="DG7" s="33" t="s">
        <v>46</v>
      </c>
      <c r="DH7" s="41" t="s">
        <v>47</v>
      </c>
      <c r="DI7" s="33" t="s">
        <v>46</v>
      </c>
      <c r="DJ7" s="41" t="s">
        <v>47</v>
      </c>
      <c r="DK7" s="33" t="s">
        <v>46</v>
      </c>
      <c r="DL7" s="41" t="s">
        <v>47</v>
      </c>
      <c r="DM7" s="33" t="s">
        <v>46</v>
      </c>
      <c r="DN7" s="41" t="s">
        <v>47</v>
      </c>
      <c r="DO7" s="33" t="s">
        <v>46</v>
      </c>
      <c r="DP7" s="41" t="s">
        <v>47</v>
      </c>
      <c r="DQ7" s="33" t="s">
        <v>46</v>
      </c>
    </row>
    <row r="8" spans="2:122" s="39" customFormat="1" ht="15" customHeight="1" x14ac:dyDescent="0.3">
      <c r="B8" s="197"/>
      <c r="C8" s="197">
        <v>1</v>
      </c>
      <c r="D8" s="197">
        <f>C8+1</f>
        <v>2</v>
      </c>
      <c r="E8" s="197">
        <f t="shared" ref="E8:BP8" si="0">D8+1</f>
        <v>3</v>
      </c>
      <c r="F8" s="197">
        <f t="shared" si="0"/>
        <v>4</v>
      </c>
      <c r="G8" s="197">
        <f t="shared" si="0"/>
        <v>5</v>
      </c>
      <c r="H8" s="197">
        <f t="shared" si="0"/>
        <v>6</v>
      </c>
      <c r="I8" s="197">
        <f t="shared" si="0"/>
        <v>7</v>
      </c>
      <c r="J8" s="197">
        <f t="shared" si="0"/>
        <v>8</v>
      </c>
      <c r="K8" s="197">
        <f t="shared" si="0"/>
        <v>9</v>
      </c>
      <c r="L8" s="197">
        <f t="shared" si="0"/>
        <v>10</v>
      </c>
      <c r="M8" s="197">
        <f t="shared" si="0"/>
        <v>11</v>
      </c>
      <c r="N8" s="197">
        <f t="shared" si="0"/>
        <v>12</v>
      </c>
      <c r="O8" s="197">
        <f t="shared" si="0"/>
        <v>13</v>
      </c>
      <c r="P8" s="197">
        <f t="shared" si="0"/>
        <v>14</v>
      </c>
      <c r="Q8" s="197">
        <f t="shared" si="0"/>
        <v>15</v>
      </c>
      <c r="R8" s="197">
        <f t="shared" si="0"/>
        <v>16</v>
      </c>
      <c r="S8" s="197">
        <f t="shared" si="0"/>
        <v>17</v>
      </c>
      <c r="T8" s="197">
        <f t="shared" si="0"/>
        <v>18</v>
      </c>
      <c r="U8" s="197">
        <f t="shared" si="0"/>
        <v>19</v>
      </c>
      <c r="V8" s="197">
        <f t="shared" si="0"/>
        <v>20</v>
      </c>
      <c r="W8" s="197">
        <f t="shared" si="0"/>
        <v>21</v>
      </c>
      <c r="X8" s="197">
        <f t="shared" si="0"/>
        <v>22</v>
      </c>
      <c r="Y8" s="197">
        <f t="shared" si="0"/>
        <v>23</v>
      </c>
      <c r="Z8" s="197">
        <f t="shared" si="0"/>
        <v>24</v>
      </c>
      <c r="AA8" s="197">
        <f t="shared" si="0"/>
        <v>25</v>
      </c>
      <c r="AB8" s="197">
        <f t="shared" si="0"/>
        <v>26</v>
      </c>
      <c r="AC8" s="197">
        <f t="shared" si="0"/>
        <v>27</v>
      </c>
      <c r="AD8" s="197">
        <f t="shared" si="0"/>
        <v>28</v>
      </c>
      <c r="AE8" s="197">
        <f t="shared" si="0"/>
        <v>29</v>
      </c>
      <c r="AF8" s="197">
        <f t="shared" si="0"/>
        <v>30</v>
      </c>
      <c r="AG8" s="197">
        <f t="shared" si="0"/>
        <v>31</v>
      </c>
      <c r="AH8" s="197">
        <f t="shared" si="0"/>
        <v>32</v>
      </c>
      <c r="AI8" s="197">
        <f t="shared" si="0"/>
        <v>33</v>
      </c>
      <c r="AJ8" s="197">
        <f t="shared" si="0"/>
        <v>34</v>
      </c>
      <c r="AK8" s="197">
        <f t="shared" si="0"/>
        <v>35</v>
      </c>
      <c r="AL8" s="197">
        <f t="shared" si="0"/>
        <v>36</v>
      </c>
      <c r="AM8" s="197">
        <f t="shared" si="0"/>
        <v>37</v>
      </c>
      <c r="AN8" s="197">
        <f t="shared" si="0"/>
        <v>38</v>
      </c>
      <c r="AO8" s="197">
        <f t="shared" si="0"/>
        <v>39</v>
      </c>
      <c r="AP8" s="197">
        <f t="shared" si="0"/>
        <v>40</v>
      </c>
      <c r="AQ8" s="197">
        <f t="shared" si="0"/>
        <v>41</v>
      </c>
      <c r="AR8" s="197">
        <f t="shared" si="0"/>
        <v>42</v>
      </c>
      <c r="AS8" s="197">
        <f t="shared" si="0"/>
        <v>43</v>
      </c>
      <c r="AT8" s="197">
        <f t="shared" si="0"/>
        <v>44</v>
      </c>
      <c r="AU8" s="197">
        <f t="shared" si="0"/>
        <v>45</v>
      </c>
      <c r="AV8" s="197">
        <f t="shared" si="0"/>
        <v>46</v>
      </c>
      <c r="AW8" s="197">
        <f t="shared" si="0"/>
        <v>47</v>
      </c>
      <c r="AX8" s="197">
        <f t="shared" si="0"/>
        <v>48</v>
      </c>
      <c r="AY8" s="197">
        <f t="shared" si="0"/>
        <v>49</v>
      </c>
      <c r="AZ8" s="197">
        <f t="shared" si="0"/>
        <v>50</v>
      </c>
      <c r="BA8" s="197">
        <f t="shared" si="0"/>
        <v>51</v>
      </c>
      <c r="BB8" s="197">
        <f t="shared" si="0"/>
        <v>52</v>
      </c>
      <c r="BC8" s="197">
        <f t="shared" si="0"/>
        <v>53</v>
      </c>
      <c r="BD8" s="197">
        <f t="shared" si="0"/>
        <v>54</v>
      </c>
      <c r="BE8" s="197">
        <f t="shared" si="0"/>
        <v>55</v>
      </c>
      <c r="BF8" s="197">
        <f t="shared" si="0"/>
        <v>56</v>
      </c>
      <c r="BG8" s="197">
        <f t="shared" si="0"/>
        <v>57</v>
      </c>
      <c r="BH8" s="197">
        <f t="shared" si="0"/>
        <v>58</v>
      </c>
      <c r="BI8" s="197">
        <f t="shared" si="0"/>
        <v>59</v>
      </c>
      <c r="BJ8" s="197">
        <f t="shared" si="0"/>
        <v>60</v>
      </c>
      <c r="BK8" s="197">
        <f t="shared" si="0"/>
        <v>61</v>
      </c>
      <c r="BL8" s="197">
        <f t="shared" si="0"/>
        <v>62</v>
      </c>
      <c r="BM8" s="197">
        <f t="shared" si="0"/>
        <v>63</v>
      </c>
      <c r="BN8" s="197">
        <f t="shared" si="0"/>
        <v>64</v>
      </c>
      <c r="BO8" s="197">
        <f t="shared" si="0"/>
        <v>65</v>
      </c>
      <c r="BP8" s="197">
        <f t="shared" si="0"/>
        <v>66</v>
      </c>
      <c r="BQ8" s="197">
        <f t="shared" ref="BQ8:DQ8" si="1">BP8+1</f>
        <v>67</v>
      </c>
      <c r="BR8" s="197">
        <f t="shared" si="1"/>
        <v>68</v>
      </c>
      <c r="BS8" s="197">
        <f t="shared" si="1"/>
        <v>69</v>
      </c>
      <c r="BT8" s="197">
        <f t="shared" si="1"/>
        <v>70</v>
      </c>
      <c r="BU8" s="197">
        <f t="shared" si="1"/>
        <v>71</v>
      </c>
      <c r="BV8" s="197">
        <f t="shared" si="1"/>
        <v>72</v>
      </c>
      <c r="BW8" s="197">
        <f t="shared" si="1"/>
        <v>73</v>
      </c>
      <c r="BX8" s="197">
        <f t="shared" si="1"/>
        <v>74</v>
      </c>
      <c r="BY8" s="197">
        <f t="shared" si="1"/>
        <v>75</v>
      </c>
      <c r="BZ8" s="197">
        <f t="shared" si="1"/>
        <v>76</v>
      </c>
      <c r="CA8" s="197">
        <f t="shared" si="1"/>
        <v>77</v>
      </c>
      <c r="CB8" s="197">
        <f t="shared" si="1"/>
        <v>78</v>
      </c>
      <c r="CC8" s="197">
        <f t="shared" si="1"/>
        <v>79</v>
      </c>
      <c r="CD8" s="197">
        <f t="shared" si="1"/>
        <v>80</v>
      </c>
      <c r="CE8" s="197">
        <f t="shared" si="1"/>
        <v>81</v>
      </c>
      <c r="CF8" s="197">
        <f t="shared" si="1"/>
        <v>82</v>
      </c>
      <c r="CG8" s="197">
        <f t="shared" si="1"/>
        <v>83</v>
      </c>
      <c r="CH8" s="197">
        <f t="shared" si="1"/>
        <v>84</v>
      </c>
      <c r="CI8" s="197">
        <f t="shared" si="1"/>
        <v>85</v>
      </c>
      <c r="CJ8" s="197">
        <f t="shared" si="1"/>
        <v>86</v>
      </c>
      <c r="CK8" s="197">
        <f t="shared" si="1"/>
        <v>87</v>
      </c>
      <c r="CL8" s="197">
        <f t="shared" si="1"/>
        <v>88</v>
      </c>
      <c r="CM8" s="197">
        <f t="shared" si="1"/>
        <v>89</v>
      </c>
      <c r="CN8" s="197">
        <f t="shared" si="1"/>
        <v>90</v>
      </c>
      <c r="CO8" s="197">
        <f t="shared" si="1"/>
        <v>91</v>
      </c>
      <c r="CP8" s="197">
        <f t="shared" si="1"/>
        <v>92</v>
      </c>
      <c r="CQ8" s="197">
        <f t="shared" si="1"/>
        <v>93</v>
      </c>
      <c r="CR8" s="197">
        <f t="shared" si="1"/>
        <v>94</v>
      </c>
      <c r="CS8" s="197">
        <f t="shared" si="1"/>
        <v>95</v>
      </c>
      <c r="CT8" s="197">
        <f t="shared" si="1"/>
        <v>96</v>
      </c>
      <c r="CU8" s="197">
        <f t="shared" si="1"/>
        <v>97</v>
      </c>
      <c r="CV8" s="197">
        <f t="shared" si="1"/>
        <v>98</v>
      </c>
      <c r="CW8" s="197">
        <f t="shared" si="1"/>
        <v>99</v>
      </c>
      <c r="CX8" s="197">
        <f t="shared" si="1"/>
        <v>100</v>
      </c>
      <c r="CY8" s="197">
        <f t="shared" si="1"/>
        <v>101</v>
      </c>
      <c r="CZ8" s="197">
        <f t="shared" si="1"/>
        <v>102</v>
      </c>
      <c r="DA8" s="197">
        <f t="shared" si="1"/>
        <v>103</v>
      </c>
      <c r="DB8" s="197">
        <f t="shared" si="1"/>
        <v>104</v>
      </c>
      <c r="DC8" s="197">
        <f t="shared" si="1"/>
        <v>105</v>
      </c>
      <c r="DD8" s="197">
        <f t="shared" si="1"/>
        <v>106</v>
      </c>
      <c r="DE8" s="197">
        <f t="shared" si="1"/>
        <v>107</v>
      </c>
      <c r="DF8" s="197">
        <f t="shared" si="1"/>
        <v>108</v>
      </c>
      <c r="DG8" s="197">
        <f t="shared" si="1"/>
        <v>109</v>
      </c>
      <c r="DH8" s="197">
        <f t="shared" si="1"/>
        <v>110</v>
      </c>
      <c r="DI8" s="197">
        <f t="shared" si="1"/>
        <v>111</v>
      </c>
      <c r="DJ8" s="197">
        <f t="shared" si="1"/>
        <v>112</v>
      </c>
      <c r="DK8" s="197">
        <f t="shared" si="1"/>
        <v>113</v>
      </c>
      <c r="DL8" s="197">
        <f t="shared" si="1"/>
        <v>114</v>
      </c>
      <c r="DM8" s="197">
        <f t="shared" si="1"/>
        <v>115</v>
      </c>
      <c r="DN8" s="197">
        <f t="shared" si="1"/>
        <v>116</v>
      </c>
      <c r="DO8" s="197">
        <f t="shared" si="1"/>
        <v>117</v>
      </c>
      <c r="DP8" s="197">
        <f t="shared" si="1"/>
        <v>118</v>
      </c>
      <c r="DQ8" s="197">
        <f t="shared" si="1"/>
        <v>119</v>
      </c>
    </row>
    <row r="9" spans="2:122" s="191" customFormat="1" ht="19.5" customHeight="1" x14ac:dyDescent="0.2">
      <c r="B9" s="195">
        <v>1</v>
      </c>
      <c r="C9" s="187" t="s">
        <v>82</v>
      </c>
      <c r="D9" s="196">
        <v>1376855.5637999999</v>
      </c>
      <c r="E9" s="196">
        <v>552062.37800000003</v>
      </c>
      <c r="F9" s="196">
        <v>1369429.8263999999</v>
      </c>
      <c r="G9" s="196">
        <v>550830.57299999997</v>
      </c>
      <c r="H9" s="196">
        <v>143756.23740000001</v>
      </c>
      <c r="I9" s="196">
        <v>1231.8050000000001</v>
      </c>
      <c r="J9" s="196">
        <v>260525.05</v>
      </c>
      <c r="K9" s="196">
        <v>122067.3072</v>
      </c>
      <c r="L9" s="196">
        <v>23250</v>
      </c>
      <c r="M9" s="196">
        <v>9734.4</v>
      </c>
      <c r="N9" s="196">
        <v>223669.3</v>
      </c>
      <c r="O9" s="196">
        <v>108876.4267</v>
      </c>
      <c r="P9" s="196">
        <v>23250</v>
      </c>
      <c r="Q9" s="196">
        <v>9734.4</v>
      </c>
      <c r="R9" s="196">
        <v>30414</v>
      </c>
      <c r="S9" s="196">
        <v>10956.790999999999</v>
      </c>
      <c r="T9" s="196">
        <v>0</v>
      </c>
      <c r="U9" s="196">
        <v>0</v>
      </c>
      <c r="V9" s="196">
        <v>1000</v>
      </c>
      <c r="W9" s="196">
        <v>0</v>
      </c>
      <c r="X9" s="196">
        <v>0</v>
      </c>
      <c r="Y9" s="196">
        <v>0</v>
      </c>
      <c r="Z9" s="196">
        <v>500</v>
      </c>
      <c r="AA9" s="196">
        <v>0</v>
      </c>
      <c r="AB9" s="196">
        <v>0</v>
      </c>
      <c r="AC9" s="196">
        <v>0</v>
      </c>
      <c r="AD9" s="196">
        <v>95039.876399999994</v>
      </c>
      <c r="AE9" s="196">
        <v>45530.277900000001</v>
      </c>
      <c r="AF9" s="196">
        <v>72716.237399999998</v>
      </c>
      <c r="AG9" s="196">
        <v>-10275.629999999999</v>
      </c>
      <c r="AH9" s="196">
        <v>0</v>
      </c>
      <c r="AI9" s="196">
        <v>0</v>
      </c>
      <c r="AJ9" s="196">
        <v>0</v>
      </c>
      <c r="AK9" s="196">
        <v>0</v>
      </c>
      <c r="AL9" s="196">
        <v>0</v>
      </c>
      <c r="AM9" s="196">
        <v>0</v>
      </c>
      <c r="AN9" s="196">
        <v>0</v>
      </c>
      <c r="AO9" s="196">
        <v>0</v>
      </c>
      <c r="AP9" s="196">
        <v>95039.876399999994</v>
      </c>
      <c r="AQ9" s="196">
        <v>45530.277900000001</v>
      </c>
      <c r="AR9" s="196">
        <v>124766.2374</v>
      </c>
      <c r="AS9" s="196">
        <v>440</v>
      </c>
      <c r="AT9" s="196">
        <v>0</v>
      </c>
      <c r="AU9" s="196">
        <v>0</v>
      </c>
      <c r="AV9" s="196">
        <v>-52050</v>
      </c>
      <c r="AW9" s="196">
        <v>-10715.63</v>
      </c>
      <c r="AX9" s="196">
        <v>164484.29999999999</v>
      </c>
      <c r="AY9" s="196">
        <v>80541.406600000002</v>
      </c>
      <c r="AZ9" s="196">
        <v>23800</v>
      </c>
      <c r="BA9" s="196">
        <v>1348.0350000000001</v>
      </c>
      <c r="BB9" s="196">
        <v>164484.29999999999</v>
      </c>
      <c r="BC9" s="196">
        <v>80541.406600000002</v>
      </c>
      <c r="BD9" s="196">
        <v>23800</v>
      </c>
      <c r="BE9" s="196">
        <v>1348.0350000000001</v>
      </c>
      <c r="BF9" s="196">
        <v>0</v>
      </c>
      <c r="BG9" s="196">
        <v>0</v>
      </c>
      <c r="BH9" s="196">
        <v>0</v>
      </c>
      <c r="BI9" s="196">
        <v>0</v>
      </c>
      <c r="BJ9" s="196">
        <v>63800.9</v>
      </c>
      <c r="BK9" s="196">
        <v>30719.657500000001</v>
      </c>
      <c r="BL9" s="196">
        <v>23990</v>
      </c>
      <c r="BM9" s="196">
        <v>425</v>
      </c>
      <c r="BN9" s="196">
        <v>0</v>
      </c>
      <c r="BO9" s="196">
        <v>0</v>
      </c>
      <c r="BP9" s="196">
        <v>0</v>
      </c>
      <c r="BQ9" s="196">
        <v>0</v>
      </c>
      <c r="BR9" s="196">
        <v>0</v>
      </c>
      <c r="BS9" s="196">
        <v>0</v>
      </c>
      <c r="BT9" s="196">
        <v>0</v>
      </c>
      <c r="BU9" s="196">
        <v>0</v>
      </c>
      <c r="BV9" s="196">
        <v>13400</v>
      </c>
      <c r="BW9" s="196">
        <v>13400</v>
      </c>
      <c r="BX9" s="196">
        <v>0</v>
      </c>
      <c r="BY9" s="196">
        <v>0</v>
      </c>
      <c r="BZ9" s="196">
        <v>46674.1</v>
      </c>
      <c r="CA9" s="196">
        <v>16868.227999999999</v>
      </c>
      <c r="CB9" s="196">
        <v>0</v>
      </c>
      <c r="CC9" s="196">
        <v>0</v>
      </c>
      <c r="CD9" s="196">
        <v>3726.8</v>
      </c>
      <c r="CE9" s="196">
        <v>451.42950000000002</v>
      </c>
      <c r="CF9" s="196">
        <v>23990</v>
      </c>
      <c r="CG9" s="196">
        <v>425</v>
      </c>
      <c r="CH9" s="196">
        <v>300</v>
      </c>
      <c r="CI9" s="196">
        <v>0</v>
      </c>
      <c r="CJ9" s="196">
        <v>0</v>
      </c>
      <c r="CK9" s="196">
        <v>0</v>
      </c>
      <c r="CL9" s="196">
        <v>54472.5</v>
      </c>
      <c r="CM9" s="196">
        <v>19112.709900000002</v>
      </c>
      <c r="CN9" s="196">
        <v>0</v>
      </c>
      <c r="CO9" s="196">
        <v>0</v>
      </c>
      <c r="CP9" s="196">
        <v>49424.7</v>
      </c>
      <c r="CQ9" s="196">
        <v>18592.709900000002</v>
      </c>
      <c r="CR9" s="196">
        <v>0</v>
      </c>
      <c r="CS9" s="196">
        <v>0</v>
      </c>
      <c r="CT9" s="196">
        <v>35333.1</v>
      </c>
      <c r="CU9" s="196">
        <v>12454.232</v>
      </c>
      <c r="CV9" s="196">
        <v>0</v>
      </c>
      <c r="CW9" s="196">
        <v>0</v>
      </c>
      <c r="CX9" s="196">
        <v>572718.4</v>
      </c>
      <c r="CY9" s="196">
        <v>246037.2139</v>
      </c>
      <c r="CZ9" s="196">
        <v>0</v>
      </c>
      <c r="DA9" s="196">
        <v>0</v>
      </c>
      <c r="DB9" s="196">
        <v>436364</v>
      </c>
      <c r="DC9" s="196">
        <v>171210.15900000001</v>
      </c>
      <c r="DD9" s="196">
        <v>0</v>
      </c>
      <c r="DE9" s="196">
        <v>0</v>
      </c>
      <c r="DF9" s="196">
        <v>16392</v>
      </c>
      <c r="DG9" s="196">
        <v>6822</v>
      </c>
      <c r="DH9" s="196">
        <v>0</v>
      </c>
      <c r="DI9" s="196">
        <v>0</v>
      </c>
      <c r="DJ9" s="196">
        <v>3866.3</v>
      </c>
      <c r="DK9" s="196">
        <v>0</v>
      </c>
      <c r="DL9" s="196">
        <v>140196.79999999999</v>
      </c>
      <c r="DM9" s="196">
        <v>0</v>
      </c>
      <c r="DN9" s="196">
        <v>0</v>
      </c>
      <c r="DO9" s="196">
        <v>0</v>
      </c>
      <c r="DP9" s="196">
        <v>136330.5</v>
      </c>
      <c r="DQ9" s="196">
        <v>0</v>
      </c>
    </row>
    <row r="10" spans="2:122" s="191" customFormat="1" ht="19.5" customHeight="1" x14ac:dyDescent="0.2">
      <c r="B10" s="195">
        <v>2</v>
      </c>
      <c r="C10" s="189" t="s">
        <v>83</v>
      </c>
      <c r="D10" s="196">
        <v>244578.35019999999</v>
      </c>
      <c r="E10" s="196">
        <v>66865.699399999998</v>
      </c>
      <c r="F10" s="196">
        <v>183071.13430000001</v>
      </c>
      <c r="G10" s="196">
        <v>88439.826400000005</v>
      </c>
      <c r="H10" s="196">
        <v>61507.215900000003</v>
      </c>
      <c r="I10" s="196">
        <v>-21574.127</v>
      </c>
      <c r="J10" s="196">
        <v>69992.934299999994</v>
      </c>
      <c r="K10" s="196">
        <v>33446.572800000002</v>
      </c>
      <c r="L10" s="196">
        <v>7907.2159000000001</v>
      </c>
      <c r="M10" s="196">
        <v>1391.96</v>
      </c>
      <c r="N10" s="196">
        <v>65032.934300000001</v>
      </c>
      <c r="O10" s="196">
        <v>32434.3518</v>
      </c>
      <c r="P10" s="196">
        <v>4507.2159000000001</v>
      </c>
      <c r="Q10" s="196">
        <v>1391.96</v>
      </c>
      <c r="R10" s="196">
        <v>3960</v>
      </c>
      <c r="S10" s="196">
        <v>740.721</v>
      </c>
      <c r="T10" s="196">
        <v>3400</v>
      </c>
      <c r="U10" s="196">
        <v>0</v>
      </c>
      <c r="V10" s="196">
        <v>3350</v>
      </c>
      <c r="W10" s="196">
        <v>0</v>
      </c>
      <c r="X10" s="196">
        <v>0</v>
      </c>
      <c r="Y10" s="196">
        <v>0</v>
      </c>
      <c r="Z10" s="196">
        <v>30</v>
      </c>
      <c r="AA10" s="196">
        <v>0</v>
      </c>
      <c r="AB10" s="196">
        <v>0</v>
      </c>
      <c r="AC10" s="196">
        <v>0</v>
      </c>
      <c r="AD10" s="196">
        <v>1100</v>
      </c>
      <c r="AE10" s="196">
        <v>999</v>
      </c>
      <c r="AF10" s="196">
        <v>-40100</v>
      </c>
      <c r="AG10" s="196">
        <v>-23646.087</v>
      </c>
      <c r="AH10" s="196">
        <v>0</v>
      </c>
      <c r="AI10" s="196">
        <v>0</v>
      </c>
      <c r="AJ10" s="196">
        <v>0</v>
      </c>
      <c r="AK10" s="196">
        <v>0</v>
      </c>
      <c r="AL10" s="196">
        <v>0</v>
      </c>
      <c r="AM10" s="196">
        <v>0</v>
      </c>
      <c r="AN10" s="196">
        <v>0</v>
      </c>
      <c r="AO10" s="196">
        <v>0</v>
      </c>
      <c r="AP10" s="196">
        <v>1100</v>
      </c>
      <c r="AQ10" s="196">
        <v>999</v>
      </c>
      <c r="AR10" s="196">
        <v>29900</v>
      </c>
      <c r="AS10" s="196">
        <v>950</v>
      </c>
      <c r="AT10" s="196">
        <v>0</v>
      </c>
      <c r="AU10" s="196">
        <v>0</v>
      </c>
      <c r="AV10" s="196">
        <v>-70000</v>
      </c>
      <c r="AW10" s="196">
        <v>-24596.087</v>
      </c>
      <c r="AX10" s="196">
        <v>47941</v>
      </c>
      <c r="AY10" s="196">
        <v>24995.003799999999</v>
      </c>
      <c r="AZ10" s="196">
        <v>7700</v>
      </c>
      <c r="BA10" s="196">
        <v>420</v>
      </c>
      <c r="BB10" s="196">
        <v>42806</v>
      </c>
      <c r="BC10" s="196">
        <v>22434.013999999999</v>
      </c>
      <c r="BD10" s="196">
        <v>7700</v>
      </c>
      <c r="BE10" s="196">
        <v>420</v>
      </c>
      <c r="BF10" s="196">
        <v>5135</v>
      </c>
      <c r="BG10" s="196">
        <v>2560.9897999999998</v>
      </c>
      <c r="BH10" s="196">
        <v>0</v>
      </c>
      <c r="BI10" s="196">
        <v>0</v>
      </c>
      <c r="BJ10" s="196">
        <v>10100</v>
      </c>
      <c r="BK10" s="196">
        <v>6079.8382000000001</v>
      </c>
      <c r="BL10" s="196">
        <v>40100</v>
      </c>
      <c r="BM10" s="196">
        <v>260</v>
      </c>
      <c r="BN10" s="196">
        <v>0</v>
      </c>
      <c r="BO10" s="196">
        <v>0</v>
      </c>
      <c r="BP10" s="196">
        <v>0</v>
      </c>
      <c r="BQ10" s="196">
        <v>0</v>
      </c>
      <c r="BR10" s="196">
        <v>0</v>
      </c>
      <c r="BS10" s="196">
        <v>0</v>
      </c>
      <c r="BT10" s="196">
        <v>0</v>
      </c>
      <c r="BU10" s="196">
        <v>0</v>
      </c>
      <c r="BV10" s="196">
        <v>0</v>
      </c>
      <c r="BW10" s="196">
        <v>0</v>
      </c>
      <c r="BX10" s="196">
        <v>0</v>
      </c>
      <c r="BY10" s="196">
        <v>0</v>
      </c>
      <c r="BZ10" s="196">
        <v>10100</v>
      </c>
      <c r="CA10" s="196">
        <v>6079.8382000000001</v>
      </c>
      <c r="CB10" s="196">
        <v>12350</v>
      </c>
      <c r="CC10" s="196">
        <v>260</v>
      </c>
      <c r="CD10" s="196">
        <v>0</v>
      </c>
      <c r="CE10" s="196">
        <v>0</v>
      </c>
      <c r="CF10" s="196">
        <v>27750</v>
      </c>
      <c r="CG10" s="196">
        <v>0</v>
      </c>
      <c r="CH10" s="196">
        <v>0</v>
      </c>
      <c r="CI10" s="196">
        <v>0</v>
      </c>
      <c r="CJ10" s="196">
        <v>0</v>
      </c>
      <c r="CK10" s="196">
        <v>0</v>
      </c>
      <c r="CL10" s="196">
        <v>7850</v>
      </c>
      <c r="CM10" s="196">
        <v>1058.4556</v>
      </c>
      <c r="CN10" s="196">
        <v>13600</v>
      </c>
      <c r="CO10" s="196">
        <v>0</v>
      </c>
      <c r="CP10" s="196">
        <v>6150</v>
      </c>
      <c r="CQ10" s="196">
        <v>1008.4556</v>
      </c>
      <c r="CR10" s="196">
        <v>700</v>
      </c>
      <c r="CS10" s="196">
        <v>0</v>
      </c>
      <c r="CT10" s="196">
        <v>0</v>
      </c>
      <c r="CU10" s="196">
        <v>0</v>
      </c>
      <c r="CV10" s="196">
        <v>0</v>
      </c>
      <c r="CW10" s="196">
        <v>0</v>
      </c>
      <c r="CX10" s="196">
        <v>40970</v>
      </c>
      <c r="CY10" s="196">
        <v>21550.955999999998</v>
      </c>
      <c r="CZ10" s="196">
        <v>32300</v>
      </c>
      <c r="DA10" s="196">
        <v>0</v>
      </c>
      <c r="DB10" s="196">
        <v>28400</v>
      </c>
      <c r="DC10" s="196">
        <v>14594.056</v>
      </c>
      <c r="DD10" s="196">
        <v>30600</v>
      </c>
      <c r="DE10" s="196">
        <v>0</v>
      </c>
      <c r="DF10" s="196">
        <v>700</v>
      </c>
      <c r="DG10" s="196">
        <v>310</v>
      </c>
      <c r="DH10" s="196">
        <v>0</v>
      </c>
      <c r="DI10" s="196">
        <v>0</v>
      </c>
      <c r="DJ10" s="196">
        <v>1037.2</v>
      </c>
      <c r="DK10" s="196">
        <v>0</v>
      </c>
      <c r="DL10" s="196">
        <v>1037.2</v>
      </c>
      <c r="DM10" s="196">
        <v>0</v>
      </c>
      <c r="DN10" s="196">
        <v>0</v>
      </c>
      <c r="DO10" s="196">
        <v>0</v>
      </c>
      <c r="DP10" s="196">
        <v>0</v>
      </c>
      <c r="DQ10" s="196">
        <v>0</v>
      </c>
    </row>
    <row r="11" spans="2:122" s="191" customFormat="1" ht="19.5" customHeight="1" x14ac:dyDescent="0.2">
      <c r="B11" s="195">
        <v>3</v>
      </c>
      <c r="C11" s="189" t="s">
        <v>84</v>
      </c>
      <c r="D11" s="196">
        <v>17497.478599999999</v>
      </c>
      <c r="E11" s="196">
        <v>6620.7304000000004</v>
      </c>
      <c r="F11" s="196">
        <v>16559.535500000002</v>
      </c>
      <c r="G11" s="196">
        <v>6375.7304000000004</v>
      </c>
      <c r="H11" s="196">
        <v>937.94309999999996</v>
      </c>
      <c r="I11" s="196">
        <v>245</v>
      </c>
      <c r="J11" s="196">
        <v>15497.5355</v>
      </c>
      <c r="K11" s="196">
        <v>6320.7304000000004</v>
      </c>
      <c r="L11" s="196">
        <v>937.94309999999996</v>
      </c>
      <c r="M11" s="196">
        <v>245</v>
      </c>
      <c r="N11" s="196">
        <v>14570.5355</v>
      </c>
      <c r="O11" s="196">
        <v>5684.3303999999998</v>
      </c>
      <c r="P11" s="196">
        <v>937.94309999999996</v>
      </c>
      <c r="Q11" s="196">
        <v>245</v>
      </c>
      <c r="R11" s="196">
        <v>360</v>
      </c>
      <c r="S11" s="196">
        <v>225</v>
      </c>
      <c r="T11" s="196">
        <v>0</v>
      </c>
      <c r="U11" s="196">
        <v>0</v>
      </c>
      <c r="V11" s="196">
        <v>100</v>
      </c>
      <c r="W11" s="196">
        <v>0</v>
      </c>
      <c r="X11" s="196">
        <v>0</v>
      </c>
      <c r="Y11" s="196">
        <v>0</v>
      </c>
      <c r="Z11" s="196">
        <v>50</v>
      </c>
      <c r="AA11" s="196">
        <v>0</v>
      </c>
      <c r="AB11" s="196">
        <v>0</v>
      </c>
      <c r="AC11" s="196">
        <v>0</v>
      </c>
      <c r="AD11" s="196">
        <v>130</v>
      </c>
      <c r="AE11" s="196">
        <v>55</v>
      </c>
      <c r="AF11" s="196">
        <v>0</v>
      </c>
      <c r="AG11" s="196">
        <v>0</v>
      </c>
      <c r="AH11" s="196">
        <v>130</v>
      </c>
      <c r="AI11" s="196">
        <v>55</v>
      </c>
      <c r="AJ11" s="196">
        <v>0</v>
      </c>
      <c r="AK11" s="196">
        <v>0</v>
      </c>
      <c r="AL11" s="196">
        <v>0</v>
      </c>
      <c r="AM11" s="196">
        <v>0</v>
      </c>
      <c r="AN11" s="196">
        <v>0</v>
      </c>
      <c r="AO11" s="196">
        <v>0</v>
      </c>
      <c r="AP11" s="196">
        <v>0</v>
      </c>
      <c r="AQ11" s="196">
        <v>0</v>
      </c>
      <c r="AR11" s="196">
        <v>0</v>
      </c>
      <c r="AS11" s="196">
        <v>0</v>
      </c>
      <c r="AT11" s="196">
        <v>0</v>
      </c>
      <c r="AU11" s="196">
        <v>0</v>
      </c>
      <c r="AV11" s="196">
        <v>0</v>
      </c>
      <c r="AW11" s="196">
        <v>0</v>
      </c>
      <c r="AX11" s="196">
        <v>0</v>
      </c>
      <c r="AY11" s="196">
        <v>0</v>
      </c>
      <c r="AZ11" s="196">
        <v>0</v>
      </c>
      <c r="BA11" s="196">
        <v>0</v>
      </c>
      <c r="BB11" s="196">
        <v>0</v>
      </c>
      <c r="BC11" s="196">
        <v>0</v>
      </c>
      <c r="BD11" s="196">
        <v>0</v>
      </c>
      <c r="BE11" s="196">
        <v>0</v>
      </c>
      <c r="BF11" s="196">
        <v>0</v>
      </c>
      <c r="BG11" s="196">
        <v>0</v>
      </c>
      <c r="BH11" s="196">
        <v>0</v>
      </c>
      <c r="BI11" s="196">
        <v>0</v>
      </c>
      <c r="BJ11" s="196">
        <v>0</v>
      </c>
      <c r="BK11" s="196">
        <v>0</v>
      </c>
      <c r="BL11" s="196">
        <v>0</v>
      </c>
      <c r="BM11" s="196">
        <v>0</v>
      </c>
      <c r="BN11" s="196">
        <v>0</v>
      </c>
      <c r="BO11" s="196">
        <v>0</v>
      </c>
      <c r="BP11" s="196">
        <v>0</v>
      </c>
      <c r="BQ11" s="196">
        <v>0</v>
      </c>
      <c r="BR11" s="196">
        <v>0</v>
      </c>
      <c r="BS11" s="196">
        <v>0</v>
      </c>
      <c r="BT11" s="196">
        <v>0</v>
      </c>
      <c r="BU11" s="196">
        <v>0</v>
      </c>
      <c r="BV11" s="196">
        <v>0</v>
      </c>
      <c r="BW11" s="196">
        <v>0</v>
      </c>
      <c r="BX11" s="196">
        <v>0</v>
      </c>
      <c r="BY11" s="196">
        <v>0</v>
      </c>
      <c r="BZ11" s="196">
        <v>0</v>
      </c>
      <c r="CA11" s="196">
        <v>0</v>
      </c>
      <c r="CB11" s="196">
        <v>0</v>
      </c>
      <c r="CC11" s="196">
        <v>0</v>
      </c>
      <c r="CD11" s="196">
        <v>0</v>
      </c>
      <c r="CE11" s="196">
        <v>0</v>
      </c>
      <c r="CF11" s="196">
        <v>0</v>
      </c>
      <c r="CG11" s="196">
        <v>0</v>
      </c>
      <c r="CH11" s="196">
        <v>0</v>
      </c>
      <c r="CI11" s="196">
        <v>0</v>
      </c>
      <c r="CJ11" s="196">
        <v>0</v>
      </c>
      <c r="CK11" s="196">
        <v>0</v>
      </c>
      <c r="CL11" s="196">
        <v>72</v>
      </c>
      <c r="CM11" s="196">
        <v>0</v>
      </c>
      <c r="CN11" s="196">
        <v>0</v>
      </c>
      <c r="CO11" s="196">
        <v>0</v>
      </c>
      <c r="CP11" s="196">
        <v>0</v>
      </c>
      <c r="CQ11" s="196">
        <v>0</v>
      </c>
      <c r="CR11" s="196">
        <v>0</v>
      </c>
      <c r="CS11" s="196">
        <v>0</v>
      </c>
      <c r="CT11" s="196">
        <v>0</v>
      </c>
      <c r="CU11" s="196">
        <v>0</v>
      </c>
      <c r="CV11" s="196">
        <v>0</v>
      </c>
      <c r="CW11" s="196">
        <v>0</v>
      </c>
      <c r="CX11" s="196">
        <v>0</v>
      </c>
      <c r="CY11" s="196">
        <v>0</v>
      </c>
      <c r="CZ11" s="196">
        <v>0</v>
      </c>
      <c r="DA11" s="196">
        <v>0</v>
      </c>
      <c r="DB11" s="196">
        <v>0</v>
      </c>
      <c r="DC11" s="196">
        <v>0</v>
      </c>
      <c r="DD11" s="196">
        <v>0</v>
      </c>
      <c r="DE11" s="196">
        <v>0</v>
      </c>
      <c r="DF11" s="196">
        <v>0</v>
      </c>
      <c r="DG11" s="196">
        <v>0</v>
      </c>
      <c r="DH11" s="196">
        <v>0</v>
      </c>
      <c r="DI11" s="196">
        <v>0</v>
      </c>
      <c r="DJ11" s="196">
        <v>710</v>
      </c>
      <c r="DK11" s="196">
        <v>0</v>
      </c>
      <c r="DL11" s="196">
        <v>710</v>
      </c>
      <c r="DM11" s="196">
        <v>0</v>
      </c>
      <c r="DN11" s="196">
        <v>0</v>
      </c>
      <c r="DO11" s="196">
        <v>0</v>
      </c>
      <c r="DP11" s="196">
        <v>0</v>
      </c>
      <c r="DQ11" s="196">
        <v>0</v>
      </c>
    </row>
    <row r="12" spans="2:122" s="191" customFormat="1" ht="19.5" customHeight="1" x14ac:dyDescent="0.2">
      <c r="B12" s="195">
        <v>4</v>
      </c>
      <c r="C12" s="189" t="s">
        <v>85</v>
      </c>
      <c r="D12" s="196">
        <v>75929.226299999995</v>
      </c>
      <c r="E12" s="196">
        <v>32786.761299999998</v>
      </c>
      <c r="F12" s="196">
        <v>73616.800000000003</v>
      </c>
      <c r="G12" s="196">
        <v>33047.741300000002</v>
      </c>
      <c r="H12" s="196">
        <v>5312.4263000000001</v>
      </c>
      <c r="I12" s="196">
        <v>-260.98</v>
      </c>
      <c r="J12" s="196">
        <v>34671</v>
      </c>
      <c r="K12" s="196">
        <v>16281.6549</v>
      </c>
      <c r="L12" s="196">
        <v>298</v>
      </c>
      <c r="M12" s="196">
        <v>298</v>
      </c>
      <c r="N12" s="196">
        <v>33768</v>
      </c>
      <c r="O12" s="196">
        <v>15847.8549</v>
      </c>
      <c r="P12" s="196">
        <v>298</v>
      </c>
      <c r="Q12" s="196">
        <v>298</v>
      </c>
      <c r="R12" s="196">
        <v>468</v>
      </c>
      <c r="S12" s="196">
        <v>298</v>
      </c>
      <c r="T12" s="196">
        <v>0</v>
      </c>
      <c r="U12" s="196">
        <v>0</v>
      </c>
      <c r="V12" s="196">
        <v>250</v>
      </c>
      <c r="W12" s="196">
        <v>0</v>
      </c>
      <c r="X12" s="196">
        <v>0</v>
      </c>
      <c r="Y12" s="196">
        <v>0</v>
      </c>
      <c r="Z12" s="196">
        <v>100</v>
      </c>
      <c r="AA12" s="196">
        <v>0</v>
      </c>
      <c r="AB12" s="196">
        <v>0</v>
      </c>
      <c r="AC12" s="196">
        <v>0</v>
      </c>
      <c r="AD12" s="196">
        <v>3887.3</v>
      </c>
      <c r="AE12" s="196">
        <v>2661.95</v>
      </c>
      <c r="AF12" s="196">
        <v>0</v>
      </c>
      <c r="AG12" s="196">
        <v>-558.98</v>
      </c>
      <c r="AH12" s="196">
        <v>1120</v>
      </c>
      <c r="AI12" s="196">
        <v>500</v>
      </c>
      <c r="AJ12" s="196">
        <v>0</v>
      </c>
      <c r="AK12" s="196">
        <v>0</v>
      </c>
      <c r="AL12" s="196">
        <v>0</v>
      </c>
      <c r="AM12" s="196">
        <v>0</v>
      </c>
      <c r="AN12" s="196">
        <v>0</v>
      </c>
      <c r="AO12" s="196">
        <v>0</v>
      </c>
      <c r="AP12" s="196">
        <v>2767.3</v>
      </c>
      <c r="AQ12" s="196">
        <v>2161.9499999999998</v>
      </c>
      <c r="AR12" s="196">
        <v>0</v>
      </c>
      <c r="AS12" s="196">
        <v>0</v>
      </c>
      <c r="AT12" s="196">
        <v>0</v>
      </c>
      <c r="AU12" s="196">
        <v>0</v>
      </c>
      <c r="AV12" s="196">
        <v>0</v>
      </c>
      <c r="AW12" s="196">
        <v>-558.98</v>
      </c>
      <c r="AX12" s="196">
        <v>4040</v>
      </c>
      <c r="AY12" s="196">
        <v>1749.5</v>
      </c>
      <c r="AZ12" s="196">
        <v>0</v>
      </c>
      <c r="BA12" s="196">
        <v>0</v>
      </c>
      <c r="BB12" s="196">
        <v>4040</v>
      </c>
      <c r="BC12" s="196">
        <v>1749.5</v>
      </c>
      <c r="BD12" s="196">
        <v>0</v>
      </c>
      <c r="BE12" s="196">
        <v>0</v>
      </c>
      <c r="BF12" s="196">
        <v>0</v>
      </c>
      <c r="BG12" s="196">
        <v>0</v>
      </c>
      <c r="BH12" s="196">
        <v>0</v>
      </c>
      <c r="BI12" s="196">
        <v>0</v>
      </c>
      <c r="BJ12" s="196">
        <v>2245</v>
      </c>
      <c r="BK12" s="196">
        <v>1189.2715000000001</v>
      </c>
      <c r="BL12" s="196">
        <v>5014.4263000000001</v>
      </c>
      <c r="BM12" s="196">
        <v>0</v>
      </c>
      <c r="BN12" s="196">
        <v>0</v>
      </c>
      <c r="BO12" s="196">
        <v>0</v>
      </c>
      <c r="BP12" s="196">
        <v>0</v>
      </c>
      <c r="BQ12" s="196">
        <v>0</v>
      </c>
      <c r="BR12" s="196">
        <v>0</v>
      </c>
      <c r="BS12" s="196">
        <v>0</v>
      </c>
      <c r="BT12" s="196">
        <v>0</v>
      </c>
      <c r="BU12" s="196">
        <v>0</v>
      </c>
      <c r="BV12" s="196">
        <v>125</v>
      </c>
      <c r="BW12" s="196">
        <v>112</v>
      </c>
      <c r="BX12" s="196">
        <v>5014.4263000000001</v>
      </c>
      <c r="BY12" s="196">
        <v>0</v>
      </c>
      <c r="BZ12" s="196">
        <v>2120</v>
      </c>
      <c r="CA12" s="196">
        <v>1077.2715000000001</v>
      </c>
      <c r="CB12" s="196">
        <v>0</v>
      </c>
      <c r="CC12" s="196">
        <v>0</v>
      </c>
      <c r="CD12" s="196">
        <v>0</v>
      </c>
      <c r="CE12" s="196">
        <v>0</v>
      </c>
      <c r="CF12" s="196">
        <v>0</v>
      </c>
      <c r="CG12" s="196">
        <v>0</v>
      </c>
      <c r="CH12" s="196">
        <v>0</v>
      </c>
      <c r="CI12" s="196">
        <v>0</v>
      </c>
      <c r="CJ12" s="196">
        <v>0</v>
      </c>
      <c r="CK12" s="196">
        <v>0</v>
      </c>
      <c r="CL12" s="196">
        <v>1512</v>
      </c>
      <c r="CM12" s="196">
        <v>998.27</v>
      </c>
      <c r="CN12" s="196">
        <v>0</v>
      </c>
      <c r="CO12" s="196">
        <v>0</v>
      </c>
      <c r="CP12" s="196">
        <v>1200</v>
      </c>
      <c r="CQ12" s="196">
        <v>686.27</v>
      </c>
      <c r="CR12" s="196">
        <v>0</v>
      </c>
      <c r="CS12" s="196">
        <v>0</v>
      </c>
      <c r="CT12" s="196">
        <v>0</v>
      </c>
      <c r="CU12" s="196">
        <v>0</v>
      </c>
      <c r="CV12" s="196">
        <v>0</v>
      </c>
      <c r="CW12" s="196">
        <v>0</v>
      </c>
      <c r="CX12" s="196">
        <v>20000</v>
      </c>
      <c r="CY12" s="196">
        <v>9167.7999</v>
      </c>
      <c r="CZ12" s="196">
        <v>0</v>
      </c>
      <c r="DA12" s="196">
        <v>0</v>
      </c>
      <c r="DB12" s="196">
        <v>18000</v>
      </c>
      <c r="DC12" s="196">
        <v>8235</v>
      </c>
      <c r="DD12" s="196">
        <v>0</v>
      </c>
      <c r="DE12" s="196">
        <v>0</v>
      </c>
      <c r="DF12" s="196">
        <v>3911.5</v>
      </c>
      <c r="DG12" s="196">
        <v>999.29499999999996</v>
      </c>
      <c r="DH12" s="196">
        <v>0</v>
      </c>
      <c r="DI12" s="196">
        <v>0</v>
      </c>
      <c r="DJ12" s="196">
        <v>0</v>
      </c>
      <c r="DK12" s="196">
        <v>0</v>
      </c>
      <c r="DL12" s="196">
        <v>3000</v>
      </c>
      <c r="DM12" s="196">
        <v>0</v>
      </c>
      <c r="DN12" s="196">
        <v>0</v>
      </c>
      <c r="DO12" s="196">
        <v>0</v>
      </c>
      <c r="DP12" s="196">
        <v>3000</v>
      </c>
      <c r="DQ12" s="196">
        <v>0</v>
      </c>
    </row>
    <row r="13" spans="2:122" s="191" customFormat="1" ht="19.5" customHeight="1" x14ac:dyDescent="0.2">
      <c r="B13" s="195">
        <v>5</v>
      </c>
      <c r="C13" s="189" t="s">
        <v>86</v>
      </c>
      <c r="D13" s="196">
        <v>197270.30900000001</v>
      </c>
      <c r="E13" s="196">
        <v>79026.283599999995</v>
      </c>
      <c r="F13" s="196">
        <v>182308.71100000001</v>
      </c>
      <c r="G13" s="196">
        <v>78270.083599999998</v>
      </c>
      <c r="H13" s="196">
        <v>14961.598</v>
      </c>
      <c r="I13" s="196">
        <v>756.2</v>
      </c>
      <c r="J13" s="196">
        <v>112365.811</v>
      </c>
      <c r="K13" s="196">
        <v>55572.298900000002</v>
      </c>
      <c r="L13" s="196">
        <v>2500</v>
      </c>
      <c r="M13" s="196">
        <v>82.8</v>
      </c>
      <c r="N13" s="196">
        <v>81769.811000000002</v>
      </c>
      <c r="O13" s="196">
        <v>41872.981899999999</v>
      </c>
      <c r="P13" s="196">
        <v>2500</v>
      </c>
      <c r="Q13" s="196">
        <v>82.8</v>
      </c>
      <c r="R13" s="196">
        <v>29200</v>
      </c>
      <c r="S13" s="196">
        <v>13212.316999999999</v>
      </c>
      <c r="T13" s="196">
        <v>0</v>
      </c>
      <c r="U13" s="196">
        <v>0</v>
      </c>
      <c r="V13" s="196">
        <v>100</v>
      </c>
      <c r="W13" s="196">
        <v>0</v>
      </c>
      <c r="X13" s="196">
        <v>0</v>
      </c>
      <c r="Y13" s="196">
        <v>0</v>
      </c>
      <c r="Z13" s="196">
        <v>50</v>
      </c>
      <c r="AA13" s="196">
        <v>0</v>
      </c>
      <c r="AB13" s="196">
        <v>0</v>
      </c>
      <c r="AC13" s="196">
        <v>0</v>
      </c>
      <c r="AD13" s="196">
        <v>2900</v>
      </c>
      <c r="AE13" s="196">
        <v>80</v>
      </c>
      <c r="AF13" s="196">
        <v>3000</v>
      </c>
      <c r="AG13" s="196">
        <v>-1596.5920000000001</v>
      </c>
      <c r="AH13" s="196">
        <v>1300</v>
      </c>
      <c r="AI13" s="196">
        <v>0</v>
      </c>
      <c r="AJ13" s="196">
        <v>1000</v>
      </c>
      <c r="AK13" s="196">
        <v>0</v>
      </c>
      <c r="AL13" s="196">
        <v>0</v>
      </c>
      <c r="AM13" s="196">
        <v>0</v>
      </c>
      <c r="AN13" s="196">
        <v>0</v>
      </c>
      <c r="AO13" s="196">
        <v>0</v>
      </c>
      <c r="AP13" s="196">
        <v>1600</v>
      </c>
      <c r="AQ13" s="196">
        <v>80</v>
      </c>
      <c r="AR13" s="196">
        <v>2000</v>
      </c>
      <c r="AS13" s="196">
        <v>0</v>
      </c>
      <c r="AT13" s="196">
        <v>0</v>
      </c>
      <c r="AU13" s="196">
        <v>0</v>
      </c>
      <c r="AV13" s="196">
        <v>0</v>
      </c>
      <c r="AW13" s="196">
        <v>-1596.5920000000001</v>
      </c>
      <c r="AX13" s="196">
        <v>2665</v>
      </c>
      <c r="AY13" s="196">
        <v>0</v>
      </c>
      <c r="AZ13" s="196">
        <v>2000</v>
      </c>
      <c r="BA13" s="196">
        <v>0</v>
      </c>
      <c r="BB13" s="196">
        <v>1865</v>
      </c>
      <c r="BC13" s="196">
        <v>0</v>
      </c>
      <c r="BD13" s="196">
        <v>1000</v>
      </c>
      <c r="BE13" s="196">
        <v>0</v>
      </c>
      <c r="BF13" s="196">
        <v>0</v>
      </c>
      <c r="BG13" s="196">
        <v>0</v>
      </c>
      <c r="BH13" s="196">
        <v>0</v>
      </c>
      <c r="BI13" s="196">
        <v>0</v>
      </c>
      <c r="BJ13" s="196">
        <v>1890</v>
      </c>
      <c r="BK13" s="196">
        <v>28.691199999999998</v>
      </c>
      <c r="BL13" s="196">
        <v>4350</v>
      </c>
      <c r="BM13" s="196">
        <v>0</v>
      </c>
      <c r="BN13" s="196">
        <v>0</v>
      </c>
      <c r="BO13" s="196">
        <v>0</v>
      </c>
      <c r="BP13" s="196">
        <v>350</v>
      </c>
      <c r="BQ13" s="196">
        <v>0</v>
      </c>
      <c r="BR13" s="196">
        <v>0</v>
      </c>
      <c r="BS13" s="196">
        <v>0</v>
      </c>
      <c r="BT13" s="196">
        <v>0</v>
      </c>
      <c r="BU13" s="196">
        <v>0</v>
      </c>
      <c r="BV13" s="196">
        <v>990</v>
      </c>
      <c r="BW13" s="196">
        <v>28.691199999999998</v>
      </c>
      <c r="BX13" s="196">
        <v>3000</v>
      </c>
      <c r="BY13" s="196">
        <v>0</v>
      </c>
      <c r="BZ13" s="196">
        <v>900</v>
      </c>
      <c r="CA13" s="196">
        <v>0</v>
      </c>
      <c r="CB13" s="196">
        <v>1000</v>
      </c>
      <c r="CC13" s="196">
        <v>0</v>
      </c>
      <c r="CD13" s="196">
        <v>0</v>
      </c>
      <c r="CE13" s="196">
        <v>0</v>
      </c>
      <c r="CF13" s="196">
        <v>0</v>
      </c>
      <c r="CG13" s="196">
        <v>0</v>
      </c>
      <c r="CH13" s="196">
        <v>0</v>
      </c>
      <c r="CI13" s="196">
        <v>0</v>
      </c>
      <c r="CJ13" s="196">
        <v>0</v>
      </c>
      <c r="CK13" s="196">
        <v>0</v>
      </c>
      <c r="CL13" s="196">
        <v>22830</v>
      </c>
      <c r="CM13" s="196">
        <v>10349.469999999999</v>
      </c>
      <c r="CN13" s="196">
        <v>0</v>
      </c>
      <c r="CO13" s="196">
        <v>0</v>
      </c>
      <c r="CP13" s="196">
        <v>19170</v>
      </c>
      <c r="CQ13" s="196">
        <v>8801.2970000000005</v>
      </c>
      <c r="CR13" s="196">
        <v>0</v>
      </c>
      <c r="CS13" s="196">
        <v>0</v>
      </c>
      <c r="CT13" s="196">
        <v>17920</v>
      </c>
      <c r="CU13" s="196">
        <v>8175.2969999999996</v>
      </c>
      <c r="CV13" s="196">
        <v>0</v>
      </c>
      <c r="CW13" s="196">
        <v>0</v>
      </c>
      <c r="CX13" s="196">
        <v>29557.8</v>
      </c>
      <c r="CY13" s="196">
        <v>10849.6235</v>
      </c>
      <c r="CZ13" s="196">
        <v>3111.598</v>
      </c>
      <c r="DA13" s="196">
        <v>2269.9920000000002</v>
      </c>
      <c r="DB13" s="196">
        <v>29557.8</v>
      </c>
      <c r="DC13" s="196">
        <v>10849.6235</v>
      </c>
      <c r="DD13" s="196">
        <v>3111.598</v>
      </c>
      <c r="DE13" s="196">
        <v>2269.9920000000002</v>
      </c>
      <c r="DF13" s="196">
        <v>3300</v>
      </c>
      <c r="DG13" s="196">
        <v>1390</v>
      </c>
      <c r="DH13" s="196">
        <v>0</v>
      </c>
      <c r="DI13" s="196">
        <v>0</v>
      </c>
      <c r="DJ13" s="196">
        <v>6650.1</v>
      </c>
      <c r="DK13" s="196">
        <v>0</v>
      </c>
      <c r="DL13" s="196">
        <v>6650.1</v>
      </c>
      <c r="DM13" s="196">
        <v>0</v>
      </c>
      <c r="DN13" s="196">
        <v>0</v>
      </c>
      <c r="DO13" s="196">
        <v>0</v>
      </c>
      <c r="DP13" s="196">
        <v>0</v>
      </c>
      <c r="DQ13" s="196">
        <v>0</v>
      </c>
    </row>
    <row r="14" spans="2:122" s="191" customFormat="1" ht="19.5" customHeight="1" x14ac:dyDescent="0.2">
      <c r="B14" s="195">
        <v>6</v>
      </c>
      <c r="C14" s="189" t="s">
        <v>87</v>
      </c>
      <c r="D14" s="196">
        <v>65273.5988</v>
      </c>
      <c r="E14" s="196">
        <v>30934.178400000001</v>
      </c>
      <c r="F14" s="196">
        <v>64633.479399999997</v>
      </c>
      <c r="G14" s="196">
        <v>31191.0605</v>
      </c>
      <c r="H14" s="196">
        <v>2970.1194</v>
      </c>
      <c r="I14" s="196">
        <v>73.117900000000006</v>
      </c>
      <c r="J14" s="196">
        <v>26895.879400000002</v>
      </c>
      <c r="K14" s="196">
        <v>12922.709500000001</v>
      </c>
      <c r="L14" s="196">
        <v>250</v>
      </c>
      <c r="M14" s="196">
        <v>247</v>
      </c>
      <c r="N14" s="196">
        <v>25745.879400000002</v>
      </c>
      <c r="O14" s="196">
        <v>12716.5095</v>
      </c>
      <c r="P14" s="196">
        <v>250</v>
      </c>
      <c r="Q14" s="196">
        <v>247</v>
      </c>
      <c r="R14" s="196">
        <v>700</v>
      </c>
      <c r="S14" s="196">
        <v>43</v>
      </c>
      <c r="T14" s="196">
        <v>0</v>
      </c>
      <c r="U14" s="196">
        <v>0</v>
      </c>
      <c r="V14" s="196">
        <v>350</v>
      </c>
      <c r="W14" s="196">
        <v>0</v>
      </c>
      <c r="X14" s="196">
        <v>0</v>
      </c>
      <c r="Y14" s="196">
        <v>0</v>
      </c>
      <c r="Z14" s="196">
        <v>200</v>
      </c>
      <c r="AA14" s="196">
        <v>0</v>
      </c>
      <c r="AB14" s="196">
        <v>0</v>
      </c>
      <c r="AC14" s="196">
        <v>0</v>
      </c>
      <c r="AD14" s="196">
        <v>2020</v>
      </c>
      <c r="AE14" s="196">
        <v>1168.0800999999999</v>
      </c>
      <c r="AF14" s="196">
        <v>-3770</v>
      </c>
      <c r="AG14" s="196">
        <v>-6342.6639999999998</v>
      </c>
      <c r="AH14" s="196">
        <v>820</v>
      </c>
      <c r="AI14" s="196">
        <v>325</v>
      </c>
      <c r="AJ14" s="196">
        <v>0</v>
      </c>
      <c r="AK14" s="196">
        <v>0</v>
      </c>
      <c r="AL14" s="196">
        <v>0</v>
      </c>
      <c r="AM14" s="196">
        <v>0</v>
      </c>
      <c r="AN14" s="196">
        <v>0</v>
      </c>
      <c r="AO14" s="196">
        <v>0</v>
      </c>
      <c r="AP14" s="196">
        <v>1200</v>
      </c>
      <c r="AQ14" s="196">
        <v>843.08010000000002</v>
      </c>
      <c r="AR14" s="196">
        <v>80</v>
      </c>
      <c r="AS14" s="196">
        <v>80</v>
      </c>
      <c r="AT14" s="196">
        <v>0</v>
      </c>
      <c r="AU14" s="196">
        <v>0</v>
      </c>
      <c r="AV14" s="196">
        <v>-3850</v>
      </c>
      <c r="AW14" s="196">
        <v>-6422.6639999999998</v>
      </c>
      <c r="AX14" s="196">
        <v>2052</v>
      </c>
      <c r="AY14" s="196">
        <v>972.5</v>
      </c>
      <c r="AZ14" s="196">
        <v>0</v>
      </c>
      <c r="BA14" s="196">
        <v>0</v>
      </c>
      <c r="BB14" s="196">
        <v>2052</v>
      </c>
      <c r="BC14" s="196">
        <v>972.5</v>
      </c>
      <c r="BD14" s="196">
        <v>0</v>
      </c>
      <c r="BE14" s="196">
        <v>0</v>
      </c>
      <c r="BF14" s="196">
        <v>0</v>
      </c>
      <c r="BG14" s="196">
        <v>0</v>
      </c>
      <c r="BH14" s="196">
        <v>0</v>
      </c>
      <c r="BI14" s="196">
        <v>0</v>
      </c>
      <c r="BJ14" s="196">
        <v>1532</v>
      </c>
      <c r="BK14" s="196">
        <v>1352.6234999999999</v>
      </c>
      <c r="BL14" s="196">
        <v>6490.1193999999996</v>
      </c>
      <c r="BM14" s="196">
        <v>6168.7819</v>
      </c>
      <c r="BN14" s="196">
        <v>0</v>
      </c>
      <c r="BO14" s="196">
        <v>0</v>
      </c>
      <c r="BP14" s="196">
        <v>0</v>
      </c>
      <c r="BQ14" s="196">
        <v>0</v>
      </c>
      <c r="BR14" s="196">
        <v>0</v>
      </c>
      <c r="BS14" s="196">
        <v>0</v>
      </c>
      <c r="BT14" s="196">
        <v>1000</v>
      </c>
      <c r="BU14" s="196">
        <v>682</v>
      </c>
      <c r="BV14" s="196">
        <v>0</v>
      </c>
      <c r="BW14" s="196">
        <v>0</v>
      </c>
      <c r="BX14" s="196">
        <v>0</v>
      </c>
      <c r="BY14" s="196">
        <v>0</v>
      </c>
      <c r="BZ14" s="196">
        <v>1532</v>
      </c>
      <c r="CA14" s="196">
        <v>1352.6234999999999</v>
      </c>
      <c r="CB14" s="196">
        <v>5490.1193999999996</v>
      </c>
      <c r="CC14" s="196">
        <v>5486.7819</v>
      </c>
      <c r="CD14" s="196">
        <v>0</v>
      </c>
      <c r="CE14" s="196">
        <v>0</v>
      </c>
      <c r="CF14" s="196">
        <v>0</v>
      </c>
      <c r="CG14" s="196">
        <v>0</v>
      </c>
      <c r="CH14" s="196">
        <v>0</v>
      </c>
      <c r="CI14" s="196">
        <v>0</v>
      </c>
      <c r="CJ14" s="196">
        <v>0</v>
      </c>
      <c r="CK14" s="196">
        <v>0</v>
      </c>
      <c r="CL14" s="196">
        <v>2718</v>
      </c>
      <c r="CM14" s="196">
        <v>1642.0103999999999</v>
      </c>
      <c r="CN14" s="196">
        <v>0</v>
      </c>
      <c r="CO14" s="196">
        <v>0</v>
      </c>
      <c r="CP14" s="196">
        <v>2218</v>
      </c>
      <c r="CQ14" s="196">
        <v>1642.0103999999999</v>
      </c>
      <c r="CR14" s="196">
        <v>0</v>
      </c>
      <c r="CS14" s="196">
        <v>0</v>
      </c>
      <c r="CT14" s="196">
        <v>0</v>
      </c>
      <c r="CU14" s="196">
        <v>0</v>
      </c>
      <c r="CV14" s="196">
        <v>0</v>
      </c>
      <c r="CW14" s="196">
        <v>0</v>
      </c>
      <c r="CX14" s="196">
        <v>24822.9</v>
      </c>
      <c r="CY14" s="196">
        <v>11688.137000000001</v>
      </c>
      <c r="CZ14" s="196">
        <v>0</v>
      </c>
      <c r="DA14" s="196">
        <v>0</v>
      </c>
      <c r="DB14" s="196">
        <v>24020.9</v>
      </c>
      <c r="DC14" s="196">
        <v>11243.137000000001</v>
      </c>
      <c r="DD14" s="196">
        <v>0</v>
      </c>
      <c r="DE14" s="196">
        <v>0</v>
      </c>
      <c r="DF14" s="196">
        <v>1549.1</v>
      </c>
      <c r="DG14" s="196">
        <v>1115</v>
      </c>
      <c r="DH14" s="196">
        <v>0</v>
      </c>
      <c r="DI14" s="196">
        <v>0</v>
      </c>
      <c r="DJ14" s="196">
        <v>163.6</v>
      </c>
      <c r="DK14" s="196">
        <v>0</v>
      </c>
      <c r="DL14" s="196">
        <v>2493.6</v>
      </c>
      <c r="DM14" s="196">
        <v>330</v>
      </c>
      <c r="DN14" s="196">
        <v>0</v>
      </c>
      <c r="DO14" s="196">
        <v>0</v>
      </c>
      <c r="DP14" s="196">
        <v>2330</v>
      </c>
      <c r="DQ14" s="196">
        <v>330</v>
      </c>
    </row>
    <row r="15" spans="2:122" s="191" customFormat="1" ht="19.5" customHeight="1" x14ac:dyDescent="0.2">
      <c r="B15" s="195">
        <v>7</v>
      </c>
      <c r="C15" s="189" t="s">
        <v>88</v>
      </c>
      <c r="D15" s="196">
        <v>65133.269</v>
      </c>
      <c r="E15" s="196">
        <v>24801.469700000001</v>
      </c>
      <c r="F15" s="196">
        <v>64133.2</v>
      </c>
      <c r="G15" s="196">
        <v>25298.7454</v>
      </c>
      <c r="H15" s="196">
        <v>1000.069</v>
      </c>
      <c r="I15" s="196">
        <v>-497.27569999999997</v>
      </c>
      <c r="J15" s="196">
        <v>24827</v>
      </c>
      <c r="K15" s="196">
        <v>11260.502</v>
      </c>
      <c r="L15" s="196">
        <v>3960.069</v>
      </c>
      <c r="M15" s="196">
        <v>657.00130000000001</v>
      </c>
      <c r="N15" s="196">
        <v>23841.8</v>
      </c>
      <c r="O15" s="196">
        <v>11024.701999999999</v>
      </c>
      <c r="P15" s="196">
        <v>3840.069</v>
      </c>
      <c r="Q15" s="196">
        <v>657.00130000000001</v>
      </c>
      <c r="R15" s="196">
        <v>900</v>
      </c>
      <c r="S15" s="196">
        <v>216</v>
      </c>
      <c r="T15" s="196">
        <v>120</v>
      </c>
      <c r="U15" s="196">
        <v>0</v>
      </c>
      <c r="V15" s="196">
        <v>350</v>
      </c>
      <c r="W15" s="196">
        <v>99.995000000000005</v>
      </c>
      <c r="X15" s="196">
        <v>0</v>
      </c>
      <c r="Y15" s="196">
        <v>0</v>
      </c>
      <c r="Z15" s="196">
        <v>50</v>
      </c>
      <c r="AA15" s="196">
        <v>0</v>
      </c>
      <c r="AB15" s="196">
        <v>0</v>
      </c>
      <c r="AC15" s="196">
        <v>0</v>
      </c>
      <c r="AD15" s="196">
        <v>2000</v>
      </c>
      <c r="AE15" s="196">
        <v>390.6</v>
      </c>
      <c r="AF15" s="196">
        <v>-4710</v>
      </c>
      <c r="AG15" s="196">
        <v>-1310.277</v>
      </c>
      <c r="AH15" s="196">
        <v>200</v>
      </c>
      <c r="AI15" s="196">
        <v>0</v>
      </c>
      <c r="AJ15" s="196">
        <v>2240</v>
      </c>
      <c r="AK15" s="196">
        <v>990</v>
      </c>
      <c r="AL15" s="196">
        <v>0</v>
      </c>
      <c r="AM15" s="196">
        <v>0</v>
      </c>
      <c r="AN15" s="196">
        <v>500</v>
      </c>
      <c r="AO15" s="196">
        <v>0</v>
      </c>
      <c r="AP15" s="196">
        <v>1800</v>
      </c>
      <c r="AQ15" s="196">
        <v>390.6</v>
      </c>
      <c r="AR15" s="196">
        <v>6150</v>
      </c>
      <c r="AS15" s="196">
        <v>920.16</v>
      </c>
      <c r="AT15" s="196">
        <v>0</v>
      </c>
      <c r="AU15" s="196">
        <v>0</v>
      </c>
      <c r="AV15" s="196">
        <v>-13600</v>
      </c>
      <c r="AW15" s="196">
        <v>-3220.4369999999999</v>
      </c>
      <c r="AX15" s="196">
        <v>2541.1999999999998</v>
      </c>
      <c r="AY15" s="196">
        <v>899</v>
      </c>
      <c r="AZ15" s="196">
        <v>600</v>
      </c>
      <c r="BA15" s="196">
        <v>0</v>
      </c>
      <c r="BB15" s="196">
        <v>2441.1999999999998</v>
      </c>
      <c r="BC15" s="196">
        <v>899</v>
      </c>
      <c r="BD15" s="196">
        <v>500</v>
      </c>
      <c r="BE15" s="196">
        <v>0</v>
      </c>
      <c r="BF15" s="196">
        <v>100</v>
      </c>
      <c r="BG15" s="196">
        <v>0</v>
      </c>
      <c r="BH15" s="196">
        <v>100</v>
      </c>
      <c r="BI15" s="196">
        <v>0</v>
      </c>
      <c r="BJ15" s="196">
        <v>1550</v>
      </c>
      <c r="BK15" s="196">
        <v>739.72699999999998</v>
      </c>
      <c r="BL15" s="196">
        <v>1150</v>
      </c>
      <c r="BM15" s="196">
        <v>156</v>
      </c>
      <c r="BN15" s="196">
        <v>0</v>
      </c>
      <c r="BO15" s="196">
        <v>0</v>
      </c>
      <c r="BP15" s="196">
        <v>0</v>
      </c>
      <c r="BQ15" s="196">
        <v>0</v>
      </c>
      <c r="BR15" s="196">
        <v>0</v>
      </c>
      <c r="BS15" s="196">
        <v>0</v>
      </c>
      <c r="BT15" s="196">
        <v>0</v>
      </c>
      <c r="BU15" s="196">
        <v>0</v>
      </c>
      <c r="BV15" s="196">
        <v>0</v>
      </c>
      <c r="BW15" s="196">
        <v>0</v>
      </c>
      <c r="BX15" s="196">
        <v>0</v>
      </c>
      <c r="BY15" s="196">
        <v>0</v>
      </c>
      <c r="BZ15" s="196">
        <v>1550</v>
      </c>
      <c r="CA15" s="196">
        <v>739.72699999999998</v>
      </c>
      <c r="CB15" s="196">
        <v>1150</v>
      </c>
      <c r="CC15" s="196">
        <v>156</v>
      </c>
      <c r="CD15" s="196">
        <v>0</v>
      </c>
      <c r="CE15" s="196">
        <v>0</v>
      </c>
      <c r="CF15" s="196">
        <v>0</v>
      </c>
      <c r="CG15" s="196">
        <v>0</v>
      </c>
      <c r="CH15" s="196">
        <v>0</v>
      </c>
      <c r="CI15" s="196">
        <v>0</v>
      </c>
      <c r="CJ15" s="196">
        <v>0</v>
      </c>
      <c r="CK15" s="196">
        <v>0</v>
      </c>
      <c r="CL15" s="196">
        <v>7220</v>
      </c>
      <c r="CM15" s="196">
        <v>3495.922</v>
      </c>
      <c r="CN15" s="196">
        <v>0</v>
      </c>
      <c r="CO15" s="196">
        <v>0</v>
      </c>
      <c r="CP15" s="196">
        <v>7000</v>
      </c>
      <c r="CQ15" s="196">
        <v>3495.922</v>
      </c>
      <c r="CR15" s="196">
        <v>0</v>
      </c>
      <c r="CS15" s="196">
        <v>0</v>
      </c>
      <c r="CT15" s="196">
        <v>7000</v>
      </c>
      <c r="CU15" s="196">
        <v>3495.922</v>
      </c>
      <c r="CV15" s="196">
        <v>0</v>
      </c>
      <c r="CW15" s="196">
        <v>0</v>
      </c>
      <c r="CX15" s="196">
        <v>18100</v>
      </c>
      <c r="CY15" s="196">
        <v>6827.21</v>
      </c>
      <c r="CZ15" s="196">
        <v>0</v>
      </c>
      <c r="DA15" s="196">
        <v>0</v>
      </c>
      <c r="DB15" s="196">
        <v>17750</v>
      </c>
      <c r="DC15" s="196">
        <v>6827.21</v>
      </c>
      <c r="DD15" s="196">
        <v>0</v>
      </c>
      <c r="DE15" s="196">
        <v>0</v>
      </c>
      <c r="DF15" s="196">
        <v>4697.5</v>
      </c>
      <c r="DG15" s="196">
        <v>1585.7893999999999</v>
      </c>
      <c r="DH15" s="196">
        <v>0</v>
      </c>
      <c r="DI15" s="196">
        <v>0</v>
      </c>
      <c r="DJ15" s="196">
        <v>2797.5</v>
      </c>
      <c r="DK15" s="196">
        <v>0</v>
      </c>
      <c r="DL15" s="196">
        <v>2797.5</v>
      </c>
      <c r="DM15" s="196">
        <v>0</v>
      </c>
      <c r="DN15" s="196">
        <v>0</v>
      </c>
      <c r="DO15" s="196">
        <v>0</v>
      </c>
      <c r="DP15" s="196">
        <v>0</v>
      </c>
      <c r="DQ15" s="196">
        <v>0</v>
      </c>
    </row>
    <row r="16" spans="2:122" s="191" customFormat="1" ht="19.5" customHeight="1" x14ac:dyDescent="0.2">
      <c r="B16" s="195">
        <v>8</v>
      </c>
      <c r="C16" s="189" t="s">
        <v>89</v>
      </c>
      <c r="D16" s="196">
        <v>1135247.95</v>
      </c>
      <c r="E16" s="196">
        <v>477322.20799999998</v>
      </c>
      <c r="F16" s="196">
        <v>1078203.25</v>
      </c>
      <c r="G16" s="196">
        <v>486518.64199999999</v>
      </c>
      <c r="H16" s="196">
        <v>57044.7</v>
      </c>
      <c r="I16" s="196">
        <v>-9196.4339999999993</v>
      </c>
      <c r="J16" s="196">
        <v>299844.75</v>
      </c>
      <c r="K16" s="196">
        <v>141066.08100000001</v>
      </c>
      <c r="L16" s="196">
        <v>10288.4</v>
      </c>
      <c r="M16" s="196">
        <v>0</v>
      </c>
      <c r="N16" s="196">
        <v>220864.6</v>
      </c>
      <c r="O16" s="196">
        <v>103264.94100000001</v>
      </c>
      <c r="P16" s="196">
        <v>638.4</v>
      </c>
      <c r="Q16" s="196">
        <v>0</v>
      </c>
      <c r="R16" s="196">
        <v>73122</v>
      </c>
      <c r="S16" s="196">
        <v>35150</v>
      </c>
      <c r="T16" s="196">
        <v>9650</v>
      </c>
      <c r="U16" s="196">
        <v>0</v>
      </c>
      <c r="V16" s="196">
        <v>300</v>
      </c>
      <c r="W16" s="196">
        <v>0</v>
      </c>
      <c r="X16" s="196">
        <v>0</v>
      </c>
      <c r="Y16" s="196">
        <v>0</v>
      </c>
      <c r="Z16" s="196">
        <v>100</v>
      </c>
      <c r="AA16" s="196">
        <v>0</v>
      </c>
      <c r="AB16" s="196">
        <v>0</v>
      </c>
      <c r="AC16" s="196">
        <v>0</v>
      </c>
      <c r="AD16" s="196">
        <v>39275.5</v>
      </c>
      <c r="AE16" s="196">
        <v>11624.647999999999</v>
      </c>
      <c r="AF16" s="196">
        <v>-6976.4</v>
      </c>
      <c r="AG16" s="196">
        <v>-17149.333999999999</v>
      </c>
      <c r="AH16" s="196">
        <v>0</v>
      </c>
      <c r="AI16" s="196">
        <v>0</v>
      </c>
      <c r="AJ16" s="196">
        <v>12805</v>
      </c>
      <c r="AK16" s="196">
        <v>0</v>
      </c>
      <c r="AL16" s="196">
        <v>0</v>
      </c>
      <c r="AM16" s="196">
        <v>0</v>
      </c>
      <c r="AN16" s="196">
        <v>0</v>
      </c>
      <c r="AO16" s="196">
        <v>0</v>
      </c>
      <c r="AP16" s="196">
        <v>39275.5</v>
      </c>
      <c r="AQ16" s="196">
        <v>11624.647999999999</v>
      </c>
      <c r="AR16" s="196">
        <v>68041.100000000006</v>
      </c>
      <c r="AS16" s="196">
        <v>4954.375</v>
      </c>
      <c r="AT16" s="196">
        <v>0</v>
      </c>
      <c r="AU16" s="196">
        <v>0</v>
      </c>
      <c r="AV16" s="196">
        <v>-87822.5</v>
      </c>
      <c r="AW16" s="196">
        <v>-22103.708999999999</v>
      </c>
      <c r="AX16" s="196">
        <v>169754.4</v>
      </c>
      <c r="AY16" s="196">
        <v>71435.8</v>
      </c>
      <c r="AZ16" s="196">
        <v>599.20000000000005</v>
      </c>
      <c r="BA16" s="196">
        <v>300</v>
      </c>
      <c r="BB16" s="196">
        <v>169754.4</v>
      </c>
      <c r="BC16" s="196">
        <v>71435.8</v>
      </c>
      <c r="BD16" s="196">
        <v>0</v>
      </c>
      <c r="BE16" s="196">
        <v>0</v>
      </c>
      <c r="BF16" s="196">
        <v>0</v>
      </c>
      <c r="BG16" s="196">
        <v>0</v>
      </c>
      <c r="BH16" s="196">
        <v>599.20000000000005</v>
      </c>
      <c r="BI16" s="196">
        <v>300</v>
      </c>
      <c r="BJ16" s="196">
        <v>10228.200000000001</v>
      </c>
      <c r="BK16" s="196">
        <v>3456.48</v>
      </c>
      <c r="BL16" s="196">
        <v>43020</v>
      </c>
      <c r="BM16" s="196">
        <v>6930</v>
      </c>
      <c r="BN16" s="196">
        <v>5386.2</v>
      </c>
      <c r="BO16" s="196">
        <v>2900</v>
      </c>
      <c r="BP16" s="196">
        <v>2450</v>
      </c>
      <c r="BQ16" s="196">
        <v>500</v>
      </c>
      <c r="BR16" s="196">
        <v>0</v>
      </c>
      <c r="BS16" s="196">
        <v>0</v>
      </c>
      <c r="BT16" s="196">
        <v>0</v>
      </c>
      <c r="BU16" s="196">
        <v>0</v>
      </c>
      <c r="BV16" s="196">
        <v>0</v>
      </c>
      <c r="BW16" s="196">
        <v>0</v>
      </c>
      <c r="BX16" s="196">
        <v>0</v>
      </c>
      <c r="BY16" s="196">
        <v>0</v>
      </c>
      <c r="BZ16" s="196">
        <v>790</v>
      </c>
      <c r="CA16" s="196">
        <v>0</v>
      </c>
      <c r="CB16" s="196">
        <v>38570</v>
      </c>
      <c r="CC16" s="196">
        <v>4930</v>
      </c>
      <c r="CD16" s="196">
        <v>4052</v>
      </c>
      <c r="CE16" s="196">
        <v>556.48</v>
      </c>
      <c r="CF16" s="196">
        <v>2000</v>
      </c>
      <c r="CG16" s="196">
        <v>1500</v>
      </c>
      <c r="CH16" s="196">
        <v>0</v>
      </c>
      <c r="CI16" s="196">
        <v>0</v>
      </c>
      <c r="CJ16" s="196">
        <v>0</v>
      </c>
      <c r="CK16" s="196">
        <v>0</v>
      </c>
      <c r="CL16" s="196">
        <v>26147</v>
      </c>
      <c r="CM16" s="196">
        <v>10346</v>
      </c>
      <c r="CN16" s="196">
        <v>473</v>
      </c>
      <c r="CO16" s="196">
        <v>473</v>
      </c>
      <c r="CP16" s="196">
        <v>25547</v>
      </c>
      <c r="CQ16" s="196">
        <v>10346</v>
      </c>
      <c r="CR16" s="196">
        <v>0</v>
      </c>
      <c r="CS16" s="196">
        <v>0</v>
      </c>
      <c r="CT16" s="196">
        <v>0</v>
      </c>
      <c r="CU16" s="196">
        <v>0</v>
      </c>
      <c r="CV16" s="196">
        <v>0</v>
      </c>
      <c r="CW16" s="196">
        <v>0</v>
      </c>
      <c r="CX16" s="196">
        <v>517855</v>
      </c>
      <c r="CY16" s="196">
        <v>241114.633</v>
      </c>
      <c r="CZ16" s="196">
        <v>9640.5</v>
      </c>
      <c r="DA16" s="196">
        <v>249.9</v>
      </c>
      <c r="DB16" s="196">
        <v>291025</v>
      </c>
      <c r="DC16" s="196">
        <v>134344.883</v>
      </c>
      <c r="DD16" s="196">
        <v>0</v>
      </c>
      <c r="DE16" s="196">
        <v>0</v>
      </c>
      <c r="DF16" s="196">
        <v>13000</v>
      </c>
      <c r="DG16" s="196">
        <v>7475</v>
      </c>
      <c r="DH16" s="196">
        <v>0</v>
      </c>
      <c r="DI16" s="196">
        <v>0</v>
      </c>
      <c r="DJ16" s="196">
        <v>1698.4</v>
      </c>
      <c r="DK16" s="196">
        <v>0</v>
      </c>
      <c r="DL16" s="196">
        <v>1698.4</v>
      </c>
      <c r="DM16" s="196">
        <v>0</v>
      </c>
      <c r="DN16" s="196">
        <v>0</v>
      </c>
      <c r="DO16" s="196">
        <v>0</v>
      </c>
      <c r="DP16" s="196">
        <v>0</v>
      </c>
      <c r="DQ16" s="196">
        <v>0</v>
      </c>
    </row>
    <row r="17" spans="2:121" s="191" customFormat="1" ht="19.5" customHeight="1" x14ac:dyDescent="0.2">
      <c r="B17" s="195">
        <v>9</v>
      </c>
      <c r="C17" s="189" t="s">
        <v>90</v>
      </c>
      <c r="D17" s="196">
        <v>1914028.4083</v>
      </c>
      <c r="E17" s="196">
        <v>596482.08160000003</v>
      </c>
      <c r="F17" s="196">
        <v>1527214.8</v>
      </c>
      <c r="G17" s="196">
        <v>548145.33640000003</v>
      </c>
      <c r="H17" s="196">
        <v>386813.60830000002</v>
      </c>
      <c r="I17" s="196">
        <v>48336.745199999998</v>
      </c>
      <c r="J17" s="196">
        <v>270756.8</v>
      </c>
      <c r="K17" s="196">
        <v>77917.731400000004</v>
      </c>
      <c r="L17" s="196">
        <v>28000</v>
      </c>
      <c r="M17" s="196">
        <v>20081.66</v>
      </c>
      <c r="N17" s="196">
        <v>234399.8</v>
      </c>
      <c r="O17" s="196">
        <v>71920.850000000006</v>
      </c>
      <c r="P17" s="196">
        <v>11000</v>
      </c>
      <c r="Q17" s="196">
        <v>9951.66</v>
      </c>
      <c r="R17" s="196">
        <v>29000</v>
      </c>
      <c r="S17" s="196">
        <v>2525</v>
      </c>
      <c r="T17" s="196">
        <v>17000</v>
      </c>
      <c r="U17" s="196">
        <v>10130</v>
      </c>
      <c r="V17" s="196">
        <v>1200</v>
      </c>
      <c r="W17" s="196">
        <v>0</v>
      </c>
      <c r="X17" s="196">
        <v>0</v>
      </c>
      <c r="Y17" s="196">
        <v>0</v>
      </c>
      <c r="Z17" s="196">
        <v>100</v>
      </c>
      <c r="AA17" s="196">
        <v>0</v>
      </c>
      <c r="AB17" s="196">
        <v>0</v>
      </c>
      <c r="AC17" s="196">
        <v>0</v>
      </c>
      <c r="AD17" s="196">
        <v>12300</v>
      </c>
      <c r="AE17" s="196">
        <v>12274</v>
      </c>
      <c r="AF17" s="196">
        <v>-114791.4</v>
      </c>
      <c r="AG17" s="196">
        <v>-72290.673999999999</v>
      </c>
      <c r="AH17" s="196">
        <v>12300</v>
      </c>
      <c r="AI17" s="196">
        <v>12274</v>
      </c>
      <c r="AJ17" s="196">
        <v>350</v>
      </c>
      <c r="AK17" s="196">
        <v>350</v>
      </c>
      <c r="AL17" s="196">
        <v>0</v>
      </c>
      <c r="AM17" s="196">
        <v>0</v>
      </c>
      <c r="AN17" s="196">
        <v>4700</v>
      </c>
      <c r="AO17" s="196">
        <v>0</v>
      </c>
      <c r="AP17" s="196">
        <v>0</v>
      </c>
      <c r="AQ17" s="196">
        <v>0</v>
      </c>
      <c r="AR17" s="196">
        <v>68500</v>
      </c>
      <c r="AS17" s="196">
        <v>20520.324000000001</v>
      </c>
      <c r="AT17" s="196">
        <v>0</v>
      </c>
      <c r="AU17" s="196">
        <v>0</v>
      </c>
      <c r="AV17" s="196">
        <v>-188341.4</v>
      </c>
      <c r="AW17" s="196">
        <v>-93160.998000000007</v>
      </c>
      <c r="AX17" s="196">
        <v>387130</v>
      </c>
      <c r="AY17" s="196">
        <v>153112.5</v>
      </c>
      <c r="AZ17" s="196">
        <v>100000</v>
      </c>
      <c r="BA17" s="196">
        <v>26645.8</v>
      </c>
      <c r="BB17" s="196">
        <v>370000</v>
      </c>
      <c r="BC17" s="196">
        <v>145982.5</v>
      </c>
      <c r="BD17" s="196">
        <v>65000</v>
      </c>
      <c r="BE17" s="196">
        <v>996</v>
      </c>
      <c r="BF17" s="196">
        <v>10000</v>
      </c>
      <c r="BG17" s="196">
        <v>0</v>
      </c>
      <c r="BH17" s="196">
        <v>35000</v>
      </c>
      <c r="BI17" s="196">
        <v>25649.8</v>
      </c>
      <c r="BJ17" s="196">
        <v>87000</v>
      </c>
      <c r="BK17" s="196">
        <v>31395.66</v>
      </c>
      <c r="BL17" s="196">
        <v>68000</v>
      </c>
      <c r="BM17" s="196">
        <v>26079.998200000002</v>
      </c>
      <c r="BN17" s="196">
        <v>66000</v>
      </c>
      <c r="BO17" s="196">
        <v>22361.759999999998</v>
      </c>
      <c r="BP17" s="196">
        <v>32700</v>
      </c>
      <c r="BQ17" s="196">
        <v>7729.9982</v>
      </c>
      <c r="BR17" s="196">
        <v>0</v>
      </c>
      <c r="BS17" s="196">
        <v>0</v>
      </c>
      <c r="BT17" s="196">
        <v>0</v>
      </c>
      <c r="BU17" s="196">
        <v>0</v>
      </c>
      <c r="BV17" s="196">
        <v>0</v>
      </c>
      <c r="BW17" s="196">
        <v>0</v>
      </c>
      <c r="BX17" s="196">
        <v>0</v>
      </c>
      <c r="BY17" s="196">
        <v>0</v>
      </c>
      <c r="BZ17" s="196">
        <v>21000</v>
      </c>
      <c r="CA17" s="196">
        <v>9033.9</v>
      </c>
      <c r="CB17" s="196">
        <v>35300</v>
      </c>
      <c r="CC17" s="196">
        <v>18350</v>
      </c>
      <c r="CD17" s="196">
        <v>0</v>
      </c>
      <c r="CE17" s="196">
        <v>0</v>
      </c>
      <c r="CF17" s="196">
        <v>0</v>
      </c>
      <c r="CG17" s="196">
        <v>0</v>
      </c>
      <c r="CH17" s="196">
        <v>1000</v>
      </c>
      <c r="CI17" s="196">
        <v>100</v>
      </c>
      <c r="CJ17" s="196">
        <v>0</v>
      </c>
      <c r="CK17" s="196">
        <v>0</v>
      </c>
      <c r="CL17" s="196">
        <v>40500</v>
      </c>
      <c r="CM17" s="196">
        <v>11570.5</v>
      </c>
      <c r="CN17" s="196">
        <v>95175</v>
      </c>
      <c r="CO17" s="196">
        <v>18943.258999999998</v>
      </c>
      <c r="CP17" s="196">
        <v>31500</v>
      </c>
      <c r="CQ17" s="196">
        <v>9006.5</v>
      </c>
      <c r="CR17" s="196">
        <v>5000</v>
      </c>
      <c r="CS17" s="196">
        <v>0</v>
      </c>
      <c r="CT17" s="196">
        <v>0</v>
      </c>
      <c r="CU17" s="196">
        <v>0</v>
      </c>
      <c r="CV17" s="196">
        <v>0</v>
      </c>
      <c r="CW17" s="196">
        <v>0</v>
      </c>
      <c r="CX17" s="196">
        <v>660108</v>
      </c>
      <c r="CY17" s="196">
        <v>261654.94500000001</v>
      </c>
      <c r="CZ17" s="196">
        <v>210430.00829999999</v>
      </c>
      <c r="DA17" s="196">
        <v>28876.702000000001</v>
      </c>
      <c r="DB17" s="196">
        <v>444108</v>
      </c>
      <c r="DC17" s="196">
        <v>162896.345</v>
      </c>
      <c r="DD17" s="196">
        <v>205430.00829999999</v>
      </c>
      <c r="DE17" s="196">
        <v>28416.702000000001</v>
      </c>
      <c r="DF17" s="196">
        <v>5000</v>
      </c>
      <c r="DG17" s="196">
        <v>120</v>
      </c>
      <c r="DH17" s="196">
        <v>0</v>
      </c>
      <c r="DI17" s="196">
        <v>0</v>
      </c>
      <c r="DJ17" s="196">
        <v>62120</v>
      </c>
      <c r="DK17" s="196">
        <v>0</v>
      </c>
      <c r="DL17" s="196">
        <v>62120</v>
      </c>
      <c r="DM17" s="196">
        <v>0</v>
      </c>
      <c r="DN17" s="196">
        <v>0</v>
      </c>
      <c r="DO17" s="196">
        <v>0</v>
      </c>
      <c r="DP17" s="196">
        <v>0</v>
      </c>
      <c r="DQ17" s="196">
        <v>0</v>
      </c>
    </row>
    <row r="18" spans="2:121" s="185" customFormat="1" ht="19.5" customHeight="1" x14ac:dyDescent="0.2">
      <c r="B18" s="195">
        <v>10</v>
      </c>
      <c r="C18" s="189" t="s">
        <v>91</v>
      </c>
      <c r="D18" s="196">
        <v>271116.71649999998</v>
      </c>
      <c r="E18" s="196">
        <v>82695.286800000002</v>
      </c>
      <c r="F18" s="196">
        <v>241587.5</v>
      </c>
      <c r="G18" s="196">
        <v>100857.3858</v>
      </c>
      <c r="H18" s="196">
        <v>29529.216499999999</v>
      </c>
      <c r="I18" s="196">
        <v>-18162.098999999998</v>
      </c>
      <c r="J18" s="196">
        <v>145022.5</v>
      </c>
      <c r="K18" s="196">
        <v>64149.858999999997</v>
      </c>
      <c r="L18" s="196">
        <v>12179.316500000001</v>
      </c>
      <c r="M18" s="196">
        <v>3111.0479999999998</v>
      </c>
      <c r="N18" s="196">
        <v>112965.5</v>
      </c>
      <c r="O18" s="196">
        <v>50074.012000000002</v>
      </c>
      <c r="P18" s="196">
        <v>7520</v>
      </c>
      <c r="Q18" s="196">
        <v>1991.048</v>
      </c>
      <c r="R18" s="196">
        <v>30957</v>
      </c>
      <c r="S18" s="196">
        <v>13489.847</v>
      </c>
      <c r="T18" s="196">
        <v>3000</v>
      </c>
      <c r="U18" s="196">
        <v>680</v>
      </c>
      <c r="V18" s="196">
        <v>200</v>
      </c>
      <c r="W18" s="196">
        <v>0</v>
      </c>
      <c r="X18" s="196">
        <v>0</v>
      </c>
      <c r="Y18" s="196">
        <v>0</v>
      </c>
      <c r="Z18" s="196">
        <v>200</v>
      </c>
      <c r="AA18" s="196">
        <v>0</v>
      </c>
      <c r="AB18" s="196">
        <v>0</v>
      </c>
      <c r="AC18" s="196">
        <v>0</v>
      </c>
      <c r="AD18" s="196">
        <v>9570</v>
      </c>
      <c r="AE18" s="196">
        <v>4105.3999999999996</v>
      </c>
      <c r="AF18" s="196">
        <v>-24800</v>
      </c>
      <c r="AG18" s="196">
        <v>-39172.671999999999</v>
      </c>
      <c r="AH18" s="196">
        <v>5070</v>
      </c>
      <c r="AI18" s="196">
        <v>3133.5</v>
      </c>
      <c r="AJ18" s="196">
        <v>3500</v>
      </c>
      <c r="AK18" s="196">
        <v>0</v>
      </c>
      <c r="AL18" s="196">
        <v>0</v>
      </c>
      <c r="AM18" s="196">
        <v>0</v>
      </c>
      <c r="AN18" s="196">
        <v>0</v>
      </c>
      <c r="AO18" s="196">
        <v>0</v>
      </c>
      <c r="AP18" s="196">
        <v>4500</v>
      </c>
      <c r="AQ18" s="196">
        <v>971.9</v>
      </c>
      <c r="AR18" s="196">
        <v>11700</v>
      </c>
      <c r="AS18" s="196">
        <v>100</v>
      </c>
      <c r="AT18" s="196">
        <v>0</v>
      </c>
      <c r="AU18" s="196">
        <v>0</v>
      </c>
      <c r="AV18" s="196">
        <v>-40000</v>
      </c>
      <c r="AW18" s="196">
        <v>-39272.671999999999</v>
      </c>
      <c r="AX18" s="196">
        <v>18745</v>
      </c>
      <c r="AY18" s="196">
        <v>6937.701</v>
      </c>
      <c r="AZ18" s="196">
        <v>6932</v>
      </c>
      <c r="BA18" s="196">
        <v>520</v>
      </c>
      <c r="BB18" s="196">
        <v>18445</v>
      </c>
      <c r="BC18" s="196">
        <v>6851.5649999999996</v>
      </c>
      <c r="BD18" s="196">
        <v>6932</v>
      </c>
      <c r="BE18" s="196">
        <v>520</v>
      </c>
      <c r="BF18" s="196">
        <v>0</v>
      </c>
      <c r="BG18" s="196">
        <v>0</v>
      </c>
      <c r="BH18" s="196">
        <v>0</v>
      </c>
      <c r="BI18" s="196">
        <v>0</v>
      </c>
      <c r="BJ18" s="196">
        <v>11300</v>
      </c>
      <c r="BK18" s="196">
        <v>8354.0617999999995</v>
      </c>
      <c r="BL18" s="196">
        <v>13687</v>
      </c>
      <c r="BM18" s="196">
        <v>4628.6000000000004</v>
      </c>
      <c r="BN18" s="196">
        <v>0</v>
      </c>
      <c r="BO18" s="196">
        <v>0</v>
      </c>
      <c r="BP18" s="196">
        <v>0</v>
      </c>
      <c r="BQ18" s="196">
        <v>0</v>
      </c>
      <c r="BR18" s="196">
        <v>0</v>
      </c>
      <c r="BS18" s="196">
        <v>0</v>
      </c>
      <c r="BT18" s="196">
        <v>0</v>
      </c>
      <c r="BU18" s="196">
        <v>0</v>
      </c>
      <c r="BV18" s="196">
        <v>2900</v>
      </c>
      <c r="BW18" s="196">
        <v>1499.8</v>
      </c>
      <c r="BX18" s="196">
        <v>6837</v>
      </c>
      <c r="BY18" s="196">
        <v>0</v>
      </c>
      <c r="BZ18" s="196">
        <v>8400</v>
      </c>
      <c r="CA18" s="196">
        <v>6854.2618000000002</v>
      </c>
      <c r="CB18" s="196">
        <v>6850</v>
      </c>
      <c r="CC18" s="196">
        <v>4628.6000000000004</v>
      </c>
      <c r="CD18" s="196">
        <v>0</v>
      </c>
      <c r="CE18" s="196">
        <v>0</v>
      </c>
      <c r="CF18" s="196">
        <v>0</v>
      </c>
      <c r="CG18" s="196">
        <v>0</v>
      </c>
      <c r="CH18" s="196">
        <v>0</v>
      </c>
      <c r="CI18" s="196">
        <v>0</v>
      </c>
      <c r="CJ18" s="196">
        <v>0</v>
      </c>
      <c r="CK18" s="196">
        <v>0</v>
      </c>
      <c r="CL18" s="196">
        <v>12500</v>
      </c>
      <c r="CM18" s="196">
        <v>4434.9179999999997</v>
      </c>
      <c r="CN18" s="196">
        <v>18250.900000000001</v>
      </c>
      <c r="CO18" s="196">
        <v>10833.924999999999</v>
      </c>
      <c r="CP18" s="196">
        <v>7000</v>
      </c>
      <c r="CQ18" s="196">
        <v>3578.703</v>
      </c>
      <c r="CR18" s="196">
        <v>18250.900000000001</v>
      </c>
      <c r="CS18" s="196">
        <v>10833.924999999999</v>
      </c>
      <c r="CT18" s="196">
        <v>2100</v>
      </c>
      <c r="CU18" s="196">
        <v>1077.703</v>
      </c>
      <c r="CV18" s="196">
        <v>18250.900000000001</v>
      </c>
      <c r="CW18" s="196">
        <v>10833.924999999999</v>
      </c>
      <c r="CX18" s="196">
        <v>24050</v>
      </c>
      <c r="CY18" s="196">
        <v>10988.346</v>
      </c>
      <c r="CZ18" s="196">
        <v>3280</v>
      </c>
      <c r="DA18" s="196">
        <v>1917</v>
      </c>
      <c r="DB18" s="196">
        <v>21550</v>
      </c>
      <c r="DC18" s="196">
        <v>10290.346</v>
      </c>
      <c r="DD18" s="196">
        <v>3280</v>
      </c>
      <c r="DE18" s="196">
        <v>1917</v>
      </c>
      <c r="DF18" s="196">
        <v>4000</v>
      </c>
      <c r="DG18" s="196">
        <v>1887.1</v>
      </c>
      <c r="DH18" s="196">
        <v>0</v>
      </c>
      <c r="DI18" s="196">
        <v>0</v>
      </c>
      <c r="DJ18" s="196">
        <v>16000</v>
      </c>
      <c r="DK18" s="196">
        <v>0</v>
      </c>
      <c r="DL18" s="196">
        <v>16000</v>
      </c>
      <c r="DM18" s="196">
        <v>0</v>
      </c>
      <c r="DN18" s="196">
        <v>0</v>
      </c>
      <c r="DO18" s="196">
        <v>0</v>
      </c>
      <c r="DP18" s="196">
        <v>0</v>
      </c>
      <c r="DQ18" s="196">
        <v>0</v>
      </c>
    </row>
    <row r="19" spans="2:121" s="185" customFormat="1" ht="19.5" customHeight="1" x14ac:dyDescent="0.2">
      <c r="B19" s="195">
        <v>11</v>
      </c>
      <c r="C19" s="189" t="s">
        <v>92</v>
      </c>
      <c r="D19" s="196">
        <v>311450.39130000002</v>
      </c>
      <c r="E19" s="196">
        <v>51920.835500000001</v>
      </c>
      <c r="F19" s="196">
        <v>188705.9</v>
      </c>
      <c r="G19" s="196">
        <v>52970.538500000002</v>
      </c>
      <c r="H19" s="196">
        <v>122744.49129999999</v>
      </c>
      <c r="I19" s="196">
        <v>-1049.703</v>
      </c>
      <c r="J19" s="196">
        <v>58390</v>
      </c>
      <c r="K19" s="196">
        <v>19423.404500000001</v>
      </c>
      <c r="L19" s="196">
        <v>2000</v>
      </c>
      <c r="M19" s="196">
        <v>0</v>
      </c>
      <c r="N19" s="196">
        <v>51670</v>
      </c>
      <c r="O19" s="196">
        <v>19107.804499999998</v>
      </c>
      <c r="P19" s="196">
        <v>2000</v>
      </c>
      <c r="Q19" s="196">
        <v>0</v>
      </c>
      <c r="R19" s="196">
        <v>3850</v>
      </c>
      <c r="S19" s="196">
        <v>166</v>
      </c>
      <c r="T19" s="196">
        <v>0</v>
      </c>
      <c r="U19" s="196">
        <v>0</v>
      </c>
      <c r="V19" s="196">
        <v>400</v>
      </c>
      <c r="W19" s="196">
        <v>0</v>
      </c>
      <c r="X19" s="196">
        <v>0</v>
      </c>
      <c r="Y19" s="196">
        <v>0</v>
      </c>
      <c r="Z19" s="196">
        <v>200</v>
      </c>
      <c r="AA19" s="196">
        <v>0</v>
      </c>
      <c r="AB19" s="196">
        <v>0</v>
      </c>
      <c r="AC19" s="196">
        <v>0</v>
      </c>
      <c r="AD19" s="196">
        <v>5500</v>
      </c>
      <c r="AE19" s="196">
        <v>140.4</v>
      </c>
      <c r="AF19" s="196">
        <v>114244.49129999999</v>
      </c>
      <c r="AG19" s="196">
        <v>-1049.703</v>
      </c>
      <c r="AH19" s="196">
        <v>1500</v>
      </c>
      <c r="AI19" s="196">
        <v>0</v>
      </c>
      <c r="AJ19" s="196">
        <v>0</v>
      </c>
      <c r="AK19" s="196">
        <v>0</v>
      </c>
      <c r="AL19" s="196">
        <v>0</v>
      </c>
      <c r="AM19" s="196">
        <v>0</v>
      </c>
      <c r="AN19" s="196">
        <v>0</v>
      </c>
      <c r="AO19" s="196">
        <v>0</v>
      </c>
      <c r="AP19" s="196">
        <v>4000</v>
      </c>
      <c r="AQ19" s="196">
        <v>140.4</v>
      </c>
      <c r="AR19" s="196">
        <v>114244.49129999999</v>
      </c>
      <c r="AS19" s="196">
        <v>274.5</v>
      </c>
      <c r="AT19" s="196">
        <v>0</v>
      </c>
      <c r="AU19" s="196">
        <v>0</v>
      </c>
      <c r="AV19" s="196">
        <v>0</v>
      </c>
      <c r="AW19" s="196">
        <v>-1324.203</v>
      </c>
      <c r="AX19" s="196">
        <v>54500</v>
      </c>
      <c r="AY19" s="196">
        <v>23500</v>
      </c>
      <c r="AZ19" s="196">
        <v>0</v>
      </c>
      <c r="BA19" s="196">
        <v>0</v>
      </c>
      <c r="BB19" s="196">
        <v>46500</v>
      </c>
      <c r="BC19" s="196">
        <v>23250</v>
      </c>
      <c r="BD19" s="196">
        <v>0</v>
      </c>
      <c r="BE19" s="196">
        <v>0</v>
      </c>
      <c r="BF19" s="196">
        <v>0</v>
      </c>
      <c r="BG19" s="196">
        <v>0</v>
      </c>
      <c r="BH19" s="196">
        <v>0</v>
      </c>
      <c r="BI19" s="196">
        <v>0</v>
      </c>
      <c r="BJ19" s="196">
        <v>9500</v>
      </c>
      <c r="BK19" s="196">
        <v>2059.7806</v>
      </c>
      <c r="BL19" s="196">
        <v>5000</v>
      </c>
      <c r="BM19" s="196">
        <v>0</v>
      </c>
      <c r="BN19" s="196">
        <v>0</v>
      </c>
      <c r="BO19" s="196">
        <v>0</v>
      </c>
      <c r="BP19" s="196">
        <v>0</v>
      </c>
      <c r="BQ19" s="196">
        <v>0</v>
      </c>
      <c r="BR19" s="196">
        <v>0</v>
      </c>
      <c r="BS19" s="196">
        <v>0</v>
      </c>
      <c r="BT19" s="196">
        <v>0</v>
      </c>
      <c r="BU19" s="196">
        <v>0</v>
      </c>
      <c r="BV19" s="196">
        <v>0</v>
      </c>
      <c r="BW19" s="196">
        <v>0</v>
      </c>
      <c r="BX19" s="196">
        <v>0</v>
      </c>
      <c r="BY19" s="196">
        <v>0</v>
      </c>
      <c r="BZ19" s="196">
        <v>8500</v>
      </c>
      <c r="CA19" s="196">
        <v>2059.7806</v>
      </c>
      <c r="CB19" s="196">
        <v>5000</v>
      </c>
      <c r="CC19" s="196">
        <v>0</v>
      </c>
      <c r="CD19" s="196">
        <v>1000</v>
      </c>
      <c r="CE19" s="196">
        <v>0</v>
      </c>
      <c r="CF19" s="196">
        <v>0</v>
      </c>
      <c r="CG19" s="196">
        <v>0</v>
      </c>
      <c r="CH19" s="196">
        <v>500</v>
      </c>
      <c r="CI19" s="196">
        <v>0</v>
      </c>
      <c r="CJ19" s="196">
        <v>0</v>
      </c>
      <c r="CK19" s="196">
        <v>0</v>
      </c>
      <c r="CL19" s="196">
        <v>21400</v>
      </c>
      <c r="CM19" s="196">
        <v>5326.9534000000003</v>
      </c>
      <c r="CN19" s="196">
        <v>1500</v>
      </c>
      <c r="CO19" s="196">
        <v>0</v>
      </c>
      <c r="CP19" s="196">
        <v>17300</v>
      </c>
      <c r="CQ19" s="196">
        <v>5099.6728999999996</v>
      </c>
      <c r="CR19" s="196">
        <v>1500</v>
      </c>
      <c r="CS19" s="196">
        <v>0</v>
      </c>
      <c r="CT19" s="196">
        <v>14300</v>
      </c>
      <c r="CU19" s="196">
        <v>5086.6728999999996</v>
      </c>
      <c r="CV19" s="196">
        <v>1500</v>
      </c>
      <c r="CW19" s="196">
        <v>0</v>
      </c>
      <c r="CX19" s="196">
        <v>13950</v>
      </c>
      <c r="CY19" s="196">
        <v>690</v>
      </c>
      <c r="CZ19" s="196">
        <v>0</v>
      </c>
      <c r="DA19" s="196">
        <v>0</v>
      </c>
      <c r="DB19" s="196">
        <v>11550</v>
      </c>
      <c r="DC19" s="196">
        <v>510</v>
      </c>
      <c r="DD19" s="196">
        <v>0</v>
      </c>
      <c r="DE19" s="196">
        <v>0</v>
      </c>
      <c r="DF19" s="196">
        <v>5300</v>
      </c>
      <c r="DG19" s="196">
        <v>1830</v>
      </c>
      <c r="DH19" s="196">
        <v>0</v>
      </c>
      <c r="DI19" s="196">
        <v>0</v>
      </c>
      <c r="DJ19" s="196">
        <v>19065.900000000001</v>
      </c>
      <c r="DK19" s="196">
        <v>0</v>
      </c>
      <c r="DL19" s="196">
        <v>19065.900000000001</v>
      </c>
      <c r="DM19" s="196">
        <v>0</v>
      </c>
      <c r="DN19" s="196">
        <v>0</v>
      </c>
      <c r="DO19" s="196">
        <v>0</v>
      </c>
      <c r="DP19" s="196">
        <v>0</v>
      </c>
      <c r="DQ19" s="196">
        <v>0</v>
      </c>
    </row>
    <row r="20" spans="2:121" s="185" customFormat="1" ht="19.5" customHeight="1" x14ac:dyDescent="0.2">
      <c r="B20" s="195">
        <v>12</v>
      </c>
      <c r="C20" s="189" t="s">
        <v>93</v>
      </c>
      <c r="D20" s="196">
        <v>127529.681</v>
      </c>
      <c r="E20" s="196">
        <v>21877.3325</v>
      </c>
      <c r="F20" s="196">
        <v>101895.7</v>
      </c>
      <c r="G20" s="196">
        <v>37945.169500000004</v>
      </c>
      <c r="H20" s="196">
        <v>25633.981</v>
      </c>
      <c r="I20" s="196">
        <v>-16067.837</v>
      </c>
      <c r="J20" s="196">
        <v>43500.7</v>
      </c>
      <c r="K20" s="196">
        <v>18655.890500000001</v>
      </c>
      <c r="L20" s="196">
        <v>1399.981</v>
      </c>
      <c r="M20" s="196">
        <v>153</v>
      </c>
      <c r="N20" s="196">
        <v>41995.7</v>
      </c>
      <c r="O20" s="196">
        <v>17638.090499999998</v>
      </c>
      <c r="P20" s="196">
        <v>1399.981</v>
      </c>
      <c r="Q20" s="196">
        <v>153</v>
      </c>
      <c r="R20" s="196">
        <v>1000</v>
      </c>
      <c r="S20" s="196">
        <v>632.6</v>
      </c>
      <c r="T20" s="196">
        <v>0</v>
      </c>
      <c r="U20" s="196">
        <v>0</v>
      </c>
      <c r="V20" s="196">
        <v>200</v>
      </c>
      <c r="W20" s="196">
        <v>0</v>
      </c>
      <c r="X20" s="196">
        <v>0</v>
      </c>
      <c r="Y20" s="196">
        <v>0</v>
      </c>
      <c r="Z20" s="196">
        <v>100</v>
      </c>
      <c r="AA20" s="196">
        <v>0</v>
      </c>
      <c r="AB20" s="196">
        <v>0</v>
      </c>
      <c r="AC20" s="196">
        <v>0</v>
      </c>
      <c r="AD20" s="196">
        <v>1450</v>
      </c>
      <c r="AE20" s="196">
        <v>259</v>
      </c>
      <c r="AF20" s="196">
        <v>-70000</v>
      </c>
      <c r="AG20" s="196">
        <v>-16844.837</v>
      </c>
      <c r="AH20" s="196">
        <v>850</v>
      </c>
      <c r="AI20" s="196">
        <v>132</v>
      </c>
      <c r="AJ20" s="196">
        <v>0</v>
      </c>
      <c r="AK20" s="196">
        <v>0</v>
      </c>
      <c r="AL20" s="196">
        <v>0</v>
      </c>
      <c r="AM20" s="196">
        <v>0</v>
      </c>
      <c r="AN20" s="196">
        <v>0</v>
      </c>
      <c r="AO20" s="196">
        <v>0</v>
      </c>
      <c r="AP20" s="196">
        <v>600</v>
      </c>
      <c r="AQ20" s="196">
        <v>127</v>
      </c>
      <c r="AR20" s="196">
        <v>0</v>
      </c>
      <c r="AS20" s="196">
        <v>0</v>
      </c>
      <c r="AT20" s="196">
        <v>0</v>
      </c>
      <c r="AU20" s="196">
        <v>0</v>
      </c>
      <c r="AV20" s="196">
        <v>-70000</v>
      </c>
      <c r="AW20" s="196">
        <v>-16844.837</v>
      </c>
      <c r="AX20" s="196">
        <v>9315</v>
      </c>
      <c r="AY20" s="196">
        <v>3930.4</v>
      </c>
      <c r="AZ20" s="196">
        <v>376</v>
      </c>
      <c r="BA20" s="196">
        <v>0</v>
      </c>
      <c r="BB20" s="196">
        <v>9150</v>
      </c>
      <c r="BC20" s="196">
        <v>3919.6</v>
      </c>
      <c r="BD20" s="196">
        <v>376</v>
      </c>
      <c r="BE20" s="196">
        <v>0</v>
      </c>
      <c r="BF20" s="196">
        <v>0</v>
      </c>
      <c r="BG20" s="196">
        <v>0</v>
      </c>
      <c r="BH20" s="196">
        <v>0</v>
      </c>
      <c r="BI20" s="196">
        <v>0</v>
      </c>
      <c r="BJ20" s="196">
        <v>1770</v>
      </c>
      <c r="BK20" s="196">
        <v>383.95800000000003</v>
      </c>
      <c r="BL20" s="196">
        <v>624</v>
      </c>
      <c r="BM20" s="196">
        <v>624</v>
      </c>
      <c r="BN20" s="196">
        <v>0</v>
      </c>
      <c r="BO20" s="196">
        <v>0</v>
      </c>
      <c r="BP20" s="196">
        <v>0</v>
      </c>
      <c r="BQ20" s="196">
        <v>0</v>
      </c>
      <c r="BR20" s="196">
        <v>0</v>
      </c>
      <c r="BS20" s="196">
        <v>0</v>
      </c>
      <c r="BT20" s="196">
        <v>0</v>
      </c>
      <c r="BU20" s="196">
        <v>0</v>
      </c>
      <c r="BV20" s="196">
        <v>0</v>
      </c>
      <c r="BW20" s="196">
        <v>0</v>
      </c>
      <c r="BX20" s="196">
        <v>0</v>
      </c>
      <c r="BY20" s="196">
        <v>0</v>
      </c>
      <c r="BZ20" s="196">
        <v>1770</v>
      </c>
      <c r="CA20" s="196">
        <v>383.95800000000003</v>
      </c>
      <c r="CB20" s="196">
        <v>624</v>
      </c>
      <c r="CC20" s="196">
        <v>624</v>
      </c>
      <c r="CD20" s="196">
        <v>0</v>
      </c>
      <c r="CE20" s="196">
        <v>0</v>
      </c>
      <c r="CF20" s="196">
        <v>0</v>
      </c>
      <c r="CG20" s="196">
        <v>0</v>
      </c>
      <c r="CH20" s="196">
        <v>2200</v>
      </c>
      <c r="CI20" s="196">
        <v>295.85500000000002</v>
      </c>
      <c r="CJ20" s="196">
        <v>0</v>
      </c>
      <c r="CK20" s="196">
        <v>0</v>
      </c>
      <c r="CL20" s="196">
        <v>26060</v>
      </c>
      <c r="CM20" s="196">
        <v>12256.066000000001</v>
      </c>
      <c r="CN20" s="196">
        <v>0</v>
      </c>
      <c r="CO20" s="196">
        <v>0</v>
      </c>
      <c r="CP20" s="196">
        <v>25250</v>
      </c>
      <c r="CQ20" s="196">
        <v>12182.831</v>
      </c>
      <c r="CR20" s="196">
        <v>0</v>
      </c>
      <c r="CS20" s="196">
        <v>0</v>
      </c>
      <c r="CT20" s="196">
        <v>24200</v>
      </c>
      <c r="CU20" s="196">
        <v>11505.531000000001</v>
      </c>
      <c r="CV20" s="196">
        <v>0</v>
      </c>
      <c r="CW20" s="196">
        <v>0</v>
      </c>
      <c r="CX20" s="196">
        <v>4800</v>
      </c>
      <c r="CY20" s="196">
        <v>1484</v>
      </c>
      <c r="CZ20" s="196">
        <v>93234</v>
      </c>
      <c r="DA20" s="196">
        <v>0</v>
      </c>
      <c r="DB20" s="196">
        <v>4000</v>
      </c>
      <c r="DC20" s="196">
        <v>1484</v>
      </c>
      <c r="DD20" s="196">
        <v>93234</v>
      </c>
      <c r="DE20" s="196">
        <v>0</v>
      </c>
      <c r="DF20" s="196">
        <v>2500</v>
      </c>
      <c r="DG20" s="196">
        <v>680</v>
      </c>
      <c r="DH20" s="196">
        <v>0</v>
      </c>
      <c r="DI20" s="196">
        <v>0</v>
      </c>
      <c r="DJ20" s="196">
        <v>10000</v>
      </c>
      <c r="DK20" s="196">
        <v>0</v>
      </c>
      <c r="DL20" s="196">
        <v>10000</v>
      </c>
      <c r="DM20" s="196">
        <v>0</v>
      </c>
      <c r="DN20" s="196">
        <v>0</v>
      </c>
      <c r="DO20" s="196">
        <v>0</v>
      </c>
      <c r="DP20" s="196">
        <v>0</v>
      </c>
      <c r="DQ20" s="196">
        <v>0</v>
      </c>
    </row>
    <row r="21" spans="2:121" s="185" customFormat="1" ht="19.5" customHeight="1" x14ac:dyDescent="0.2">
      <c r="B21" s="195">
        <v>13</v>
      </c>
      <c r="C21" s="189" t="s">
        <v>94</v>
      </c>
      <c r="D21" s="196">
        <v>124717.53170000001</v>
      </c>
      <c r="E21" s="196">
        <v>20064.5118</v>
      </c>
      <c r="F21" s="196">
        <v>85000</v>
      </c>
      <c r="G21" s="196">
        <v>36142.201800000003</v>
      </c>
      <c r="H21" s="196">
        <v>39717.5317</v>
      </c>
      <c r="I21" s="196">
        <v>-16077.69</v>
      </c>
      <c r="J21" s="196">
        <v>35860.400000000001</v>
      </c>
      <c r="K21" s="196">
        <v>18267.914799999999</v>
      </c>
      <c r="L21" s="196">
        <v>1300.0317</v>
      </c>
      <c r="M21" s="196">
        <v>893.8</v>
      </c>
      <c r="N21" s="196">
        <v>34260.400000000001</v>
      </c>
      <c r="O21" s="196">
        <v>17701.914799999999</v>
      </c>
      <c r="P21" s="196">
        <v>1000</v>
      </c>
      <c r="Q21" s="196">
        <v>893.8</v>
      </c>
      <c r="R21" s="196">
        <v>800</v>
      </c>
      <c r="S21" s="196">
        <v>525.20000000000005</v>
      </c>
      <c r="T21" s="196">
        <v>0</v>
      </c>
      <c r="U21" s="196">
        <v>0</v>
      </c>
      <c r="V21" s="196">
        <v>0</v>
      </c>
      <c r="W21" s="196">
        <v>0</v>
      </c>
      <c r="X21" s="196">
        <v>0</v>
      </c>
      <c r="Y21" s="196">
        <v>0</v>
      </c>
      <c r="Z21" s="196">
        <v>0</v>
      </c>
      <c r="AA21" s="196">
        <v>0</v>
      </c>
      <c r="AB21" s="196">
        <v>0</v>
      </c>
      <c r="AC21" s="196">
        <v>0</v>
      </c>
      <c r="AD21" s="196">
        <v>1875</v>
      </c>
      <c r="AE21" s="196">
        <v>1153.634</v>
      </c>
      <c r="AF21" s="196">
        <v>3147.5</v>
      </c>
      <c r="AG21" s="196">
        <v>-18778.189999999999</v>
      </c>
      <c r="AH21" s="196">
        <v>1655</v>
      </c>
      <c r="AI21" s="196">
        <v>933.63400000000001</v>
      </c>
      <c r="AJ21" s="196">
        <v>330</v>
      </c>
      <c r="AK21" s="196">
        <v>330</v>
      </c>
      <c r="AL21" s="196">
        <v>0</v>
      </c>
      <c r="AM21" s="196">
        <v>0</v>
      </c>
      <c r="AN21" s="196">
        <v>0</v>
      </c>
      <c r="AO21" s="196">
        <v>0</v>
      </c>
      <c r="AP21" s="196">
        <v>220</v>
      </c>
      <c r="AQ21" s="196">
        <v>220</v>
      </c>
      <c r="AR21" s="196">
        <v>2817.5</v>
      </c>
      <c r="AS21" s="196">
        <v>2804.1129999999998</v>
      </c>
      <c r="AT21" s="196">
        <v>0</v>
      </c>
      <c r="AU21" s="196">
        <v>0</v>
      </c>
      <c r="AV21" s="196">
        <v>0</v>
      </c>
      <c r="AW21" s="196">
        <v>-21912.303</v>
      </c>
      <c r="AX21" s="196">
        <v>7550</v>
      </c>
      <c r="AY21" s="196">
        <v>3942.5859999999998</v>
      </c>
      <c r="AZ21" s="196">
        <v>1000</v>
      </c>
      <c r="BA21" s="196">
        <v>988</v>
      </c>
      <c r="BB21" s="196">
        <v>7550</v>
      </c>
      <c r="BC21" s="196">
        <v>3942.5859999999998</v>
      </c>
      <c r="BD21" s="196">
        <v>1000</v>
      </c>
      <c r="BE21" s="196">
        <v>988</v>
      </c>
      <c r="BF21" s="196">
        <v>0</v>
      </c>
      <c r="BG21" s="196">
        <v>0</v>
      </c>
      <c r="BH21" s="196">
        <v>0</v>
      </c>
      <c r="BI21" s="196">
        <v>0</v>
      </c>
      <c r="BJ21" s="196">
        <v>1500</v>
      </c>
      <c r="BK21" s="196">
        <v>403.221</v>
      </c>
      <c r="BL21" s="196">
        <v>0</v>
      </c>
      <c r="BM21" s="196">
        <v>0</v>
      </c>
      <c r="BN21" s="196">
        <v>0</v>
      </c>
      <c r="BO21" s="196">
        <v>0</v>
      </c>
      <c r="BP21" s="196">
        <v>0</v>
      </c>
      <c r="BQ21" s="196">
        <v>0</v>
      </c>
      <c r="BR21" s="196">
        <v>500</v>
      </c>
      <c r="BS21" s="196">
        <v>403.221</v>
      </c>
      <c r="BT21" s="196">
        <v>0</v>
      </c>
      <c r="BU21" s="196">
        <v>0</v>
      </c>
      <c r="BV21" s="196">
        <v>0</v>
      </c>
      <c r="BW21" s="196">
        <v>0</v>
      </c>
      <c r="BX21" s="196">
        <v>0</v>
      </c>
      <c r="BY21" s="196">
        <v>0</v>
      </c>
      <c r="BZ21" s="196">
        <v>1000</v>
      </c>
      <c r="CA21" s="196">
        <v>0</v>
      </c>
      <c r="CB21" s="196">
        <v>0</v>
      </c>
      <c r="CC21" s="196">
        <v>0</v>
      </c>
      <c r="CD21" s="196">
        <v>0</v>
      </c>
      <c r="CE21" s="196">
        <v>0</v>
      </c>
      <c r="CF21" s="196">
        <v>0</v>
      </c>
      <c r="CG21" s="196">
        <v>0</v>
      </c>
      <c r="CH21" s="196">
        <v>0</v>
      </c>
      <c r="CI21" s="196">
        <v>0</v>
      </c>
      <c r="CJ21" s="196">
        <v>0</v>
      </c>
      <c r="CK21" s="196">
        <v>0</v>
      </c>
      <c r="CL21" s="196">
        <v>1200</v>
      </c>
      <c r="CM21" s="196">
        <v>755.89499999999998</v>
      </c>
      <c r="CN21" s="196">
        <v>32370</v>
      </c>
      <c r="CO21" s="196">
        <v>423.2</v>
      </c>
      <c r="CP21" s="196">
        <v>1200</v>
      </c>
      <c r="CQ21" s="196">
        <v>755.89499999999998</v>
      </c>
      <c r="CR21" s="196">
        <v>32370</v>
      </c>
      <c r="CS21" s="196">
        <v>423.2</v>
      </c>
      <c r="CT21" s="196">
        <v>0</v>
      </c>
      <c r="CU21" s="196">
        <v>0</v>
      </c>
      <c r="CV21" s="196">
        <v>32370</v>
      </c>
      <c r="CW21" s="196">
        <v>423.2</v>
      </c>
      <c r="CX21" s="196">
        <v>28839.599999999999</v>
      </c>
      <c r="CY21" s="196">
        <v>9773.9509999999991</v>
      </c>
      <c r="CZ21" s="196">
        <v>1900</v>
      </c>
      <c r="DA21" s="196">
        <v>395.5</v>
      </c>
      <c r="DB21" s="196">
        <v>28839.599999999999</v>
      </c>
      <c r="DC21" s="196">
        <v>9773.9509999999991</v>
      </c>
      <c r="DD21" s="196">
        <v>1900</v>
      </c>
      <c r="DE21" s="196">
        <v>395.5</v>
      </c>
      <c r="DF21" s="196">
        <v>4475</v>
      </c>
      <c r="DG21" s="196">
        <v>1845</v>
      </c>
      <c r="DH21" s="196">
        <v>0</v>
      </c>
      <c r="DI21" s="196">
        <v>0</v>
      </c>
      <c r="DJ21" s="196">
        <v>3700</v>
      </c>
      <c r="DK21" s="196">
        <v>0</v>
      </c>
      <c r="DL21" s="196">
        <v>3700</v>
      </c>
      <c r="DM21" s="196">
        <v>0</v>
      </c>
      <c r="DN21" s="196">
        <v>0</v>
      </c>
      <c r="DO21" s="196">
        <v>0</v>
      </c>
      <c r="DP21" s="196">
        <v>0</v>
      </c>
      <c r="DQ21" s="196">
        <v>0</v>
      </c>
    </row>
    <row r="22" spans="2:121" s="185" customFormat="1" ht="19.5" customHeight="1" x14ac:dyDescent="0.2">
      <c r="B22" s="195">
        <v>14</v>
      </c>
      <c r="C22" s="189" t="s">
        <v>95</v>
      </c>
      <c r="D22" s="196">
        <v>134834.2415</v>
      </c>
      <c r="E22" s="196">
        <v>59379.539499999999</v>
      </c>
      <c r="F22" s="196">
        <v>110013.3</v>
      </c>
      <c r="G22" s="196">
        <v>55020.229500000001</v>
      </c>
      <c r="H22" s="196">
        <v>24820.941500000001</v>
      </c>
      <c r="I22" s="196">
        <v>4359.3100000000004</v>
      </c>
      <c r="J22" s="196">
        <v>53523.8</v>
      </c>
      <c r="K22" s="196">
        <v>26201.421999999999</v>
      </c>
      <c r="L22" s="196">
        <v>1930.9</v>
      </c>
      <c r="M22" s="196">
        <v>1908.9</v>
      </c>
      <c r="N22" s="196">
        <v>51243</v>
      </c>
      <c r="O22" s="196">
        <v>24910.121999999999</v>
      </c>
      <c r="P22" s="196">
        <v>957.9</v>
      </c>
      <c r="Q22" s="196">
        <v>935.9</v>
      </c>
      <c r="R22" s="196">
        <v>680</v>
      </c>
      <c r="S22" s="196">
        <v>502.3</v>
      </c>
      <c r="T22" s="196">
        <v>0</v>
      </c>
      <c r="U22" s="196">
        <v>0</v>
      </c>
      <c r="V22" s="196">
        <v>50</v>
      </c>
      <c r="W22" s="196">
        <v>0</v>
      </c>
      <c r="X22" s="196">
        <v>0</v>
      </c>
      <c r="Y22" s="196">
        <v>0</v>
      </c>
      <c r="Z22" s="196">
        <v>400</v>
      </c>
      <c r="AA22" s="196">
        <v>400</v>
      </c>
      <c r="AB22" s="196">
        <v>0</v>
      </c>
      <c r="AC22" s="196">
        <v>0</v>
      </c>
      <c r="AD22" s="196">
        <v>3726</v>
      </c>
      <c r="AE22" s="196">
        <v>1362.2023999999999</v>
      </c>
      <c r="AF22" s="196">
        <v>8945.4415000000008</v>
      </c>
      <c r="AG22" s="196">
        <v>-6603.0420000000004</v>
      </c>
      <c r="AH22" s="196">
        <v>926</v>
      </c>
      <c r="AI22" s="196">
        <v>210</v>
      </c>
      <c r="AJ22" s="196">
        <v>0</v>
      </c>
      <c r="AK22" s="196">
        <v>0</v>
      </c>
      <c r="AL22" s="196">
        <v>0</v>
      </c>
      <c r="AM22" s="196">
        <v>0</v>
      </c>
      <c r="AN22" s="196">
        <v>0</v>
      </c>
      <c r="AO22" s="196">
        <v>0</v>
      </c>
      <c r="AP22" s="196">
        <v>2800</v>
      </c>
      <c r="AQ22" s="196">
        <v>1152.2023999999999</v>
      </c>
      <c r="AR22" s="196">
        <v>25624.541499999999</v>
      </c>
      <c r="AS22" s="196">
        <v>21399.002</v>
      </c>
      <c r="AT22" s="196">
        <v>0</v>
      </c>
      <c r="AU22" s="196">
        <v>0</v>
      </c>
      <c r="AV22" s="196">
        <v>-16679.099999999999</v>
      </c>
      <c r="AW22" s="196">
        <v>-28002.044000000002</v>
      </c>
      <c r="AX22" s="196">
        <v>19360</v>
      </c>
      <c r="AY22" s="196">
        <v>13659.538500000001</v>
      </c>
      <c r="AZ22" s="196">
        <v>3933.1</v>
      </c>
      <c r="BA22" s="196">
        <v>3693.1</v>
      </c>
      <c r="BB22" s="196">
        <v>750</v>
      </c>
      <c r="BC22" s="196">
        <v>0</v>
      </c>
      <c r="BD22" s="196">
        <v>242.1</v>
      </c>
      <c r="BE22" s="196">
        <v>242.1</v>
      </c>
      <c r="BF22" s="196">
        <v>18562</v>
      </c>
      <c r="BG22" s="196">
        <v>13659.538500000001</v>
      </c>
      <c r="BH22" s="196">
        <v>3691</v>
      </c>
      <c r="BI22" s="196">
        <v>3451</v>
      </c>
      <c r="BJ22" s="196">
        <v>4724</v>
      </c>
      <c r="BK22" s="196">
        <v>2980.5904999999998</v>
      </c>
      <c r="BL22" s="196">
        <v>2048.5</v>
      </c>
      <c r="BM22" s="196">
        <v>847.81799999999998</v>
      </c>
      <c r="BN22" s="196">
        <v>0</v>
      </c>
      <c r="BO22" s="196">
        <v>0</v>
      </c>
      <c r="BP22" s="196">
        <v>0</v>
      </c>
      <c r="BQ22" s="196">
        <v>0</v>
      </c>
      <c r="BR22" s="196">
        <v>0</v>
      </c>
      <c r="BS22" s="196">
        <v>0</v>
      </c>
      <c r="BT22" s="196">
        <v>0</v>
      </c>
      <c r="BU22" s="196">
        <v>0</v>
      </c>
      <c r="BV22" s="196">
        <v>1124</v>
      </c>
      <c r="BW22" s="196">
        <v>376.75</v>
      </c>
      <c r="BX22" s="196">
        <v>0</v>
      </c>
      <c r="BY22" s="196">
        <v>0</v>
      </c>
      <c r="BZ22" s="196">
        <v>3600</v>
      </c>
      <c r="CA22" s="196">
        <v>2603.8404999999998</v>
      </c>
      <c r="CB22" s="196">
        <v>2048.5</v>
      </c>
      <c r="CC22" s="196">
        <v>847.81799999999998</v>
      </c>
      <c r="CD22" s="196">
        <v>0</v>
      </c>
      <c r="CE22" s="196">
        <v>0</v>
      </c>
      <c r="CF22" s="196">
        <v>0</v>
      </c>
      <c r="CG22" s="196">
        <v>0</v>
      </c>
      <c r="CH22" s="196">
        <v>0</v>
      </c>
      <c r="CI22" s="196">
        <v>0</v>
      </c>
      <c r="CJ22" s="196">
        <v>0</v>
      </c>
      <c r="CK22" s="196">
        <v>0</v>
      </c>
      <c r="CL22" s="196">
        <v>15004</v>
      </c>
      <c r="CM22" s="196">
        <v>7629.4760999999999</v>
      </c>
      <c r="CN22" s="196">
        <v>7963</v>
      </c>
      <c r="CO22" s="196">
        <v>4512.5339999999997</v>
      </c>
      <c r="CP22" s="196">
        <v>14804</v>
      </c>
      <c r="CQ22" s="196">
        <v>7487.2260999999999</v>
      </c>
      <c r="CR22" s="196">
        <v>7963</v>
      </c>
      <c r="CS22" s="196">
        <v>4512.5339999999997</v>
      </c>
      <c r="CT22" s="196">
        <v>11304</v>
      </c>
      <c r="CU22" s="196">
        <v>5381.3420999999998</v>
      </c>
      <c r="CV22" s="196">
        <v>1033</v>
      </c>
      <c r="CW22" s="196">
        <v>1033</v>
      </c>
      <c r="CX22" s="196">
        <v>2280</v>
      </c>
      <c r="CY22" s="196">
        <v>1607</v>
      </c>
      <c r="CZ22" s="196">
        <v>0</v>
      </c>
      <c r="DA22" s="196">
        <v>0</v>
      </c>
      <c r="DB22" s="196">
        <v>0</v>
      </c>
      <c r="DC22" s="196">
        <v>0</v>
      </c>
      <c r="DD22" s="196">
        <v>0</v>
      </c>
      <c r="DE22" s="196">
        <v>0</v>
      </c>
      <c r="DF22" s="196">
        <v>1240</v>
      </c>
      <c r="DG22" s="196">
        <v>1180</v>
      </c>
      <c r="DH22" s="196">
        <v>0</v>
      </c>
      <c r="DI22" s="196">
        <v>0</v>
      </c>
      <c r="DJ22" s="196">
        <v>9705.5</v>
      </c>
      <c r="DK22" s="196">
        <v>0</v>
      </c>
      <c r="DL22" s="196">
        <v>9705.5</v>
      </c>
      <c r="DM22" s="196">
        <v>0</v>
      </c>
      <c r="DN22" s="196">
        <v>0</v>
      </c>
      <c r="DO22" s="196">
        <v>0</v>
      </c>
      <c r="DP22" s="196">
        <v>0</v>
      </c>
      <c r="DQ22" s="196">
        <v>0</v>
      </c>
    </row>
    <row r="23" spans="2:121" s="185" customFormat="1" ht="19.5" customHeight="1" x14ac:dyDescent="0.2">
      <c r="B23" s="195">
        <v>15</v>
      </c>
      <c r="C23" s="189" t="s">
        <v>96</v>
      </c>
      <c r="D23" s="196">
        <v>346463.63179999997</v>
      </c>
      <c r="E23" s="196">
        <v>102941.66409999999</v>
      </c>
      <c r="F23" s="196">
        <v>304659.20000000001</v>
      </c>
      <c r="G23" s="196">
        <v>95526.843399999998</v>
      </c>
      <c r="H23" s="196">
        <v>87474.8318</v>
      </c>
      <c r="I23" s="196">
        <v>7414.8207000000002</v>
      </c>
      <c r="J23" s="196">
        <v>77385</v>
      </c>
      <c r="K23" s="196">
        <v>27912.485100000002</v>
      </c>
      <c r="L23" s="196">
        <v>12000</v>
      </c>
      <c r="M23" s="196">
        <v>983</v>
      </c>
      <c r="N23" s="196">
        <v>72235</v>
      </c>
      <c r="O23" s="196">
        <v>27051.285100000001</v>
      </c>
      <c r="P23" s="196">
        <v>12000</v>
      </c>
      <c r="Q23" s="196">
        <v>983</v>
      </c>
      <c r="R23" s="196">
        <v>3900</v>
      </c>
      <c r="S23" s="196">
        <v>313</v>
      </c>
      <c r="T23" s="196">
        <v>0</v>
      </c>
      <c r="U23" s="196">
        <v>0</v>
      </c>
      <c r="V23" s="196">
        <v>200</v>
      </c>
      <c r="W23" s="196">
        <v>0</v>
      </c>
      <c r="X23" s="196">
        <v>1000</v>
      </c>
      <c r="Y23" s="196">
        <v>0</v>
      </c>
      <c r="Z23" s="196">
        <v>200</v>
      </c>
      <c r="AA23" s="196">
        <v>0</v>
      </c>
      <c r="AB23" s="196">
        <v>0</v>
      </c>
      <c r="AC23" s="196">
        <v>0</v>
      </c>
      <c r="AD23" s="196">
        <v>1786</v>
      </c>
      <c r="AE23" s="196">
        <v>700</v>
      </c>
      <c r="AF23" s="196">
        <v>29263</v>
      </c>
      <c r="AG23" s="196">
        <v>186.08</v>
      </c>
      <c r="AH23" s="196">
        <v>250</v>
      </c>
      <c r="AI23" s="196">
        <v>0</v>
      </c>
      <c r="AJ23" s="196">
        <v>1633</v>
      </c>
      <c r="AK23" s="196">
        <v>1614.787</v>
      </c>
      <c r="AL23" s="196">
        <v>0</v>
      </c>
      <c r="AM23" s="196">
        <v>0</v>
      </c>
      <c r="AN23" s="196">
        <v>0</v>
      </c>
      <c r="AO23" s="196">
        <v>0</v>
      </c>
      <c r="AP23" s="196">
        <v>1536</v>
      </c>
      <c r="AQ23" s="196">
        <v>700</v>
      </c>
      <c r="AR23" s="196">
        <v>45630</v>
      </c>
      <c r="AS23" s="196">
        <v>1630</v>
      </c>
      <c r="AT23" s="196">
        <v>0</v>
      </c>
      <c r="AU23" s="196">
        <v>0</v>
      </c>
      <c r="AV23" s="196">
        <v>-18000</v>
      </c>
      <c r="AW23" s="196">
        <v>-3058.7069999999999</v>
      </c>
      <c r="AX23" s="196">
        <v>69000</v>
      </c>
      <c r="AY23" s="196">
        <v>25239.528999999999</v>
      </c>
      <c r="AZ23" s="196">
        <v>5000</v>
      </c>
      <c r="BA23" s="196">
        <v>0</v>
      </c>
      <c r="BB23" s="196">
        <v>68000</v>
      </c>
      <c r="BC23" s="196">
        <v>24942.528999999999</v>
      </c>
      <c r="BD23" s="196">
        <v>5000</v>
      </c>
      <c r="BE23" s="196">
        <v>0</v>
      </c>
      <c r="BF23" s="196">
        <v>1000</v>
      </c>
      <c r="BG23" s="196">
        <v>297</v>
      </c>
      <c r="BH23" s="196">
        <v>0</v>
      </c>
      <c r="BI23" s="196">
        <v>0</v>
      </c>
      <c r="BJ23" s="196">
        <v>7000</v>
      </c>
      <c r="BK23" s="196">
        <v>1200.7460000000001</v>
      </c>
      <c r="BL23" s="196">
        <v>4000</v>
      </c>
      <c r="BM23" s="196">
        <v>0</v>
      </c>
      <c r="BN23" s="196">
        <v>3000</v>
      </c>
      <c r="BO23" s="196">
        <v>0</v>
      </c>
      <c r="BP23" s="196">
        <v>0</v>
      </c>
      <c r="BQ23" s="196">
        <v>0</v>
      </c>
      <c r="BR23" s="196">
        <v>0</v>
      </c>
      <c r="BS23" s="196">
        <v>0</v>
      </c>
      <c r="BT23" s="196">
        <v>0</v>
      </c>
      <c r="BU23" s="196">
        <v>0</v>
      </c>
      <c r="BV23" s="196">
        <v>0</v>
      </c>
      <c r="BW23" s="196">
        <v>0</v>
      </c>
      <c r="BX23" s="196">
        <v>0</v>
      </c>
      <c r="BY23" s="196">
        <v>0</v>
      </c>
      <c r="BZ23" s="196">
        <v>4000</v>
      </c>
      <c r="CA23" s="196">
        <v>1200.7460000000001</v>
      </c>
      <c r="CB23" s="196">
        <v>4000</v>
      </c>
      <c r="CC23" s="196">
        <v>0</v>
      </c>
      <c r="CD23" s="196">
        <v>0</v>
      </c>
      <c r="CE23" s="196">
        <v>0</v>
      </c>
      <c r="CF23" s="196">
        <v>0</v>
      </c>
      <c r="CG23" s="196">
        <v>0</v>
      </c>
      <c r="CH23" s="196">
        <v>0</v>
      </c>
      <c r="CI23" s="196">
        <v>0</v>
      </c>
      <c r="CJ23" s="196">
        <v>8470</v>
      </c>
      <c r="CK23" s="196">
        <v>0</v>
      </c>
      <c r="CL23" s="196">
        <v>13906</v>
      </c>
      <c r="CM23" s="196">
        <v>4605.2242999999999</v>
      </c>
      <c r="CN23" s="196">
        <v>27741.8318</v>
      </c>
      <c r="CO23" s="196">
        <v>6245.7407000000003</v>
      </c>
      <c r="CP23" s="196">
        <v>12306</v>
      </c>
      <c r="CQ23" s="196">
        <v>4024.2242999999999</v>
      </c>
      <c r="CR23" s="196">
        <v>18041.8318</v>
      </c>
      <c r="CS23" s="196">
        <v>0</v>
      </c>
      <c r="CT23" s="196">
        <v>8306</v>
      </c>
      <c r="CU23" s="196">
        <v>3368.6242999999999</v>
      </c>
      <c r="CV23" s="196">
        <v>10041.8318</v>
      </c>
      <c r="CW23" s="196">
        <v>0</v>
      </c>
      <c r="CX23" s="196">
        <v>79247.100000000006</v>
      </c>
      <c r="CY23" s="196">
        <v>33838.858999999997</v>
      </c>
      <c r="CZ23" s="196">
        <v>0</v>
      </c>
      <c r="DA23" s="196">
        <v>0</v>
      </c>
      <c r="DB23" s="196">
        <v>37780</v>
      </c>
      <c r="DC23" s="196">
        <v>16217.759</v>
      </c>
      <c r="DD23" s="196">
        <v>0</v>
      </c>
      <c r="DE23" s="196">
        <v>0</v>
      </c>
      <c r="DF23" s="196">
        <v>5140</v>
      </c>
      <c r="DG23" s="196">
        <v>2030</v>
      </c>
      <c r="DH23" s="196">
        <v>0</v>
      </c>
      <c r="DI23" s="196">
        <v>0</v>
      </c>
      <c r="DJ23" s="196">
        <v>5124.7</v>
      </c>
      <c r="DK23" s="196">
        <v>0</v>
      </c>
      <c r="DL23" s="196">
        <v>50795.1</v>
      </c>
      <c r="DM23" s="196">
        <v>0</v>
      </c>
      <c r="DN23" s="196">
        <v>0</v>
      </c>
      <c r="DO23" s="196">
        <v>0</v>
      </c>
      <c r="DP23" s="196">
        <v>45670.400000000001</v>
      </c>
      <c r="DQ23" s="196">
        <v>0</v>
      </c>
    </row>
    <row r="24" spans="2:121" s="185" customFormat="1" ht="19.5" customHeight="1" x14ac:dyDescent="0.2">
      <c r="B24" s="195">
        <v>16</v>
      </c>
      <c r="C24" s="189" t="s">
        <v>97</v>
      </c>
      <c r="D24" s="196">
        <v>243808.57870000001</v>
      </c>
      <c r="E24" s="196">
        <v>116663.5834</v>
      </c>
      <c r="F24" s="196">
        <v>237862.6</v>
      </c>
      <c r="G24" s="196">
        <v>130580.9834</v>
      </c>
      <c r="H24" s="196">
        <v>11445.9787</v>
      </c>
      <c r="I24" s="196">
        <v>-8417.4</v>
      </c>
      <c r="J24" s="196">
        <v>48956.1</v>
      </c>
      <c r="K24" s="196">
        <v>18870.019100000001</v>
      </c>
      <c r="L24" s="196">
        <v>408.5</v>
      </c>
      <c r="M24" s="196">
        <v>408.5</v>
      </c>
      <c r="N24" s="196">
        <v>48246.1</v>
      </c>
      <c r="O24" s="196">
        <v>18547.6191</v>
      </c>
      <c r="P24" s="196">
        <v>408.5</v>
      </c>
      <c r="Q24" s="196">
        <v>408.5</v>
      </c>
      <c r="R24" s="196">
        <v>350</v>
      </c>
      <c r="S24" s="196">
        <v>100</v>
      </c>
      <c r="T24" s="196">
        <v>0</v>
      </c>
      <c r="U24" s="196">
        <v>0</v>
      </c>
      <c r="V24" s="196">
        <v>750</v>
      </c>
      <c r="W24" s="196">
        <v>0</v>
      </c>
      <c r="X24" s="196">
        <v>0</v>
      </c>
      <c r="Y24" s="196">
        <v>0</v>
      </c>
      <c r="Z24" s="196">
        <v>1150</v>
      </c>
      <c r="AA24" s="196">
        <v>0</v>
      </c>
      <c r="AB24" s="196">
        <v>0</v>
      </c>
      <c r="AC24" s="196">
        <v>0</v>
      </c>
      <c r="AD24" s="196">
        <v>1740</v>
      </c>
      <c r="AE24" s="196">
        <v>362.5</v>
      </c>
      <c r="AF24" s="196">
        <v>1737.4786999999999</v>
      </c>
      <c r="AG24" s="196">
        <v>-8825.9</v>
      </c>
      <c r="AH24" s="196">
        <v>870</v>
      </c>
      <c r="AI24" s="196">
        <v>362.5</v>
      </c>
      <c r="AJ24" s="196">
        <v>0</v>
      </c>
      <c r="AK24" s="196">
        <v>0</v>
      </c>
      <c r="AL24" s="196">
        <v>0</v>
      </c>
      <c r="AM24" s="196">
        <v>0</v>
      </c>
      <c r="AN24" s="196">
        <v>0</v>
      </c>
      <c r="AO24" s="196">
        <v>0</v>
      </c>
      <c r="AP24" s="196">
        <v>700</v>
      </c>
      <c r="AQ24" s="196">
        <v>0</v>
      </c>
      <c r="AR24" s="196">
        <v>7737.4786999999997</v>
      </c>
      <c r="AS24" s="196">
        <v>99.9</v>
      </c>
      <c r="AT24" s="196">
        <v>0</v>
      </c>
      <c r="AU24" s="196">
        <v>0</v>
      </c>
      <c r="AV24" s="196">
        <v>-6000</v>
      </c>
      <c r="AW24" s="196">
        <v>-8925.7999999999993</v>
      </c>
      <c r="AX24" s="196">
        <v>28440.799999999999</v>
      </c>
      <c r="AY24" s="196">
        <v>15432.6</v>
      </c>
      <c r="AZ24" s="196">
        <v>0</v>
      </c>
      <c r="BA24" s="196">
        <v>0</v>
      </c>
      <c r="BB24" s="196">
        <v>28440.799999999999</v>
      </c>
      <c r="BC24" s="196">
        <v>15432.6</v>
      </c>
      <c r="BD24" s="196">
        <v>0</v>
      </c>
      <c r="BE24" s="196">
        <v>0</v>
      </c>
      <c r="BF24" s="196">
        <v>0</v>
      </c>
      <c r="BG24" s="196">
        <v>0</v>
      </c>
      <c r="BH24" s="196">
        <v>0</v>
      </c>
      <c r="BI24" s="196">
        <v>0</v>
      </c>
      <c r="BJ24" s="196">
        <v>54120</v>
      </c>
      <c r="BK24" s="196">
        <v>51882.496200000001</v>
      </c>
      <c r="BL24" s="196">
        <v>2500</v>
      </c>
      <c r="BM24" s="196">
        <v>0</v>
      </c>
      <c r="BN24" s="196">
        <v>0</v>
      </c>
      <c r="BO24" s="196">
        <v>0</v>
      </c>
      <c r="BP24" s="196">
        <v>0</v>
      </c>
      <c r="BQ24" s="196">
        <v>0</v>
      </c>
      <c r="BR24" s="196">
        <v>0</v>
      </c>
      <c r="BS24" s="196">
        <v>0</v>
      </c>
      <c r="BT24" s="196">
        <v>0</v>
      </c>
      <c r="BU24" s="196">
        <v>0</v>
      </c>
      <c r="BV24" s="196">
        <v>52420</v>
      </c>
      <c r="BW24" s="196">
        <v>51200.3586</v>
      </c>
      <c r="BX24" s="196">
        <v>0</v>
      </c>
      <c r="BY24" s="196">
        <v>0</v>
      </c>
      <c r="BZ24" s="196">
        <v>1700</v>
      </c>
      <c r="CA24" s="196">
        <v>682.13760000000002</v>
      </c>
      <c r="CB24" s="196">
        <v>2500</v>
      </c>
      <c r="CC24" s="196">
        <v>0</v>
      </c>
      <c r="CD24" s="196">
        <v>0</v>
      </c>
      <c r="CE24" s="196">
        <v>0</v>
      </c>
      <c r="CF24" s="196">
        <v>0</v>
      </c>
      <c r="CG24" s="196">
        <v>0</v>
      </c>
      <c r="CH24" s="196">
        <v>100</v>
      </c>
      <c r="CI24" s="196">
        <v>100</v>
      </c>
      <c r="CJ24" s="196">
        <v>0</v>
      </c>
      <c r="CK24" s="196">
        <v>0</v>
      </c>
      <c r="CL24" s="196">
        <v>19211.8</v>
      </c>
      <c r="CM24" s="196">
        <v>9661.8480999999992</v>
      </c>
      <c r="CN24" s="196">
        <v>6800</v>
      </c>
      <c r="CO24" s="196">
        <v>0</v>
      </c>
      <c r="CP24" s="196">
        <v>18461.8</v>
      </c>
      <c r="CQ24" s="196">
        <v>9246.9981000000007</v>
      </c>
      <c r="CR24" s="196">
        <v>6800</v>
      </c>
      <c r="CS24" s="196">
        <v>0</v>
      </c>
      <c r="CT24" s="196">
        <v>17461.8</v>
      </c>
      <c r="CU24" s="196">
        <v>8687</v>
      </c>
      <c r="CV24" s="196">
        <v>0</v>
      </c>
      <c r="CW24" s="196">
        <v>0</v>
      </c>
      <c r="CX24" s="196">
        <v>74893.899999999994</v>
      </c>
      <c r="CY24" s="196">
        <v>28011.52</v>
      </c>
      <c r="CZ24" s="196">
        <v>0</v>
      </c>
      <c r="DA24" s="196">
        <v>0</v>
      </c>
      <c r="DB24" s="196">
        <v>35507</v>
      </c>
      <c r="DC24" s="196">
        <v>11649.32</v>
      </c>
      <c r="DD24" s="196">
        <v>0</v>
      </c>
      <c r="DE24" s="196">
        <v>0</v>
      </c>
      <c r="DF24" s="196">
        <v>2000</v>
      </c>
      <c r="DG24" s="196">
        <v>760</v>
      </c>
      <c r="DH24" s="196">
        <v>0</v>
      </c>
      <c r="DI24" s="196">
        <v>0</v>
      </c>
      <c r="DJ24" s="196">
        <v>1000</v>
      </c>
      <c r="DK24" s="196">
        <v>0</v>
      </c>
      <c r="DL24" s="196">
        <v>6500</v>
      </c>
      <c r="DM24" s="196">
        <v>5500</v>
      </c>
      <c r="DN24" s="196">
        <v>0</v>
      </c>
      <c r="DO24" s="196">
        <v>0</v>
      </c>
      <c r="DP24" s="196">
        <v>5500</v>
      </c>
      <c r="DQ24" s="196">
        <v>5500</v>
      </c>
    </row>
    <row r="25" spans="2:121" s="185" customFormat="1" ht="19.5" customHeight="1" x14ac:dyDescent="0.2">
      <c r="B25" s="195">
        <v>17</v>
      </c>
      <c r="C25" s="189" t="s">
        <v>98</v>
      </c>
      <c r="D25" s="196">
        <v>13505.8243</v>
      </c>
      <c r="E25" s="196">
        <v>4015.7755000000002</v>
      </c>
      <c r="F25" s="196">
        <v>11195.7</v>
      </c>
      <c r="G25" s="196">
        <v>4005.3254999999999</v>
      </c>
      <c r="H25" s="196">
        <v>2310.1242999999999</v>
      </c>
      <c r="I25" s="196">
        <v>10.45</v>
      </c>
      <c r="J25" s="196">
        <v>10092.1</v>
      </c>
      <c r="K25" s="196">
        <v>3975.3254999999999</v>
      </c>
      <c r="L25" s="196">
        <v>0</v>
      </c>
      <c r="M25" s="196">
        <v>0</v>
      </c>
      <c r="N25" s="196">
        <v>9730.2999999999993</v>
      </c>
      <c r="O25" s="196">
        <v>3879.1255000000001</v>
      </c>
      <c r="P25" s="196">
        <v>0</v>
      </c>
      <c r="Q25" s="196">
        <v>0</v>
      </c>
      <c r="R25" s="196">
        <v>183.8</v>
      </c>
      <c r="S25" s="196">
        <v>83.8</v>
      </c>
      <c r="T25" s="196">
        <v>0</v>
      </c>
      <c r="U25" s="196">
        <v>0</v>
      </c>
      <c r="V25" s="196">
        <v>0</v>
      </c>
      <c r="W25" s="196">
        <v>0</v>
      </c>
      <c r="X25" s="196">
        <v>0</v>
      </c>
      <c r="Y25" s="196">
        <v>0</v>
      </c>
      <c r="Z25" s="196">
        <v>0</v>
      </c>
      <c r="AA25" s="196">
        <v>0</v>
      </c>
      <c r="AB25" s="196">
        <v>0</v>
      </c>
      <c r="AC25" s="196">
        <v>0</v>
      </c>
      <c r="AD25" s="196">
        <v>0</v>
      </c>
      <c r="AE25" s="196">
        <v>0</v>
      </c>
      <c r="AF25" s="196">
        <v>1000</v>
      </c>
      <c r="AG25" s="196">
        <v>-148.94999999999999</v>
      </c>
      <c r="AH25" s="196">
        <v>0</v>
      </c>
      <c r="AI25" s="196">
        <v>0</v>
      </c>
      <c r="AJ25" s="196">
        <v>0</v>
      </c>
      <c r="AK25" s="196">
        <v>0</v>
      </c>
      <c r="AL25" s="196">
        <v>0</v>
      </c>
      <c r="AM25" s="196">
        <v>0</v>
      </c>
      <c r="AN25" s="196">
        <v>0</v>
      </c>
      <c r="AO25" s="196">
        <v>0</v>
      </c>
      <c r="AP25" s="196">
        <v>0</v>
      </c>
      <c r="AQ25" s="196">
        <v>0</v>
      </c>
      <c r="AR25" s="196">
        <v>1000</v>
      </c>
      <c r="AS25" s="196">
        <v>221.55</v>
      </c>
      <c r="AT25" s="196">
        <v>0</v>
      </c>
      <c r="AU25" s="196">
        <v>0</v>
      </c>
      <c r="AV25" s="196">
        <v>0</v>
      </c>
      <c r="AW25" s="196">
        <v>-370.5</v>
      </c>
      <c r="AX25" s="196">
        <v>300</v>
      </c>
      <c r="AY25" s="196">
        <v>0</v>
      </c>
      <c r="AZ25" s="196">
        <v>0</v>
      </c>
      <c r="BA25" s="196">
        <v>0</v>
      </c>
      <c r="BB25" s="196">
        <v>300</v>
      </c>
      <c r="BC25" s="196">
        <v>0</v>
      </c>
      <c r="BD25" s="196">
        <v>0</v>
      </c>
      <c r="BE25" s="196">
        <v>0</v>
      </c>
      <c r="BF25" s="196">
        <v>0</v>
      </c>
      <c r="BG25" s="196">
        <v>0</v>
      </c>
      <c r="BH25" s="196">
        <v>0</v>
      </c>
      <c r="BI25" s="196">
        <v>0</v>
      </c>
      <c r="BJ25" s="196">
        <v>0</v>
      </c>
      <c r="BK25" s="196">
        <v>0</v>
      </c>
      <c r="BL25" s="196">
        <v>1310.1242999999999</v>
      </c>
      <c r="BM25" s="196">
        <v>159.4</v>
      </c>
      <c r="BN25" s="196">
        <v>0</v>
      </c>
      <c r="BO25" s="196">
        <v>0</v>
      </c>
      <c r="BP25" s="196">
        <v>0</v>
      </c>
      <c r="BQ25" s="196">
        <v>0</v>
      </c>
      <c r="BR25" s="196">
        <v>0</v>
      </c>
      <c r="BS25" s="196">
        <v>0</v>
      </c>
      <c r="BT25" s="196">
        <v>0</v>
      </c>
      <c r="BU25" s="196">
        <v>0</v>
      </c>
      <c r="BV25" s="196">
        <v>0</v>
      </c>
      <c r="BW25" s="196">
        <v>0</v>
      </c>
      <c r="BX25" s="196">
        <v>710.12429999999995</v>
      </c>
      <c r="BY25" s="196">
        <v>159.4</v>
      </c>
      <c r="BZ25" s="196">
        <v>0</v>
      </c>
      <c r="CA25" s="196">
        <v>0</v>
      </c>
      <c r="CB25" s="196">
        <v>600</v>
      </c>
      <c r="CC25" s="196">
        <v>0</v>
      </c>
      <c r="CD25" s="196">
        <v>0</v>
      </c>
      <c r="CE25" s="196">
        <v>0</v>
      </c>
      <c r="CF25" s="196">
        <v>0</v>
      </c>
      <c r="CG25" s="196">
        <v>0</v>
      </c>
      <c r="CH25" s="196">
        <v>0</v>
      </c>
      <c r="CI25" s="196">
        <v>0</v>
      </c>
      <c r="CJ25" s="196">
        <v>0</v>
      </c>
      <c r="CK25" s="196">
        <v>0</v>
      </c>
      <c r="CL25" s="196">
        <v>372</v>
      </c>
      <c r="CM25" s="196">
        <v>30</v>
      </c>
      <c r="CN25" s="196">
        <v>0</v>
      </c>
      <c r="CO25" s="196">
        <v>0</v>
      </c>
      <c r="CP25" s="196">
        <v>150</v>
      </c>
      <c r="CQ25" s="196">
        <v>0</v>
      </c>
      <c r="CR25" s="196">
        <v>0</v>
      </c>
      <c r="CS25" s="196">
        <v>0</v>
      </c>
      <c r="CT25" s="196">
        <v>0</v>
      </c>
      <c r="CU25" s="196">
        <v>0</v>
      </c>
      <c r="CV25" s="196">
        <v>0</v>
      </c>
      <c r="CW25" s="196">
        <v>0</v>
      </c>
      <c r="CX25" s="196">
        <v>0</v>
      </c>
      <c r="CY25" s="196">
        <v>0</v>
      </c>
      <c r="CZ25" s="196">
        <v>0</v>
      </c>
      <c r="DA25" s="196">
        <v>0</v>
      </c>
      <c r="DB25" s="196">
        <v>0</v>
      </c>
      <c r="DC25" s="196">
        <v>0</v>
      </c>
      <c r="DD25" s="196">
        <v>0</v>
      </c>
      <c r="DE25" s="196">
        <v>0</v>
      </c>
      <c r="DF25" s="196">
        <v>150</v>
      </c>
      <c r="DG25" s="196">
        <v>0</v>
      </c>
      <c r="DH25" s="196">
        <v>0</v>
      </c>
      <c r="DI25" s="196">
        <v>0</v>
      </c>
      <c r="DJ25" s="196">
        <v>281.60000000000002</v>
      </c>
      <c r="DK25" s="196">
        <v>0</v>
      </c>
      <c r="DL25" s="196">
        <v>281.60000000000002</v>
      </c>
      <c r="DM25" s="196">
        <v>0</v>
      </c>
      <c r="DN25" s="196">
        <v>0</v>
      </c>
      <c r="DO25" s="196">
        <v>0</v>
      </c>
      <c r="DP25" s="196">
        <v>0</v>
      </c>
      <c r="DQ25" s="196">
        <v>0</v>
      </c>
    </row>
    <row r="26" spans="2:121" s="185" customFormat="1" ht="19.5" customHeight="1" x14ac:dyDescent="0.2">
      <c r="B26" s="195">
        <v>18</v>
      </c>
      <c r="C26" s="189" t="s">
        <v>99</v>
      </c>
      <c r="D26" s="196">
        <v>153783.4123</v>
      </c>
      <c r="E26" s="196">
        <v>37560.244599999998</v>
      </c>
      <c r="F26" s="196">
        <v>117840.3</v>
      </c>
      <c r="G26" s="196">
        <v>39941.645600000003</v>
      </c>
      <c r="H26" s="196">
        <v>35943.112300000001</v>
      </c>
      <c r="I26" s="196">
        <v>-2381.4009999999998</v>
      </c>
      <c r="J26" s="196">
        <v>43670</v>
      </c>
      <c r="K26" s="196">
        <v>16209.219800000001</v>
      </c>
      <c r="L26" s="196">
        <v>1000</v>
      </c>
      <c r="M26" s="196">
        <v>448</v>
      </c>
      <c r="N26" s="196">
        <v>41970</v>
      </c>
      <c r="O26" s="196">
        <v>15387.8194</v>
      </c>
      <c r="P26" s="196">
        <v>1000</v>
      </c>
      <c r="Q26" s="196">
        <v>448</v>
      </c>
      <c r="R26" s="196">
        <v>1100</v>
      </c>
      <c r="S26" s="196">
        <v>469</v>
      </c>
      <c r="T26" s="196">
        <v>0</v>
      </c>
      <c r="U26" s="196">
        <v>0</v>
      </c>
      <c r="V26" s="196">
        <v>300</v>
      </c>
      <c r="W26" s="196">
        <v>0</v>
      </c>
      <c r="X26" s="196">
        <v>0</v>
      </c>
      <c r="Y26" s="196">
        <v>0</v>
      </c>
      <c r="Z26" s="196">
        <v>100</v>
      </c>
      <c r="AA26" s="196">
        <v>0</v>
      </c>
      <c r="AB26" s="196">
        <v>0</v>
      </c>
      <c r="AC26" s="196">
        <v>0</v>
      </c>
      <c r="AD26" s="196">
        <v>5180</v>
      </c>
      <c r="AE26" s="196">
        <v>1678.289</v>
      </c>
      <c r="AF26" s="196">
        <v>6000</v>
      </c>
      <c r="AG26" s="196">
        <v>-4930.4409999999998</v>
      </c>
      <c r="AH26" s="196">
        <v>2580</v>
      </c>
      <c r="AI26" s="196">
        <v>671.42399999999998</v>
      </c>
      <c r="AJ26" s="196">
        <v>0</v>
      </c>
      <c r="AK26" s="196">
        <v>0</v>
      </c>
      <c r="AL26" s="196">
        <v>0</v>
      </c>
      <c r="AM26" s="196">
        <v>0</v>
      </c>
      <c r="AN26" s="196">
        <v>0</v>
      </c>
      <c r="AO26" s="196">
        <v>0</v>
      </c>
      <c r="AP26" s="196">
        <v>2600</v>
      </c>
      <c r="AQ26" s="196">
        <v>1006.865</v>
      </c>
      <c r="AR26" s="196">
        <v>6000</v>
      </c>
      <c r="AS26" s="196">
        <v>455.48</v>
      </c>
      <c r="AT26" s="196">
        <v>0</v>
      </c>
      <c r="AU26" s="196">
        <v>0</v>
      </c>
      <c r="AV26" s="196">
        <v>0</v>
      </c>
      <c r="AW26" s="196">
        <v>-5385.9210000000003</v>
      </c>
      <c r="AX26" s="196">
        <v>9800</v>
      </c>
      <c r="AY26" s="196">
        <v>2826.732</v>
      </c>
      <c r="AZ26" s="196">
        <v>700</v>
      </c>
      <c r="BA26" s="196">
        <v>0</v>
      </c>
      <c r="BB26" s="196">
        <v>8600</v>
      </c>
      <c r="BC26" s="196">
        <v>2777.232</v>
      </c>
      <c r="BD26" s="196">
        <v>700</v>
      </c>
      <c r="BE26" s="196">
        <v>0</v>
      </c>
      <c r="BF26" s="196">
        <v>0</v>
      </c>
      <c r="BG26" s="196">
        <v>0</v>
      </c>
      <c r="BH26" s="196">
        <v>0</v>
      </c>
      <c r="BI26" s="196">
        <v>0</v>
      </c>
      <c r="BJ26" s="196">
        <v>12000</v>
      </c>
      <c r="BK26" s="196">
        <v>2422.9708000000001</v>
      </c>
      <c r="BL26" s="196">
        <v>18243.112300000001</v>
      </c>
      <c r="BM26" s="196">
        <v>1301.04</v>
      </c>
      <c r="BN26" s="196">
        <v>0</v>
      </c>
      <c r="BO26" s="196">
        <v>0</v>
      </c>
      <c r="BP26" s="196">
        <v>0</v>
      </c>
      <c r="BQ26" s="196">
        <v>0</v>
      </c>
      <c r="BR26" s="196">
        <v>0</v>
      </c>
      <c r="BS26" s="196">
        <v>0</v>
      </c>
      <c r="BT26" s="196">
        <v>0</v>
      </c>
      <c r="BU26" s="196">
        <v>0</v>
      </c>
      <c r="BV26" s="196">
        <v>8300</v>
      </c>
      <c r="BW26" s="196">
        <v>1970</v>
      </c>
      <c r="BX26" s="196">
        <v>12743.112300000001</v>
      </c>
      <c r="BY26" s="196">
        <v>1301.04</v>
      </c>
      <c r="BZ26" s="196">
        <v>3700</v>
      </c>
      <c r="CA26" s="196">
        <v>452.9708</v>
      </c>
      <c r="CB26" s="196">
        <v>5500</v>
      </c>
      <c r="CC26" s="196">
        <v>0</v>
      </c>
      <c r="CD26" s="196">
        <v>0</v>
      </c>
      <c r="CE26" s="196">
        <v>0</v>
      </c>
      <c r="CF26" s="196">
        <v>0</v>
      </c>
      <c r="CG26" s="196">
        <v>0</v>
      </c>
      <c r="CH26" s="196">
        <v>0</v>
      </c>
      <c r="CI26" s="196">
        <v>0</v>
      </c>
      <c r="CJ26" s="196">
        <v>0</v>
      </c>
      <c r="CK26" s="196">
        <v>0</v>
      </c>
      <c r="CL26" s="196">
        <v>23900</v>
      </c>
      <c r="CM26" s="196">
        <v>12952.384</v>
      </c>
      <c r="CN26" s="196">
        <v>1000</v>
      </c>
      <c r="CO26" s="196">
        <v>0</v>
      </c>
      <c r="CP26" s="196">
        <v>22750</v>
      </c>
      <c r="CQ26" s="196">
        <v>12533.584000000001</v>
      </c>
      <c r="CR26" s="196">
        <v>1000</v>
      </c>
      <c r="CS26" s="196">
        <v>0</v>
      </c>
      <c r="CT26" s="196">
        <v>20100</v>
      </c>
      <c r="CU26" s="196">
        <v>11822.584000000001</v>
      </c>
      <c r="CV26" s="196">
        <v>1000</v>
      </c>
      <c r="CW26" s="196">
        <v>0</v>
      </c>
      <c r="CX26" s="196">
        <v>9000</v>
      </c>
      <c r="CY26" s="196">
        <v>2992.05</v>
      </c>
      <c r="CZ26" s="196">
        <v>9000</v>
      </c>
      <c r="DA26" s="196">
        <v>800</v>
      </c>
      <c r="DB26" s="196">
        <v>9000</v>
      </c>
      <c r="DC26" s="196">
        <v>2992.05</v>
      </c>
      <c r="DD26" s="196">
        <v>9000</v>
      </c>
      <c r="DE26" s="196">
        <v>800</v>
      </c>
      <c r="DF26" s="196">
        <v>2900</v>
      </c>
      <c r="DG26" s="196">
        <v>860</v>
      </c>
      <c r="DH26" s="196">
        <v>0</v>
      </c>
      <c r="DI26" s="196">
        <v>0</v>
      </c>
      <c r="DJ26" s="196">
        <v>10990.3</v>
      </c>
      <c r="DK26" s="196">
        <v>0</v>
      </c>
      <c r="DL26" s="196">
        <v>10990.3</v>
      </c>
      <c r="DM26" s="196">
        <v>0</v>
      </c>
      <c r="DN26" s="196">
        <v>0</v>
      </c>
      <c r="DO26" s="196">
        <v>0</v>
      </c>
      <c r="DP26" s="196">
        <v>0</v>
      </c>
      <c r="DQ26" s="196">
        <v>0</v>
      </c>
    </row>
    <row r="27" spans="2:121" s="185" customFormat="1" ht="19.5" customHeight="1" x14ac:dyDescent="0.2">
      <c r="B27" s="195">
        <v>19</v>
      </c>
      <c r="C27" s="189" t="s">
        <v>100</v>
      </c>
      <c r="D27" s="196">
        <v>27473.439299999998</v>
      </c>
      <c r="E27" s="196">
        <v>8510.3415000000005</v>
      </c>
      <c r="F27" s="196">
        <v>23682.1</v>
      </c>
      <c r="G27" s="196">
        <v>8270.3415000000005</v>
      </c>
      <c r="H27" s="196">
        <v>3791.3393000000001</v>
      </c>
      <c r="I27" s="196">
        <v>240</v>
      </c>
      <c r="J27" s="196">
        <v>12142.1</v>
      </c>
      <c r="K27" s="196">
        <v>5437.1571000000004</v>
      </c>
      <c r="L27" s="196">
        <v>491.33929999999998</v>
      </c>
      <c r="M27" s="196">
        <v>0</v>
      </c>
      <c r="N27" s="196">
        <v>12014.1</v>
      </c>
      <c r="O27" s="196">
        <v>5399.9570999999996</v>
      </c>
      <c r="P27" s="196">
        <v>491.33929999999998</v>
      </c>
      <c r="Q27" s="196">
        <v>0</v>
      </c>
      <c r="R27" s="196">
        <v>40</v>
      </c>
      <c r="S27" s="196">
        <v>0</v>
      </c>
      <c r="T27" s="196">
        <v>0</v>
      </c>
      <c r="U27" s="196">
        <v>0</v>
      </c>
      <c r="V27" s="196">
        <v>100</v>
      </c>
      <c r="W27" s="196">
        <v>0</v>
      </c>
      <c r="X27" s="196">
        <v>0</v>
      </c>
      <c r="Y27" s="196">
        <v>0</v>
      </c>
      <c r="Z27" s="196">
        <v>50</v>
      </c>
      <c r="AA27" s="196">
        <v>0</v>
      </c>
      <c r="AB27" s="196">
        <v>0</v>
      </c>
      <c r="AC27" s="196">
        <v>0</v>
      </c>
      <c r="AD27" s="196">
        <v>0</v>
      </c>
      <c r="AE27" s="196">
        <v>0</v>
      </c>
      <c r="AF27" s="196">
        <v>3000</v>
      </c>
      <c r="AG27" s="196">
        <v>0</v>
      </c>
      <c r="AH27" s="196">
        <v>0</v>
      </c>
      <c r="AI27" s="196">
        <v>0</v>
      </c>
      <c r="AJ27" s="196">
        <v>0</v>
      </c>
      <c r="AK27" s="196">
        <v>0</v>
      </c>
      <c r="AL27" s="196">
        <v>0</v>
      </c>
      <c r="AM27" s="196">
        <v>0</v>
      </c>
      <c r="AN27" s="196">
        <v>0</v>
      </c>
      <c r="AO27" s="196">
        <v>0</v>
      </c>
      <c r="AP27" s="196">
        <v>0</v>
      </c>
      <c r="AQ27" s="196">
        <v>0</v>
      </c>
      <c r="AR27" s="196">
        <v>3000</v>
      </c>
      <c r="AS27" s="196">
        <v>0</v>
      </c>
      <c r="AT27" s="196">
        <v>0</v>
      </c>
      <c r="AU27" s="196">
        <v>0</v>
      </c>
      <c r="AV27" s="196">
        <v>0</v>
      </c>
      <c r="AW27" s="196">
        <v>0</v>
      </c>
      <c r="AX27" s="196">
        <v>1050</v>
      </c>
      <c r="AY27" s="196">
        <v>400</v>
      </c>
      <c r="AZ27" s="196">
        <v>0</v>
      </c>
      <c r="BA27" s="196">
        <v>0</v>
      </c>
      <c r="BB27" s="196">
        <v>1050</v>
      </c>
      <c r="BC27" s="196">
        <v>400</v>
      </c>
      <c r="BD27" s="196">
        <v>0</v>
      </c>
      <c r="BE27" s="196">
        <v>0</v>
      </c>
      <c r="BF27" s="196">
        <v>0</v>
      </c>
      <c r="BG27" s="196">
        <v>0</v>
      </c>
      <c r="BH27" s="196">
        <v>0</v>
      </c>
      <c r="BI27" s="196">
        <v>0</v>
      </c>
      <c r="BJ27" s="196">
        <v>300</v>
      </c>
      <c r="BK27" s="196">
        <v>141.18440000000001</v>
      </c>
      <c r="BL27" s="196">
        <v>0</v>
      </c>
      <c r="BM27" s="196">
        <v>0</v>
      </c>
      <c r="BN27" s="196">
        <v>0</v>
      </c>
      <c r="BO27" s="196">
        <v>0</v>
      </c>
      <c r="BP27" s="196">
        <v>0</v>
      </c>
      <c r="BQ27" s="196">
        <v>0</v>
      </c>
      <c r="BR27" s="196">
        <v>0</v>
      </c>
      <c r="BS27" s="196">
        <v>0</v>
      </c>
      <c r="BT27" s="196">
        <v>0</v>
      </c>
      <c r="BU27" s="196">
        <v>0</v>
      </c>
      <c r="BV27" s="196">
        <v>0</v>
      </c>
      <c r="BW27" s="196">
        <v>0</v>
      </c>
      <c r="BX27" s="196">
        <v>0</v>
      </c>
      <c r="BY27" s="196">
        <v>0</v>
      </c>
      <c r="BZ27" s="196">
        <v>300</v>
      </c>
      <c r="CA27" s="196">
        <v>141.18440000000001</v>
      </c>
      <c r="CB27" s="196">
        <v>0</v>
      </c>
      <c r="CC27" s="196">
        <v>0</v>
      </c>
      <c r="CD27" s="196">
        <v>0</v>
      </c>
      <c r="CE27" s="196">
        <v>0</v>
      </c>
      <c r="CF27" s="196">
        <v>0</v>
      </c>
      <c r="CG27" s="196">
        <v>0</v>
      </c>
      <c r="CH27" s="196">
        <v>0</v>
      </c>
      <c r="CI27" s="196">
        <v>0</v>
      </c>
      <c r="CJ27" s="196">
        <v>0</v>
      </c>
      <c r="CK27" s="196">
        <v>0</v>
      </c>
      <c r="CL27" s="196">
        <v>300</v>
      </c>
      <c r="CM27" s="196">
        <v>200</v>
      </c>
      <c r="CN27" s="196">
        <v>0</v>
      </c>
      <c r="CO27" s="196">
        <v>0</v>
      </c>
      <c r="CP27" s="196">
        <v>300</v>
      </c>
      <c r="CQ27" s="196">
        <v>200</v>
      </c>
      <c r="CR27" s="196">
        <v>0</v>
      </c>
      <c r="CS27" s="196">
        <v>0</v>
      </c>
      <c r="CT27" s="196">
        <v>0</v>
      </c>
      <c r="CU27" s="196">
        <v>0</v>
      </c>
      <c r="CV27" s="196">
        <v>0</v>
      </c>
      <c r="CW27" s="196">
        <v>0</v>
      </c>
      <c r="CX27" s="196">
        <v>9540</v>
      </c>
      <c r="CY27" s="196">
        <v>2032</v>
      </c>
      <c r="CZ27" s="196">
        <v>300</v>
      </c>
      <c r="DA27" s="196">
        <v>240</v>
      </c>
      <c r="DB27" s="196">
        <v>9540</v>
      </c>
      <c r="DC27" s="196">
        <v>2032</v>
      </c>
      <c r="DD27" s="196">
        <v>300</v>
      </c>
      <c r="DE27" s="196">
        <v>240</v>
      </c>
      <c r="DF27" s="196">
        <v>200</v>
      </c>
      <c r="DG27" s="196">
        <v>60</v>
      </c>
      <c r="DH27" s="196">
        <v>0</v>
      </c>
      <c r="DI27" s="196">
        <v>0</v>
      </c>
      <c r="DJ27" s="196">
        <v>0</v>
      </c>
      <c r="DK27" s="196">
        <v>0</v>
      </c>
      <c r="DL27" s="196">
        <v>0</v>
      </c>
      <c r="DM27" s="196">
        <v>0</v>
      </c>
      <c r="DN27" s="196">
        <v>0</v>
      </c>
      <c r="DO27" s="196">
        <v>0</v>
      </c>
      <c r="DP27" s="196">
        <v>0</v>
      </c>
      <c r="DQ27" s="196">
        <v>0</v>
      </c>
    </row>
    <row r="28" spans="2:121" s="185" customFormat="1" ht="19.5" customHeight="1" x14ac:dyDescent="0.2">
      <c r="B28" s="195">
        <v>20</v>
      </c>
      <c r="C28" s="189" t="s">
        <v>101</v>
      </c>
      <c r="D28" s="196">
        <v>63199.199999999997</v>
      </c>
      <c r="E28" s="196">
        <v>22184.701400000002</v>
      </c>
      <c r="F28" s="196">
        <v>54269.2</v>
      </c>
      <c r="G28" s="196">
        <v>21326.326400000002</v>
      </c>
      <c r="H28" s="196">
        <v>8930</v>
      </c>
      <c r="I28" s="196">
        <v>858.375</v>
      </c>
      <c r="J28" s="196">
        <v>34559.9</v>
      </c>
      <c r="K28" s="196">
        <v>14931.9125</v>
      </c>
      <c r="L28" s="196">
        <v>300</v>
      </c>
      <c r="M28" s="196">
        <v>200</v>
      </c>
      <c r="N28" s="196">
        <v>34359.9</v>
      </c>
      <c r="O28" s="196">
        <v>14843.112499999999</v>
      </c>
      <c r="P28" s="196">
        <v>0</v>
      </c>
      <c r="Q28" s="196">
        <v>0</v>
      </c>
      <c r="R28" s="196">
        <v>0</v>
      </c>
      <c r="S28" s="196">
        <v>0</v>
      </c>
      <c r="T28" s="196">
        <v>300</v>
      </c>
      <c r="U28" s="196">
        <v>200</v>
      </c>
      <c r="V28" s="196">
        <v>0</v>
      </c>
      <c r="W28" s="196">
        <v>0</v>
      </c>
      <c r="X28" s="196">
        <v>0</v>
      </c>
      <c r="Y28" s="196">
        <v>0</v>
      </c>
      <c r="Z28" s="196">
        <v>0</v>
      </c>
      <c r="AA28" s="196">
        <v>0</v>
      </c>
      <c r="AB28" s="196">
        <v>0</v>
      </c>
      <c r="AC28" s="196">
        <v>0</v>
      </c>
      <c r="AD28" s="196">
        <v>839.3</v>
      </c>
      <c r="AE28" s="196">
        <v>480</v>
      </c>
      <c r="AF28" s="196">
        <v>0</v>
      </c>
      <c r="AG28" s="196">
        <v>-1493.125</v>
      </c>
      <c r="AH28" s="196">
        <v>659.3</v>
      </c>
      <c r="AI28" s="196">
        <v>300</v>
      </c>
      <c r="AJ28" s="196">
        <v>0</v>
      </c>
      <c r="AK28" s="196">
        <v>0</v>
      </c>
      <c r="AL28" s="196">
        <v>0</v>
      </c>
      <c r="AM28" s="196">
        <v>0</v>
      </c>
      <c r="AN28" s="196">
        <v>0</v>
      </c>
      <c r="AO28" s="196">
        <v>0</v>
      </c>
      <c r="AP28" s="196">
        <v>180</v>
      </c>
      <c r="AQ28" s="196">
        <v>180</v>
      </c>
      <c r="AR28" s="196">
        <v>0</v>
      </c>
      <c r="AS28" s="196">
        <v>0</v>
      </c>
      <c r="AT28" s="196">
        <v>0</v>
      </c>
      <c r="AU28" s="196">
        <v>0</v>
      </c>
      <c r="AV28" s="196">
        <v>0</v>
      </c>
      <c r="AW28" s="196">
        <v>-1493.125</v>
      </c>
      <c r="AX28" s="196">
        <v>7080</v>
      </c>
      <c r="AY28" s="196">
        <v>2521.4139</v>
      </c>
      <c r="AZ28" s="196">
        <v>1630</v>
      </c>
      <c r="BA28" s="196">
        <v>1052.0999999999999</v>
      </c>
      <c r="BB28" s="196">
        <v>7080</v>
      </c>
      <c r="BC28" s="196">
        <v>2521.4139</v>
      </c>
      <c r="BD28" s="196">
        <v>1630</v>
      </c>
      <c r="BE28" s="196">
        <v>1052.0999999999999</v>
      </c>
      <c r="BF28" s="196">
        <v>0</v>
      </c>
      <c r="BG28" s="196">
        <v>0</v>
      </c>
      <c r="BH28" s="196">
        <v>0</v>
      </c>
      <c r="BI28" s="196">
        <v>0</v>
      </c>
      <c r="BJ28" s="196">
        <v>0</v>
      </c>
      <c r="BK28" s="196">
        <v>0</v>
      </c>
      <c r="BL28" s="196">
        <v>7000</v>
      </c>
      <c r="BM28" s="196">
        <v>1099.4000000000001</v>
      </c>
      <c r="BN28" s="196">
        <v>0</v>
      </c>
      <c r="BO28" s="196">
        <v>0</v>
      </c>
      <c r="BP28" s="196">
        <v>0</v>
      </c>
      <c r="BQ28" s="196">
        <v>0</v>
      </c>
      <c r="BR28" s="196">
        <v>0</v>
      </c>
      <c r="BS28" s="196">
        <v>0</v>
      </c>
      <c r="BT28" s="196">
        <v>0</v>
      </c>
      <c r="BU28" s="196">
        <v>0</v>
      </c>
      <c r="BV28" s="196">
        <v>0</v>
      </c>
      <c r="BW28" s="196">
        <v>0</v>
      </c>
      <c r="BX28" s="196">
        <v>5000</v>
      </c>
      <c r="BY28" s="196">
        <v>118</v>
      </c>
      <c r="BZ28" s="196">
        <v>0</v>
      </c>
      <c r="CA28" s="196">
        <v>0</v>
      </c>
      <c r="CB28" s="196">
        <v>2000</v>
      </c>
      <c r="CC28" s="196">
        <v>981.4</v>
      </c>
      <c r="CD28" s="196">
        <v>0</v>
      </c>
      <c r="CE28" s="196">
        <v>0</v>
      </c>
      <c r="CF28" s="196">
        <v>0</v>
      </c>
      <c r="CG28" s="196">
        <v>0</v>
      </c>
      <c r="CH28" s="196">
        <v>0</v>
      </c>
      <c r="CI28" s="196">
        <v>0</v>
      </c>
      <c r="CJ28" s="196">
        <v>0</v>
      </c>
      <c r="CK28" s="196">
        <v>0</v>
      </c>
      <c r="CL28" s="196">
        <v>600</v>
      </c>
      <c r="CM28" s="196">
        <v>93</v>
      </c>
      <c r="CN28" s="196">
        <v>0</v>
      </c>
      <c r="CO28" s="196">
        <v>0</v>
      </c>
      <c r="CP28" s="196">
        <v>600</v>
      </c>
      <c r="CQ28" s="196">
        <v>93</v>
      </c>
      <c r="CR28" s="196">
        <v>0</v>
      </c>
      <c r="CS28" s="196">
        <v>0</v>
      </c>
      <c r="CT28" s="196">
        <v>0</v>
      </c>
      <c r="CU28" s="196">
        <v>0</v>
      </c>
      <c r="CV28" s="196">
        <v>0</v>
      </c>
      <c r="CW28" s="196">
        <v>0</v>
      </c>
      <c r="CX28" s="196">
        <v>7840</v>
      </c>
      <c r="CY28" s="196">
        <v>3300</v>
      </c>
      <c r="CZ28" s="196">
        <v>0</v>
      </c>
      <c r="DA28" s="196">
        <v>0</v>
      </c>
      <c r="DB28" s="196">
        <v>6500</v>
      </c>
      <c r="DC28" s="196">
        <v>2500</v>
      </c>
      <c r="DD28" s="196">
        <v>0</v>
      </c>
      <c r="DE28" s="196">
        <v>0</v>
      </c>
      <c r="DF28" s="196">
        <v>800</v>
      </c>
      <c r="DG28" s="196">
        <v>0</v>
      </c>
      <c r="DH28" s="196">
        <v>0</v>
      </c>
      <c r="DI28" s="196">
        <v>0</v>
      </c>
      <c r="DJ28" s="196">
        <v>2550</v>
      </c>
      <c r="DK28" s="196">
        <v>0</v>
      </c>
      <c r="DL28" s="196">
        <v>2550</v>
      </c>
      <c r="DM28" s="196">
        <v>0</v>
      </c>
      <c r="DN28" s="196">
        <v>0</v>
      </c>
      <c r="DO28" s="196">
        <v>0</v>
      </c>
      <c r="DP28" s="196">
        <v>0</v>
      </c>
      <c r="DQ28" s="196">
        <v>0</v>
      </c>
    </row>
    <row r="29" spans="2:121" s="185" customFormat="1" ht="19.5" customHeight="1" x14ac:dyDescent="0.2">
      <c r="B29" s="195">
        <v>21</v>
      </c>
      <c r="C29" s="189" t="s">
        <v>102</v>
      </c>
      <c r="D29" s="196">
        <v>82479.839800000002</v>
      </c>
      <c r="E29" s="196">
        <v>29761.629700000001</v>
      </c>
      <c r="F29" s="196">
        <v>74693.600000000006</v>
      </c>
      <c r="G29" s="196">
        <v>31936.173699999999</v>
      </c>
      <c r="H29" s="196">
        <v>7786.2398000000003</v>
      </c>
      <c r="I29" s="196">
        <v>-2174.5439999999999</v>
      </c>
      <c r="J29" s="196">
        <v>25140</v>
      </c>
      <c r="K29" s="196">
        <v>11884.565699999999</v>
      </c>
      <c r="L29" s="196">
        <v>0</v>
      </c>
      <c r="M29" s="196">
        <v>0</v>
      </c>
      <c r="N29" s="196">
        <v>23720</v>
      </c>
      <c r="O29" s="196">
        <v>11484.565699999999</v>
      </c>
      <c r="P29" s="196">
        <v>0</v>
      </c>
      <c r="Q29" s="196">
        <v>0</v>
      </c>
      <c r="R29" s="196">
        <v>400</v>
      </c>
      <c r="S29" s="196">
        <v>250</v>
      </c>
      <c r="T29" s="196">
        <v>0</v>
      </c>
      <c r="U29" s="196">
        <v>0</v>
      </c>
      <c r="V29" s="196">
        <v>200</v>
      </c>
      <c r="W29" s="196">
        <v>0</v>
      </c>
      <c r="X29" s="196">
        <v>0</v>
      </c>
      <c r="Y29" s="196">
        <v>0</v>
      </c>
      <c r="Z29" s="196">
        <v>0</v>
      </c>
      <c r="AA29" s="196">
        <v>0</v>
      </c>
      <c r="AB29" s="196">
        <v>0</v>
      </c>
      <c r="AC29" s="196">
        <v>0</v>
      </c>
      <c r="AD29" s="196">
        <v>1600</v>
      </c>
      <c r="AE29" s="196">
        <v>165.50040000000001</v>
      </c>
      <c r="AF29" s="196">
        <v>-8500</v>
      </c>
      <c r="AG29" s="196">
        <v>-2994.5439999999999</v>
      </c>
      <c r="AH29" s="196">
        <v>400</v>
      </c>
      <c r="AI29" s="196">
        <v>0</v>
      </c>
      <c r="AJ29" s="196">
        <v>0</v>
      </c>
      <c r="AK29" s="196">
        <v>0</v>
      </c>
      <c r="AL29" s="196">
        <v>0</v>
      </c>
      <c r="AM29" s="196">
        <v>0</v>
      </c>
      <c r="AN29" s="196">
        <v>0</v>
      </c>
      <c r="AO29" s="196">
        <v>0</v>
      </c>
      <c r="AP29" s="196">
        <v>1200</v>
      </c>
      <c r="AQ29" s="196">
        <v>165.50040000000001</v>
      </c>
      <c r="AR29" s="196">
        <v>0</v>
      </c>
      <c r="AS29" s="196">
        <v>0</v>
      </c>
      <c r="AT29" s="196">
        <v>0</v>
      </c>
      <c r="AU29" s="196">
        <v>0</v>
      </c>
      <c r="AV29" s="196">
        <v>-8500</v>
      </c>
      <c r="AW29" s="196">
        <v>-2994.5439999999999</v>
      </c>
      <c r="AX29" s="196">
        <v>5950</v>
      </c>
      <c r="AY29" s="196">
        <v>3211.2002000000002</v>
      </c>
      <c r="AZ29" s="196">
        <v>0</v>
      </c>
      <c r="BA29" s="196">
        <v>0</v>
      </c>
      <c r="BB29" s="196">
        <v>5900</v>
      </c>
      <c r="BC29" s="196">
        <v>3211.2002000000002</v>
      </c>
      <c r="BD29" s="196">
        <v>0</v>
      </c>
      <c r="BE29" s="196">
        <v>0</v>
      </c>
      <c r="BF29" s="196">
        <v>0</v>
      </c>
      <c r="BG29" s="196">
        <v>0</v>
      </c>
      <c r="BH29" s="196">
        <v>0</v>
      </c>
      <c r="BI29" s="196">
        <v>0</v>
      </c>
      <c r="BJ29" s="196">
        <v>2300</v>
      </c>
      <c r="BK29" s="196">
        <v>1365.6574000000001</v>
      </c>
      <c r="BL29" s="196">
        <v>16286.239799999999</v>
      </c>
      <c r="BM29" s="196">
        <v>820</v>
      </c>
      <c r="BN29" s="196">
        <v>0</v>
      </c>
      <c r="BO29" s="196">
        <v>0</v>
      </c>
      <c r="BP29" s="196">
        <v>0</v>
      </c>
      <c r="BQ29" s="196">
        <v>0</v>
      </c>
      <c r="BR29" s="196">
        <v>0</v>
      </c>
      <c r="BS29" s="196">
        <v>0</v>
      </c>
      <c r="BT29" s="196">
        <v>0</v>
      </c>
      <c r="BU29" s="196">
        <v>0</v>
      </c>
      <c r="BV29" s="196">
        <v>1300</v>
      </c>
      <c r="BW29" s="196">
        <v>995.95</v>
      </c>
      <c r="BX29" s="196">
        <v>11736.239799999999</v>
      </c>
      <c r="BY29" s="196">
        <v>295</v>
      </c>
      <c r="BZ29" s="196">
        <v>1000</v>
      </c>
      <c r="CA29" s="196">
        <v>369.70740000000001</v>
      </c>
      <c r="CB29" s="196">
        <v>4550</v>
      </c>
      <c r="CC29" s="196">
        <v>525</v>
      </c>
      <c r="CD29" s="196">
        <v>0</v>
      </c>
      <c r="CE29" s="196">
        <v>0</v>
      </c>
      <c r="CF29" s="196">
        <v>0</v>
      </c>
      <c r="CG29" s="196">
        <v>0</v>
      </c>
      <c r="CH29" s="196">
        <v>0</v>
      </c>
      <c r="CI29" s="196">
        <v>0</v>
      </c>
      <c r="CJ29" s="196">
        <v>0</v>
      </c>
      <c r="CK29" s="196">
        <v>0</v>
      </c>
      <c r="CL29" s="196">
        <v>6800</v>
      </c>
      <c r="CM29" s="196">
        <v>3109.25</v>
      </c>
      <c r="CN29" s="196">
        <v>0</v>
      </c>
      <c r="CO29" s="196">
        <v>0</v>
      </c>
      <c r="CP29" s="196">
        <v>6300</v>
      </c>
      <c r="CQ29" s="196">
        <v>3049.25</v>
      </c>
      <c r="CR29" s="196">
        <v>0</v>
      </c>
      <c r="CS29" s="196">
        <v>0</v>
      </c>
      <c r="CT29" s="196">
        <v>5500</v>
      </c>
      <c r="CU29" s="196">
        <v>2700</v>
      </c>
      <c r="CV29" s="196">
        <v>0</v>
      </c>
      <c r="CW29" s="196">
        <v>0</v>
      </c>
      <c r="CX29" s="196">
        <v>26803.599999999999</v>
      </c>
      <c r="CY29" s="196">
        <v>11300</v>
      </c>
      <c r="CZ29" s="196">
        <v>0</v>
      </c>
      <c r="DA29" s="196">
        <v>0</v>
      </c>
      <c r="DB29" s="196">
        <v>26803.599999999999</v>
      </c>
      <c r="DC29" s="196">
        <v>11300</v>
      </c>
      <c r="DD29" s="196">
        <v>0</v>
      </c>
      <c r="DE29" s="196">
        <v>0</v>
      </c>
      <c r="DF29" s="196">
        <v>2100</v>
      </c>
      <c r="DG29" s="196">
        <v>900</v>
      </c>
      <c r="DH29" s="196">
        <v>0</v>
      </c>
      <c r="DI29" s="196">
        <v>0</v>
      </c>
      <c r="DJ29" s="196">
        <v>3800</v>
      </c>
      <c r="DK29" s="196">
        <v>0</v>
      </c>
      <c r="DL29" s="196">
        <v>3800</v>
      </c>
      <c r="DM29" s="196">
        <v>0</v>
      </c>
      <c r="DN29" s="196">
        <v>0</v>
      </c>
      <c r="DO29" s="196">
        <v>0</v>
      </c>
      <c r="DP29" s="196">
        <v>0</v>
      </c>
      <c r="DQ29" s="196">
        <v>0</v>
      </c>
    </row>
    <row r="30" spans="2:121" s="185" customFormat="1" ht="19.5" customHeight="1" x14ac:dyDescent="0.2">
      <c r="B30" s="195">
        <v>22</v>
      </c>
      <c r="C30" s="189" t="s">
        <v>103</v>
      </c>
      <c r="D30" s="196">
        <v>20197.798999999999</v>
      </c>
      <c r="E30" s="196">
        <v>7274.4853000000003</v>
      </c>
      <c r="F30" s="196">
        <v>19217</v>
      </c>
      <c r="G30" s="196">
        <v>6917.7772999999997</v>
      </c>
      <c r="H30" s="196">
        <v>980.79899999999998</v>
      </c>
      <c r="I30" s="196">
        <v>356.70800000000003</v>
      </c>
      <c r="J30" s="196">
        <v>15632.6</v>
      </c>
      <c r="K30" s="196">
        <v>6189.7969999999996</v>
      </c>
      <c r="L30" s="196">
        <v>300</v>
      </c>
      <c r="M30" s="196">
        <v>37.4</v>
      </c>
      <c r="N30" s="196">
        <v>15107.6</v>
      </c>
      <c r="O30" s="196">
        <v>5905.4970000000003</v>
      </c>
      <c r="P30" s="196">
        <v>300</v>
      </c>
      <c r="Q30" s="196">
        <v>37.4</v>
      </c>
      <c r="R30" s="196">
        <v>510</v>
      </c>
      <c r="S30" s="196">
        <v>278.3</v>
      </c>
      <c r="T30" s="196">
        <v>0</v>
      </c>
      <c r="U30" s="196">
        <v>0</v>
      </c>
      <c r="V30" s="196">
        <v>75</v>
      </c>
      <c r="W30" s="196">
        <v>0</v>
      </c>
      <c r="X30" s="196">
        <v>0</v>
      </c>
      <c r="Y30" s="196">
        <v>0</v>
      </c>
      <c r="Z30" s="196">
        <v>75</v>
      </c>
      <c r="AA30" s="196">
        <v>0</v>
      </c>
      <c r="AB30" s="196">
        <v>0</v>
      </c>
      <c r="AC30" s="196">
        <v>0</v>
      </c>
      <c r="AD30" s="196">
        <v>418</v>
      </c>
      <c r="AE30" s="196">
        <v>130</v>
      </c>
      <c r="AF30" s="196">
        <v>-800</v>
      </c>
      <c r="AG30" s="196">
        <v>45</v>
      </c>
      <c r="AH30" s="196">
        <v>418</v>
      </c>
      <c r="AI30" s="196">
        <v>130</v>
      </c>
      <c r="AJ30" s="196">
        <v>400</v>
      </c>
      <c r="AK30" s="196">
        <v>45</v>
      </c>
      <c r="AL30" s="196">
        <v>0</v>
      </c>
      <c r="AM30" s="196">
        <v>0</v>
      </c>
      <c r="AN30" s="196">
        <v>0</v>
      </c>
      <c r="AO30" s="196">
        <v>0</v>
      </c>
      <c r="AP30" s="196">
        <v>0</v>
      </c>
      <c r="AQ30" s="196">
        <v>0</v>
      </c>
      <c r="AR30" s="196">
        <v>300</v>
      </c>
      <c r="AS30" s="196">
        <v>0</v>
      </c>
      <c r="AT30" s="196">
        <v>0</v>
      </c>
      <c r="AU30" s="196">
        <v>0</v>
      </c>
      <c r="AV30" s="196">
        <v>-1500</v>
      </c>
      <c r="AW30" s="196">
        <v>0</v>
      </c>
      <c r="AX30" s="196">
        <v>200</v>
      </c>
      <c r="AY30" s="196">
        <v>59</v>
      </c>
      <c r="AZ30" s="196">
        <v>200</v>
      </c>
      <c r="BA30" s="196">
        <v>178</v>
      </c>
      <c r="BB30" s="196">
        <v>200</v>
      </c>
      <c r="BC30" s="196">
        <v>59</v>
      </c>
      <c r="BD30" s="196">
        <v>0</v>
      </c>
      <c r="BE30" s="196">
        <v>0</v>
      </c>
      <c r="BF30" s="196">
        <v>0</v>
      </c>
      <c r="BG30" s="196">
        <v>0</v>
      </c>
      <c r="BH30" s="196">
        <v>0</v>
      </c>
      <c r="BI30" s="196">
        <v>0</v>
      </c>
      <c r="BJ30" s="196">
        <v>1170</v>
      </c>
      <c r="BK30" s="196">
        <v>372.99610000000001</v>
      </c>
      <c r="BL30" s="196">
        <v>1280.799</v>
      </c>
      <c r="BM30" s="196">
        <v>96.308000000000007</v>
      </c>
      <c r="BN30" s="196">
        <v>0</v>
      </c>
      <c r="BO30" s="196">
        <v>0</v>
      </c>
      <c r="BP30" s="196">
        <v>0</v>
      </c>
      <c r="BQ30" s="196">
        <v>0</v>
      </c>
      <c r="BR30" s="196">
        <v>0</v>
      </c>
      <c r="BS30" s="196">
        <v>0</v>
      </c>
      <c r="BT30" s="196">
        <v>0</v>
      </c>
      <c r="BU30" s="196">
        <v>0</v>
      </c>
      <c r="BV30" s="196">
        <v>20</v>
      </c>
      <c r="BW30" s="196">
        <v>6.02</v>
      </c>
      <c r="BX30" s="196">
        <v>0</v>
      </c>
      <c r="BY30" s="196">
        <v>0</v>
      </c>
      <c r="BZ30" s="196">
        <v>1150</v>
      </c>
      <c r="CA30" s="196">
        <v>366.97609999999997</v>
      </c>
      <c r="CB30" s="196">
        <v>1074.799</v>
      </c>
      <c r="CC30" s="196">
        <v>96.308000000000007</v>
      </c>
      <c r="CD30" s="196">
        <v>0</v>
      </c>
      <c r="CE30" s="196">
        <v>0</v>
      </c>
      <c r="CF30" s="196">
        <v>206</v>
      </c>
      <c r="CG30" s="196">
        <v>0</v>
      </c>
      <c r="CH30" s="196">
        <v>0</v>
      </c>
      <c r="CI30" s="196">
        <v>0</v>
      </c>
      <c r="CJ30" s="196">
        <v>0</v>
      </c>
      <c r="CK30" s="196">
        <v>0</v>
      </c>
      <c r="CL30" s="196">
        <v>481.4</v>
      </c>
      <c r="CM30" s="196">
        <v>115.9842</v>
      </c>
      <c r="CN30" s="196">
        <v>0</v>
      </c>
      <c r="CO30" s="196">
        <v>0</v>
      </c>
      <c r="CP30" s="196">
        <v>166</v>
      </c>
      <c r="CQ30" s="196">
        <v>115.9842</v>
      </c>
      <c r="CR30" s="196">
        <v>0</v>
      </c>
      <c r="CS30" s="196">
        <v>0</v>
      </c>
      <c r="CT30" s="196">
        <v>0</v>
      </c>
      <c r="CU30" s="196">
        <v>0</v>
      </c>
      <c r="CV30" s="196">
        <v>0</v>
      </c>
      <c r="CW30" s="196">
        <v>0</v>
      </c>
      <c r="CX30" s="196">
        <v>0</v>
      </c>
      <c r="CY30" s="196">
        <v>0</v>
      </c>
      <c r="CZ30" s="196">
        <v>0</v>
      </c>
      <c r="DA30" s="196">
        <v>0</v>
      </c>
      <c r="DB30" s="196">
        <v>0</v>
      </c>
      <c r="DC30" s="196">
        <v>0</v>
      </c>
      <c r="DD30" s="196">
        <v>0</v>
      </c>
      <c r="DE30" s="196">
        <v>0</v>
      </c>
      <c r="DF30" s="196">
        <v>200</v>
      </c>
      <c r="DG30" s="196">
        <v>50</v>
      </c>
      <c r="DH30" s="196">
        <v>0</v>
      </c>
      <c r="DI30" s="196">
        <v>0</v>
      </c>
      <c r="DJ30" s="196">
        <v>965</v>
      </c>
      <c r="DK30" s="196">
        <v>0</v>
      </c>
      <c r="DL30" s="196">
        <v>965</v>
      </c>
      <c r="DM30" s="196">
        <v>0</v>
      </c>
      <c r="DN30" s="196">
        <v>0</v>
      </c>
      <c r="DO30" s="196">
        <v>0</v>
      </c>
      <c r="DP30" s="196">
        <v>0</v>
      </c>
      <c r="DQ30" s="196">
        <v>0</v>
      </c>
    </row>
    <row r="31" spans="2:121" s="185" customFormat="1" ht="19.5" customHeight="1" x14ac:dyDescent="0.2">
      <c r="B31" s="195">
        <v>23</v>
      </c>
      <c r="C31" s="189" t="s">
        <v>104</v>
      </c>
      <c r="D31" s="196">
        <v>23105.413799999998</v>
      </c>
      <c r="E31" s="196">
        <v>4672.2950000000001</v>
      </c>
      <c r="F31" s="196">
        <v>13563.2</v>
      </c>
      <c r="G31" s="196">
        <v>5739.9110000000001</v>
      </c>
      <c r="H31" s="196">
        <v>9542.2137999999995</v>
      </c>
      <c r="I31" s="196">
        <v>-1067.616</v>
      </c>
      <c r="J31" s="196">
        <v>11111</v>
      </c>
      <c r="K31" s="196">
        <v>5170.4429</v>
      </c>
      <c r="L31" s="196">
        <v>9542.2137999999995</v>
      </c>
      <c r="M31" s="196">
        <v>0</v>
      </c>
      <c r="N31" s="196">
        <v>10868</v>
      </c>
      <c r="O31" s="196">
        <v>5127.2429000000002</v>
      </c>
      <c r="P31" s="196">
        <v>9542.2137999999995</v>
      </c>
      <c r="Q31" s="196">
        <v>0</v>
      </c>
      <c r="R31" s="196">
        <v>150</v>
      </c>
      <c r="S31" s="196">
        <v>0</v>
      </c>
      <c r="T31" s="196">
        <v>0</v>
      </c>
      <c r="U31" s="196">
        <v>0</v>
      </c>
      <c r="V31" s="196">
        <v>40</v>
      </c>
      <c r="W31" s="196">
        <v>0</v>
      </c>
      <c r="X31" s="196">
        <v>0</v>
      </c>
      <c r="Y31" s="196">
        <v>0</v>
      </c>
      <c r="Z31" s="196">
        <v>50</v>
      </c>
      <c r="AA31" s="196">
        <v>0</v>
      </c>
      <c r="AB31" s="196">
        <v>0</v>
      </c>
      <c r="AC31" s="196">
        <v>0</v>
      </c>
      <c r="AD31" s="196">
        <v>0</v>
      </c>
      <c r="AE31" s="196">
        <v>0</v>
      </c>
      <c r="AF31" s="196">
        <v>0</v>
      </c>
      <c r="AG31" s="196">
        <v>-1067.616</v>
      </c>
      <c r="AH31" s="196">
        <v>0</v>
      </c>
      <c r="AI31" s="196">
        <v>0</v>
      </c>
      <c r="AJ31" s="196">
        <v>0</v>
      </c>
      <c r="AK31" s="196">
        <v>0</v>
      </c>
      <c r="AL31" s="196">
        <v>0</v>
      </c>
      <c r="AM31" s="196">
        <v>0</v>
      </c>
      <c r="AN31" s="196">
        <v>0</v>
      </c>
      <c r="AO31" s="196">
        <v>0</v>
      </c>
      <c r="AP31" s="196">
        <v>0</v>
      </c>
      <c r="AQ31" s="196">
        <v>0</v>
      </c>
      <c r="AR31" s="196">
        <v>0</v>
      </c>
      <c r="AS31" s="196">
        <v>0</v>
      </c>
      <c r="AT31" s="196">
        <v>0</v>
      </c>
      <c r="AU31" s="196">
        <v>0</v>
      </c>
      <c r="AV31" s="196">
        <v>0</v>
      </c>
      <c r="AW31" s="196">
        <v>-1067.616</v>
      </c>
      <c r="AX31" s="196">
        <v>960</v>
      </c>
      <c r="AY31" s="196">
        <v>400</v>
      </c>
      <c r="AZ31" s="196">
        <v>0</v>
      </c>
      <c r="BA31" s="196">
        <v>0</v>
      </c>
      <c r="BB31" s="196">
        <v>960</v>
      </c>
      <c r="BC31" s="196">
        <v>400</v>
      </c>
      <c r="BD31" s="196">
        <v>0</v>
      </c>
      <c r="BE31" s="196">
        <v>0</v>
      </c>
      <c r="BF31" s="196">
        <v>0</v>
      </c>
      <c r="BG31" s="196">
        <v>0</v>
      </c>
      <c r="BH31" s="196">
        <v>0</v>
      </c>
      <c r="BI31" s="196">
        <v>0</v>
      </c>
      <c r="BJ31" s="196">
        <v>250</v>
      </c>
      <c r="BK31" s="196">
        <v>59.4681</v>
      </c>
      <c r="BL31" s="196">
        <v>0</v>
      </c>
      <c r="BM31" s="196">
        <v>0</v>
      </c>
      <c r="BN31" s="196">
        <v>0</v>
      </c>
      <c r="BO31" s="196">
        <v>0</v>
      </c>
      <c r="BP31" s="196">
        <v>0</v>
      </c>
      <c r="BQ31" s="196">
        <v>0</v>
      </c>
      <c r="BR31" s="196">
        <v>0</v>
      </c>
      <c r="BS31" s="196">
        <v>0</v>
      </c>
      <c r="BT31" s="196">
        <v>0</v>
      </c>
      <c r="BU31" s="196">
        <v>0</v>
      </c>
      <c r="BV31" s="196">
        <v>0</v>
      </c>
      <c r="BW31" s="196">
        <v>0</v>
      </c>
      <c r="BX31" s="196">
        <v>0</v>
      </c>
      <c r="BY31" s="196">
        <v>0</v>
      </c>
      <c r="BZ31" s="196">
        <v>250</v>
      </c>
      <c r="CA31" s="196">
        <v>59.4681</v>
      </c>
      <c r="CB31" s="196">
        <v>0</v>
      </c>
      <c r="CC31" s="196">
        <v>0</v>
      </c>
      <c r="CD31" s="196">
        <v>0</v>
      </c>
      <c r="CE31" s="196">
        <v>0</v>
      </c>
      <c r="CF31" s="196">
        <v>0</v>
      </c>
      <c r="CG31" s="196">
        <v>0</v>
      </c>
      <c r="CH31" s="196">
        <v>0</v>
      </c>
      <c r="CI31" s="196">
        <v>0</v>
      </c>
      <c r="CJ31" s="196">
        <v>0</v>
      </c>
      <c r="CK31" s="196">
        <v>0</v>
      </c>
      <c r="CL31" s="196">
        <v>140</v>
      </c>
      <c r="CM31" s="196">
        <v>0</v>
      </c>
      <c r="CN31" s="196">
        <v>0</v>
      </c>
      <c r="CO31" s="196">
        <v>0</v>
      </c>
      <c r="CP31" s="196">
        <v>140</v>
      </c>
      <c r="CQ31" s="196">
        <v>0</v>
      </c>
      <c r="CR31" s="196">
        <v>0</v>
      </c>
      <c r="CS31" s="196">
        <v>0</v>
      </c>
      <c r="CT31" s="196">
        <v>0</v>
      </c>
      <c r="CU31" s="196">
        <v>0</v>
      </c>
      <c r="CV31" s="196">
        <v>0</v>
      </c>
      <c r="CW31" s="196">
        <v>0</v>
      </c>
      <c r="CX31" s="196">
        <v>110</v>
      </c>
      <c r="CY31" s="196">
        <v>0</v>
      </c>
      <c r="CZ31" s="196">
        <v>0</v>
      </c>
      <c r="DA31" s="196">
        <v>0</v>
      </c>
      <c r="DB31" s="196">
        <v>0</v>
      </c>
      <c r="DC31" s="196">
        <v>0</v>
      </c>
      <c r="DD31" s="196">
        <v>0</v>
      </c>
      <c r="DE31" s="196">
        <v>0</v>
      </c>
      <c r="DF31" s="196">
        <v>202.2</v>
      </c>
      <c r="DG31" s="196">
        <v>110</v>
      </c>
      <c r="DH31" s="196">
        <v>0</v>
      </c>
      <c r="DI31" s="196">
        <v>0</v>
      </c>
      <c r="DJ31" s="196">
        <v>700</v>
      </c>
      <c r="DK31" s="196">
        <v>0</v>
      </c>
      <c r="DL31" s="196">
        <v>700</v>
      </c>
      <c r="DM31" s="196">
        <v>0</v>
      </c>
      <c r="DN31" s="196">
        <v>0</v>
      </c>
      <c r="DO31" s="196">
        <v>0</v>
      </c>
      <c r="DP31" s="196">
        <v>0</v>
      </c>
      <c r="DQ31" s="196">
        <v>0</v>
      </c>
    </row>
    <row r="32" spans="2:121" s="185" customFormat="1" ht="19.5" customHeight="1" x14ac:dyDescent="0.2">
      <c r="B32" s="195">
        <v>24</v>
      </c>
      <c r="C32" s="189" t="s">
        <v>105</v>
      </c>
      <c r="D32" s="196">
        <v>66246.899999999994</v>
      </c>
      <c r="E32" s="196">
        <v>26838.794399999999</v>
      </c>
      <c r="F32" s="196">
        <v>58878</v>
      </c>
      <c r="G32" s="196">
        <v>26337.160400000001</v>
      </c>
      <c r="H32" s="196">
        <v>7368.9</v>
      </c>
      <c r="I32" s="196">
        <v>501.63400000000001</v>
      </c>
      <c r="J32" s="196">
        <v>37563.9</v>
      </c>
      <c r="K32" s="196">
        <v>17543.464400000001</v>
      </c>
      <c r="L32" s="196">
        <v>591.6</v>
      </c>
      <c r="M32" s="196">
        <v>109.5</v>
      </c>
      <c r="N32" s="196">
        <v>37377</v>
      </c>
      <c r="O32" s="196">
        <v>17491.864399999999</v>
      </c>
      <c r="P32" s="196">
        <v>591.6</v>
      </c>
      <c r="Q32" s="196">
        <v>109.5</v>
      </c>
      <c r="R32" s="196">
        <v>22</v>
      </c>
      <c r="S32" s="196">
        <v>0</v>
      </c>
      <c r="T32" s="196">
        <v>0</v>
      </c>
      <c r="U32" s="196">
        <v>0</v>
      </c>
      <c r="V32" s="196">
        <v>150</v>
      </c>
      <c r="W32" s="196">
        <v>0</v>
      </c>
      <c r="X32" s="196">
        <v>0</v>
      </c>
      <c r="Y32" s="196">
        <v>0</v>
      </c>
      <c r="Z32" s="196">
        <v>150</v>
      </c>
      <c r="AA32" s="196">
        <v>0</v>
      </c>
      <c r="AB32" s="196">
        <v>0</v>
      </c>
      <c r="AC32" s="196">
        <v>0</v>
      </c>
      <c r="AD32" s="196">
        <v>140</v>
      </c>
      <c r="AE32" s="196">
        <v>79</v>
      </c>
      <c r="AF32" s="196">
        <v>3980</v>
      </c>
      <c r="AG32" s="196">
        <v>312.13400000000001</v>
      </c>
      <c r="AH32" s="196">
        <v>60</v>
      </c>
      <c r="AI32" s="196">
        <v>0</v>
      </c>
      <c r="AJ32" s="196">
        <v>925</v>
      </c>
      <c r="AK32" s="196">
        <v>925</v>
      </c>
      <c r="AL32" s="196">
        <v>0</v>
      </c>
      <c r="AM32" s="196">
        <v>0</v>
      </c>
      <c r="AN32" s="196">
        <v>0</v>
      </c>
      <c r="AO32" s="196">
        <v>0</v>
      </c>
      <c r="AP32" s="196">
        <v>80</v>
      </c>
      <c r="AQ32" s="196">
        <v>79</v>
      </c>
      <c r="AR32" s="196">
        <v>3055</v>
      </c>
      <c r="AS32" s="196">
        <v>2696.7139999999999</v>
      </c>
      <c r="AT32" s="196">
        <v>0</v>
      </c>
      <c r="AU32" s="196">
        <v>0</v>
      </c>
      <c r="AV32" s="196">
        <v>0</v>
      </c>
      <c r="AW32" s="196">
        <v>-3309.58</v>
      </c>
      <c r="AX32" s="196">
        <v>3270</v>
      </c>
      <c r="AY32" s="196">
        <v>1627.2</v>
      </c>
      <c r="AZ32" s="196">
        <v>0</v>
      </c>
      <c r="BA32" s="196">
        <v>0</v>
      </c>
      <c r="BB32" s="196">
        <v>3120</v>
      </c>
      <c r="BC32" s="196">
        <v>1560</v>
      </c>
      <c r="BD32" s="196">
        <v>0</v>
      </c>
      <c r="BE32" s="196">
        <v>0</v>
      </c>
      <c r="BF32" s="196">
        <v>0</v>
      </c>
      <c r="BG32" s="196">
        <v>0</v>
      </c>
      <c r="BH32" s="196">
        <v>0</v>
      </c>
      <c r="BI32" s="196">
        <v>0</v>
      </c>
      <c r="BJ32" s="196">
        <v>270</v>
      </c>
      <c r="BK32" s="196">
        <v>270</v>
      </c>
      <c r="BL32" s="196">
        <v>0</v>
      </c>
      <c r="BM32" s="196">
        <v>0</v>
      </c>
      <c r="BN32" s="196">
        <v>0</v>
      </c>
      <c r="BO32" s="196">
        <v>0</v>
      </c>
      <c r="BP32" s="196">
        <v>0</v>
      </c>
      <c r="BQ32" s="196">
        <v>0</v>
      </c>
      <c r="BR32" s="196">
        <v>0</v>
      </c>
      <c r="BS32" s="196">
        <v>0</v>
      </c>
      <c r="BT32" s="196">
        <v>0</v>
      </c>
      <c r="BU32" s="196">
        <v>0</v>
      </c>
      <c r="BV32" s="196">
        <v>0</v>
      </c>
      <c r="BW32" s="196">
        <v>0</v>
      </c>
      <c r="BX32" s="196">
        <v>0</v>
      </c>
      <c r="BY32" s="196">
        <v>0</v>
      </c>
      <c r="BZ32" s="196">
        <v>270</v>
      </c>
      <c r="CA32" s="196">
        <v>270</v>
      </c>
      <c r="CB32" s="196">
        <v>0</v>
      </c>
      <c r="CC32" s="196">
        <v>0</v>
      </c>
      <c r="CD32" s="196">
        <v>0</v>
      </c>
      <c r="CE32" s="196">
        <v>0</v>
      </c>
      <c r="CF32" s="196">
        <v>0</v>
      </c>
      <c r="CG32" s="196">
        <v>0</v>
      </c>
      <c r="CH32" s="196">
        <v>0</v>
      </c>
      <c r="CI32" s="196">
        <v>0</v>
      </c>
      <c r="CJ32" s="196">
        <v>0</v>
      </c>
      <c r="CK32" s="196">
        <v>0</v>
      </c>
      <c r="CL32" s="196">
        <v>1232.0999999999999</v>
      </c>
      <c r="CM32" s="196">
        <v>402.096</v>
      </c>
      <c r="CN32" s="196">
        <v>80</v>
      </c>
      <c r="CO32" s="196">
        <v>80</v>
      </c>
      <c r="CP32" s="196">
        <v>980</v>
      </c>
      <c r="CQ32" s="196">
        <v>270</v>
      </c>
      <c r="CR32" s="196">
        <v>0</v>
      </c>
      <c r="CS32" s="196">
        <v>0</v>
      </c>
      <c r="CT32" s="196">
        <v>0</v>
      </c>
      <c r="CU32" s="196">
        <v>0</v>
      </c>
      <c r="CV32" s="196">
        <v>0</v>
      </c>
      <c r="CW32" s="196">
        <v>0</v>
      </c>
      <c r="CX32" s="196">
        <v>6595.6</v>
      </c>
      <c r="CY32" s="196">
        <v>5160.3999999999996</v>
      </c>
      <c r="CZ32" s="196">
        <v>2717.3</v>
      </c>
      <c r="DA32" s="196">
        <v>0</v>
      </c>
      <c r="DB32" s="196">
        <v>4426</v>
      </c>
      <c r="DC32" s="196">
        <v>3988</v>
      </c>
      <c r="DD32" s="196">
        <v>2717.3</v>
      </c>
      <c r="DE32" s="196">
        <v>0</v>
      </c>
      <c r="DF32" s="196">
        <v>2905</v>
      </c>
      <c r="DG32" s="196">
        <v>1255</v>
      </c>
      <c r="DH32" s="196">
        <v>0</v>
      </c>
      <c r="DI32" s="196">
        <v>0</v>
      </c>
      <c r="DJ32" s="196">
        <v>6601.4</v>
      </c>
      <c r="DK32" s="196">
        <v>0</v>
      </c>
      <c r="DL32" s="196">
        <v>6601.4</v>
      </c>
      <c r="DM32" s="196">
        <v>0</v>
      </c>
      <c r="DN32" s="196">
        <v>0</v>
      </c>
      <c r="DO32" s="196">
        <v>0</v>
      </c>
      <c r="DP32" s="196">
        <v>0</v>
      </c>
      <c r="DQ32" s="196">
        <v>0</v>
      </c>
    </row>
    <row r="33" spans="2:121" s="185" customFormat="1" ht="19.5" customHeight="1" x14ac:dyDescent="0.2">
      <c r="B33" s="195">
        <v>25</v>
      </c>
      <c r="C33" s="189" t="s">
        <v>106</v>
      </c>
      <c r="D33" s="196">
        <v>30270.0265</v>
      </c>
      <c r="E33" s="196">
        <v>10268.016799999999</v>
      </c>
      <c r="F33" s="196">
        <v>25700</v>
      </c>
      <c r="G33" s="196">
        <v>10268.016799999999</v>
      </c>
      <c r="H33" s="196">
        <v>4570.0264999999999</v>
      </c>
      <c r="I33" s="196">
        <v>0</v>
      </c>
      <c r="J33" s="196">
        <v>21635</v>
      </c>
      <c r="K33" s="196">
        <v>9422.3968000000004</v>
      </c>
      <c r="L33" s="196">
        <v>4570.0264999999999</v>
      </c>
      <c r="M33" s="196">
        <v>0</v>
      </c>
      <c r="N33" s="196">
        <v>21335</v>
      </c>
      <c r="O33" s="196">
        <v>9303.7968000000001</v>
      </c>
      <c r="P33" s="196">
        <v>4570.0264999999999</v>
      </c>
      <c r="Q33" s="196">
        <v>0</v>
      </c>
      <c r="R33" s="196">
        <v>40</v>
      </c>
      <c r="S33" s="196">
        <v>12.3</v>
      </c>
      <c r="T33" s="196">
        <v>0</v>
      </c>
      <c r="U33" s="196">
        <v>0</v>
      </c>
      <c r="V33" s="196">
        <v>40</v>
      </c>
      <c r="W33" s="196">
        <v>0</v>
      </c>
      <c r="X33" s="196">
        <v>0</v>
      </c>
      <c r="Y33" s="196">
        <v>0</v>
      </c>
      <c r="Z33" s="196">
        <v>30</v>
      </c>
      <c r="AA33" s="196">
        <v>0</v>
      </c>
      <c r="AB33" s="196">
        <v>0</v>
      </c>
      <c r="AC33" s="196">
        <v>0</v>
      </c>
      <c r="AD33" s="196">
        <v>240</v>
      </c>
      <c r="AE33" s="196">
        <v>0</v>
      </c>
      <c r="AF33" s="196">
        <v>0</v>
      </c>
      <c r="AG33" s="196">
        <v>0</v>
      </c>
      <c r="AH33" s="196">
        <v>240</v>
      </c>
      <c r="AI33" s="196">
        <v>0</v>
      </c>
      <c r="AJ33" s="196">
        <v>0</v>
      </c>
      <c r="AK33" s="196">
        <v>0</v>
      </c>
      <c r="AL33" s="196">
        <v>0</v>
      </c>
      <c r="AM33" s="196">
        <v>0</v>
      </c>
      <c r="AN33" s="196">
        <v>0</v>
      </c>
      <c r="AO33" s="196">
        <v>0</v>
      </c>
      <c r="AP33" s="196">
        <v>0</v>
      </c>
      <c r="AQ33" s="196">
        <v>0</v>
      </c>
      <c r="AR33" s="196">
        <v>0</v>
      </c>
      <c r="AS33" s="196">
        <v>0</v>
      </c>
      <c r="AT33" s="196">
        <v>0</v>
      </c>
      <c r="AU33" s="196">
        <v>0</v>
      </c>
      <c r="AV33" s="196">
        <v>0</v>
      </c>
      <c r="AW33" s="196">
        <v>0</v>
      </c>
      <c r="AX33" s="196">
        <v>900</v>
      </c>
      <c r="AY33" s="196">
        <v>400</v>
      </c>
      <c r="AZ33" s="196">
        <v>0</v>
      </c>
      <c r="BA33" s="196">
        <v>0</v>
      </c>
      <c r="BB33" s="196">
        <v>900</v>
      </c>
      <c r="BC33" s="196">
        <v>400</v>
      </c>
      <c r="BD33" s="196">
        <v>0</v>
      </c>
      <c r="BE33" s="196">
        <v>0</v>
      </c>
      <c r="BF33" s="196">
        <v>0</v>
      </c>
      <c r="BG33" s="196">
        <v>0</v>
      </c>
      <c r="BH33" s="196">
        <v>0</v>
      </c>
      <c r="BI33" s="196">
        <v>0</v>
      </c>
      <c r="BJ33" s="196">
        <v>0</v>
      </c>
      <c r="BK33" s="196">
        <v>0</v>
      </c>
      <c r="BL33" s="196">
        <v>0</v>
      </c>
      <c r="BM33" s="196">
        <v>0</v>
      </c>
      <c r="BN33" s="196">
        <v>0</v>
      </c>
      <c r="BO33" s="196">
        <v>0</v>
      </c>
      <c r="BP33" s="196">
        <v>0</v>
      </c>
      <c r="BQ33" s="196">
        <v>0</v>
      </c>
      <c r="BR33" s="196">
        <v>0</v>
      </c>
      <c r="BS33" s="196">
        <v>0</v>
      </c>
      <c r="BT33" s="196">
        <v>0</v>
      </c>
      <c r="BU33" s="196">
        <v>0</v>
      </c>
      <c r="BV33" s="196">
        <v>0</v>
      </c>
      <c r="BW33" s="196">
        <v>0</v>
      </c>
      <c r="BX33" s="196">
        <v>0</v>
      </c>
      <c r="BY33" s="196">
        <v>0</v>
      </c>
      <c r="BZ33" s="196">
        <v>0</v>
      </c>
      <c r="CA33" s="196">
        <v>0</v>
      </c>
      <c r="CB33" s="196">
        <v>0</v>
      </c>
      <c r="CC33" s="196">
        <v>0</v>
      </c>
      <c r="CD33" s="196">
        <v>0</v>
      </c>
      <c r="CE33" s="196">
        <v>0</v>
      </c>
      <c r="CF33" s="196">
        <v>0</v>
      </c>
      <c r="CG33" s="196">
        <v>0</v>
      </c>
      <c r="CH33" s="196">
        <v>0</v>
      </c>
      <c r="CI33" s="196">
        <v>0</v>
      </c>
      <c r="CJ33" s="196">
        <v>0</v>
      </c>
      <c r="CK33" s="196">
        <v>0</v>
      </c>
      <c r="CL33" s="196">
        <v>690</v>
      </c>
      <c r="CM33" s="196">
        <v>345.62</v>
      </c>
      <c r="CN33" s="196">
        <v>0</v>
      </c>
      <c r="CO33" s="196">
        <v>0</v>
      </c>
      <c r="CP33" s="196">
        <v>650</v>
      </c>
      <c r="CQ33" s="196">
        <v>345.62</v>
      </c>
      <c r="CR33" s="196">
        <v>0</v>
      </c>
      <c r="CS33" s="196">
        <v>0</v>
      </c>
      <c r="CT33" s="196">
        <v>0</v>
      </c>
      <c r="CU33" s="196">
        <v>0</v>
      </c>
      <c r="CV33" s="196">
        <v>0</v>
      </c>
      <c r="CW33" s="196">
        <v>0</v>
      </c>
      <c r="CX33" s="196">
        <v>120</v>
      </c>
      <c r="CY33" s="196">
        <v>0</v>
      </c>
      <c r="CZ33" s="196">
        <v>0</v>
      </c>
      <c r="DA33" s="196">
        <v>0</v>
      </c>
      <c r="DB33" s="196">
        <v>0</v>
      </c>
      <c r="DC33" s="196">
        <v>0</v>
      </c>
      <c r="DD33" s="196">
        <v>0</v>
      </c>
      <c r="DE33" s="196">
        <v>0</v>
      </c>
      <c r="DF33" s="196">
        <v>760</v>
      </c>
      <c r="DG33" s="196">
        <v>100</v>
      </c>
      <c r="DH33" s="196">
        <v>0</v>
      </c>
      <c r="DI33" s="196">
        <v>0</v>
      </c>
      <c r="DJ33" s="196">
        <v>1285</v>
      </c>
      <c r="DK33" s="196">
        <v>0</v>
      </c>
      <c r="DL33" s="196">
        <v>1285</v>
      </c>
      <c r="DM33" s="196">
        <v>0</v>
      </c>
      <c r="DN33" s="196">
        <v>0</v>
      </c>
      <c r="DO33" s="196">
        <v>0</v>
      </c>
      <c r="DP33" s="196">
        <v>0</v>
      </c>
      <c r="DQ33" s="196">
        <v>0</v>
      </c>
    </row>
    <row r="34" spans="2:121" s="185" customFormat="1" ht="19.5" customHeight="1" x14ac:dyDescent="0.2">
      <c r="B34" s="195">
        <v>26</v>
      </c>
      <c r="C34" s="189" t="s">
        <v>107</v>
      </c>
      <c r="D34" s="196">
        <v>44641.182000000001</v>
      </c>
      <c r="E34" s="196">
        <v>15595.253699999999</v>
      </c>
      <c r="F34" s="196">
        <v>39143.699999999997</v>
      </c>
      <c r="G34" s="196">
        <v>17243.7837</v>
      </c>
      <c r="H34" s="196">
        <v>5497.482</v>
      </c>
      <c r="I34" s="196">
        <v>-1648.53</v>
      </c>
      <c r="J34" s="196">
        <v>27585.7</v>
      </c>
      <c r="K34" s="196">
        <v>13268.8459</v>
      </c>
      <c r="L34" s="196">
        <v>0</v>
      </c>
      <c r="M34" s="196">
        <v>0</v>
      </c>
      <c r="N34" s="196">
        <v>27255.7</v>
      </c>
      <c r="O34" s="196">
        <v>13194.3459</v>
      </c>
      <c r="P34" s="196">
        <v>0</v>
      </c>
      <c r="Q34" s="196">
        <v>0</v>
      </c>
      <c r="R34" s="196">
        <v>220</v>
      </c>
      <c r="S34" s="196">
        <v>32.5</v>
      </c>
      <c r="T34" s="196">
        <v>0</v>
      </c>
      <c r="U34" s="196">
        <v>0</v>
      </c>
      <c r="V34" s="196">
        <v>200</v>
      </c>
      <c r="W34" s="196">
        <v>0</v>
      </c>
      <c r="X34" s="196">
        <v>0</v>
      </c>
      <c r="Y34" s="196">
        <v>0</v>
      </c>
      <c r="Z34" s="196">
        <v>250</v>
      </c>
      <c r="AA34" s="196">
        <v>0</v>
      </c>
      <c r="AB34" s="196">
        <v>0</v>
      </c>
      <c r="AC34" s="196">
        <v>0</v>
      </c>
      <c r="AD34" s="196">
        <v>680</v>
      </c>
      <c r="AE34" s="196">
        <v>160</v>
      </c>
      <c r="AF34" s="196">
        <v>1597.482</v>
      </c>
      <c r="AG34" s="196">
        <v>-2731.53</v>
      </c>
      <c r="AH34" s="196">
        <v>480</v>
      </c>
      <c r="AI34" s="196">
        <v>160</v>
      </c>
      <c r="AJ34" s="196">
        <v>0</v>
      </c>
      <c r="AK34" s="196">
        <v>0</v>
      </c>
      <c r="AL34" s="196">
        <v>0</v>
      </c>
      <c r="AM34" s="196">
        <v>0</v>
      </c>
      <c r="AN34" s="196">
        <v>0</v>
      </c>
      <c r="AO34" s="196">
        <v>0</v>
      </c>
      <c r="AP34" s="196">
        <v>200</v>
      </c>
      <c r="AQ34" s="196">
        <v>0</v>
      </c>
      <c r="AR34" s="196">
        <v>3597.482</v>
      </c>
      <c r="AS34" s="196">
        <v>344</v>
      </c>
      <c r="AT34" s="196">
        <v>0</v>
      </c>
      <c r="AU34" s="196">
        <v>0</v>
      </c>
      <c r="AV34" s="196">
        <v>-2000</v>
      </c>
      <c r="AW34" s="196">
        <v>-3075.53</v>
      </c>
      <c r="AX34" s="196">
        <v>4103</v>
      </c>
      <c r="AY34" s="196">
        <v>1601.8</v>
      </c>
      <c r="AZ34" s="196">
        <v>500</v>
      </c>
      <c r="BA34" s="196">
        <v>0</v>
      </c>
      <c r="BB34" s="196">
        <v>4050</v>
      </c>
      <c r="BC34" s="196">
        <v>1575</v>
      </c>
      <c r="BD34" s="196">
        <v>500</v>
      </c>
      <c r="BE34" s="196">
        <v>0</v>
      </c>
      <c r="BF34" s="196">
        <v>0</v>
      </c>
      <c r="BG34" s="196">
        <v>0</v>
      </c>
      <c r="BH34" s="196">
        <v>0</v>
      </c>
      <c r="BI34" s="196">
        <v>0</v>
      </c>
      <c r="BJ34" s="196">
        <v>1600</v>
      </c>
      <c r="BK34" s="196">
        <v>553.13980000000004</v>
      </c>
      <c r="BL34" s="196">
        <v>3400</v>
      </c>
      <c r="BM34" s="196">
        <v>1083</v>
      </c>
      <c r="BN34" s="196">
        <v>0</v>
      </c>
      <c r="BO34" s="196">
        <v>0</v>
      </c>
      <c r="BP34" s="196">
        <v>0</v>
      </c>
      <c r="BQ34" s="196">
        <v>0</v>
      </c>
      <c r="BR34" s="196">
        <v>0</v>
      </c>
      <c r="BS34" s="196">
        <v>0</v>
      </c>
      <c r="BT34" s="196">
        <v>0</v>
      </c>
      <c r="BU34" s="196">
        <v>0</v>
      </c>
      <c r="BV34" s="196">
        <v>400</v>
      </c>
      <c r="BW34" s="196">
        <v>23.190100000000001</v>
      </c>
      <c r="BX34" s="196">
        <v>2000</v>
      </c>
      <c r="BY34" s="196">
        <v>0</v>
      </c>
      <c r="BZ34" s="196">
        <v>1200</v>
      </c>
      <c r="CA34" s="196">
        <v>529.94970000000001</v>
      </c>
      <c r="CB34" s="196">
        <v>1400</v>
      </c>
      <c r="CC34" s="196">
        <v>1083</v>
      </c>
      <c r="CD34" s="196">
        <v>0</v>
      </c>
      <c r="CE34" s="196">
        <v>0</v>
      </c>
      <c r="CF34" s="196">
        <v>0</v>
      </c>
      <c r="CG34" s="196">
        <v>0</v>
      </c>
      <c r="CH34" s="196">
        <v>300</v>
      </c>
      <c r="CI34" s="196">
        <v>80</v>
      </c>
      <c r="CJ34" s="196">
        <v>0</v>
      </c>
      <c r="CK34" s="196">
        <v>0</v>
      </c>
      <c r="CL34" s="196">
        <v>1100</v>
      </c>
      <c r="CM34" s="196">
        <v>279.99799999999999</v>
      </c>
      <c r="CN34" s="196">
        <v>0</v>
      </c>
      <c r="CO34" s="196">
        <v>0</v>
      </c>
      <c r="CP34" s="196">
        <v>900</v>
      </c>
      <c r="CQ34" s="196">
        <v>279.99799999999999</v>
      </c>
      <c r="CR34" s="196">
        <v>0</v>
      </c>
      <c r="CS34" s="196">
        <v>0</v>
      </c>
      <c r="CT34" s="196">
        <v>0</v>
      </c>
      <c r="CU34" s="196">
        <v>0</v>
      </c>
      <c r="CV34" s="196">
        <v>0</v>
      </c>
      <c r="CW34" s="196">
        <v>0</v>
      </c>
      <c r="CX34" s="196">
        <v>950</v>
      </c>
      <c r="CY34" s="196">
        <v>320</v>
      </c>
      <c r="CZ34" s="196">
        <v>0</v>
      </c>
      <c r="DA34" s="196">
        <v>0</v>
      </c>
      <c r="DB34" s="196">
        <v>950</v>
      </c>
      <c r="DC34" s="196">
        <v>320</v>
      </c>
      <c r="DD34" s="196">
        <v>0</v>
      </c>
      <c r="DE34" s="196">
        <v>0</v>
      </c>
      <c r="DF34" s="196">
        <v>1800</v>
      </c>
      <c r="DG34" s="196">
        <v>980</v>
      </c>
      <c r="DH34" s="196">
        <v>0</v>
      </c>
      <c r="DI34" s="196">
        <v>0</v>
      </c>
      <c r="DJ34" s="196">
        <v>575</v>
      </c>
      <c r="DK34" s="196">
        <v>0</v>
      </c>
      <c r="DL34" s="196">
        <v>575</v>
      </c>
      <c r="DM34" s="196">
        <v>0</v>
      </c>
      <c r="DN34" s="196">
        <v>0</v>
      </c>
      <c r="DO34" s="196">
        <v>0</v>
      </c>
      <c r="DP34" s="196">
        <v>0</v>
      </c>
      <c r="DQ34" s="196">
        <v>0</v>
      </c>
    </row>
    <row r="35" spans="2:121" s="185" customFormat="1" ht="19.5" customHeight="1" x14ac:dyDescent="0.2">
      <c r="B35" s="195">
        <v>27</v>
      </c>
      <c r="C35" s="189" t="s">
        <v>108</v>
      </c>
      <c r="D35" s="196">
        <v>440570.55070000002</v>
      </c>
      <c r="E35" s="196">
        <v>77196.927299999996</v>
      </c>
      <c r="F35" s="196">
        <v>311585</v>
      </c>
      <c r="G35" s="196">
        <v>105365.7883</v>
      </c>
      <c r="H35" s="196">
        <v>136985.55069999999</v>
      </c>
      <c r="I35" s="196">
        <v>-28168.861000000001</v>
      </c>
      <c r="J35" s="196">
        <v>95941.4</v>
      </c>
      <c r="K35" s="196">
        <v>35418.043799999999</v>
      </c>
      <c r="L35" s="196">
        <v>13000</v>
      </c>
      <c r="M35" s="196">
        <v>450</v>
      </c>
      <c r="N35" s="196">
        <v>91444.6</v>
      </c>
      <c r="O35" s="196">
        <v>34496.943800000001</v>
      </c>
      <c r="P35" s="196">
        <v>13000</v>
      </c>
      <c r="Q35" s="196">
        <v>450</v>
      </c>
      <c r="R35" s="196">
        <v>2160</v>
      </c>
      <c r="S35" s="196">
        <v>336.5</v>
      </c>
      <c r="T35" s="196">
        <v>0</v>
      </c>
      <c r="U35" s="196">
        <v>0</v>
      </c>
      <c r="V35" s="196">
        <v>830</v>
      </c>
      <c r="W35" s="196">
        <v>0</v>
      </c>
      <c r="X35" s="196">
        <v>0</v>
      </c>
      <c r="Y35" s="196">
        <v>0</v>
      </c>
      <c r="Z35" s="196">
        <v>800</v>
      </c>
      <c r="AA35" s="196">
        <v>0</v>
      </c>
      <c r="AB35" s="196">
        <v>0</v>
      </c>
      <c r="AC35" s="196">
        <v>0</v>
      </c>
      <c r="AD35" s="196">
        <v>15300</v>
      </c>
      <c r="AE35" s="196">
        <v>0</v>
      </c>
      <c r="AF35" s="196">
        <v>53868.0507</v>
      </c>
      <c r="AG35" s="196">
        <v>-33301.860999999997</v>
      </c>
      <c r="AH35" s="196">
        <v>0</v>
      </c>
      <c r="AI35" s="196">
        <v>0</v>
      </c>
      <c r="AJ35" s="196">
        <v>0</v>
      </c>
      <c r="AK35" s="196">
        <v>0</v>
      </c>
      <c r="AL35" s="196">
        <v>0</v>
      </c>
      <c r="AM35" s="196">
        <v>0</v>
      </c>
      <c r="AN35" s="196">
        <v>0</v>
      </c>
      <c r="AO35" s="196">
        <v>0</v>
      </c>
      <c r="AP35" s="196">
        <v>15300</v>
      </c>
      <c r="AQ35" s="196">
        <v>0</v>
      </c>
      <c r="AR35" s="196">
        <v>69368.050700000007</v>
      </c>
      <c r="AS35" s="196">
        <v>0</v>
      </c>
      <c r="AT35" s="196">
        <v>0</v>
      </c>
      <c r="AU35" s="196">
        <v>0</v>
      </c>
      <c r="AV35" s="196">
        <v>-18000</v>
      </c>
      <c r="AW35" s="196">
        <v>-34881.860999999997</v>
      </c>
      <c r="AX35" s="196">
        <v>95767.4</v>
      </c>
      <c r="AY35" s="196">
        <v>34030.165999999997</v>
      </c>
      <c r="AZ35" s="196">
        <v>10484.799999999999</v>
      </c>
      <c r="BA35" s="196">
        <v>300</v>
      </c>
      <c r="BB35" s="196">
        <v>93767.4</v>
      </c>
      <c r="BC35" s="196">
        <v>34030.165999999997</v>
      </c>
      <c r="BD35" s="196">
        <v>0</v>
      </c>
      <c r="BE35" s="196">
        <v>0</v>
      </c>
      <c r="BF35" s="196">
        <v>2000</v>
      </c>
      <c r="BG35" s="196">
        <v>0</v>
      </c>
      <c r="BH35" s="196">
        <v>0</v>
      </c>
      <c r="BI35" s="196">
        <v>0</v>
      </c>
      <c r="BJ35" s="196">
        <v>39331.4</v>
      </c>
      <c r="BK35" s="196">
        <v>13991.101500000001</v>
      </c>
      <c r="BL35" s="196">
        <v>52132.7</v>
      </c>
      <c r="BM35" s="196">
        <v>3885</v>
      </c>
      <c r="BN35" s="196">
        <v>0</v>
      </c>
      <c r="BO35" s="196">
        <v>0</v>
      </c>
      <c r="BP35" s="196">
        <v>0</v>
      </c>
      <c r="BQ35" s="196">
        <v>0</v>
      </c>
      <c r="BR35" s="196">
        <v>0</v>
      </c>
      <c r="BS35" s="196">
        <v>0</v>
      </c>
      <c r="BT35" s="196">
        <v>0</v>
      </c>
      <c r="BU35" s="196">
        <v>0</v>
      </c>
      <c r="BV35" s="196">
        <v>22703</v>
      </c>
      <c r="BW35" s="196">
        <v>7478.3797999999997</v>
      </c>
      <c r="BX35" s="196">
        <v>32984.300000000003</v>
      </c>
      <c r="BY35" s="196">
        <v>85</v>
      </c>
      <c r="BZ35" s="196">
        <v>16628.400000000001</v>
      </c>
      <c r="CA35" s="196">
        <v>6512.7217000000001</v>
      </c>
      <c r="CB35" s="196">
        <v>16148.4</v>
      </c>
      <c r="CC35" s="196">
        <v>2400</v>
      </c>
      <c r="CD35" s="196">
        <v>0</v>
      </c>
      <c r="CE35" s="196">
        <v>0</v>
      </c>
      <c r="CF35" s="196">
        <v>0</v>
      </c>
      <c r="CG35" s="196">
        <v>0</v>
      </c>
      <c r="CH35" s="196">
        <v>400</v>
      </c>
      <c r="CI35" s="196">
        <v>0</v>
      </c>
      <c r="CJ35" s="196">
        <v>0</v>
      </c>
      <c r="CK35" s="196">
        <v>0</v>
      </c>
      <c r="CL35" s="196">
        <v>4356</v>
      </c>
      <c r="CM35" s="196">
        <v>446.15</v>
      </c>
      <c r="CN35" s="196">
        <v>2500</v>
      </c>
      <c r="CO35" s="196">
        <v>0</v>
      </c>
      <c r="CP35" s="196">
        <v>3156</v>
      </c>
      <c r="CQ35" s="196">
        <v>130</v>
      </c>
      <c r="CR35" s="196">
        <v>2500</v>
      </c>
      <c r="CS35" s="196">
        <v>0</v>
      </c>
      <c r="CT35" s="196">
        <v>0</v>
      </c>
      <c r="CU35" s="196">
        <v>0</v>
      </c>
      <c r="CV35" s="196">
        <v>0</v>
      </c>
      <c r="CW35" s="196">
        <v>0</v>
      </c>
      <c r="CX35" s="196">
        <v>44533.1</v>
      </c>
      <c r="CY35" s="196">
        <v>20700.327000000001</v>
      </c>
      <c r="CZ35" s="196">
        <v>5000</v>
      </c>
      <c r="DA35" s="196">
        <v>498</v>
      </c>
      <c r="DB35" s="196">
        <v>22256.7</v>
      </c>
      <c r="DC35" s="196">
        <v>9810.0969999999998</v>
      </c>
      <c r="DD35" s="196">
        <v>5000</v>
      </c>
      <c r="DE35" s="196">
        <v>498</v>
      </c>
      <c r="DF35" s="196">
        <v>3210</v>
      </c>
      <c r="DG35" s="196">
        <v>780</v>
      </c>
      <c r="DH35" s="196">
        <v>0</v>
      </c>
      <c r="DI35" s="196">
        <v>0</v>
      </c>
      <c r="DJ35" s="196">
        <v>3115.7</v>
      </c>
      <c r="DK35" s="196">
        <v>0</v>
      </c>
      <c r="DL35" s="196">
        <v>11115.7</v>
      </c>
      <c r="DM35" s="196">
        <v>0</v>
      </c>
      <c r="DN35" s="196">
        <v>0</v>
      </c>
      <c r="DO35" s="196">
        <v>0</v>
      </c>
      <c r="DP35" s="196">
        <v>8000</v>
      </c>
      <c r="DQ35" s="196">
        <v>0</v>
      </c>
    </row>
    <row r="36" spans="2:121" s="185" customFormat="1" ht="19.5" customHeight="1" x14ac:dyDescent="0.2">
      <c r="B36" s="195">
        <v>28</v>
      </c>
      <c r="C36" s="189" t="s">
        <v>109</v>
      </c>
      <c r="D36" s="196">
        <v>30023.683000000001</v>
      </c>
      <c r="E36" s="196">
        <v>7622.0730999999996</v>
      </c>
      <c r="F36" s="196">
        <v>21660.2</v>
      </c>
      <c r="G36" s="196">
        <v>8726.5828999999994</v>
      </c>
      <c r="H36" s="196">
        <v>8363.4830000000002</v>
      </c>
      <c r="I36" s="196">
        <v>-1104.5098</v>
      </c>
      <c r="J36" s="196">
        <v>17361.400000000001</v>
      </c>
      <c r="K36" s="196">
        <v>7576.6030000000001</v>
      </c>
      <c r="L36" s="196">
        <v>963.48299999999995</v>
      </c>
      <c r="M36" s="196">
        <v>205.25</v>
      </c>
      <c r="N36" s="196">
        <v>17057</v>
      </c>
      <c r="O36" s="196">
        <v>7362.4030000000002</v>
      </c>
      <c r="P36" s="196">
        <v>963.48299999999995</v>
      </c>
      <c r="Q36" s="196">
        <v>205.25</v>
      </c>
      <c r="R36" s="196">
        <v>255</v>
      </c>
      <c r="S36" s="196">
        <v>205</v>
      </c>
      <c r="T36" s="196">
        <v>0</v>
      </c>
      <c r="U36" s="196">
        <v>0</v>
      </c>
      <c r="V36" s="196">
        <v>50</v>
      </c>
      <c r="W36" s="196">
        <v>0</v>
      </c>
      <c r="X36" s="196">
        <v>0</v>
      </c>
      <c r="Y36" s="196">
        <v>0</v>
      </c>
      <c r="Z36" s="196">
        <v>75</v>
      </c>
      <c r="AA36" s="196">
        <v>25</v>
      </c>
      <c r="AB36" s="196">
        <v>0</v>
      </c>
      <c r="AC36" s="196">
        <v>0</v>
      </c>
      <c r="AD36" s="196">
        <v>110</v>
      </c>
      <c r="AE36" s="196">
        <v>0</v>
      </c>
      <c r="AF36" s="196">
        <v>-1850</v>
      </c>
      <c r="AG36" s="196">
        <v>-2465.6</v>
      </c>
      <c r="AH36" s="196">
        <v>110</v>
      </c>
      <c r="AI36" s="196">
        <v>0</v>
      </c>
      <c r="AJ36" s="196">
        <v>0</v>
      </c>
      <c r="AK36" s="196">
        <v>0</v>
      </c>
      <c r="AL36" s="196">
        <v>0</v>
      </c>
      <c r="AM36" s="196">
        <v>0</v>
      </c>
      <c r="AN36" s="196">
        <v>0</v>
      </c>
      <c r="AO36" s="196">
        <v>0</v>
      </c>
      <c r="AP36" s="196">
        <v>0</v>
      </c>
      <c r="AQ36" s="196">
        <v>0</v>
      </c>
      <c r="AR36" s="196">
        <v>8150</v>
      </c>
      <c r="AS36" s="196">
        <v>1626.4</v>
      </c>
      <c r="AT36" s="196">
        <v>0</v>
      </c>
      <c r="AU36" s="196">
        <v>0</v>
      </c>
      <c r="AV36" s="196">
        <v>-10000</v>
      </c>
      <c r="AW36" s="196">
        <v>-4092</v>
      </c>
      <c r="AX36" s="196">
        <v>1786.4</v>
      </c>
      <c r="AY36" s="196">
        <v>676.59990000000005</v>
      </c>
      <c r="AZ36" s="196">
        <v>0</v>
      </c>
      <c r="BA36" s="196">
        <v>0</v>
      </c>
      <c r="BB36" s="196">
        <v>1760</v>
      </c>
      <c r="BC36" s="196">
        <v>669.99990000000003</v>
      </c>
      <c r="BD36" s="196">
        <v>0</v>
      </c>
      <c r="BE36" s="196">
        <v>0</v>
      </c>
      <c r="BF36" s="196">
        <v>0</v>
      </c>
      <c r="BG36" s="196">
        <v>0</v>
      </c>
      <c r="BH36" s="196">
        <v>0</v>
      </c>
      <c r="BI36" s="196">
        <v>0</v>
      </c>
      <c r="BJ36" s="196">
        <v>0</v>
      </c>
      <c r="BK36" s="196">
        <v>0</v>
      </c>
      <c r="BL36" s="196">
        <v>9250</v>
      </c>
      <c r="BM36" s="196">
        <v>1155.8402000000001</v>
      </c>
      <c r="BN36" s="196">
        <v>0</v>
      </c>
      <c r="BO36" s="196">
        <v>0</v>
      </c>
      <c r="BP36" s="196">
        <v>0</v>
      </c>
      <c r="BQ36" s="196">
        <v>0</v>
      </c>
      <c r="BR36" s="196">
        <v>0</v>
      </c>
      <c r="BS36" s="196">
        <v>0</v>
      </c>
      <c r="BT36" s="196">
        <v>8700</v>
      </c>
      <c r="BU36" s="196">
        <v>915.84</v>
      </c>
      <c r="BV36" s="196">
        <v>0</v>
      </c>
      <c r="BW36" s="196">
        <v>0</v>
      </c>
      <c r="BX36" s="196">
        <v>0</v>
      </c>
      <c r="BY36" s="196">
        <v>0</v>
      </c>
      <c r="BZ36" s="196">
        <v>0</v>
      </c>
      <c r="CA36" s="196">
        <v>0</v>
      </c>
      <c r="CB36" s="196">
        <v>300</v>
      </c>
      <c r="CC36" s="196">
        <v>0</v>
      </c>
      <c r="CD36" s="196">
        <v>0</v>
      </c>
      <c r="CE36" s="196">
        <v>0</v>
      </c>
      <c r="CF36" s="196">
        <v>250</v>
      </c>
      <c r="CG36" s="196">
        <v>240.00020000000001</v>
      </c>
      <c r="CH36" s="196">
        <v>300</v>
      </c>
      <c r="CI36" s="196">
        <v>0</v>
      </c>
      <c r="CJ36" s="196">
        <v>0</v>
      </c>
      <c r="CK36" s="196">
        <v>0</v>
      </c>
      <c r="CL36" s="196">
        <v>110</v>
      </c>
      <c r="CM36" s="196">
        <v>8.3800000000000008</v>
      </c>
      <c r="CN36" s="196">
        <v>0</v>
      </c>
      <c r="CO36" s="196">
        <v>0</v>
      </c>
      <c r="CP36" s="196">
        <v>100</v>
      </c>
      <c r="CQ36" s="196">
        <v>0</v>
      </c>
      <c r="CR36" s="196">
        <v>0</v>
      </c>
      <c r="CS36" s="196">
        <v>0</v>
      </c>
      <c r="CT36" s="196">
        <v>0</v>
      </c>
      <c r="CU36" s="196">
        <v>0</v>
      </c>
      <c r="CV36" s="196">
        <v>0</v>
      </c>
      <c r="CW36" s="196">
        <v>0</v>
      </c>
      <c r="CX36" s="196">
        <v>400</v>
      </c>
      <c r="CY36" s="196">
        <v>140</v>
      </c>
      <c r="CZ36" s="196">
        <v>0</v>
      </c>
      <c r="DA36" s="196">
        <v>0</v>
      </c>
      <c r="DB36" s="196">
        <v>0</v>
      </c>
      <c r="DC36" s="196">
        <v>0</v>
      </c>
      <c r="DD36" s="196">
        <v>0</v>
      </c>
      <c r="DE36" s="196">
        <v>0</v>
      </c>
      <c r="DF36" s="196">
        <v>500</v>
      </c>
      <c r="DG36" s="196">
        <v>300</v>
      </c>
      <c r="DH36" s="196">
        <v>0</v>
      </c>
      <c r="DI36" s="196">
        <v>0</v>
      </c>
      <c r="DJ36" s="196">
        <v>967.4</v>
      </c>
      <c r="DK36" s="196">
        <v>0</v>
      </c>
      <c r="DL36" s="196">
        <v>967.4</v>
      </c>
      <c r="DM36" s="196">
        <v>0</v>
      </c>
      <c r="DN36" s="196">
        <v>0</v>
      </c>
      <c r="DO36" s="196">
        <v>0</v>
      </c>
      <c r="DP36" s="196">
        <v>0</v>
      </c>
      <c r="DQ36" s="196">
        <v>0</v>
      </c>
    </row>
    <row r="37" spans="2:121" s="185" customFormat="1" ht="19.5" customHeight="1" x14ac:dyDescent="0.2">
      <c r="B37" s="195">
        <v>29</v>
      </c>
      <c r="C37" s="189" t="s">
        <v>110</v>
      </c>
      <c r="D37" s="196">
        <v>125146.0208</v>
      </c>
      <c r="E37" s="196">
        <v>28628.7395</v>
      </c>
      <c r="F37" s="196">
        <v>42510</v>
      </c>
      <c r="G37" s="196">
        <v>18379.302500000002</v>
      </c>
      <c r="H37" s="196">
        <v>82636.020799999998</v>
      </c>
      <c r="I37" s="196">
        <v>10249.437</v>
      </c>
      <c r="J37" s="196">
        <v>37835</v>
      </c>
      <c r="K37" s="196">
        <v>17514.486499999999</v>
      </c>
      <c r="L37" s="196">
        <v>5500</v>
      </c>
      <c r="M37" s="196">
        <v>1399</v>
      </c>
      <c r="N37" s="196">
        <v>37295</v>
      </c>
      <c r="O37" s="196">
        <v>17318.786499999998</v>
      </c>
      <c r="P37" s="196">
        <v>5500</v>
      </c>
      <c r="Q37" s="196">
        <v>1399</v>
      </c>
      <c r="R37" s="196">
        <v>390</v>
      </c>
      <c r="S37" s="196">
        <v>154.30000000000001</v>
      </c>
      <c r="T37" s="196">
        <v>0</v>
      </c>
      <c r="U37" s="196">
        <v>0</v>
      </c>
      <c r="V37" s="196">
        <v>100</v>
      </c>
      <c r="W37" s="196">
        <v>0</v>
      </c>
      <c r="X37" s="196">
        <v>0</v>
      </c>
      <c r="Y37" s="196">
        <v>0</v>
      </c>
      <c r="Z37" s="196">
        <v>50</v>
      </c>
      <c r="AA37" s="196">
        <v>0</v>
      </c>
      <c r="AB37" s="196">
        <v>0</v>
      </c>
      <c r="AC37" s="196">
        <v>0</v>
      </c>
      <c r="AD37" s="196">
        <v>0</v>
      </c>
      <c r="AE37" s="196">
        <v>0</v>
      </c>
      <c r="AF37" s="196">
        <v>15580.0208</v>
      </c>
      <c r="AG37" s="196">
        <v>7888.9369999999999</v>
      </c>
      <c r="AH37" s="196">
        <v>0</v>
      </c>
      <c r="AI37" s="196">
        <v>0</v>
      </c>
      <c r="AJ37" s="196">
        <v>0</v>
      </c>
      <c r="AK37" s="196">
        <v>0</v>
      </c>
      <c r="AL37" s="196">
        <v>0</v>
      </c>
      <c r="AM37" s="196">
        <v>0</v>
      </c>
      <c r="AN37" s="196">
        <v>0</v>
      </c>
      <c r="AO37" s="196">
        <v>0</v>
      </c>
      <c r="AP37" s="196">
        <v>0</v>
      </c>
      <c r="AQ37" s="196">
        <v>0</v>
      </c>
      <c r="AR37" s="196">
        <v>15580.0208</v>
      </c>
      <c r="AS37" s="196">
        <v>8035.9669999999996</v>
      </c>
      <c r="AT37" s="196">
        <v>0</v>
      </c>
      <c r="AU37" s="196">
        <v>0</v>
      </c>
      <c r="AV37" s="196">
        <v>0</v>
      </c>
      <c r="AW37" s="196">
        <v>-147.03</v>
      </c>
      <c r="AX37" s="196">
        <v>800</v>
      </c>
      <c r="AY37" s="196">
        <v>284.01600000000002</v>
      </c>
      <c r="AZ37" s="196">
        <v>0</v>
      </c>
      <c r="BA37" s="196">
        <v>0</v>
      </c>
      <c r="BB37" s="196">
        <v>700</v>
      </c>
      <c r="BC37" s="196">
        <v>284.01600000000002</v>
      </c>
      <c r="BD37" s="196">
        <v>0</v>
      </c>
      <c r="BE37" s="196">
        <v>0</v>
      </c>
      <c r="BF37" s="196">
        <v>0</v>
      </c>
      <c r="BG37" s="196">
        <v>0</v>
      </c>
      <c r="BH37" s="196">
        <v>0</v>
      </c>
      <c r="BI37" s="196">
        <v>0</v>
      </c>
      <c r="BJ37" s="196">
        <v>0</v>
      </c>
      <c r="BK37" s="196">
        <v>0</v>
      </c>
      <c r="BL37" s="196">
        <v>1000</v>
      </c>
      <c r="BM37" s="196">
        <v>469</v>
      </c>
      <c r="BN37" s="196">
        <v>0</v>
      </c>
      <c r="BO37" s="196">
        <v>0</v>
      </c>
      <c r="BP37" s="196">
        <v>0</v>
      </c>
      <c r="BQ37" s="196">
        <v>0</v>
      </c>
      <c r="BR37" s="196">
        <v>0</v>
      </c>
      <c r="BS37" s="196">
        <v>0</v>
      </c>
      <c r="BT37" s="196">
        <v>0</v>
      </c>
      <c r="BU37" s="196">
        <v>0</v>
      </c>
      <c r="BV37" s="196">
        <v>0</v>
      </c>
      <c r="BW37" s="196">
        <v>0</v>
      </c>
      <c r="BX37" s="196">
        <v>0</v>
      </c>
      <c r="BY37" s="196">
        <v>0</v>
      </c>
      <c r="BZ37" s="196">
        <v>0</v>
      </c>
      <c r="CA37" s="196">
        <v>0</v>
      </c>
      <c r="CB37" s="196">
        <v>1000</v>
      </c>
      <c r="CC37" s="196">
        <v>469</v>
      </c>
      <c r="CD37" s="196">
        <v>0</v>
      </c>
      <c r="CE37" s="196">
        <v>0</v>
      </c>
      <c r="CF37" s="196">
        <v>0</v>
      </c>
      <c r="CG37" s="196">
        <v>0</v>
      </c>
      <c r="CH37" s="196">
        <v>200</v>
      </c>
      <c r="CI37" s="196">
        <v>0</v>
      </c>
      <c r="CJ37" s="196">
        <v>0</v>
      </c>
      <c r="CK37" s="196">
        <v>0</v>
      </c>
      <c r="CL37" s="196">
        <v>380</v>
      </c>
      <c r="CM37" s="196">
        <v>60.8</v>
      </c>
      <c r="CN37" s="196">
        <v>0</v>
      </c>
      <c r="CO37" s="196">
        <v>0</v>
      </c>
      <c r="CP37" s="196">
        <v>200</v>
      </c>
      <c r="CQ37" s="196">
        <v>0</v>
      </c>
      <c r="CR37" s="196">
        <v>0</v>
      </c>
      <c r="CS37" s="196">
        <v>0</v>
      </c>
      <c r="CT37" s="196">
        <v>0</v>
      </c>
      <c r="CU37" s="196">
        <v>0</v>
      </c>
      <c r="CV37" s="196">
        <v>0</v>
      </c>
      <c r="CW37" s="196">
        <v>0</v>
      </c>
      <c r="CX37" s="196">
        <v>600</v>
      </c>
      <c r="CY37" s="196">
        <v>180</v>
      </c>
      <c r="CZ37" s="196">
        <v>60556</v>
      </c>
      <c r="DA37" s="196">
        <v>492.5</v>
      </c>
      <c r="DB37" s="196">
        <v>300</v>
      </c>
      <c r="DC37" s="196">
        <v>0</v>
      </c>
      <c r="DD37" s="196">
        <v>60556</v>
      </c>
      <c r="DE37" s="196">
        <v>492.5</v>
      </c>
      <c r="DF37" s="196">
        <v>770</v>
      </c>
      <c r="DG37" s="196">
        <v>340</v>
      </c>
      <c r="DH37" s="196">
        <v>0</v>
      </c>
      <c r="DI37" s="196">
        <v>0</v>
      </c>
      <c r="DJ37" s="196">
        <v>1775</v>
      </c>
      <c r="DK37" s="196">
        <v>0</v>
      </c>
      <c r="DL37" s="196">
        <v>1775</v>
      </c>
      <c r="DM37" s="196">
        <v>0</v>
      </c>
      <c r="DN37" s="196">
        <v>0</v>
      </c>
      <c r="DO37" s="196">
        <v>0</v>
      </c>
      <c r="DP37" s="196">
        <v>0</v>
      </c>
      <c r="DQ37" s="196">
        <v>0</v>
      </c>
    </row>
    <row r="38" spans="2:121" s="185" customFormat="1" ht="19.5" customHeight="1" x14ac:dyDescent="0.2">
      <c r="B38" s="195">
        <v>30</v>
      </c>
      <c r="C38" s="189" t="s">
        <v>111</v>
      </c>
      <c r="D38" s="196">
        <v>727736.57479999994</v>
      </c>
      <c r="E38" s="196">
        <v>369216.45760000002</v>
      </c>
      <c r="F38" s="196">
        <v>656240</v>
      </c>
      <c r="G38" s="196">
        <v>300245.99089999998</v>
      </c>
      <c r="H38" s="196">
        <v>71496.574800000002</v>
      </c>
      <c r="I38" s="196">
        <v>68970.466700000004</v>
      </c>
      <c r="J38" s="196">
        <v>168343.7</v>
      </c>
      <c r="K38" s="196">
        <v>69810.981499999994</v>
      </c>
      <c r="L38" s="196">
        <v>152674</v>
      </c>
      <c r="M38" s="196">
        <v>17611.335999999999</v>
      </c>
      <c r="N38" s="196">
        <v>139671.70000000001</v>
      </c>
      <c r="O38" s="196">
        <v>60201.816400000003</v>
      </c>
      <c r="P38" s="196">
        <v>143016</v>
      </c>
      <c r="Q38" s="196">
        <v>13650.136</v>
      </c>
      <c r="R38" s="196">
        <v>23315</v>
      </c>
      <c r="S38" s="196">
        <v>6882.424</v>
      </c>
      <c r="T38" s="196">
        <v>9658</v>
      </c>
      <c r="U38" s="196">
        <v>3961.2</v>
      </c>
      <c r="V38" s="196">
        <v>600</v>
      </c>
      <c r="W38" s="196">
        <v>0</v>
      </c>
      <c r="X38" s="196">
        <v>0</v>
      </c>
      <c r="Y38" s="196">
        <v>0</v>
      </c>
      <c r="Z38" s="196">
        <v>2300</v>
      </c>
      <c r="AA38" s="196">
        <v>0</v>
      </c>
      <c r="AB38" s="196">
        <v>0</v>
      </c>
      <c r="AC38" s="196">
        <v>0</v>
      </c>
      <c r="AD38" s="196">
        <v>7635</v>
      </c>
      <c r="AE38" s="196">
        <v>106</v>
      </c>
      <c r="AF38" s="196">
        <v>-148304.42600000001</v>
      </c>
      <c r="AG38" s="196">
        <v>39026.912700000001</v>
      </c>
      <c r="AH38" s="196">
        <v>6635</v>
      </c>
      <c r="AI38" s="196">
        <v>0</v>
      </c>
      <c r="AJ38" s="196">
        <v>7150</v>
      </c>
      <c r="AK38" s="196">
        <v>1670.8785</v>
      </c>
      <c r="AL38" s="196">
        <v>0</v>
      </c>
      <c r="AM38" s="196">
        <v>0</v>
      </c>
      <c r="AN38" s="196">
        <v>0</v>
      </c>
      <c r="AO38" s="196">
        <v>0</v>
      </c>
      <c r="AP38" s="196">
        <v>1000</v>
      </c>
      <c r="AQ38" s="196">
        <v>106</v>
      </c>
      <c r="AR38" s="196">
        <v>111449</v>
      </c>
      <c r="AS38" s="196">
        <v>65207.165399999998</v>
      </c>
      <c r="AT38" s="196">
        <v>0</v>
      </c>
      <c r="AU38" s="196">
        <v>0</v>
      </c>
      <c r="AV38" s="196">
        <v>-266903.42599999998</v>
      </c>
      <c r="AW38" s="196">
        <v>-27851.1312</v>
      </c>
      <c r="AX38" s="196">
        <v>64112</v>
      </c>
      <c r="AY38" s="196">
        <v>35900</v>
      </c>
      <c r="AZ38" s="196">
        <v>28500</v>
      </c>
      <c r="BA38" s="196">
        <v>1700</v>
      </c>
      <c r="BB38" s="196">
        <v>64112</v>
      </c>
      <c r="BC38" s="196">
        <v>35900</v>
      </c>
      <c r="BD38" s="196">
        <v>8500</v>
      </c>
      <c r="BE38" s="196">
        <v>1700</v>
      </c>
      <c r="BF38" s="196">
        <v>0</v>
      </c>
      <c r="BG38" s="196">
        <v>0</v>
      </c>
      <c r="BH38" s="196">
        <v>0</v>
      </c>
      <c r="BI38" s="196">
        <v>0</v>
      </c>
      <c r="BJ38" s="196">
        <v>32740</v>
      </c>
      <c r="BK38" s="196">
        <v>17280</v>
      </c>
      <c r="BL38" s="196">
        <v>36127</v>
      </c>
      <c r="BM38" s="196">
        <v>9158.6180000000004</v>
      </c>
      <c r="BN38" s="196">
        <v>0</v>
      </c>
      <c r="BO38" s="196">
        <v>0</v>
      </c>
      <c r="BP38" s="196">
        <v>0</v>
      </c>
      <c r="BQ38" s="196">
        <v>0</v>
      </c>
      <c r="BR38" s="196">
        <v>0</v>
      </c>
      <c r="BS38" s="196">
        <v>0</v>
      </c>
      <c r="BT38" s="196">
        <v>0</v>
      </c>
      <c r="BU38" s="196">
        <v>0</v>
      </c>
      <c r="BV38" s="196">
        <v>0</v>
      </c>
      <c r="BW38" s="196">
        <v>0</v>
      </c>
      <c r="BX38" s="196">
        <v>26927</v>
      </c>
      <c r="BY38" s="196">
        <v>0</v>
      </c>
      <c r="BZ38" s="196">
        <v>14600</v>
      </c>
      <c r="CA38" s="196">
        <v>6880</v>
      </c>
      <c r="CB38" s="196">
        <v>9200</v>
      </c>
      <c r="CC38" s="196">
        <v>9158.6180000000004</v>
      </c>
      <c r="CD38" s="196">
        <v>18140</v>
      </c>
      <c r="CE38" s="196">
        <v>10400</v>
      </c>
      <c r="CF38" s="196">
        <v>0</v>
      </c>
      <c r="CG38" s="196">
        <v>0</v>
      </c>
      <c r="CH38" s="196">
        <v>0</v>
      </c>
      <c r="CI38" s="196">
        <v>0</v>
      </c>
      <c r="CJ38" s="196">
        <v>0</v>
      </c>
      <c r="CK38" s="196">
        <v>0</v>
      </c>
      <c r="CL38" s="196">
        <v>46546</v>
      </c>
      <c r="CM38" s="196">
        <v>24057.009399999999</v>
      </c>
      <c r="CN38" s="196">
        <v>1000.0008</v>
      </c>
      <c r="CO38" s="196">
        <v>0</v>
      </c>
      <c r="CP38" s="196">
        <v>46546</v>
      </c>
      <c r="CQ38" s="196">
        <v>24057.009399999999</v>
      </c>
      <c r="CR38" s="196">
        <v>1000.0008</v>
      </c>
      <c r="CS38" s="196">
        <v>0</v>
      </c>
      <c r="CT38" s="196">
        <v>23046</v>
      </c>
      <c r="CU38" s="196">
        <v>11346</v>
      </c>
      <c r="CV38" s="196">
        <v>250</v>
      </c>
      <c r="CW38" s="196">
        <v>0</v>
      </c>
      <c r="CX38" s="196">
        <v>248211</v>
      </c>
      <c r="CY38" s="196">
        <v>131687</v>
      </c>
      <c r="CZ38" s="196">
        <v>1500</v>
      </c>
      <c r="DA38" s="196">
        <v>1473.6</v>
      </c>
      <c r="DB38" s="196">
        <v>167279</v>
      </c>
      <c r="DC38" s="196">
        <v>80150</v>
      </c>
      <c r="DD38" s="196">
        <v>1500</v>
      </c>
      <c r="DE38" s="196">
        <v>1473.6</v>
      </c>
      <c r="DF38" s="196">
        <v>34000</v>
      </c>
      <c r="DG38" s="196">
        <v>21405</v>
      </c>
      <c r="DH38" s="196">
        <v>0</v>
      </c>
      <c r="DI38" s="196">
        <v>0</v>
      </c>
      <c r="DJ38" s="196">
        <v>51752.3</v>
      </c>
      <c r="DK38" s="196">
        <v>0</v>
      </c>
      <c r="DL38" s="196">
        <v>51752.3</v>
      </c>
      <c r="DM38" s="196">
        <v>0</v>
      </c>
      <c r="DN38" s="196">
        <v>0</v>
      </c>
      <c r="DO38" s="196">
        <v>0</v>
      </c>
      <c r="DP38" s="196">
        <v>0</v>
      </c>
      <c r="DQ38" s="196">
        <v>0</v>
      </c>
    </row>
    <row r="39" spans="2:121" s="185" customFormat="1" ht="19.5" customHeight="1" x14ac:dyDescent="0.2">
      <c r="B39" s="195">
        <v>31</v>
      </c>
      <c r="C39" s="189" t="s">
        <v>112</v>
      </c>
      <c r="D39" s="196">
        <v>81213.814899999998</v>
      </c>
      <c r="E39" s="196">
        <v>34315.409299999999</v>
      </c>
      <c r="F39" s="196">
        <v>81167.079199999993</v>
      </c>
      <c r="G39" s="196">
        <v>34272.175300000003</v>
      </c>
      <c r="H39" s="196">
        <v>46.735700000000001</v>
      </c>
      <c r="I39" s="196">
        <v>43.234000000000002</v>
      </c>
      <c r="J39" s="196">
        <v>38047.0792</v>
      </c>
      <c r="K39" s="196">
        <v>14537.838100000001</v>
      </c>
      <c r="L39" s="196">
        <v>1000</v>
      </c>
      <c r="M39" s="196">
        <v>490</v>
      </c>
      <c r="N39" s="196">
        <v>35049</v>
      </c>
      <c r="O39" s="196">
        <v>14382.838100000001</v>
      </c>
      <c r="P39" s="196">
        <v>0</v>
      </c>
      <c r="Q39" s="196">
        <v>0</v>
      </c>
      <c r="R39" s="196">
        <v>2998.0792000000001</v>
      </c>
      <c r="S39" s="196">
        <v>155</v>
      </c>
      <c r="T39" s="196">
        <v>1000</v>
      </c>
      <c r="U39" s="196">
        <v>490</v>
      </c>
      <c r="V39" s="196">
        <v>100</v>
      </c>
      <c r="W39" s="196">
        <v>0</v>
      </c>
      <c r="X39" s="196">
        <v>0</v>
      </c>
      <c r="Y39" s="196">
        <v>0</v>
      </c>
      <c r="Z39" s="196">
        <v>150</v>
      </c>
      <c r="AA39" s="196">
        <v>0</v>
      </c>
      <c r="AB39" s="196">
        <v>0</v>
      </c>
      <c r="AC39" s="196">
        <v>0</v>
      </c>
      <c r="AD39" s="196">
        <v>0</v>
      </c>
      <c r="AE39" s="196">
        <v>0</v>
      </c>
      <c r="AF39" s="196">
        <v>-10000</v>
      </c>
      <c r="AG39" s="196">
        <v>-546.76599999999996</v>
      </c>
      <c r="AH39" s="196">
        <v>0</v>
      </c>
      <c r="AI39" s="196">
        <v>0</v>
      </c>
      <c r="AJ39" s="196">
        <v>0</v>
      </c>
      <c r="AK39" s="196">
        <v>0</v>
      </c>
      <c r="AL39" s="196">
        <v>0</v>
      </c>
      <c r="AM39" s="196">
        <v>0</v>
      </c>
      <c r="AN39" s="196">
        <v>0</v>
      </c>
      <c r="AO39" s="196">
        <v>0</v>
      </c>
      <c r="AP39" s="196">
        <v>0</v>
      </c>
      <c r="AQ39" s="196">
        <v>0</v>
      </c>
      <c r="AR39" s="196">
        <v>0</v>
      </c>
      <c r="AS39" s="196">
        <v>0</v>
      </c>
      <c r="AT39" s="196">
        <v>0</v>
      </c>
      <c r="AU39" s="196">
        <v>0</v>
      </c>
      <c r="AV39" s="196">
        <v>-10000</v>
      </c>
      <c r="AW39" s="196">
        <v>-546.76599999999996</v>
      </c>
      <c r="AX39" s="196">
        <v>5220</v>
      </c>
      <c r="AY39" s="196">
        <v>2572.6370000000002</v>
      </c>
      <c r="AZ39" s="196">
        <v>0</v>
      </c>
      <c r="BA39" s="196">
        <v>0</v>
      </c>
      <c r="BB39" s="196">
        <v>5220</v>
      </c>
      <c r="BC39" s="196">
        <v>2572.6370000000002</v>
      </c>
      <c r="BD39" s="196">
        <v>0</v>
      </c>
      <c r="BE39" s="196">
        <v>0</v>
      </c>
      <c r="BF39" s="196">
        <v>0</v>
      </c>
      <c r="BG39" s="196">
        <v>0</v>
      </c>
      <c r="BH39" s="196">
        <v>0</v>
      </c>
      <c r="BI39" s="196">
        <v>0</v>
      </c>
      <c r="BJ39" s="196">
        <v>13540</v>
      </c>
      <c r="BK39" s="196">
        <v>7576.6202000000003</v>
      </c>
      <c r="BL39" s="196">
        <v>9046.7356999999993</v>
      </c>
      <c r="BM39" s="196">
        <v>100</v>
      </c>
      <c r="BN39" s="196">
        <v>0</v>
      </c>
      <c r="BO39" s="196">
        <v>0</v>
      </c>
      <c r="BP39" s="196">
        <v>0</v>
      </c>
      <c r="BQ39" s="196">
        <v>0</v>
      </c>
      <c r="BR39" s="196">
        <v>0</v>
      </c>
      <c r="BS39" s="196">
        <v>0</v>
      </c>
      <c r="BT39" s="196">
        <v>0</v>
      </c>
      <c r="BU39" s="196">
        <v>0</v>
      </c>
      <c r="BV39" s="196">
        <v>0</v>
      </c>
      <c r="BW39" s="196">
        <v>0</v>
      </c>
      <c r="BX39" s="196">
        <v>0</v>
      </c>
      <c r="BY39" s="196">
        <v>0</v>
      </c>
      <c r="BZ39" s="196">
        <v>3500</v>
      </c>
      <c r="CA39" s="196">
        <v>2134.7082</v>
      </c>
      <c r="CB39" s="196">
        <v>0</v>
      </c>
      <c r="CC39" s="196">
        <v>0</v>
      </c>
      <c r="CD39" s="196">
        <v>10040</v>
      </c>
      <c r="CE39" s="196">
        <v>5441.9120000000003</v>
      </c>
      <c r="CF39" s="196">
        <v>9046.7356999999993</v>
      </c>
      <c r="CG39" s="196">
        <v>100</v>
      </c>
      <c r="CH39" s="196">
        <v>0</v>
      </c>
      <c r="CI39" s="196">
        <v>0</v>
      </c>
      <c r="CJ39" s="196">
        <v>0</v>
      </c>
      <c r="CK39" s="196">
        <v>0</v>
      </c>
      <c r="CL39" s="196">
        <v>1500</v>
      </c>
      <c r="CM39" s="196">
        <v>1082.25</v>
      </c>
      <c r="CN39" s="196">
        <v>0</v>
      </c>
      <c r="CO39" s="196">
        <v>0</v>
      </c>
      <c r="CP39" s="196">
        <v>1500</v>
      </c>
      <c r="CQ39" s="196">
        <v>1082.25</v>
      </c>
      <c r="CR39" s="196">
        <v>0</v>
      </c>
      <c r="CS39" s="196">
        <v>0</v>
      </c>
      <c r="CT39" s="196">
        <v>0</v>
      </c>
      <c r="CU39" s="196">
        <v>0</v>
      </c>
      <c r="CV39" s="196">
        <v>0</v>
      </c>
      <c r="CW39" s="196">
        <v>0</v>
      </c>
      <c r="CX39" s="196">
        <v>18610</v>
      </c>
      <c r="CY39" s="196">
        <v>7312.83</v>
      </c>
      <c r="CZ39" s="196">
        <v>0</v>
      </c>
      <c r="DA39" s="196">
        <v>0</v>
      </c>
      <c r="DB39" s="196">
        <v>18610</v>
      </c>
      <c r="DC39" s="196">
        <v>7312.83</v>
      </c>
      <c r="DD39" s="196">
        <v>0</v>
      </c>
      <c r="DE39" s="196">
        <v>0</v>
      </c>
      <c r="DF39" s="196">
        <v>2000</v>
      </c>
      <c r="DG39" s="196">
        <v>1190</v>
      </c>
      <c r="DH39" s="196">
        <v>0</v>
      </c>
      <c r="DI39" s="196">
        <v>0</v>
      </c>
      <c r="DJ39" s="196">
        <v>2000</v>
      </c>
      <c r="DK39" s="196">
        <v>0</v>
      </c>
      <c r="DL39" s="196">
        <v>2000</v>
      </c>
      <c r="DM39" s="196">
        <v>0</v>
      </c>
      <c r="DN39" s="196">
        <v>0</v>
      </c>
      <c r="DO39" s="196">
        <v>0</v>
      </c>
      <c r="DP39" s="196">
        <v>0</v>
      </c>
      <c r="DQ39" s="196">
        <v>0</v>
      </c>
    </row>
    <row r="40" spans="2:121" s="185" customFormat="1" ht="19.5" customHeight="1" x14ac:dyDescent="0.2">
      <c r="B40" s="195">
        <v>32</v>
      </c>
      <c r="C40" s="189" t="s">
        <v>113</v>
      </c>
      <c r="D40" s="196">
        <v>45127.330699999999</v>
      </c>
      <c r="E40" s="196">
        <v>13168.2029</v>
      </c>
      <c r="F40" s="196">
        <v>26222</v>
      </c>
      <c r="G40" s="196">
        <v>11578.2029</v>
      </c>
      <c r="H40" s="196">
        <v>18905.330699999999</v>
      </c>
      <c r="I40" s="196">
        <v>1590</v>
      </c>
      <c r="J40" s="196">
        <v>21821</v>
      </c>
      <c r="K40" s="196">
        <v>10822.9328</v>
      </c>
      <c r="L40" s="196">
        <v>8445.2999999999993</v>
      </c>
      <c r="M40" s="196">
        <v>630</v>
      </c>
      <c r="N40" s="196">
        <v>21077</v>
      </c>
      <c r="O40" s="196">
        <v>10754.3328</v>
      </c>
      <c r="P40" s="196">
        <v>800</v>
      </c>
      <c r="Q40" s="196">
        <v>0</v>
      </c>
      <c r="R40" s="196">
        <v>607</v>
      </c>
      <c r="S40" s="196">
        <v>0</v>
      </c>
      <c r="T40" s="196">
        <v>7645.3</v>
      </c>
      <c r="U40" s="196">
        <v>630</v>
      </c>
      <c r="V40" s="196">
        <v>20</v>
      </c>
      <c r="W40" s="196">
        <v>0</v>
      </c>
      <c r="X40" s="196">
        <v>0</v>
      </c>
      <c r="Y40" s="196">
        <v>0</v>
      </c>
      <c r="Z40" s="196">
        <v>10</v>
      </c>
      <c r="AA40" s="196">
        <v>0</v>
      </c>
      <c r="AB40" s="196">
        <v>0</v>
      </c>
      <c r="AC40" s="196">
        <v>0</v>
      </c>
      <c r="AD40" s="196">
        <v>0</v>
      </c>
      <c r="AE40" s="196">
        <v>0</v>
      </c>
      <c r="AF40" s="196">
        <v>9500</v>
      </c>
      <c r="AG40" s="196">
        <v>0</v>
      </c>
      <c r="AH40" s="196">
        <v>0</v>
      </c>
      <c r="AI40" s="196">
        <v>0</v>
      </c>
      <c r="AJ40" s="196">
        <v>0</v>
      </c>
      <c r="AK40" s="196">
        <v>0</v>
      </c>
      <c r="AL40" s="196">
        <v>0</v>
      </c>
      <c r="AM40" s="196">
        <v>0</v>
      </c>
      <c r="AN40" s="196">
        <v>0</v>
      </c>
      <c r="AO40" s="196">
        <v>0</v>
      </c>
      <c r="AP40" s="196">
        <v>0</v>
      </c>
      <c r="AQ40" s="196">
        <v>0</v>
      </c>
      <c r="AR40" s="196">
        <v>10000</v>
      </c>
      <c r="AS40" s="196">
        <v>0</v>
      </c>
      <c r="AT40" s="196">
        <v>0</v>
      </c>
      <c r="AU40" s="196">
        <v>0</v>
      </c>
      <c r="AV40" s="196">
        <v>-500</v>
      </c>
      <c r="AW40" s="196">
        <v>0</v>
      </c>
      <c r="AX40" s="196">
        <v>1721</v>
      </c>
      <c r="AY40" s="196">
        <v>617.5</v>
      </c>
      <c r="AZ40" s="196">
        <v>0</v>
      </c>
      <c r="BA40" s="196">
        <v>0</v>
      </c>
      <c r="BB40" s="196">
        <v>1700</v>
      </c>
      <c r="BC40" s="196">
        <v>617.5</v>
      </c>
      <c r="BD40" s="196">
        <v>0</v>
      </c>
      <c r="BE40" s="196">
        <v>0</v>
      </c>
      <c r="BF40" s="196">
        <v>21</v>
      </c>
      <c r="BG40" s="196">
        <v>0</v>
      </c>
      <c r="BH40" s="196">
        <v>0</v>
      </c>
      <c r="BI40" s="196">
        <v>0</v>
      </c>
      <c r="BJ40" s="196">
        <v>750</v>
      </c>
      <c r="BK40" s="196">
        <v>137.77010000000001</v>
      </c>
      <c r="BL40" s="196">
        <v>960.03070000000002</v>
      </c>
      <c r="BM40" s="196">
        <v>960</v>
      </c>
      <c r="BN40" s="196">
        <v>0</v>
      </c>
      <c r="BO40" s="196">
        <v>0</v>
      </c>
      <c r="BP40" s="196">
        <v>0</v>
      </c>
      <c r="BQ40" s="196">
        <v>0</v>
      </c>
      <c r="BR40" s="196">
        <v>0</v>
      </c>
      <c r="BS40" s="196">
        <v>0</v>
      </c>
      <c r="BT40" s="196">
        <v>0</v>
      </c>
      <c r="BU40" s="196">
        <v>0</v>
      </c>
      <c r="BV40" s="196">
        <v>0</v>
      </c>
      <c r="BW40" s="196">
        <v>0</v>
      </c>
      <c r="BX40" s="196">
        <v>0</v>
      </c>
      <c r="BY40" s="196">
        <v>0</v>
      </c>
      <c r="BZ40" s="196">
        <v>750</v>
      </c>
      <c r="CA40" s="196">
        <v>137.77010000000001</v>
      </c>
      <c r="CB40" s="196">
        <v>960.03070000000002</v>
      </c>
      <c r="CC40" s="196">
        <v>960</v>
      </c>
      <c r="CD40" s="196">
        <v>0</v>
      </c>
      <c r="CE40" s="196">
        <v>0</v>
      </c>
      <c r="CF40" s="196">
        <v>0</v>
      </c>
      <c r="CG40" s="196">
        <v>0</v>
      </c>
      <c r="CH40" s="196">
        <v>0</v>
      </c>
      <c r="CI40" s="196">
        <v>0</v>
      </c>
      <c r="CJ40" s="196">
        <v>0</v>
      </c>
      <c r="CK40" s="196">
        <v>0</v>
      </c>
      <c r="CL40" s="196">
        <v>400</v>
      </c>
      <c r="CM40" s="196">
        <v>0</v>
      </c>
      <c r="CN40" s="196">
        <v>0</v>
      </c>
      <c r="CO40" s="196">
        <v>0</v>
      </c>
      <c r="CP40" s="196">
        <v>400</v>
      </c>
      <c r="CQ40" s="196">
        <v>0</v>
      </c>
      <c r="CR40" s="196">
        <v>0</v>
      </c>
      <c r="CS40" s="196">
        <v>0</v>
      </c>
      <c r="CT40" s="196">
        <v>0</v>
      </c>
      <c r="CU40" s="196">
        <v>0</v>
      </c>
      <c r="CV40" s="196">
        <v>0</v>
      </c>
      <c r="CW40" s="196">
        <v>0</v>
      </c>
      <c r="CX40" s="196">
        <v>0</v>
      </c>
      <c r="CY40" s="196">
        <v>0</v>
      </c>
      <c r="CZ40" s="196">
        <v>0</v>
      </c>
      <c r="DA40" s="196">
        <v>0</v>
      </c>
      <c r="DB40" s="196">
        <v>0</v>
      </c>
      <c r="DC40" s="196">
        <v>0</v>
      </c>
      <c r="DD40" s="196">
        <v>0</v>
      </c>
      <c r="DE40" s="196">
        <v>0</v>
      </c>
      <c r="DF40" s="196">
        <v>200</v>
      </c>
      <c r="DG40" s="196">
        <v>0</v>
      </c>
      <c r="DH40" s="196">
        <v>0</v>
      </c>
      <c r="DI40" s="196">
        <v>0</v>
      </c>
      <c r="DJ40" s="196">
        <v>1300</v>
      </c>
      <c r="DK40" s="196">
        <v>0</v>
      </c>
      <c r="DL40" s="196">
        <v>1300</v>
      </c>
      <c r="DM40" s="196">
        <v>0</v>
      </c>
      <c r="DN40" s="196">
        <v>0</v>
      </c>
      <c r="DO40" s="196">
        <v>0</v>
      </c>
      <c r="DP40" s="196">
        <v>0</v>
      </c>
      <c r="DQ40" s="196">
        <v>0</v>
      </c>
    </row>
    <row r="41" spans="2:121" s="185" customFormat="1" ht="19.5" customHeight="1" x14ac:dyDescent="0.2">
      <c r="B41" s="195">
        <v>33</v>
      </c>
      <c r="C41" s="189" t="s">
        <v>114</v>
      </c>
      <c r="D41" s="196">
        <v>16164.116</v>
      </c>
      <c r="E41" s="196">
        <v>7102.0324000000001</v>
      </c>
      <c r="F41" s="196">
        <v>15938.5</v>
      </c>
      <c r="G41" s="196">
        <v>7311.3954000000003</v>
      </c>
      <c r="H41" s="196">
        <v>225.61600000000001</v>
      </c>
      <c r="I41" s="196">
        <v>-209.363</v>
      </c>
      <c r="J41" s="196">
        <v>14573.1</v>
      </c>
      <c r="K41" s="196">
        <v>6641.3954000000003</v>
      </c>
      <c r="L41" s="196">
        <v>225.61600000000001</v>
      </c>
      <c r="M41" s="196">
        <v>225</v>
      </c>
      <c r="N41" s="196">
        <v>14473.1</v>
      </c>
      <c r="O41" s="196">
        <v>6572.3954000000003</v>
      </c>
      <c r="P41" s="196">
        <v>225.61600000000001</v>
      </c>
      <c r="Q41" s="196">
        <v>225</v>
      </c>
      <c r="R41" s="196">
        <v>100</v>
      </c>
      <c r="S41" s="196">
        <v>69</v>
      </c>
      <c r="T41" s="196">
        <v>0</v>
      </c>
      <c r="U41" s="196">
        <v>0</v>
      </c>
      <c r="V41" s="196">
        <v>30</v>
      </c>
      <c r="W41" s="196">
        <v>0</v>
      </c>
      <c r="X41" s="196">
        <v>0</v>
      </c>
      <c r="Y41" s="196">
        <v>0</v>
      </c>
      <c r="Z41" s="196">
        <v>30</v>
      </c>
      <c r="AA41" s="196">
        <v>0</v>
      </c>
      <c r="AB41" s="196">
        <v>0</v>
      </c>
      <c r="AC41" s="196">
        <v>0</v>
      </c>
      <c r="AD41" s="196">
        <v>30</v>
      </c>
      <c r="AE41" s="196">
        <v>0</v>
      </c>
      <c r="AF41" s="196">
        <v>0</v>
      </c>
      <c r="AG41" s="196">
        <v>-434.363</v>
      </c>
      <c r="AH41" s="196">
        <v>30</v>
      </c>
      <c r="AI41" s="196">
        <v>0</v>
      </c>
      <c r="AJ41" s="196">
        <v>0</v>
      </c>
      <c r="AK41" s="196">
        <v>0</v>
      </c>
      <c r="AL41" s="196">
        <v>0</v>
      </c>
      <c r="AM41" s="196">
        <v>0</v>
      </c>
      <c r="AN41" s="196">
        <v>0</v>
      </c>
      <c r="AO41" s="196">
        <v>0</v>
      </c>
      <c r="AP41" s="196">
        <v>0</v>
      </c>
      <c r="AQ41" s="196">
        <v>0</v>
      </c>
      <c r="AR41" s="196">
        <v>0</v>
      </c>
      <c r="AS41" s="196">
        <v>0</v>
      </c>
      <c r="AT41" s="196">
        <v>0</v>
      </c>
      <c r="AU41" s="196">
        <v>0</v>
      </c>
      <c r="AV41" s="196">
        <v>0</v>
      </c>
      <c r="AW41" s="196">
        <v>-434.363</v>
      </c>
      <c r="AX41" s="196">
        <v>780</v>
      </c>
      <c r="AY41" s="196">
        <v>390</v>
      </c>
      <c r="AZ41" s="196">
        <v>0</v>
      </c>
      <c r="BA41" s="196">
        <v>0</v>
      </c>
      <c r="BB41" s="196">
        <v>780</v>
      </c>
      <c r="BC41" s="196">
        <v>390</v>
      </c>
      <c r="BD41" s="196">
        <v>0</v>
      </c>
      <c r="BE41" s="196">
        <v>0</v>
      </c>
      <c r="BF41" s="196">
        <v>0</v>
      </c>
      <c r="BG41" s="196">
        <v>0</v>
      </c>
      <c r="BH41" s="196">
        <v>0</v>
      </c>
      <c r="BI41" s="196">
        <v>0</v>
      </c>
      <c r="BJ41" s="196">
        <v>0</v>
      </c>
      <c r="BK41" s="196">
        <v>0</v>
      </c>
      <c r="BL41" s="196">
        <v>0</v>
      </c>
      <c r="BM41" s="196">
        <v>0</v>
      </c>
      <c r="BN41" s="196">
        <v>0</v>
      </c>
      <c r="BO41" s="196">
        <v>0</v>
      </c>
      <c r="BP41" s="196">
        <v>0</v>
      </c>
      <c r="BQ41" s="196">
        <v>0</v>
      </c>
      <c r="BR41" s="196">
        <v>0</v>
      </c>
      <c r="BS41" s="196">
        <v>0</v>
      </c>
      <c r="BT41" s="196">
        <v>0</v>
      </c>
      <c r="BU41" s="196">
        <v>0</v>
      </c>
      <c r="BV41" s="196">
        <v>0</v>
      </c>
      <c r="BW41" s="196">
        <v>0</v>
      </c>
      <c r="BX41" s="196">
        <v>0</v>
      </c>
      <c r="BY41" s="196">
        <v>0</v>
      </c>
      <c r="BZ41" s="196">
        <v>0</v>
      </c>
      <c r="CA41" s="196">
        <v>0</v>
      </c>
      <c r="CB41" s="196">
        <v>0</v>
      </c>
      <c r="CC41" s="196">
        <v>0</v>
      </c>
      <c r="CD41" s="196">
        <v>0</v>
      </c>
      <c r="CE41" s="196">
        <v>0</v>
      </c>
      <c r="CF41" s="196">
        <v>0</v>
      </c>
      <c r="CG41" s="196">
        <v>0</v>
      </c>
      <c r="CH41" s="196">
        <v>0</v>
      </c>
      <c r="CI41" s="196">
        <v>0</v>
      </c>
      <c r="CJ41" s="196">
        <v>0</v>
      </c>
      <c r="CK41" s="196">
        <v>0</v>
      </c>
      <c r="CL41" s="196">
        <v>0</v>
      </c>
      <c r="CM41" s="196">
        <v>0</v>
      </c>
      <c r="CN41" s="196">
        <v>0</v>
      </c>
      <c r="CO41" s="196">
        <v>0</v>
      </c>
      <c r="CP41" s="196">
        <v>0</v>
      </c>
      <c r="CQ41" s="196">
        <v>0</v>
      </c>
      <c r="CR41" s="196">
        <v>0</v>
      </c>
      <c r="CS41" s="196">
        <v>0</v>
      </c>
      <c r="CT41" s="196">
        <v>0</v>
      </c>
      <c r="CU41" s="196">
        <v>0</v>
      </c>
      <c r="CV41" s="196">
        <v>0</v>
      </c>
      <c r="CW41" s="196">
        <v>0</v>
      </c>
      <c r="CX41" s="196">
        <v>0</v>
      </c>
      <c r="CY41" s="196">
        <v>0</v>
      </c>
      <c r="CZ41" s="196">
        <v>0</v>
      </c>
      <c r="DA41" s="196">
        <v>0</v>
      </c>
      <c r="DB41" s="196">
        <v>0</v>
      </c>
      <c r="DC41" s="196">
        <v>0</v>
      </c>
      <c r="DD41" s="196">
        <v>0</v>
      </c>
      <c r="DE41" s="196">
        <v>0</v>
      </c>
      <c r="DF41" s="196">
        <v>400</v>
      </c>
      <c r="DG41" s="196">
        <v>280</v>
      </c>
      <c r="DH41" s="196">
        <v>0</v>
      </c>
      <c r="DI41" s="196">
        <v>0</v>
      </c>
      <c r="DJ41" s="196">
        <v>95.4</v>
      </c>
      <c r="DK41" s="196">
        <v>0</v>
      </c>
      <c r="DL41" s="196">
        <v>95.4</v>
      </c>
      <c r="DM41" s="196">
        <v>0</v>
      </c>
      <c r="DN41" s="196">
        <v>0</v>
      </c>
      <c r="DO41" s="196">
        <v>0</v>
      </c>
      <c r="DP41" s="196">
        <v>0</v>
      </c>
      <c r="DQ41" s="196">
        <v>0</v>
      </c>
    </row>
    <row r="42" spans="2:121" s="185" customFormat="1" ht="19.5" customHeight="1" x14ac:dyDescent="0.2">
      <c r="B42" s="195">
        <v>34</v>
      </c>
      <c r="C42" s="189" t="s">
        <v>115</v>
      </c>
      <c r="D42" s="196">
        <v>69055.6872</v>
      </c>
      <c r="E42" s="196">
        <v>21034.728800000001</v>
      </c>
      <c r="F42" s="196">
        <v>61634.6</v>
      </c>
      <c r="G42" s="196">
        <v>26343.501799999998</v>
      </c>
      <c r="H42" s="196">
        <v>7421.0871999999999</v>
      </c>
      <c r="I42" s="196">
        <v>-5308.7730000000001</v>
      </c>
      <c r="J42" s="196">
        <v>28842.6</v>
      </c>
      <c r="K42" s="196">
        <v>12366.4094</v>
      </c>
      <c r="L42" s="196">
        <v>2921.0871999999999</v>
      </c>
      <c r="M42" s="196">
        <v>999.91200000000003</v>
      </c>
      <c r="N42" s="196">
        <v>27730.7</v>
      </c>
      <c r="O42" s="196">
        <v>12080.609399999999</v>
      </c>
      <c r="P42" s="196">
        <v>2921.0871999999999</v>
      </c>
      <c r="Q42" s="196">
        <v>999.91200000000003</v>
      </c>
      <c r="R42" s="196">
        <v>892.3</v>
      </c>
      <c r="S42" s="196">
        <v>201</v>
      </c>
      <c r="T42" s="196">
        <v>0</v>
      </c>
      <c r="U42" s="196">
        <v>0</v>
      </c>
      <c r="V42" s="196">
        <v>200</v>
      </c>
      <c r="W42" s="196">
        <v>0</v>
      </c>
      <c r="X42" s="196">
        <v>0</v>
      </c>
      <c r="Y42" s="196">
        <v>0</v>
      </c>
      <c r="Z42" s="196">
        <v>200</v>
      </c>
      <c r="AA42" s="196">
        <v>0</v>
      </c>
      <c r="AB42" s="196">
        <v>0</v>
      </c>
      <c r="AC42" s="196">
        <v>0</v>
      </c>
      <c r="AD42" s="196">
        <v>1140</v>
      </c>
      <c r="AE42" s="196">
        <v>220</v>
      </c>
      <c r="AF42" s="196">
        <v>1500</v>
      </c>
      <c r="AG42" s="196">
        <v>-6308.6850000000004</v>
      </c>
      <c r="AH42" s="196">
        <v>960</v>
      </c>
      <c r="AI42" s="196">
        <v>220</v>
      </c>
      <c r="AJ42" s="196">
        <v>400</v>
      </c>
      <c r="AK42" s="196">
        <v>0</v>
      </c>
      <c r="AL42" s="196">
        <v>0</v>
      </c>
      <c r="AM42" s="196">
        <v>0</v>
      </c>
      <c r="AN42" s="196">
        <v>0</v>
      </c>
      <c r="AO42" s="196">
        <v>0</v>
      </c>
      <c r="AP42" s="196">
        <v>180</v>
      </c>
      <c r="AQ42" s="196">
        <v>0</v>
      </c>
      <c r="AR42" s="196">
        <v>7100</v>
      </c>
      <c r="AS42" s="196">
        <v>2036.0001</v>
      </c>
      <c r="AT42" s="196">
        <v>0</v>
      </c>
      <c r="AU42" s="196">
        <v>0</v>
      </c>
      <c r="AV42" s="196">
        <v>-6000</v>
      </c>
      <c r="AW42" s="196">
        <v>-8344.6851000000006</v>
      </c>
      <c r="AX42" s="196">
        <v>3272</v>
      </c>
      <c r="AY42" s="196">
        <v>1291.5</v>
      </c>
      <c r="AZ42" s="196">
        <v>0</v>
      </c>
      <c r="BA42" s="196">
        <v>0</v>
      </c>
      <c r="BB42" s="196">
        <v>3272</v>
      </c>
      <c r="BC42" s="196">
        <v>1291.5</v>
      </c>
      <c r="BD42" s="196">
        <v>0</v>
      </c>
      <c r="BE42" s="196">
        <v>0</v>
      </c>
      <c r="BF42" s="196">
        <v>0</v>
      </c>
      <c r="BG42" s="196">
        <v>0</v>
      </c>
      <c r="BH42" s="196">
        <v>0</v>
      </c>
      <c r="BI42" s="196">
        <v>0</v>
      </c>
      <c r="BJ42" s="196">
        <v>2980</v>
      </c>
      <c r="BK42" s="196">
        <v>2051.2163999999998</v>
      </c>
      <c r="BL42" s="196">
        <v>2000</v>
      </c>
      <c r="BM42" s="196">
        <v>0</v>
      </c>
      <c r="BN42" s="196">
        <v>0</v>
      </c>
      <c r="BO42" s="196">
        <v>0</v>
      </c>
      <c r="BP42" s="196">
        <v>0</v>
      </c>
      <c r="BQ42" s="196">
        <v>0</v>
      </c>
      <c r="BR42" s="196">
        <v>0</v>
      </c>
      <c r="BS42" s="196">
        <v>0</v>
      </c>
      <c r="BT42" s="196">
        <v>0</v>
      </c>
      <c r="BU42" s="196">
        <v>0</v>
      </c>
      <c r="BV42" s="196">
        <v>0</v>
      </c>
      <c r="BW42" s="196">
        <v>0</v>
      </c>
      <c r="BX42" s="196">
        <v>0</v>
      </c>
      <c r="BY42" s="196">
        <v>0</v>
      </c>
      <c r="BZ42" s="196">
        <v>2980</v>
      </c>
      <c r="CA42" s="196">
        <v>2051.2163999999998</v>
      </c>
      <c r="CB42" s="196">
        <v>2000</v>
      </c>
      <c r="CC42" s="196">
        <v>0</v>
      </c>
      <c r="CD42" s="196">
        <v>0</v>
      </c>
      <c r="CE42" s="196">
        <v>0</v>
      </c>
      <c r="CF42" s="196">
        <v>0</v>
      </c>
      <c r="CG42" s="196">
        <v>0</v>
      </c>
      <c r="CH42" s="196">
        <v>100</v>
      </c>
      <c r="CI42" s="196">
        <v>0</v>
      </c>
      <c r="CJ42" s="196">
        <v>0</v>
      </c>
      <c r="CK42" s="196">
        <v>0</v>
      </c>
      <c r="CL42" s="196">
        <v>1400</v>
      </c>
      <c r="CM42" s="196">
        <v>515.28</v>
      </c>
      <c r="CN42" s="196">
        <v>1000</v>
      </c>
      <c r="CO42" s="196">
        <v>0</v>
      </c>
      <c r="CP42" s="196">
        <v>1400</v>
      </c>
      <c r="CQ42" s="196">
        <v>515.28</v>
      </c>
      <c r="CR42" s="196">
        <v>1000</v>
      </c>
      <c r="CS42" s="196">
        <v>0</v>
      </c>
      <c r="CT42" s="196">
        <v>0</v>
      </c>
      <c r="CU42" s="196">
        <v>0</v>
      </c>
      <c r="CV42" s="196">
        <v>0</v>
      </c>
      <c r="CW42" s="196">
        <v>0</v>
      </c>
      <c r="CX42" s="196">
        <v>21100</v>
      </c>
      <c r="CY42" s="196">
        <v>8459.0959999999995</v>
      </c>
      <c r="CZ42" s="196">
        <v>0</v>
      </c>
      <c r="DA42" s="196">
        <v>0</v>
      </c>
      <c r="DB42" s="196">
        <v>20500</v>
      </c>
      <c r="DC42" s="196">
        <v>8179.0959999999995</v>
      </c>
      <c r="DD42" s="196">
        <v>0</v>
      </c>
      <c r="DE42" s="196">
        <v>0</v>
      </c>
      <c r="DF42" s="196">
        <v>2400</v>
      </c>
      <c r="DG42" s="196">
        <v>1440</v>
      </c>
      <c r="DH42" s="196">
        <v>0</v>
      </c>
      <c r="DI42" s="196">
        <v>0</v>
      </c>
      <c r="DJ42" s="196">
        <v>0</v>
      </c>
      <c r="DK42" s="196">
        <v>0</v>
      </c>
      <c r="DL42" s="196">
        <v>0</v>
      </c>
      <c r="DM42" s="196">
        <v>0</v>
      </c>
      <c r="DN42" s="196">
        <v>0</v>
      </c>
      <c r="DO42" s="196">
        <v>0</v>
      </c>
      <c r="DP42" s="196">
        <v>0</v>
      </c>
      <c r="DQ42" s="196">
        <v>0</v>
      </c>
    </row>
    <row r="43" spans="2:121" s="185" customFormat="1" ht="19.5" customHeight="1" x14ac:dyDescent="0.2">
      <c r="B43" s="195">
        <v>35</v>
      </c>
      <c r="C43" s="189" t="s">
        <v>116</v>
      </c>
      <c r="D43" s="196">
        <v>42548.537900000003</v>
      </c>
      <c r="E43" s="196">
        <v>14200.6196</v>
      </c>
      <c r="F43" s="196">
        <v>31999.5</v>
      </c>
      <c r="G43" s="196">
        <v>11043.0476</v>
      </c>
      <c r="H43" s="196">
        <v>10549.037899999999</v>
      </c>
      <c r="I43" s="196">
        <v>3157.5720000000001</v>
      </c>
      <c r="J43" s="196">
        <v>23468.5</v>
      </c>
      <c r="K43" s="196">
        <v>8539.3487999999998</v>
      </c>
      <c r="L43" s="196">
        <v>3300</v>
      </c>
      <c r="M43" s="196">
        <v>650</v>
      </c>
      <c r="N43" s="196">
        <v>21737.5</v>
      </c>
      <c r="O43" s="196">
        <v>8431.7487999999994</v>
      </c>
      <c r="P43" s="196">
        <v>800</v>
      </c>
      <c r="Q43" s="196">
        <v>0</v>
      </c>
      <c r="R43" s="196">
        <v>1620</v>
      </c>
      <c r="S43" s="196">
        <v>56</v>
      </c>
      <c r="T43" s="196">
        <v>2500</v>
      </c>
      <c r="U43" s="196">
        <v>650</v>
      </c>
      <c r="V43" s="196">
        <v>100</v>
      </c>
      <c r="W43" s="196">
        <v>0</v>
      </c>
      <c r="X43" s="196">
        <v>0</v>
      </c>
      <c r="Y43" s="196">
        <v>0</v>
      </c>
      <c r="Z43" s="196">
        <v>50</v>
      </c>
      <c r="AA43" s="196">
        <v>0</v>
      </c>
      <c r="AB43" s="196">
        <v>0</v>
      </c>
      <c r="AC43" s="196">
        <v>0</v>
      </c>
      <c r="AD43" s="196">
        <v>700</v>
      </c>
      <c r="AE43" s="196">
        <v>180</v>
      </c>
      <c r="AF43" s="196">
        <v>-1960</v>
      </c>
      <c r="AG43" s="196">
        <v>1957.5719999999999</v>
      </c>
      <c r="AH43" s="196">
        <v>500</v>
      </c>
      <c r="AI43" s="196">
        <v>180</v>
      </c>
      <c r="AJ43" s="196">
        <v>0</v>
      </c>
      <c r="AK43" s="196">
        <v>0</v>
      </c>
      <c r="AL43" s="196">
        <v>0</v>
      </c>
      <c r="AM43" s="196">
        <v>0</v>
      </c>
      <c r="AN43" s="196">
        <v>0</v>
      </c>
      <c r="AO43" s="196">
        <v>0</v>
      </c>
      <c r="AP43" s="196">
        <v>200</v>
      </c>
      <c r="AQ43" s="196">
        <v>0</v>
      </c>
      <c r="AR43" s="196">
        <v>18040</v>
      </c>
      <c r="AS43" s="196">
        <v>5043.34</v>
      </c>
      <c r="AT43" s="196">
        <v>0</v>
      </c>
      <c r="AU43" s="196">
        <v>0</v>
      </c>
      <c r="AV43" s="196">
        <v>-20000</v>
      </c>
      <c r="AW43" s="196">
        <v>-3085.768</v>
      </c>
      <c r="AX43" s="196">
        <v>2250</v>
      </c>
      <c r="AY43" s="196">
        <v>844.9</v>
      </c>
      <c r="AZ43" s="196">
        <v>0</v>
      </c>
      <c r="BA43" s="196">
        <v>0</v>
      </c>
      <c r="BB43" s="196">
        <v>2250</v>
      </c>
      <c r="BC43" s="196">
        <v>844.9</v>
      </c>
      <c r="BD43" s="196">
        <v>0</v>
      </c>
      <c r="BE43" s="196">
        <v>0</v>
      </c>
      <c r="BF43" s="196">
        <v>0</v>
      </c>
      <c r="BG43" s="196">
        <v>0</v>
      </c>
      <c r="BH43" s="196">
        <v>0</v>
      </c>
      <c r="BI43" s="196">
        <v>0</v>
      </c>
      <c r="BJ43" s="196">
        <v>1600</v>
      </c>
      <c r="BK43" s="196">
        <v>783.19359999999995</v>
      </c>
      <c r="BL43" s="196">
        <v>2550</v>
      </c>
      <c r="BM43" s="196">
        <v>550</v>
      </c>
      <c r="BN43" s="196">
        <v>0</v>
      </c>
      <c r="BO43" s="196">
        <v>0</v>
      </c>
      <c r="BP43" s="196">
        <v>0</v>
      </c>
      <c r="BQ43" s="196">
        <v>0</v>
      </c>
      <c r="BR43" s="196">
        <v>0</v>
      </c>
      <c r="BS43" s="196">
        <v>0</v>
      </c>
      <c r="BT43" s="196">
        <v>0</v>
      </c>
      <c r="BU43" s="196">
        <v>0</v>
      </c>
      <c r="BV43" s="196">
        <v>0</v>
      </c>
      <c r="BW43" s="196">
        <v>0</v>
      </c>
      <c r="BX43" s="196">
        <v>0</v>
      </c>
      <c r="BY43" s="196">
        <v>0</v>
      </c>
      <c r="BZ43" s="196">
        <v>1600</v>
      </c>
      <c r="CA43" s="196">
        <v>783.19359999999995</v>
      </c>
      <c r="CB43" s="196">
        <v>2550</v>
      </c>
      <c r="CC43" s="196">
        <v>550</v>
      </c>
      <c r="CD43" s="196">
        <v>0</v>
      </c>
      <c r="CE43" s="196">
        <v>0</v>
      </c>
      <c r="CF43" s="196">
        <v>0</v>
      </c>
      <c r="CG43" s="196">
        <v>0</v>
      </c>
      <c r="CH43" s="196">
        <v>0</v>
      </c>
      <c r="CI43" s="196">
        <v>0</v>
      </c>
      <c r="CJ43" s="196">
        <v>0</v>
      </c>
      <c r="CK43" s="196">
        <v>0</v>
      </c>
      <c r="CL43" s="196">
        <v>2305</v>
      </c>
      <c r="CM43" s="196">
        <v>430.60520000000002</v>
      </c>
      <c r="CN43" s="196">
        <v>1000</v>
      </c>
      <c r="CO43" s="196">
        <v>0</v>
      </c>
      <c r="CP43" s="196">
        <v>2305</v>
      </c>
      <c r="CQ43" s="196">
        <v>430.60520000000002</v>
      </c>
      <c r="CR43" s="196">
        <v>1000</v>
      </c>
      <c r="CS43" s="196">
        <v>0</v>
      </c>
      <c r="CT43" s="196">
        <v>0</v>
      </c>
      <c r="CU43" s="196">
        <v>0</v>
      </c>
      <c r="CV43" s="196">
        <v>0</v>
      </c>
      <c r="CW43" s="196">
        <v>0</v>
      </c>
      <c r="CX43" s="196">
        <v>100</v>
      </c>
      <c r="CY43" s="196">
        <v>0</v>
      </c>
      <c r="CZ43" s="196">
        <v>3200</v>
      </c>
      <c r="DA43" s="196">
        <v>0</v>
      </c>
      <c r="DB43" s="196">
        <v>0</v>
      </c>
      <c r="DC43" s="196">
        <v>0</v>
      </c>
      <c r="DD43" s="196">
        <v>0</v>
      </c>
      <c r="DE43" s="196">
        <v>0</v>
      </c>
      <c r="DF43" s="196">
        <v>1050</v>
      </c>
      <c r="DG43" s="196">
        <v>265</v>
      </c>
      <c r="DH43" s="196">
        <v>0</v>
      </c>
      <c r="DI43" s="196">
        <v>0</v>
      </c>
      <c r="DJ43" s="196">
        <v>2835.0378999999998</v>
      </c>
      <c r="DK43" s="196">
        <v>0</v>
      </c>
      <c r="DL43" s="196">
        <v>376</v>
      </c>
      <c r="DM43" s="196">
        <v>0</v>
      </c>
      <c r="DN43" s="196">
        <v>2459.0378999999998</v>
      </c>
      <c r="DO43" s="196">
        <v>0</v>
      </c>
      <c r="DP43" s="196">
        <v>0</v>
      </c>
      <c r="DQ43" s="196">
        <v>0</v>
      </c>
    </row>
    <row r="44" spans="2:121" s="185" customFormat="1" ht="19.5" customHeight="1" x14ac:dyDescent="0.2">
      <c r="B44" s="195">
        <v>36</v>
      </c>
      <c r="C44" s="189" t="s">
        <v>117</v>
      </c>
      <c r="D44" s="196">
        <v>202576.8248</v>
      </c>
      <c r="E44" s="196">
        <v>90312.269799999995</v>
      </c>
      <c r="F44" s="196">
        <v>199464.0447</v>
      </c>
      <c r="G44" s="196">
        <v>89404.354000000007</v>
      </c>
      <c r="H44" s="196">
        <v>3112.7800999999999</v>
      </c>
      <c r="I44" s="196">
        <v>907.91579999999999</v>
      </c>
      <c r="J44" s="196">
        <v>46203.044699999999</v>
      </c>
      <c r="K44" s="196">
        <v>22142.322400000001</v>
      </c>
      <c r="L44" s="196">
        <v>3000</v>
      </c>
      <c r="M44" s="196">
        <v>603</v>
      </c>
      <c r="N44" s="196">
        <v>43203.044699999999</v>
      </c>
      <c r="O44" s="196">
        <v>20656.322400000001</v>
      </c>
      <c r="P44" s="196">
        <v>1750</v>
      </c>
      <c r="Q44" s="196">
        <v>603</v>
      </c>
      <c r="R44" s="196">
        <v>3000</v>
      </c>
      <c r="S44" s="196">
        <v>1486</v>
      </c>
      <c r="T44" s="196">
        <v>1250</v>
      </c>
      <c r="U44" s="196">
        <v>0</v>
      </c>
      <c r="V44" s="196">
        <v>0</v>
      </c>
      <c r="W44" s="196">
        <v>0</v>
      </c>
      <c r="X44" s="196">
        <v>0</v>
      </c>
      <c r="Y44" s="196">
        <v>0</v>
      </c>
      <c r="Z44" s="196">
        <v>0</v>
      </c>
      <c r="AA44" s="196">
        <v>0</v>
      </c>
      <c r="AB44" s="196">
        <v>0</v>
      </c>
      <c r="AC44" s="196">
        <v>0</v>
      </c>
      <c r="AD44" s="196">
        <v>1500</v>
      </c>
      <c r="AE44" s="196">
        <v>300</v>
      </c>
      <c r="AF44" s="196">
        <v>-28000</v>
      </c>
      <c r="AG44" s="196">
        <v>-3519.3029999999999</v>
      </c>
      <c r="AH44" s="196">
        <v>0</v>
      </c>
      <c r="AI44" s="196">
        <v>0</v>
      </c>
      <c r="AJ44" s="196">
        <v>0</v>
      </c>
      <c r="AK44" s="196">
        <v>0</v>
      </c>
      <c r="AL44" s="196">
        <v>0</v>
      </c>
      <c r="AM44" s="196">
        <v>0</v>
      </c>
      <c r="AN44" s="196">
        <v>0</v>
      </c>
      <c r="AO44" s="196">
        <v>0</v>
      </c>
      <c r="AP44" s="196">
        <v>1500</v>
      </c>
      <c r="AQ44" s="196">
        <v>300</v>
      </c>
      <c r="AR44" s="196">
        <v>4000</v>
      </c>
      <c r="AS44" s="196">
        <v>0</v>
      </c>
      <c r="AT44" s="196">
        <v>0</v>
      </c>
      <c r="AU44" s="196">
        <v>0</v>
      </c>
      <c r="AV44" s="196">
        <v>-32000</v>
      </c>
      <c r="AW44" s="196">
        <v>-3519.3029999999999</v>
      </c>
      <c r="AX44" s="196">
        <v>17850</v>
      </c>
      <c r="AY44" s="196">
        <v>7716.54</v>
      </c>
      <c r="AZ44" s="196">
        <v>1212.7800999999999</v>
      </c>
      <c r="BA44" s="196">
        <v>0</v>
      </c>
      <c r="BB44" s="196">
        <v>17850</v>
      </c>
      <c r="BC44" s="196">
        <v>7716.54</v>
      </c>
      <c r="BD44" s="196">
        <v>1212.7800999999999</v>
      </c>
      <c r="BE44" s="196">
        <v>0</v>
      </c>
      <c r="BF44" s="196">
        <v>0</v>
      </c>
      <c r="BG44" s="196">
        <v>0</v>
      </c>
      <c r="BH44" s="196">
        <v>0</v>
      </c>
      <c r="BI44" s="196">
        <v>0</v>
      </c>
      <c r="BJ44" s="196">
        <v>3000</v>
      </c>
      <c r="BK44" s="196">
        <v>2819.6776</v>
      </c>
      <c r="BL44" s="196">
        <v>21500</v>
      </c>
      <c r="BM44" s="196">
        <v>1167.05</v>
      </c>
      <c r="BN44" s="196">
        <v>0</v>
      </c>
      <c r="BO44" s="196">
        <v>0</v>
      </c>
      <c r="BP44" s="196">
        <v>19000</v>
      </c>
      <c r="BQ44" s="196">
        <v>0</v>
      </c>
      <c r="BR44" s="196">
        <v>0</v>
      </c>
      <c r="BS44" s="196">
        <v>0</v>
      </c>
      <c r="BT44" s="196">
        <v>0</v>
      </c>
      <c r="BU44" s="196">
        <v>0</v>
      </c>
      <c r="BV44" s="196">
        <v>0</v>
      </c>
      <c r="BW44" s="196">
        <v>0</v>
      </c>
      <c r="BX44" s="196">
        <v>0</v>
      </c>
      <c r="BY44" s="196">
        <v>0</v>
      </c>
      <c r="BZ44" s="196">
        <v>3000</v>
      </c>
      <c r="CA44" s="196">
        <v>2819.6776</v>
      </c>
      <c r="CB44" s="196">
        <v>2500</v>
      </c>
      <c r="CC44" s="196">
        <v>1167.05</v>
      </c>
      <c r="CD44" s="196">
        <v>0</v>
      </c>
      <c r="CE44" s="196">
        <v>0</v>
      </c>
      <c r="CF44" s="196">
        <v>0</v>
      </c>
      <c r="CG44" s="196">
        <v>0</v>
      </c>
      <c r="CH44" s="196">
        <v>1400</v>
      </c>
      <c r="CI44" s="196">
        <v>420</v>
      </c>
      <c r="CJ44" s="196">
        <v>0</v>
      </c>
      <c r="CK44" s="196">
        <v>0</v>
      </c>
      <c r="CL44" s="196">
        <v>14910</v>
      </c>
      <c r="CM44" s="196">
        <v>7186.05</v>
      </c>
      <c r="CN44" s="196">
        <v>0</v>
      </c>
      <c r="CO44" s="196">
        <v>0</v>
      </c>
      <c r="CP44" s="196">
        <v>14910</v>
      </c>
      <c r="CQ44" s="196">
        <v>7186.05</v>
      </c>
      <c r="CR44" s="196">
        <v>0</v>
      </c>
      <c r="CS44" s="196">
        <v>0</v>
      </c>
      <c r="CT44" s="196">
        <v>14910</v>
      </c>
      <c r="CU44" s="196">
        <v>7186.05</v>
      </c>
      <c r="CV44" s="196">
        <v>0</v>
      </c>
      <c r="CW44" s="196">
        <v>0</v>
      </c>
      <c r="CX44" s="196">
        <v>98801</v>
      </c>
      <c r="CY44" s="196">
        <v>46119.764000000003</v>
      </c>
      <c r="CZ44" s="196">
        <v>5400</v>
      </c>
      <c r="DA44" s="196">
        <v>2657.1687999999999</v>
      </c>
      <c r="DB44" s="196">
        <v>78808</v>
      </c>
      <c r="DC44" s="196">
        <v>36520.163999999997</v>
      </c>
      <c r="DD44" s="196">
        <v>5400</v>
      </c>
      <c r="DE44" s="196">
        <v>2657.1687999999999</v>
      </c>
      <c r="DF44" s="196">
        <v>5800</v>
      </c>
      <c r="DG44" s="196">
        <v>2700</v>
      </c>
      <c r="DH44" s="196">
        <v>0</v>
      </c>
      <c r="DI44" s="196">
        <v>0</v>
      </c>
      <c r="DJ44" s="196">
        <v>10000</v>
      </c>
      <c r="DK44" s="196">
        <v>0</v>
      </c>
      <c r="DL44" s="196">
        <v>10000</v>
      </c>
      <c r="DM44" s="196">
        <v>0</v>
      </c>
      <c r="DN44" s="196">
        <v>0</v>
      </c>
      <c r="DO44" s="196">
        <v>0</v>
      </c>
      <c r="DP44" s="196">
        <v>0</v>
      </c>
      <c r="DQ44" s="196">
        <v>0</v>
      </c>
    </row>
    <row r="45" spans="2:121" s="185" customFormat="1" ht="19.5" customHeight="1" x14ac:dyDescent="0.2">
      <c r="B45" s="195">
        <v>37</v>
      </c>
      <c r="C45" s="189" t="s">
        <v>118</v>
      </c>
      <c r="D45" s="196">
        <v>85759.300099999993</v>
      </c>
      <c r="E45" s="196">
        <v>-8871.0959999999995</v>
      </c>
      <c r="F45" s="196">
        <v>54044.800000000003</v>
      </c>
      <c r="G45" s="196">
        <v>25117.05</v>
      </c>
      <c r="H45" s="196">
        <v>31714.500100000001</v>
      </c>
      <c r="I45" s="196">
        <v>-33988.146000000001</v>
      </c>
      <c r="J45" s="196">
        <v>21993.8</v>
      </c>
      <c r="K45" s="196">
        <v>10741.401</v>
      </c>
      <c r="L45" s="196">
        <v>800</v>
      </c>
      <c r="M45" s="196">
        <v>60</v>
      </c>
      <c r="N45" s="196">
        <v>20842.099999999999</v>
      </c>
      <c r="O45" s="196">
        <v>9984.7870000000003</v>
      </c>
      <c r="P45" s="196">
        <v>0</v>
      </c>
      <c r="Q45" s="196">
        <v>0</v>
      </c>
      <c r="R45" s="196">
        <v>856.7</v>
      </c>
      <c r="S45" s="196">
        <v>550.41399999999999</v>
      </c>
      <c r="T45" s="196">
        <v>800</v>
      </c>
      <c r="U45" s="196">
        <v>60</v>
      </c>
      <c r="V45" s="196">
        <v>100</v>
      </c>
      <c r="W45" s="196">
        <v>0</v>
      </c>
      <c r="X45" s="196">
        <v>0</v>
      </c>
      <c r="Y45" s="196">
        <v>0</v>
      </c>
      <c r="Z45" s="196">
        <v>50</v>
      </c>
      <c r="AA45" s="196">
        <v>0</v>
      </c>
      <c r="AB45" s="196">
        <v>0</v>
      </c>
      <c r="AC45" s="196">
        <v>0</v>
      </c>
      <c r="AD45" s="196">
        <v>496</v>
      </c>
      <c r="AE45" s="196">
        <v>168</v>
      </c>
      <c r="AF45" s="196">
        <v>22673.500100000001</v>
      </c>
      <c r="AG45" s="196">
        <v>-40993.400999999998</v>
      </c>
      <c r="AH45" s="196">
        <v>396</v>
      </c>
      <c r="AI45" s="196">
        <v>168</v>
      </c>
      <c r="AJ45" s="196">
        <v>0</v>
      </c>
      <c r="AK45" s="196">
        <v>0</v>
      </c>
      <c r="AL45" s="196">
        <v>0</v>
      </c>
      <c r="AM45" s="196">
        <v>0</v>
      </c>
      <c r="AN45" s="196">
        <v>12300</v>
      </c>
      <c r="AO45" s="196">
        <v>0</v>
      </c>
      <c r="AP45" s="196">
        <v>100</v>
      </c>
      <c r="AQ45" s="196">
        <v>0</v>
      </c>
      <c r="AR45" s="196">
        <v>69100.000100000005</v>
      </c>
      <c r="AS45" s="196">
        <v>480</v>
      </c>
      <c r="AT45" s="196">
        <v>0</v>
      </c>
      <c r="AU45" s="196">
        <v>0</v>
      </c>
      <c r="AV45" s="196">
        <v>-58726.5</v>
      </c>
      <c r="AW45" s="196">
        <v>-41473.400999999998</v>
      </c>
      <c r="AX45" s="196">
        <v>2760</v>
      </c>
      <c r="AY45" s="196">
        <v>1292</v>
      </c>
      <c r="AZ45" s="196">
        <v>1500</v>
      </c>
      <c r="BA45" s="196">
        <v>987.255</v>
      </c>
      <c r="BB45" s="196">
        <v>2460</v>
      </c>
      <c r="BC45" s="196">
        <v>992</v>
      </c>
      <c r="BD45" s="196">
        <v>0</v>
      </c>
      <c r="BE45" s="196">
        <v>0</v>
      </c>
      <c r="BF45" s="196">
        <v>0</v>
      </c>
      <c r="BG45" s="196">
        <v>0</v>
      </c>
      <c r="BH45" s="196">
        <v>0</v>
      </c>
      <c r="BI45" s="196">
        <v>0</v>
      </c>
      <c r="BJ45" s="196">
        <v>1781</v>
      </c>
      <c r="BK45" s="196">
        <v>651.649</v>
      </c>
      <c r="BL45" s="196">
        <v>5000</v>
      </c>
      <c r="BM45" s="196">
        <v>5000</v>
      </c>
      <c r="BN45" s="196">
        <v>0</v>
      </c>
      <c r="BO45" s="196">
        <v>0</v>
      </c>
      <c r="BP45" s="196">
        <v>0</v>
      </c>
      <c r="BQ45" s="196">
        <v>0</v>
      </c>
      <c r="BR45" s="196">
        <v>0</v>
      </c>
      <c r="BS45" s="196">
        <v>0</v>
      </c>
      <c r="BT45" s="196">
        <v>0</v>
      </c>
      <c r="BU45" s="196">
        <v>0</v>
      </c>
      <c r="BV45" s="196">
        <v>0</v>
      </c>
      <c r="BW45" s="196">
        <v>0</v>
      </c>
      <c r="BX45" s="196">
        <v>0</v>
      </c>
      <c r="BY45" s="196">
        <v>0</v>
      </c>
      <c r="BZ45" s="196">
        <v>1781</v>
      </c>
      <c r="CA45" s="196">
        <v>651.649</v>
      </c>
      <c r="CB45" s="196">
        <v>5000</v>
      </c>
      <c r="CC45" s="196">
        <v>5000</v>
      </c>
      <c r="CD45" s="196">
        <v>0</v>
      </c>
      <c r="CE45" s="196">
        <v>0</v>
      </c>
      <c r="CF45" s="196">
        <v>0</v>
      </c>
      <c r="CG45" s="196">
        <v>0</v>
      </c>
      <c r="CH45" s="196">
        <v>0</v>
      </c>
      <c r="CI45" s="196">
        <v>0</v>
      </c>
      <c r="CJ45" s="196">
        <v>0</v>
      </c>
      <c r="CK45" s="196">
        <v>0</v>
      </c>
      <c r="CL45" s="196">
        <v>7720</v>
      </c>
      <c r="CM45" s="196">
        <v>3861</v>
      </c>
      <c r="CN45" s="196">
        <v>0</v>
      </c>
      <c r="CO45" s="196">
        <v>0</v>
      </c>
      <c r="CP45" s="196">
        <v>7720</v>
      </c>
      <c r="CQ45" s="196">
        <v>3861</v>
      </c>
      <c r="CR45" s="196">
        <v>0</v>
      </c>
      <c r="CS45" s="196">
        <v>0</v>
      </c>
      <c r="CT45" s="196">
        <v>7420</v>
      </c>
      <c r="CU45" s="196">
        <v>3811</v>
      </c>
      <c r="CV45" s="196">
        <v>0</v>
      </c>
      <c r="CW45" s="196">
        <v>0</v>
      </c>
      <c r="CX45" s="196">
        <v>17410</v>
      </c>
      <c r="CY45" s="196">
        <v>8243</v>
      </c>
      <c r="CZ45" s="196">
        <v>1741</v>
      </c>
      <c r="DA45" s="196">
        <v>958</v>
      </c>
      <c r="DB45" s="196">
        <v>17410</v>
      </c>
      <c r="DC45" s="196">
        <v>8243</v>
      </c>
      <c r="DD45" s="196">
        <v>1741</v>
      </c>
      <c r="DE45" s="196">
        <v>958</v>
      </c>
      <c r="DF45" s="196">
        <v>300</v>
      </c>
      <c r="DG45" s="196">
        <v>160</v>
      </c>
      <c r="DH45" s="196">
        <v>0</v>
      </c>
      <c r="DI45" s="196">
        <v>0</v>
      </c>
      <c r="DJ45" s="196">
        <v>1434</v>
      </c>
      <c r="DK45" s="196">
        <v>0</v>
      </c>
      <c r="DL45" s="196">
        <v>1434</v>
      </c>
      <c r="DM45" s="196">
        <v>0</v>
      </c>
      <c r="DN45" s="196">
        <v>0</v>
      </c>
      <c r="DO45" s="196">
        <v>0</v>
      </c>
      <c r="DP45" s="196">
        <v>0</v>
      </c>
      <c r="DQ45" s="196">
        <v>0</v>
      </c>
    </row>
    <row r="46" spans="2:121" s="185" customFormat="1" ht="19.5" customHeight="1" x14ac:dyDescent="0.2">
      <c r="B46" s="195">
        <v>38</v>
      </c>
      <c r="C46" s="189" t="s">
        <v>119</v>
      </c>
      <c r="D46" s="196">
        <v>314339.07929999998</v>
      </c>
      <c r="E46" s="196">
        <v>141858.7953</v>
      </c>
      <c r="F46" s="196">
        <v>306985.73450000002</v>
      </c>
      <c r="G46" s="196">
        <v>140344.4803</v>
      </c>
      <c r="H46" s="196">
        <v>17353.344799999999</v>
      </c>
      <c r="I46" s="196">
        <v>11514.315000000001</v>
      </c>
      <c r="J46" s="196">
        <v>76200</v>
      </c>
      <c r="K46" s="196">
        <v>30681.924299999999</v>
      </c>
      <c r="L46" s="196">
        <v>5000</v>
      </c>
      <c r="M46" s="196">
        <v>2933.3</v>
      </c>
      <c r="N46" s="196">
        <v>61000</v>
      </c>
      <c r="O46" s="196">
        <v>22360.5726</v>
      </c>
      <c r="P46" s="196">
        <v>2000</v>
      </c>
      <c r="Q46" s="196">
        <v>1043.3</v>
      </c>
      <c r="R46" s="196">
        <v>15200</v>
      </c>
      <c r="S46" s="196">
        <v>8321.3516999999993</v>
      </c>
      <c r="T46" s="196">
        <v>3000</v>
      </c>
      <c r="U46" s="196">
        <v>1890</v>
      </c>
      <c r="V46" s="196">
        <v>800</v>
      </c>
      <c r="W46" s="196">
        <v>140</v>
      </c>
      <c r="X46" s="196">
        <v>0</v>
      </c>
      <c r="Y46" s="196">
        <v>0</v>
      </c>
      <c r="Z46" s="196">
        <v>200</v>
      </c>
      <c r="AA46" s="196">
        <v>66</v>
      </c>
      <c r="AB46" s="196">
        <v>0</v>
      </c>
      <c r="AC46" s="196">
        <v>0</v>
      </c>
      <c r="AD46" s="196">
        <v>0</v>
      </c>
      <c r="AE46" s="196">
        <v>0</v>
      </c>
      <c r="AF46" s="196">
        <v>-2646.6552000000001</v>
      </c>
      <c r="AG46" s="196">
        <v>8581.0149999999994</v>
      </c>
      <c r="AH46" s="196">
        <v>0</v>
      </c>
      <c r="AI46" s="196">
        <v>0</v>
      </c>
      <c r="AJ46" s="196">
        <v>0</v>
      </c>
      <c r="AK46" s="196">
        <v>0</v>
      </c>
      <c r="AL46" s="196">
        <v>0</v>
      </c>
      <c r="AM46" s="196">
        <v>0</v>
      </c>
      <c r="AN46" s="196">
        <v>0</v>
      </c>
      <c r="AO46" s="196">
        <v>0</v>
      </c>
      <c r="AP46" s="196">
        <v>0</v>
      </c>
      <c r="AQ46" s="196">
        <v>0</v>
      </c>
      <c r="AR46" s="196">
        <v>57353.344799999999</v>
      </c>
      <c r="AS46" s="196">
        <v>18893.623</v>
      </c>
      <c r="AT46" s="196">
        <v>0</v>
      </c>
      <c r="AU46" s="196">
        <v>0</v>
      </c>
      <c r="AV46" s="196">
        <v>-60000</v>
      </c>
      <c r="AW46" s="196">
        <v>-10312.608</v>
      </c>
      <c r="AX46" s="196">
        <v>19000</v>
      </c>
      <c r="AY46" s="196">
        <v>8799.9089999999997</v>
      </c>
      <c r="AZ46" s="196">
        <v>0</v>
      </c>
      <c r="BA46" s="196">
        <v>0</v>
      </c>
      <c r="BB46" s="196">
        <v>19000</v>
      </c>
      <c r="BC46" s="196">
        <v>8799.9089999999997</v>
      </c>
      <c r="BD46" s="196">
        <v>0</v>
      </c>
      <c r="BE46" s="196">
        <v>0</v>
      </c>
      <c r="BF46" s="196">
        <v>0</v>
      </c>
      <c r="BG46" s="196">
        <v>0</v>
      </c>
      <c r="BH46" s="196">
        <v>0</v>
      </c>
      <c r="BI46" s="196">
        <v>0</v>
      </c>
      <c r="BJ46" s="196">
        <v>51006</v>
      </c>
      <c r="BK46" s="196">
        <v>23778.697</v>
      </c>
      <c r="BL46" s="196">
        <v>15000</v>
      </c>
      <c r="BM46" s="196">
        <v>0</v>
      </c>
      <c r="BN46" s="196">
        <v>0</v>
      </c>
      <c r="BO46" s="196">
        <v>0</v>
      </c>
      <c r="BP46" s="196">
        <v>15000</v>
      </c>
      <c r="BQ46" s="196">
        <v>0</v>
      </c>
      <c r="BR46" s="196">
        <v>0</v>
      </c>
      <c r="BS46" s="196">
        <v>0</v>
      </c>
      <c r="BT46" s="196">
        <v>0</v>
      </c>
      <c r="BU46" s="196">
        <v>0</v>
      </c>
      <c r="BV46" s="196">
        <v>0</v>
      </c>
      <c r="BW46" s="196">
        <v>0</v>
      </c>
      <c r="BX46" s="196">
        <v>0</v>
      </c>
      <c r="BY46" s="196">
        <v>0</v>
      </c>
      <c r="BZ46" s="196">
        <v>0</v>
      </c>
      <c r="CA46" s="196">
        <v>0</v>
      </c>
      <c r="CB46" s="196">
        <v>0</v>
      </c>
      <c r="CC46" s="196">
        <v>0</v>
      </c>
      <c r="CD46" s="196">
        <v>51006</v>
      </c>
      <c r="CE46" s="196">
        <v>23778.697</v>
      </c>
      <c r="CF46" s="196">
        <v>0</v>
      </c>
      <c r="CG46" s="196">
        <v>0</v>
      </c>
      <c r="CH46" s="196">
        <v>0</v>
      </c>
      <c r="CI46" s="196">
        <v>0</v>
      </c>
      <c r="CJ46" s="196">
        <v>0</v>
      </c>
      <c r="CK46" s="196">
        <v>0</v>
      </c>
      <c r="CL46" s="196">
        <v>17900</v>
      </c>
      <c r="CM46" s="196">
        <v>6883.35</v>
      </c>
      <c r="CN46" s="196">
        <v>0</v>
      </c>
      <c r="CO46" s="196">
        <v>0</v>
      </c>
      <c r="CP46" s="196">
        <v>16500</v>
      </c>
      <c r="CQ46" s="196">
        <v>6883.35</v>
      </c>
      <c r="CR46" s="196">
        <v>0</v>
      </c>
      <c r="CS46" s="196">
        <v>0</v>
      </c>
      <c r="CT46" s="196">
        <v>10000</v>
      </c>
      <c r="CU46" s="196">
        <v>5049.1499999999996</v>
      </c>
      <c r="CV46" s="196">
        <v>0</v>
      </c>
      <c r="CW46" s="196">
        <v>0</v>
      </c>
      <c r="CX46" s="196">
        <v>118625</v>
      </c>
      <c r="CY46" s="196">
        <v>56214.6</v>
      </c>
      <c r="CZ46" s="196">
        <v>0</v>
      </c>
      <c r="DA46" s="196">
        <v>0</v>
      </c>
      <c r="DB46" s="196">
        <v>56165</v>
      </c>
      <c r="DC46" s="196">
        <v>25762.5</v>
      </c>
      <c r="DD46" s="196">
        <v>0</v>
      </c>
      <c r="DE46" s="196">
        <v>0</v>
      </c>
      <c r="DF46" s="196">
        <v>5000</v>
      </c>
      <c r="DG46" s="196">
        <v>3780</v>
      </c>
      <c r="DH46" s="196">
        <v>0</v>
      </c>
      <c r="DI46" s="196">
        <v>0</v>
      </c>
      <c r="DJ46" s="196">
        <v>8254.7345000000005</v>
      </c>
      <c r="DK46" s="196">
        <v>0</v>
      </c>
      <c r="DL46" s="196">
        <v>18254.734499999999</v>
      </c>
      <c r="DM46" s="196">
        <v>10000</v>
      </c>
      <c r="DN46" s="196">
        <v>0</v>
      </c>
      <c r="DO46" s="196">
        <v>0</v>
      </c>
      <c r="DP46" s="196">
        <v>10000</v>
      </c>
      <c r="DQ46" s="196">
        <v>10000</v>
      </c>
    </row>
    <row r="47" spans="2:121" s="185" customFormat="1" ht="19.5" customHeight="1" x14ac:dyDescent="0.2">
      <c r="B47" s="195">
        <v>39</v>
      </c>
      <c r="C47" s="189" t="s">
        <v>120</v>
      </c>
      <c r="D47" s="196">
        <v>170132.62030000001</v>
      </c>
      <c r="E47" s="196">
        <v>47316.986199999999</v>
      </c>
      <c r="F47" s="196">
        <v>150781.20000000001</v>
      </c>
      <c r="G47" s="196">
        <v>59709.9542</v>
      </c>
      <c r="H47" s="196">
        <v>19351.420300000002</v>
      </c>
      <c r="I47" s="196">
        <v>-12392.968000000001</v>
      </c>
      <c r="J47" s="196">
        <v>59137.4</v>
      </c>
      <c r="K47" s="196">
        <v>27640.6132</v>
      </c>
      <c r="L47" s="196">
        <v>2450.3202999999999</v>
      </c>
      <c r="M47" s="196">
        <v>0</v>
      </c>
      <c r="N47" s="196">
        <v>54009.4</v>
      </c>
      <c r="O47" s="196">
        <v>25699.9506</v>
      </c>
      <c r="P47" s="196">
        <v>950.32029999999997</v>
      </c>
      <c r="Q47" s="196">
        <v>0</v>
      </c>
      <c r="R47" s="196">
        <v>4690</v>
      </c>
      <c r="S47" s="196">
        <v>1808.6626000000001</v>
      </c>
      <c r="T47" s="196">
        <v>1500</v>
      </c>
      <c r="U47" s="196">
        <v>0</v>
      </c>
      <c r="V47" s="196">
        <v>300</v>
      </c>
      <c r="W47" s="196">
        <v>0</v>
      </c>
      <c r="X47" s="196">
        <v>0</v>
      </c>
      <c r="Y47" s="196">
        <v>0</v>
      </c>
      <c r="Z47" s="196">
        <v>300</v>
      </c>
      <c r="AA47" s="196">
        <v>0</v>
      </c>
      <c r="AB47" s="196">
        <v>0</v>
      </c>
      <c r="AC47" s="196">
        <v>0</v>
      </c>
      <c r="AD47" s="196">
        <v>4500</v>
      </c>
      <c r="AE47" s="196">
        <v>0</v>
      </c>
      <c r="AF47" s="196">
        <v>-88598.9</v>
      </c>
      <c r="AG47" s="196">
        <v>-12392.968000000001</v>
      </c>
      <c r="AH47" s="196">
        <v>500</v>
      </c>
      <c r="AI47" s="196">
        <v>0</v>
      </c>
      <c r="AJ47" s="196">
        <v>6000</v>
      </c>
      <c r="AK47" s="196">
        <v>0</v>
      </c>
      <c r="AL47" s="196">
        <v>0</v>
      </c>
      <c r="AM47" s="196">
        <v>0</v>
      </c>
      <c r="AN47" s="196">
        <v>0</v>
      </c>
      <c r="AO47" s="196">
        <v>0</v>
      </c>
      <c r="AP47" s="196">
        <v>4000</v>
      </c>
      <c r="AQ47" s="196">
        <v>0</v>
      </c>
      <c r="AR47" s="196">
        <v>48300</v>
      </c>
      <c r="AS47" s="196">
        <v>0</v>
      </c>
      <c r="AT47" s="196">
        <v>0</v>
      </c>
      <c r="AU47" s="196">
        <v>0</v>
      </c>
      <c r="AV47" s="196">
        <v>-142898.9</v>
      </c>
      <c r="AW47" s="196">
        <v>-12392.968000000001</v>
      </c>
      <c r="AX47" s="196">
        <v>10150</v>
      </c>
      <c r="AY47" s="196">
        <v>3576</v>
      </c>
      <c r="AZ47" s="196">
        <v>5500</v>
      </c>
      <c r="BA47" s="196">
        <v>0</v>
      </c>
      <c r="BB47" s="196">
        <v>8500</v>
      </c>
      <c r="BC47" s="196">
        <v>3000</v>
      </c>
      <c r="BD47" s="196">
        <v>0</v>
      </c>
      <c r="BE47" s="196">
        <v>0</v>
      </c>
      <c r="BF47" s="196">
        <v>0</v>
      </c>
      <c r="BG47" s="196">
        <v>0</v>
      </c>
      <c r="BH47" s="196">
        <v>0</v>
      </c>
      <c r="BI47" s="196">
        <v>0</v>
      </c>
      <c r="BJ47" s="196">
        <v>1350</v>
      </c>
      <c r="BK47" s="196">
        <v>0</v>
      </c>
      <c r="BL47" s="196">
        <v>0</v>
      </c>
      <c r="BM47" s="196">
        <v>0</v>
      </c>
      <c r="BN47" s="196">
        <v>0</v>
      </c>
      <c r="BO47" s="196">
        <v>0</v>
      </c>
      <c r="BP47" s="196">
        <v>0</v>
      </c>
      <c r="BQ47" s="196">
        <v>0</v>
      </c>
      <c r="BR47" s="196">
        <v>0</v>
      </c>
      <c r="BS47" s="196">
        <v>0</v>
      </c>
      <c r="BT47" s="196">
        <v>0</v>
      </c>
      <c r="BU47" s="196">
        <v>0</v>
      </c>
      <c r="BV47" s="196">
        <v>0</v>
      </c>
      <c r="BW47" s="196">
        <v>0</v>
      </c>
      <c r="BX47" s="196">
        <v>0</v>
      </c>
      <c r="BY47" s="196">
        <v>0</v>
      </c>
      <c r="BZ47" s="196">
        <v>1350</v>
      </c>
      <c r="CA47" s="196">
        <v>0</v>
      </c>
      <c r="CB47" s="196">
        <v>0</v>
      </c>
      <c r="CC47" s="196">
        <v>0</v>
      </c>
      <c r="CD47" s="196">
        <v>0</v>
      </c>
      <c r="CE47" s="196">
        <v>0</v>
      </c>
      <c r="CF47" s="196">
        <v>0</v>
      </c>
      <c r="CG47" s="196">
        <v>0</v>
      </c>
      <c r="CH47" s="196">
        <v>0</v>
      </c>
      <c r="CI47" s="196">
        <v>0</v>
      </c>
      <c r="CJ47" s="196">
        <v>0</v>
      </c>
      <c r="CK47" s="196">
        <v>0</v>
      </c>
      <c r="CL47" s="196">
        <v>9326.4</v>
      </c>
      <c r="CM47" s="196">
        <v>4046.7840000000001</v>
      </c>
      <c r="CN47" s="196">
        <v>100000</v>
      </c>
      <c r="CO47" s="196">
        <v>0</v>
      </c>
      <c r="CP47" s="196">
        <v>9326.4</v>
      </c>
      <c r="CQ47" s="196">
        <v>4046.7840000000001</v>
      </c>
      <c r="CR47" s="196">
        <v>100000</v>
      </c>
      <c r="CS47" s="196">
        <v>0</v>
      </c>
      <c r="CT47" s="196">
        <v>7476.4</v>
      </c>
      <c r="CU47" s="196">
        <v>3500.7840000000001</v>
      </c>
      <c r="CV47" s="196">
        <v>100000</v>
      </c>
      <c r="CW47" s="196">
        <v>0</v>
      </c>
      <c r="CX47" s="196">
        <v>42517.4</v>
      </c>
      <c r="CY47" s="196">
        <v>21861.557000000001</v>
      </c>
      <c r="CZ47" s="196">
        <v>0</v>
      </c>
      <c r="DA47" s="196">
        <v>0</v>
      </c>
      <c r="DB47" s="196">
        <v>40017.4</v>
      </c>
      <c r="DC47" s="196">
        <v>20681.557000000001</v>
      </c>
      <c r="DD47" s="196">
        <v>0</v>
      </c>
      <c r="DE47" s="196">
        <v>0</v>
      </c>
      <c r="DF47" s="196">
        <v>6200</v>
      </c>
      <c r="DG47" s="196">
        <v>2585</v>
      </c>
      <c r="DH47" s="196">
        <v>0</v>
      </c>
      <c r="DI47" s="196">
        <v>0</v>
      </c>
      <c r="DJ47" s="196">
        <v>17000</v>
      </c>
      <c r="DK47" s="196">
        <v>0</v>
      </c>
      <c r="DL47" s="196">
        <v>17000</v>
      </c>
      <c r="DM47" s="196">
        <v>0</v>
      </c>
      <c r="DN47" s="196">
        <v>0</v>
      </c>
      <c r="DO47" s="196">
        <v>0</v>
      </c>
      <c r="DP47" s="196">
        <v>0</v>
      </c>
      <c r="DQ47" s="196">
        <v>0</v>
      </c>
    </row>
    <row r="48" spans="2:121" s="185" customFormat="1" ht="19.5" customHeight="1" x14ac:dyDescent="0.2">
      <c r="B48" s="195">
        <v>40</v>
      </c>
      <c r="C48" s="189" t="s">
        <v>121</v>
      </c>
      <c r="D48" s="196">
        <v>149888.74489999999</v>
      </c>
      <c r="E48" s="196">
        <v>54939.555200000003</v>
      </c>
      <c r="F48" s="196">
        <v>131299.5</v>
      </c>
      <c r="G48" s="196">
        <v>55416.745199999998</v>
      </c>
      <c r="H48" s="196">
        <v>18589.244900000002</v>
      </c>
      <c r="I48" s="196">
        <v>-477.19</v>
      </c>
      <c r="J48" s="196">
        <v>44770.9</v>
      </c>
      <c r="K48" s="196">
        <v>19689.091700000001</v>
      </c>
      <c r="L48" s="196">
        <v>3800</v>
      </c>
      <c r="M48" s="196">
        <v>682.8</v>
      </c>
      <c r="N48" s="196">
        <v>38560.9</v>
      </c>
      <c r="O48" s="196">
        <v>18601.993699999999</v>
      </c>
      <c r="P48" s="196">
        <v>1900</v>
      </c>
      <c r="Q48" s="196">
        <v>682.8</v>
      </c>
      <c r="R48" s="196">
        <v>6210</v>
      </c>
      <c r="S48" s="196">
        <v>1087.098</v>
      </c>
      <c r="T48" s="196">
        <v>1900</v>
      </c>
      <c r="U48" s="196">
        <v>0</v>
      </c>
      <c r="V48" s="196">
        <v>200</v>
      </c>
      <c r="W48" s="196">
        <v>0</v>
      </c>
      <c r="X48" s="196">
        <v>0</v>
      </c>
      <c r="Y48" s="196">
        <v>0</v>
      </c>
      <c r="Z48" s="196">
        <v>100</v>
      </c>
      <c r="AA48" s="196">
        <v>0</v>
      </c>
      <c r="AB48" s="196">
        <v>0</v>
      </c>
      <c r="AC48" s="196">
        <v>0</v>
      </c>
      <c r="AD48" s="196">
        <v>2630</v>
      </c>
      <c r="AE48" s="196">
        <v>363.755</v>
      </c>
      <c r="AF48" s="196">
        <v>600.04489999999998</v>
      </c>
      <c r="AG48" s="196">
        <v>-1559.99</v>
      </c>
      <c r="AH48" s="196">
        <v>2130</v>
      </c>
      <c r="AI48" s="196">
        <v>363.755</v>
      </c>
      <c r="AJ48" s="196">
        <v>1800</v>
      </c>
      <c r="AK48" s="196">
        <v>0</v>
      </c>
      <c r="AL48" s="196">
        <v>0</v>
      </c>
      <c r="AM48" s="196">
        <v>0</v>
      </c>
      <c r="AN48" s="196">
        <v>0</v>
      </c>
      <c r="AO48" s="196">
        <v>0</v>
      </c>
      <c r="AP48" s="196">
        <v>500</v>
      </c>
      <c r="AQ48" s="196">
        <v>0</v>
      </c>
      <c r="AR48" s="196">
        <v>1800.0449000000001</v>
      </c>
      <c r="AS48" s="196">
        <v>400</v>
      </c>
      <c r="AT48" s="196">
        <v>0</v>
      </c>
      <c r="AU48" s="196">
        <v>0</v>
      </c>
      <c r="AV48" s="196">
        <v>-3000</v>
      </c>
      <c r="AW48" s="196">
        <v>-1959.99</v>
      </c>
      <c r="AX48" s="196">
        <v>6700</v>
      </c>
      <c r="AY48" s="196">
        <v>2629.5839999999998</v>
      </c>
      <c r="AZ48" s="196">
        <v>3597.8</v>
      </c>
      <c r="BA48" s="196">
        <v>0</v>
      </c>
      <c r="BB48" s="196">
        <v>4800</v>
      </c>
      <c r="BC48" s="196">
        <v>1352.184</v>
      </c>
      <c r="BD48" s="196">
        <v>2397.8000000000002</v>
      </c>
      <c r="BE48" s="196">
        <v>0</v>
      </c>
      <c r="BF48" s="196">
        <v>0</v>
      </c>
      <c r="BG48" s="196">
        <v>0</v>
      </c>
      <c r="BH48" s="196">
        <v>0</v>
      </c>
      <c r="BI48" s="196">
        <v>0</v>
      </c>
      <c r="BJ48" s="196">
        <v>2000</v>
      </c>
      <c r="BK48" s="196">
        <v>565.68449999999996</v>
      </c>
      <c r="BL48" s="196">
        <v>4441.3999999999996</v>
      </c>
      <c r="BM48" s="196">
        <v>400</v>
      </c>
      <c r="BN48" s="196">
        <v>0</v>
      </c>
      <c r="BO48" s="196">
        <v>0</v>
      </c>
      <c r="BP48" s="196">
        <v>0</v>
      </c>
      <c r="BQ48" s="196">
        <v>0</v>
      </c>
      <c r="BR48" s="196">
        <v>0</v>
      </c>
      <c r="BS48" s="196">
        <v>0</v>
      </c>
      <c r="BT48" s="196">
        <v>0</v>
      </c>
      <c r="BU48" s="196">
        <v>0</v>
      </c>
      <c r="BV48" s="196">
        <v>0</v>
      </c>
      <c r="BW48" s="196">
        <v>0</v>
      </c>
      <c r="BX48" s="196">
        <v>0</v>
      </c>
      <c r="BY48" s="196">
        <v>0</v>
      </c>
      <c r="BZ48" s="196">
        <v>2000</v>
      </c>
      <c r="CA48" s="196">
        <v>565.68449999999996</v>
      </c>
      <c r="CB48" s="196">
        <v>4441.3999999999996</v>
      </c>
      <c r="CC48" s="196">
        <v>400</v>
      </c>
      <c r="CD48" s="196">
        <v>0</v>
      </c>
      <c r="CE48" s="196">
        <v>0</v>
      </c>
      <c r="CF48" s="196">
        <v>0</v>
      </c>
      <c r="CG48" s="196">
        <v>0</v>
      </c>
      <c r="CH48" s="196">
        <v>500</v>
      </c>
      <c r="CI48" s="196">
        <v>0</v>
      </c>
      <c r="CJ48" s="196">
        <v>0</v>
      </c>
      <c r="CK48" s="196">
        <v>0</v>
      </c>
      <c r="CL48" s="196">
        <v>5350</v>
      </c>
      <c r="CM48" s="196">
        <v>1635.33</v>
      </c>
      <c r="CN48" s="196">
        <v>3250</v>
      </c>
      <c r="CO48" s="196">
        <v>0</v>
      </c>
      <c r="CP48" s="196">
        <v>4400</v>
      </c>
      <c r="CQ48" s="196">
        <v>1635.33</v>
      </c>
      <c r="CR48" s="196">
        <v>3250</v>
      </c>
      <c r="CS48" s="196">
        <v>0</v>
      </c>
      <c r="CT48" s="196">
        <v>4400</v>
      </c>
      <c r="CU48" s="196">
        <v>1635.33</v>
      </c>
      <c r="CV48" s="196">
        <v>3250</v>
      </c>
      <c r="CW48" s="196">
        <v>0</v>
      </c>
      <c r="CX48" s="196">
        <v>54842</v>
      </c>
      <c r="CY48" s="196">
        <v>29663.3</v>
      </c>
      <c r="CZ48" s="196">
        <v>2900</v>
      </c>
      <c r="DA48" s="196">
        <v>0</v>
      </c>
      <c r="DB48" s="196">
        <v>22450</v>
      </c>
      <c r="DC48" s="196">
        <v>10592</v>
      </c>
      <c r="DD48" s="196">
        <v>2900</v>
      </c>
      <c r="DE48" s="196">
        <v>0</v>
      </c>
      <c r="DF48" s="196">
        <v>1700</v>
      </c>
      <c r="DG48" s="196">
        <v>870</v>
      </c>
      <c r="DH48" s="196">
        <v>0</v>
      </c>
      <c r="DI48" s="196">
        <v>0</v>
      </c>
      <c r="DJ48" s="196">
        <v>12506.6</v>
      </c>
      <c r="DK48" s="196">
        <v>0</v>
      </c>
      <c r="DL48" s="196">
        <v>12506.6</v>
      </c>
      <c r="DM48" s="196">
        <v>0</v>
      </c>
      <c r="DN48" s="196">
        <v>0</v>
      </c>
      <c r="DO48" s="196">
        <v>0</v>
      </c>
      <c r="DP48" s="196">
        <v>0</v>
      </c>
      <c r="DQ48" s="196">
        <v>0</v>
      </c>
    </row>
    <row r="49" spans="2:121" s="185" customFormat="1" ht="19.5" customHeight="1" x14ac:dyDescent="0.2">
      <c r="B49" s="195">
        <v>41</v>
      </c>
      <c r="C49" s="189" t="s">
        <v>122</v>
      </c>
      <c r="D49" s="196">
        <v>188484.42370000001</v>
      </c>
      <c r="E49" s="196">
        <v>82118.093999999997</v>
      </c>
      <c r="F49" s="196">
        <v>184569.9786</v>
      </c>
      <c r="G49" s="196">
        <v>84583.123000000007</v>
      </c>
      <c r="H49" s="196">
        <v>16914.445100000001</v>
      </c>
      <c r="I49" s="196">
        <v>6534.9709999999995</v>
      </c>
      <c r="J49" s="196">
        <v>43769.599999999999</v>
      </c>
      <c r="K49" s="196">
        <v>18420.001400000001</v>
      </c>
      <c r="L49" s="196">
        <v>26410</v>
      </c>
      <c r="M49" s="196">
        <v>1597.13</v>
      </c>
      <c r="N49" s="196">
        <v>39253.199999999997</v>
      </c>
      <c r="O49" s="196">
        <v>16862.988399999998</v>
      </c>
      <c r="P49" s="196">
        <v>14460</v>
      </c>
      <c r="Q49" s="196">
        <v>997.13</v>
      </c>
      <c r="R49" s="196">
        <v>4145</v>
      </c>
      <c r="S49" s="196">
        <v>1351.0129999999999</v>
      </c>
      <c r="T49" s="196">
        <v>11950</v>
      </c>
      <c r="U49" s="196">
        <v>600</v>
      </c>
      <c r="V49" s="196">
        <v>100</v>
      </c>
      <c r="W49" s="196">
        <v>0</v>
      </c>
      <c r="X49" s="196">
        <v>0</v>
      </c>
      <c r="Y49" s="196">
        <v>0</v>
      </c>
      <c r="Z49" s="196">
        <v>50.000599999999999</v>
      </c>
      <c r="AA49" s="196">
        <v>0</v>
      </c>
      <c r="AB49" s="196">
        <v>0</v>
      </c>
      <c r="AC49" s="196">
        <v>0</v>
      </c>
      <c r="AD49" s="196">
        <v>1900</v>
      </c>
      <c r="AE49" s="196">
        <v>566</v>
      </c>
      <c r="AF49" s="196">
        <v>-97270.554900000003</v>
      </c>
      <c r="AG49" s="196">
        <v>1311.3009999999999</v>
      </c>
      <c r="AH49" s="196">
        <v>1000</v>
      </c>
      <c r="AI49" s="196">
        <v>125</v>
      </c>
      <c r="AJ49" s="196">
        <v>5000</v>
      </c>
      <c r="AK49" s="196">
        <v>0</v>
      </c>
      <c r="AL49" s="196">
        <v>0</v>
      </c>
      <c r="AM49" s="196">
        <v>0</v>
      </c>
      <c r="AN49" s="196">
        <v>14190</v>
      </c>
      <c r="AO49" s="196">
        <v>3435</v>
      </c>
      <c r="AP49" s="196">
        <v>900</v>
      </c>
      <c r="AQ49" s="196">
        <v>441</v>
      </c>
      <c r="AR49" s="196">
        <v>68539.445099999997</v>
      </c>
      <c r="AS49" s="196">
        <v>38130.5</v>
      </c>
      <c r="AT49" s="196">
        <v>0</v>
      </c>
      <c r="AU49" s="196">
        <v>0</v>
      </c>
      <c r="AV49" s="196">
        <v>-185000</v>
      </c>
      <c r="AW49" s="196">
        <v>-40254.199000000001</v>
      </c>
      <c r="AX49" s="196">
        <v>2960.3780000000002</v>
      </c>
      <c r="AY49" s="196">
        <v>465</v>
      </c>
      <c r="AZ49" s="196">
        <v>3220</v>
      </c>
      <c r="BA49" s="196">
        <v>800</v>
      </c>
      <c r="BB49" s="196">
        <v>1460.3779999999999</v>
      </c>
      <c r="BC49" s="196">
        <v>322</v>
      </c>
      <c r="BD49" s="196">
        <v>0</v>
      </c>
      <c r="BE49" s="196">
        <v>0</v>
      </c>
      <c r="BF49" s="196">
        <v>700</v>
      </c>
      <c r="BG49" s="196">
        <v>143</v>
      </c>
      <c r="BH49" s="196">
        <v>0</v>
      </c>
      <c r="BI49" s="196">
        <v>0</v>
      </c>
      <c r="BJ49" s="196">
        <v>33000</v>
      </c>
      <c r="BK49" s="196">
        <v>13294.5216</v>
      </c>
      <c r="BL49" s="196">
        <v>18155</v>
      </c>
      <c r="BM49" s="196">
        <v>2826.54</v>
      </c>
      <c r="BN49" s="196">
        <v>0</v>
      </c>
      <c r="BO49" s="196">
        <v>0</v>
      </c>
      <c r="BP49" s="196">
        <v>0</v>
      </c>
      <c r="BQ49" s="196">
        <v>0</v>
      </c>
      <c r="BR49" s="196">
        <v>0</v>
      </c>
      <c r="BS49" s="196">
        <v>0</v>
      </c>
      <c r="BT49" s="196">
        <v>0</v>
      </c>
      <c r="BU49" s="196">
        <v>0</v>
      </c>
      <c r="BV49" s="196">
        <v>0</v>
      </c>
      <c r="BW49" s="196">
        <v>0</v>
      </c>
      <c r="BX49" s="196">
        <v>0</v>
      </c>
      <c r="BY49" s="196">
        <v>0</v>
      </c>
      <c r="BZ49" s="196">
        <v>9300</v>
      </c>
      <c r="CA49" s="196">
        <v>4576.2636000000002</v>
      </c>
      <c r="CB49" s="196">
        <v>18155</v>
      </c>
      <c r="CC49" s="196">
        <v>2826.54</v>
      </c>
      <c r="CD49" s="196">
        <v>23700</v>
      </c>
      <c r="CE49" s="196">
        <v>8718.2579999999998</v>
      </c>
      <c r="CF49" s="196">
        <v>0</v>
      </c>
      <c r="CG49" s="196">
        <v>0</v>
      </c>
      <c r="CH49" s="196">
        <v>0</v>
      </c>
      <c r="CI49" s="196">
        <v>0</v>
      </c>
      <c r="CJ49" s="196">
        <v>4000</v>
      </c>
      <c r="CK49" s="196">
        <v>0</v>
      </c>
      <c r="CL49" s="196">
        <v>2740</v>
      </c>
      <c r="CM49" s="196">
        <v>837.6</v>
      </c>
      <c r="CN49" s="196">
        <v>0</v>
      </c>
      <c r="CO49" s="196">
        <v>0</v>
      </c>
      <c r="CP49" s="196">
        <v>2740</v>
      </c>
      <c r="CQ49" s="196">
        <v>837.6</v>
      </c>
      <c r="CR49" s="196">
        <v>0</v>
      </c>
      <c r="CS49" s="196">
        <v>0</v>
      </c>
      <c r="CT49" s="196">
        <v>0</v>
      </c>
      <c r="CU49" s="196">
        <v>0</v>
      </c>
      <c r="CV49" s="196">
        <v>0</v>
      </c>
      <c r="CW49" s="196">
        <v>0</v>
      </c>
      <c r="CX49" s="196">
        <v>76250</v>
      </c>
      <c r="CY49" s="196">
        <v>41150</v>
      </c>
      <c r="CZ49" s="196">
        <v>62400</v>
      </c>
      <c r="DA49" s="196">
        <v>0</v>
      </c>
      <c r="DB49" s="196">
        <v>40500</v>
      </c>
      <c r="DC49" s="196">
        <v>19000</v>
      </c>
      <c r="DD49" s="196">
        <v>42000</v>
      </c>
      <c r="DE49" s="196">
        <v>0</v>
      </c>
      <c r="DF49" s="196">
        <v>1600</v>
      </c>
      <c r="DG49" s="196">
        <v>850</v>
      </c>
      <c r="DH49" s="196">
        <v>0</v>
      </c>
      <c r="DI49" s="196">
        <v>0</v>
      </c>
      <c r="DJ49" s="196">
        <v>9200</v>
      </c>
      <c r="DK49" s="196">
        <v>0</v>
      </c>
      <c r="DL49" s="196">
        <v>22200</v>
      </c>
      <c r="DM49" s="196">
        <v>9000</v>
      </c>
      <c r="DN49" s="196">
        <v>0</v>
      </c>
      <c r="DO49" s="196">
        <v>0</v>
      </c>
      <c r="DP49" s="196">
        <v>13000</v>
      </c>
      <c r="DQ49" s="196">
        <v>9000</v>
      </c>
    </row>
    <row r="50" spans="2:121" s="185" customFormat="1" ht="19.5" customHeight="1" x14ac:dyDescent="0.2">
      <c r="B50" s="195">
        <v>42</v>
      </c>
      <c r="C50" s="189" t="s">
        <v>123</v>
      </c>
      <c r="D50" s="196">
        <v>17598.345700000002</v>
      </c>
      <c r="E50" s="196">
        <v>7715.7865000000002</v>
      </c>
      <c r="F50" s="196">
        <v>17455.345700000002</v>
      </c>
      <c r="G50" s="196">
        <v>7838.2264999999998</v>
      </c>
      <c r="H50" s="196">
        <v>143</v>
      </c>
      <c r="I50" s="196">
        <v>-122.44</v>
      </c>
      <c r="J50" s="196">
        <v>14625.9457</v>
      </c>
      <c r="K50" s="196">
        <v>6453.2264999999998</v>
      </c>
      <c r="L50" s="196">
        <v>143</v>
      </c>
      <c r="M50" s="196">
        <v>140</v>
      </c>
      <c r="N50" s="196">
        <v>14625.9457</v>
      </c>
      <c r="O50" s="196">
        <v>6453.2264999999998</v>
      </c>
      <c r="P50" s="196">
        <v>0</v>
      </c>
      <c r="Q50" s="196">
        <v>0</v>
      </c>
      <c r="R50" s="196">
        <v>0</v>
      </c>
      <c r="S50" s="196">
        <v>0</v>
      </c>
      <c r="T50" s="196">
        <v>0</v>
      </c>
      <c r="U50" s="196">
        <v>0</v>
      </c>
      <c r="V50" s="196">
        <v>50</v>
      </c>
      <c r="W50" s="196">
        <v>0</v>
      </c>
      <c r="X50" s="196">
        <v>0</v>
      </c>
      <c r="Y50" s="196">
        <v>0</v>
      </c>
      <c r="Z50" s="196">
        <v>30</v>
      </c>
      <c r="AA50" s="196">
        <v>0</v>
      </c>
      <c r="AB50" s="196">
        <v>0</v>
      </c>
      <c r="AC50" s="196">
        <v>0</v>
      </c>
      <c r="AD50" s="196">
        <v>0</v>
      </c>
      <c r="AE50" s="196">
        <v>0</v>
      </c>
      <c r="AF50" s="196">
        <v>0</v>
      </c>
      <c r="AG50" s="196">
        <v>-262.44</v>
      </c>
      <c r="AH50" s="196">
        <v>0</v>
      </c>
      <c r="AI50" s="196">
        <v>0</v>
      </c>
      <c r="AJ50" s="196">
        <v>0</v>
      </c>
      <c r="AK50" s="196">
        <v>0</v>
      </c>
      <c r="AL50" s="196">
        <v>0</v>
      </c>
      <c r="AM50" s="196">
        <v>0</v>
      </c>
      <c r="AN50" s="196">
        <v>0</v>
      </c>
      <c r="AO50" s="196">
        <v>0</v>
      </c>
      <c r="AP50" s="196">
        <v>0</v>
      </c>
      <c r="AQ50" s="196">
        <v>0</v>
      </c>
      <c r="AR50" s="196">
        <v>0</v>
      </c>
      <c r="AS50" s="196">
        <v>0</v>
      </c>
      <c r="AT50" s="196">
        <v>0</v>
      </c>
      <c r="AU50" s="196">
        <v>0</v>
      </c>
      <c r="AV50" s="196">
        <v>0</v>
      </c>
      <c r="AW50" s="196">
        <v>-262.44</v>
      </c>
      <c r="AX50" s="196">
        <v>720</v>
      </c>
      <c r="AY50" s="196">
        <v>360</v>
      </c>
      <c r="AZ50" s="196">
        <v>0</v>
      </c>
      <c r="BA50" s="196">
        <v>0</v>
      </c>
      <c r="BB50" s="196">
        <v>720</v>
      </c>
      <c r="BC50" s="196">
        <v>360</v>
      </c>
      <c r="BD50" s="196">
        <v>0</v>
      </c>
      <c r="BE50" s="196">
        <v>0</v>
      </c>
      <c r="BF50" s="196">
        <v>0</v>
      </c>
      <c r="BG50" s="196">
        <v>0</v>
      </c>
      <c r="BH50" s="196">
        <v>0</v>
      </c>
      <c r="BI50" s="196">
        <v>0</v>
      </c>
      <c r="BJ50" s="196">
        <v>0</v>
      </c>
      <c r="BK50" s="196">
        <v>0</v>
      </c>
      <c r="BL50" s="196">
        <v>0</v>
      </c>
      <c r="BM50" s="196">
        <v>0</v>
      </c>
      <c r="BN50" s="196">
        <v>0</v>
      </c>
      <c r="BO50" s="196">
        <v>0</v>
      </c>
      <c r="BP50" s="196">
        <v>0</v>
      </c>
      <c r="BQ50" s="196">
        <v>0</v>
      </c>
      <c r="BR50" s="196">
        <v>0</v>
      </c>
      <c r="BS50" s="196">
        <v>0</v>
      </c>
      <c r="BT50" s="196">
        <v>0</v>
      </c>
      <c r="BU50" s="196">
        <v>0</v>
      </c>
      <c r="BV50" s="196">
        <v>0</v>
      </c>
      <c r="BW50" s="196">
        <v>0</v>
      </c>
      <c r="BX50" s="196">
        <v>0</v>
      </c>
      <c r="BY50" s="196">
        <v>0</v>
      </c>
      <c r="BZ50" s="196">
        <v>0</v>
      </c>
      <c r="CA50" s="196">
        <v>0</v>
      </c>
      <c r="CB50" s="196">
        <v>0</v>
      </c>
      <c r="CC50" s="196">
        <v>0</v>
      </c>
      <c r="CD50" s="196">
        <v>0</v>
      </c>
      <c r="CE50" s="196">
        <v>0</v>
      </c>
      <c r="CF50" s="196">
        <v>0</v>
      </c>
      <c r="CG50" s="196">
        <v>0</v>
      </c>
      <c r="CH50" s="196">
        <v>0</v>
      </c>
      <c r="CI50" s="196">
        <v>0</v>
      </c>
      <c r="CJ50" s="196">
        <v>0</v>
      </c>
      <c r="CK50" s="196">
        <v>0</v>
      </c>
      <c r="CL50" s="196">
        <v>80</v>
      </c>
      <c r="CM50" s="196">
        <v>0</v>
      </c>
      <c r="CN50" s="196">
        <v>0</v>
      </c>
      <c r="CO50" s="196">
        <v>0</v>
      </c>
      <c r="CP50" s="196">
        <v>80</v>
      </c>
      <c r="CQ50" s="196">
        <v>0</v>
      </c>
      <c r="CR50" s="196">
        <v>0</v>
      </c>
      <c r="CS50" s="196">
        <v>0</v>
      </c>
      <c r="CT50" s="196">
        <v>80</v>
      </c>
      <c r="CU50" s="196">
        <v>0</v>
      </c>
      <c r="CV50" s="196">
        <v>0</v>
      </c>
      <c r="CW50" s="196">
        <v>0</v>
      </c>
      <c r="CX50" s="196">
        <v>550</v>
      </c>
      <c r="CY50" s="196">
        <v>155</v>
      </c>
      <c r="CZ50" s="196">
        <v>0</v>
      </c>
      <c r="DA50" s="196">
        <v>0</v>
      </c>
      <c r="DB50" s="196">
        <v>0</v>
      </c>
      <c r="DC50" s="196">
        <v>0</v>
      </c>
      <c r="DD50" s="196">
        <v>0</v>
      </c>
      <c r="DE50" s="196">
        <v>0</v>
      </c>
      <c r="DF50" s="196">
        <v>1199.4000000000001</v>
      </c>
      <c r="DG50" s="196">
        <v>870</v>
      </c>
      <c r="DH50" s="196">
        <v>0</v>
      </c>
      <c r="DI50" s="196">
        <v>0</v>
      </c>
      <c r="DJ50" s="196">
        <v>200</v>
      </c>
      <c r="DK50" s="196">
        <v>0</v>
      </c>
      <c r="DL50" s="196">
        <v>200</v>
      </c>
      <c r="DM50" s="196">
        <v>0</v>
      </c>
      <c r="DN50" s="196">
        <v>0</v>
      </c>
      <c r="DO50" s="196">
        <v>0</v>
      </c>
      <c r="DP50" s="196">
        <v>0</v>
      </c>
      <c r="DQ50" s="196">
        <v>0</v>
      </c>
    </row>
    <row r="51" spans="2:121" s="191" customFormat="1" ht="19.5" customHeight="1" x14ac:dyDescent="0.2">
      <c r="B51" s="199"/>
      <c r="C51" s="194" t="s">
        <v>81</v>
      </c>
      <c r="D51" s="200">
        <f t="shared" ref="D51" si="2">F51+H51-DP51</f>
        <v>9883003.6183000002</v>
      </c>
      <c r="E51" s="200">
        <f t="shared" ref="E51" si="3">G51+I51-DQ51</f>
        <v>3477001.6634000004</v>
      </c>
      <c r="F51" s="200">
        <f t="shared" ref="F51" si="4">J51+V51+Z51+AD51+AX51+BJ51+CH51+CL51+CX51+DF51+DL51</f>
        <v>8560635.2193</v>
      </c>
      <c r="G51" s="200">
        <f t="shared" ref="G51" si="5">K51+W51+AA51+AE51+AY51+BK51+CI51+CM51+CY51+DG51+DM51</f>
        <v>3514827.4736000006</v>
      </c>
      <c r="H51" s="200">
        <f t="shared" ref="H51" si="6">L51+X51+AB51+AF51+AZ51+BL51+CJ51+CN51+CZ51+DH51+DN51</f>
        <v>1546199.2990000001</v>
      </c>
      <c r="I51" s="200">
        <f t="shared" ref="I51" si="7">M51+Y51+AC51+AG51+BA51+BM51+CK51+CO51+DA51+DI51+DO51</f>
        <v>-12995.810200000087</v>
      </c>
      <c r="J51" s="200">
        <f>SUM(J9:J50)</f>
        <v>2570082.0297999997</v>
      </c>
      <c r="K51" s="200">
        <f t="shared" ref="K51:BV51" si="8">SUM(K9:K50)</f>
        <v>1093366.3304999999</v>
      </c>
      <c r="L51" s="200">
        <f t="shared" si="8"/>
        <v>355038.34330000001</v>
      </c>
      <c r="M51" s="200">
        <f t="shared" si="8"/>
        <v>69667.697300000014</v>
      </c>
      <c r="N51" s="200">
        <f t="shared" si="8"/>
        <v>2247046.1506000003</v>
      </c>
      <c r="O51" s="200">
        <f t="shared" si="8"/>
        <v>972912.83879999979</v>
      </c>
      <c r="P51" s="200">
        <f t="shared" si="8"/>
        <v>277289.69510000001</v>
      </c>
      <c r="Q51" s="200">
        <f t="shared" si="8"/>
        <v>48823.497300000003</v>
      </c>
      <c r="R51" s="200">
        <f t="shared" si="8"/>
        <v>278765.87919999997</v>
      </c>
      <c r="S51" s="200">
        <f t="shared" si="8"/>
        <v>102885.43930000001</v>
      </c>
      <c r="T51" s="200">
        <f t="shared" si="8"/>
        <v>74673.3</v>
      </c>
      <c r="U51" s="200">
        <f t="shared" si="8"/>
        <v>19291.2</v>
      </c>
      <c r="V51" s="200">
        <f t="shared" si="8"/>
        <v>13485</v>
      </c>
      <c r="W51" s="200">
        <f t="shared" si="8"/>
        <v>239.995</v>
      </c>
      <c r="X51" s="200">
        <f t="shared" si="8"/>
        <v>1000</v>
      </c>
      <c r="Y51" s="200">
        <f t="shared" si="8"/>
        <v>0</v>
      </c>
      <c r="Z51" s="200">
        <f t="shared" si="8"/>
        <v>8530.0005999999994</v>
      </c>
      <c r="AA51" s="200">
        <f t="shared" si="8"/>
        <v>491</v>
      </c>
      <c r="AB51" s="200">
        <f t="shared" si="8"/>
        <v>0</v>
      </c>
      <c r="AC51" s="200">
        <f t="shared" si="8"/>
        <v>0</v>
      </c>
      <c r="AD51" s="200">
        <f t="shared" si="8"/>
        <v>229337.97639999999</v>
      </c>
      <c r="AE51" s="200">
        <f t="shared" si="8"/>
        <v>87463.236799999999</v>
      </c>
      <c r="AF51" s="200">
        <f t="shared" si="8"/>
        <v>-300725.08870000002</v>
      </c>
      <c r="AG51" s="200">
        <f t="shared" si="8"/>
        <v>-280287.21330000006</v>
      </c>
      <c r="AH51" s="200">
        <f t="shared" si="8"/>
        <v>44089.3</v>
      </c>
      <c r="AI51" s="200">
        <f t="shared" si="8"/>
        <v>20243.812999999998</v>
      </c>
      <c r="AJ51" s="200">
        <f t="shared" si="8"/>
        <v>43533</v>
      </c>
      <c r="AK51" s="200">
        <f t="shared" si="8"/>
        <v>5925.6655000000001</v>
      </c>
      <c r="AL51" s="200">
        <f t="shared" si="8"/>
        <v>0</v>
      </c>
      <c r="AM51" s="200">
        <f t="shared" si="8"/>
        <v>0</v>
      </c>
      <c r="AN51" s="200">
        <f t="shared" si="8"/>
        <v>31690</v>
      </c>
      <c r="AO51" s="200">
        <f t="shared" si="8"/>
        <v>3435</v>
      </c>
      <c r="AP51" s="200">
        <f t="shared" si="8"/>
        <v>185078.6764</v>
      </c>
      <c r="AQ51" s="200">
        <f t="shared" si="8"/>
        <v>67219.423800000004</v>
      </c>
      <c r="AR51" s="200">
        <f t="shared" si="8"/>
        <v>1012923.7373</v>
      </c>
      <c r="AS51" s="200">
        <f t="shared" si="8"/>
        <v>197743.11350000001</v>
      </c>
      <c r="AT51" s="200">
        <f t="shared" si="8"/>
        <v>0</v>
      </c>
      <c r="AU51" s="200">
        <f t="shared" si="8"/>
        <v>0</v>
      </c>
      <c r="AV51" s="200">
        <f t="shared" si="8"/>
        <v>-1391371.8259999999</v>
      </c>
      <c r="AW51" s="200">
        <f t="shared" si="8"/>
        <v>-488970.99230000004</v>
      </c>
      <c r="AX51" s="200">
        <f t="shared" si="8"/>
        <v>1256980.878</v>
      </c>
      <c r="AY51" s="200">
        <f t="shared" si="8"/>
        <v>540841.76289999997</v>
      </c>
      <c r="AZ51" s="200">
        <f t="shared" si="8"/>
        <v>208985.6801</v>
      </c>
      <c r="BA51" s="200">
        <f t="shared" si="8"/>
        <v>38932.289999999994</v>
      </c>
      <c r="BB51" s="200">
        <f t="shared" si="8"/>
        <v>1196790.4780000001</v>
      </c>
      <c r="BC51" s="200">
        <f t="shared" si="8"/>
        <v>514400.79859999992</v>
      </c>
      <c r="BD51" s="200">
        <f t="shared" si="8"/>
        <v>126490.68010000001</v>
      </c>
      <c r="BE51" s="200">
        <f t="shared" si="8"/>
        <v>7266.2350000000006</v>
      </c>
      <c r="BF51" s="200">
        <f t="shared" si="8"/>
        <v>37518</v>
      </c>
      <c r="BG51" s="200">
        <f t="shared" si="8"/>
        <v>16660.528299999998</v>
      </c>
      <c r="BH51" s="200">
        <f t="shared" si="8"/>
        <v>39390.199999999997</v>
      </c>
      <c r="BI51" s="200">
        <f t="shared" si="8"/>
        <v>29400.799999999999</v>
      </c>
      <c r="BJ51" s="200">
        <f t="shared" si="8"/>
        <v>469228.5</v>
      </c>
      <c r="BK51" s="200">
        <f t="shared" si="8"/>
        <v>230342.35110000003</v>
      </c>
      <c r="BL51" s="200">
        <f t="shared" si="8"/>
        <v>444657.18750000006</v>
      </c>
      <c r="BM51" s="200">
        <f t="shared" si="8"/>
        <v>76351.3943</v>
      </c>
      <c r="BN51" s="200">
        <f t="shared" si="8"/>
        <v>74386.2</v>
      </c>
      <c r="BO51" s="200">
        <f t="shared" si="8"/>
        <v>25261.759999999998</v>
      </c>
      <c r="BP51" s="200">
        <f t="shared" si="8"/>
        <v>69500</v>
      </c>
      <c r="BQ51" s="200">
        <f t="shared" si="8"/>
        <v>8229.9982</v>
      </c>
      <c r="BR51" s="200">
        <f t="shared" si="8"/>
        <v>500</v>
      </c>
      <c r="BS51" s="200">
        <f t="shared" si="8"/>
        <v>403.221</v>
      </c>
      <c r="BT51" s="200">
        <f t="shared" si="8"/>
        <v>9700</v>
      </c>
      <c r="BU51" s="200">
        <f t="shared" si="8"/>
        <v>1597.8400000000001</v>
      </c>
      <c r="BV51" s="200">
        <f t="shared" si="8"/>
        <v>103682</v>
      </c>
      <c r="BW51" s="200">
        <f t="shared" ref="BW51:DQ51" si="9">SUM(BW9:BW50)</f>
        <v>77091.1397</v>
      </c>
      <c r="BX51" s="200">
        <f t="shared" si="9"/>
        <v>106952.20269999999</v>
      </c>
      <c r="BY51" s="200">
        <f t="shared" si="9"/>
        <v>1958.44</v>
      </c>
      <c r="BZ51" s="200">
        <f t="shared" si="9"/>
        <v>178995.5</v>
      </c>
      <c r="CA51" s="200">
        <f t="shared" si="9"/>
        <v>78239.453899999993</v>
      </c>
      <c r="CB51" s="200">
        <f t="shared" si="9"/>
        <v>192262.24909999999</v>
      </c>
      <c r="CC51" s="200">
        <f t="shared" si="9"/>
        <v>60900.115900000004</v>
      </c>
      <c r="CD51" s="200">
        <f t="shared" si="9"/>
        <v>111664.8</v>
      </c>
      <c r="CE51" s="200">
        <f t="shared" si="9"/>
        <v>49346.7765</v>
      </c>
      <c r="CF51" s="200">
        <f t="shared" si="9"/>
        <v>63242.735699999997</v>
      </c>
      <c r="CG51" s="200">
        <f t="shared" si="9"/>
        <v>2265.0001999999999</v>
      </c>
      <c r="CH51" s="200">
        <f t="shared" si="9"/>
        <v>7300</v>
      </c>
      <c r="CI51" s="200">
        <f t="shared" si="9"/>
        <v>995.85500000000002</v>
      </c>
      <c r="CJ51" s="200">
        <f t="shared" si="9"/>
        <v>12470</v>
      </c>
      <c r="CK51" s="200">
        <f t="shared" si="9"/>
        <v>0</v>
      </c>
      <c r="CL51" s="200">
        <f t="shared" si="9"/>
        <v>423242.2</v>
      </c>
      <c r="CM51" s="200">
        <f t="shared" si="9"/>
        <v>171822.63960000002</v>
      </c>
      <c r="CN51" s="200">
        <f t="shared" si="9"/>
        <v>313703.73259999999</v>
      </c>
      <c r="CO51" s="200">
        <f t="shared" si="9"/>
        <v>41511.6587</v>
      </c>
      <c r="CP51" s="200">
        <f t="shared" si="9"/>
        <v>382750.9</v>
      </c>
      <c r="CQ51" s="200">
        <f t="shared" si="9"/>
        <v>163507.41010000001</v>
      </c>
      <c r="CR51" s="200">
        <f t="shared" si="9"/>
        <v>200375.73259999999</v>
      </c>
      <c r="CS51" s="200">
        <f t="shared" si="9"/>
        <v>15769.659</v>
      </c>
      <c r="CT51" s="200">
        <f t="shared" si="9"/>
        <v>230857.3</v>
      </c>
      <c r="CU51" s="200">
        <f t="shared" si="9"/>
        <v>106283.22230000001</v>
      </c>
      <c r="CV51" s="200">
        <f t="shared" si="9"/>
        <v>167695.73180000001</v>
      </c>
      <c r="CW51" s="200">
        <f t="shared" si="9"/>
        <v>12290.125</v>
      </c>
      <c r="CX51" s="200">
        <f t="shared" si="9"/>
        <v>2915701.4000000004</v>
      </c>
      <c r="CY51" s="200">
        <f t="shared" si="9"/>
        <v>1292275.1183</v>
      </c>
      <c r="CZ51" s="200">
        <f t="shared" si="9"/>
        <v>508610.40629999997</v>
      </c>
      <c r="DA51" s="200">
        <f t="shared" si="9"/>
        <v>40828.362799999995</v>
      </c>
      <c r="DB51" s="200">
        <f t="shared" si="9"/>
        <v>1969968</v>
      </c>
      <c r="DC51" s="200">
        <f t="shared" si="9"/>
        <v>819509.08349999995</v>
      </c>
      <c r="DD51" s="200">
        <f t="shared" si="9"/>
        <v>468669.90629999997</v>
      </c>
      <c r="DE51" s="200">
        <f t="shared" si="9"/>
        <v>40118.462800000001</v>
      </c>
      <c r="DF51" s="200">
        <f t="shared" si="9"/>
        <v>151551.69999999998</v>
      </c>
      <c r="DG51" s="200">
        <f t="shared" si="9"/>
        <v>72159.184399999998</v>
      </c>
      <c r="DH51" s="200">
        <f t="shared" si="9"/>
        <v>0</v>
      </c>
      <c r="DI51" s="200">
        <f t="shared" si="9"/>
        <v>0</v>
      </c>
      <c r="DJ51" s="200">
        <f t="shared" si="9"/>
        <v>293823.67239999998</v>
      </c>
      <c r="DK51" s="200">
        <f t="shared" si="9"/>
        <v>0</v>
      </c>
      <c r="DL51" s="200">
        <f t="shared" si="9"/>
        <v>515195.53450000001</v>
      </c>
      <c r="DM51" s="200">
        <f t="shared" si="9"/>
        <v>24830</v>
      </c>
      <c r="DN51" s="200">
        <f t="shared" si="9"/>
        <v>2459.0378999999998</v>
      </c>
      <c r="DO51" s="200">
        <f t="shared" si="9"/>
        <v>0</v>
      </c>
      <c r="DP51" s="200">
        <f t="shared" si="9"/>
        <v>223830.9</v>
      </c>
      <c r="DQ51" s="200">
        <f t="shared" si="9"/>
        <v>24830</v>
      </c>
    </row>
    <row r="52" spans="2:121" x14ac:dyDescent="0.3"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  <c r="AF52" s="42"/>
      <c r="AG52" s="42"/>
      <c r="AH52" s="42"/>
      <c r="AI52" s="42"/>
      <c r="AJ52" s="42"/>
      <c r="AK52" s="42"/>
      <c r="AL52" s="42"/>
      <c r="AM52" s="42"/>
      <c r="AN52" s="42"/>
      <c r="AO52" s="42"/>
      <c r="AP52" s="42"/>
      <c r="AQ52" s="42"/>
      <c r="AR52" s="42"/>
      <c r="AS52" s="42"/>
      <c r="AT52" s="42"/>
      <c r="AU52" s="42"/>
      <c r="AV52" s="42"/>
      <c r="AW52" s="42"/>
      <c r="AX52" s="42"/>
      <c r="AY52" s="42"/>
      <c r="AZ52" s="42"/>
      <c r="BA52" s="42"/>
      <c r="BB52" s="42"/>
      <c r="BC52" s="42"/>
      <c r="BD52" s="42"/>
      <c r="BE52" s="42"/>
      <c r="BF52" s="42"/>
      <c r="BG52" s="42"/>
      <c r="BH52" s="42"/>
      <c r="BI52" s="42"/>
      <c r="BJ52" s="42"/>
      <c r="BK52" s="42"/>
      <c r="BL52" s="42"/>
      <c r="BM52" s="42"/>
      <c r="BN52" s="42"/>
      <c r="BO52" s="42"/>
      <c r="BP52" s="42"/>
      <c r="BQ52" s="42"/>
      <c r="BR52" s="42"/>
      <c r="BS52" s="42"/>
      <c r="BT52" s="42"/>
      <c r="BU52" s="42"/>
      <c r="BV52" s="42"/>
      <c r="BW52" s="42"/>
      <c r="BX52" s="42"/>
      <c r="BY52" s="42"/>
      <c r="BZ52" s="42"/>
      <c r="CA52" s="42"/>
      <c r="CB52" s="42"/>
      <c r="CC52" s="42"/>
      <c r="CD52" s="42"/>
      <c r="CE52" s="42"/>
      <c r="CF52" s="42"/>
      <c r="CG52" s="42"/>
      <c r="CH52" s="42"/>
      <c r="CI52" s="42"/>
      <c r="CJ52" s="42"/>
      <c r="CK52" s="42"/>
      <c r="CL52" s="42"/>
      <c r="CM52" s="42"/>
      <c r="CN52" s="42"/>
      <c r="CO52" s="42"/>
      <c r="CP52" s="42"/>
      <c r="CQ52" s="42"/>
      <c r="CR52" s="42"/>
      <c r="CS52" s="42"/>
      <c r="CT52" s="42"/>
      <c r="CU52" s="42"/>
      <c r="CV52" s="42"/>
      <c r="CW52" s="42"/>
      <c r="CX52" s="42"/>
      <c r="CY52" s="42"/>
      <c r="CZ52" s="42"/>
      <c r="DA52" s="42"/>
      <c r="DB52" s="42"/>
      <c r="DC52" s="42"/>
      <c r="DD52" s="42"/>
      <c r="DE52" s="42"/>
      <c r="DF52" s="42"/>
      <c r="DG52" s="42"/>
      <c r="DH52" s="42"/>
      <c r="DI52" s="42"/>
      <c r="DJ52" s="42"/>
      <c r="DK52" s="42"/>
      <c r="DL52" s="42"/>
      <c r="DM52" s="42"/>
      <c r="DN52" s="42"/>
      <c r="DO52" s="42"/>
      <c r="DP52" s="42"/>
      <c r="DQ52" s="42"/>
    </row>
    <row r="53" spans="2:121" x14ac:dyDescent="0.3"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2"/>
      <c r="AS53" s="42"/>
      <c r="AT53" s="42"/>
      <c r="AU53" s="42"/>
      <c r="AV53" s="42"/>
      <c r="AW53" s="42"/>
      <c r="AX53" s="42"/>
      <c r="AY53" s="42"/>
      <c r="AZ53" s="42"/>
      <c r="BA53" s="42"/>
      <c r="BB53" s="42"/>
      <c r="BC53" s="42"/>
      <c r="BD53" s="42"/>
      <c r="BE53" s="42"/>
      <c r="BF53" s="42"/>
      <c r="BG53" s="42"/>
      <c r="BH53" s="42"/>
      <c r="BI53" s="42"/>
      <c r="BJ53" s="42"/>
      <c r="BK53" s="42"/>
      <c r="BL53" s="42"/>
      <c r="BM53" s="42"/>
      <c r="BN53" s="42"/>
      <c r="BO53" s="42"/>
      <c r="BP53" s="42"/>
      <c r="BQ53" s="42"/>
      <c r="BR53" s="42"/>
      <c r="BS53" s="42"/>
      <c r="BT53" s="42"/>
      <c r="BU53" s="42"/>
      <c r="BV53" s="42"/>
      <c r="BW53" s="42"/>
      <c r="BX53" s="42"/>
      <c r="BY53" s="42"/>
      <c r="BZ53" s="42"/>
      <c r="CA53" s="42"/>
      <c r="CB53" s="42"/>
      <c r="CC53" s="42"/>
      <c r="CD53" s="42"/>
      <c r="CE53" s="42"/>
      <c r="CF53" s="42"/>
      <c r="CG53" s="42"/>
      <c r="CH53" s="42"/>
      <c r="CI53" s="42"/>
      <c r="CJ53" s="42"/>
      <c r="CK53" s="42"/>
      <c r="CL53" s="42"/>
      <c r="CM53" s="42"/>
      <c r="CN53" s="42"/>
      <c r="CO53" s="42"/>
      <c r="CP53" s="42"/>
      <c r="CQ53" s="42"/>
      <c r="CR53" s="42"/>
      <c r="CS53" s="42"/>
      <c r="CT53" s="42"/>
      <c r="CU53" s="42"/>
      <c r="CV53" s="42"/>
      <c r="CW53" s="42"/>
      <c r="CX53" s="42"/>
      <c r="CY53" s="42"/>
      <c r="CZ53" s="42"/>
      <c r="DA53" s="42"/>
      <c r="DB53" s="42"/>
      <c r="DC53" s="42"/>
      <c r="DD53" s="42"/>
      <c r="DE53" s="42"/>
      <c r="DF53" s="42"/>
      <c r="DG53" s="42"/>
      <c r="DH53" s="42"/>
      <c r="DI53" s="42"/>
      <c r="DJ53" s="42"/>
      <c r="DK53" s="42"/>
      <c r="DL53" s="42"/>
      <c r="DM53" s="42"/>
      <c r="DN53" s="42"/>
      <c r="DO53" s="42"/>
      <c r="DP53" s="42"/>
      <c r="DQ53" s="42"/>
    </row>
    <row r="54" spans="2:121" x14ac:dyDescent="0.3"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42"/>
      <c r="R54" s="42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  <c r="AF54" s="42"/>
      <c r="AG54" s="42"/>
      <c r="AH54" s="42"/>
      <c r="AI54" s="42"/>
      <c r="AJ54" s="42"/>
      <c r="AK54" s="42"/>
      <c r="AL54" s="42"/>
      <c r="AM54" s="42"/>
      <c r="AN54" s="42"/>
      <c r="AO54" s="42"/>
      <c r="AP54" s="42"/>
      <c r="AQ54" s="42"/>
      <c r="AR54" s="42"/>
      <c r="AS54" s="42"/>
      <c r="AT54" s="42"/>
      <c r="AU54" s="42"/>
      <c r="AV54" s="42"/>
      <c r="AW54" s="42"/>
      <c r="AX54" s="42"/>
      <c r="AY54" s="42"/>
      <c r="AZ54" s="42"/>
      <c r="BA54" s="42"/>
      <c r="BB54" s="42"/>
      <c r="BC54" s="42"/>
      <c r="BD54" s="42"/>
      <c r="BE54" s="42"/>
      <c r="BF54" s="42"/>
      <c r="BG54" s="42"/>
      <c r="BH54" s="42"/>
      <c r="BI54" s="42"/>
      <c r="BJ54" s="42"/>
      <c r="BK54" s="42"/>
      <c r="BL54" s="42"/>
      <c r="BM54" s="42"/>
      <c r="BN54" s="42"/>
      <c r="BO54" s="42"/>
      <c r="BP54" s="42"/>
      <c r="BQ54" s="42"/>
      <c r="BR54" s="42"/>
      <c r="BS54" s="42"/>
      <c r="BT54" s="42"/>
      <c r="BU54" s="42"/>
      <c r="BV54" s="42"/>
      <c r="BW54" s="42"/>
      <c r="BX54" s="42"/>
      <c r="BY54" s="42"/>
      <c r="BZ54" s="42"/>
      <c r="CA54" s="42"/>
      <c r="CB54" s="42"/>
      <c r="CC54" s="42"/>
      <c r="CD54" s="42"/>
      <c r="CE54" s="42"/>
      <c r="CF54" s="42"/>
      <c r="CG54" s="42"/>
      <c r="CH54" s="42"/>
      <c r="CI54" s="42"/>
      <c r="CJ54" s="42"/>
      <c r="CK54" s="42"/>
      <c r="CL54" s="42"/>
      <c r="CM54" s="42"/>
      <c r="CN54" s="42"/>
      <c r="CO54" s="42"/>
      <c r="CP54" s="42"/>
      <c r="CQ54" s="42"/>
      <c r="CR54" s="42"/>
      <c r="CS54" s="42"/>
      <c r="CT54" s="42"/>
      <c r="CU54" s="42"/>
      <c r="CV54" s="42"/>
      <c r="CW54" s="42"/>
      <c r="CX54" s="42"/>
      <c r="CY54" s="42"/>
      <c r="CZ54" s="42"/>
      <c r="DA54" s="42"/>
      <c r="DB54" s="42"/>
      <c r="DC54" s="42"/>
      <c r="DD54" s="42"/>
      <c r="DE54" s="42"/>
      <c r="DF54" s="42"/>
      <c r="DG54" s="42"/>
      <c r="DH54" s="42"/>
      <c r="DI54" s="42"/>
      <c r="DJ54" s="42"/>
      <c r="DK54" s="42"/>
      <c r="DL54" s="42"/>
      <c r="DM54" s="42"/>
      <c r="DN54" s="42"/>
      <c r="DO54" s="42"/>
      <c r="DP54" s="42"/>
      <c r="DQ54" s="42"/>
    </row>
    <row r="55" spans="2:121" x14ac:dyDescent="0.3"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  <c r="P55" s="42"/>
      <c r="Q55" s="42"/>
      <c r="R55" s="42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  <c r="AF55" s="42"/>
      <c r="AG55" s="42"/>
      <c r="AH55" s="42"/>
      <c r="AI55" s="42"/>
      <c r="AJ55" s="42"/>
      <c r="AK55" s="42"/>
      <c r="AL55" s="42"/>
      <c r="AM55" s="42"/>
      <c r="AN55" s="42"/>
      <c r="AO55" s="42"/>
      <c r="AP55" s="42"/>
      <c r="AQ55" s="42"/>
      <c r="AR55" s="42"/>
      <c r="AS55" s="42"/>
      <c r="AT55" s="42"/>
      <c r="AU55" s="42"/>
      <c r="AV55" s="42"/>
      <c r="AW55" s="42"/>
      <c r="AX55" s="42"/>
      <c r="AY55" s="42"/>
      <c r="AZ55" s="42"/>
      <c r="BA55" s="42"/>
      <c r="BB55" s="42"/>
      <c r="BC55" s="42"/>
      <c r="BD55" s="42"/>
      <c r="BE55" s="42"/>
      <c r="BF55" s="42"/>
      <c r="BG55" s="42"/>
      <c r="BH55" s="42"/>
      <c r="BI55" s="42"/>
      <c r="BJ55" s="42"/>
      <c r="BK55" s="42"/>
      <c r="BL55" s="42"/>
      <c r="BM55" s="42"/>
      <c r="BN55" s="42"/>
      <c r="BO55" s="42"/>
      <c r="BP55" s="42"/>
      <c r="BQ55" s="42"/>
      <c r="BR55" s="42"/>
      <c r="BS55" s="42"/>
      <c r="BT55" s="42"/>
      <c r="BU55" s="42"/>
      <c r="BV55" s="42"/>
      <c r="BW55" s="42"/>
      <c r="BX55" s="42"/>
      <c r="BY55" s="42"/>
      <c r="BZ55" s="42"/>
      <c r="CA55" s="42"/>
      <c r="CB55" s="42"/>
      <c r="CC55" s="42"/>
      <c r="CD55" s="42"/>
      <c r="CE55" s="42"/>
      <c r="CF55" s="42"/>
      <c r="CG55" s="42"/>
      <c r="CH55" s="42"/>
      <c r="CI55" s="42"/>
      <c r="CJ55" s="42"/>
      <c r="CK55" s="42"/>
      <c r="CL55" s="42"/>
      <c r="CM55" s="42"/>
      <c r="CN55" s="42"/>
      <c r="CO55" s="42"/>
      <c r="CP55" s="42"/>
      <c r="CQ55" s="42"/>
      <c r="CR55" s="42"/>
      <c r="CS55" s="42"/>
      <c r="CT55" s="42"/>
      <c r="CU55" s="42"/>
      <c r="CV55" s="42"/>
      <c r="CW55" s="42"/>
      <c r="CX55" s="42"/>
      <c r="CY55" s="42"/>
      <c r="CZ55" s="42"/>
      <c r="DA55" s="42"/>
      <c r="DB55" s="42"/>
      <c r="DC55" s="42"/>
      <c r="DD55" s="42"/>
      <c r="DE55" s="42"/>
      <c r="DF55" s="42"/>
      <c r="DG55" s="42"/>
      <c r="DH55" s="42"/>
      <c r="DI55" s="42"/>
      <c r="DJ55" s="42"/>
      <c r="DK55" s="42"/>
      <c r="DL55" s="42"/>
      <c r="DM55" s="42"/>
      <c r="DN55" s="42"/>
      <c r="DO55" s="42"/>
      <c r="DP55" s="42"/>
      <c r="DQ55" s="42"/>
    </row>
    <row r="56" spans="2:121" x14ac:dyDescent="0.3"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2"/>
      <c r="AS56" s="42"/>
      <c r="AT56" s="42"/>
      <c r="AU56" s="42"/>
      <c r="AV56" s="42"/>
      <c r="AW56" s="42"/>
      <c r="AX56" s="42"/>
      <c r="AY56" s="42"/>
      <c r="AZ56" s="42"/>
      <c r="BA56" s="42"/>
      <c r="BB56" s="42"/>
      <c r="BC56" s="42"/>
      <c r="BD56" s="42"/>
      <c r="BE56" s="42"/>
      <c r="BF56" s="42"/>
      <c r="BG56" s="42"/>
      <c r="BH56" s="42"/>
      <c r="BI56" s="42"/>
      <c r="BJ56" s="42"/>
      <c r="BK56" s="42"/>
      <c r="BL56" s="42"/>
      <c r="BM56" s="42"/>
      <c r="BN56" s="42"/>
      <c r="BO56" s="42"/>
      <c r="BP56" s="42"/>
      <c r="BQ56" s="42"/>
      <c r="BR56" s="42"/>
      <c r="BS56" s="42"/>
      <c r="BT56" s="42"/>
      <c r="BU56" s="42"/>
      <c r="BV56" s="42"/>
      <c r="BW56" s="42"/>
      <c r="BX56" s="42"/>
      <c r="BY56" s="42"/>
      <c r="BZ56" s="42"/>
      <c r="CA56" s="42"/>
      <c r="CB56" s="42"/>
      <c r="CC56" s="42"/>
      <c r="CD56" s="42"/>
      <c r="CE56" s="42"/>
      <c r="CF56" s="42"/>
      <c r="CG56" s="42"/>
      <c r="CH56" s="42"/>
      <c r="CI56" s="42"/>
      <c r="CJ56" s="42"/>
      <c r="CK56" s="42"/>
      <c r="CL56" s="42"/>
      <c r="CM56" s="42"/>
      <c r="CN56" s="42"/>
      <c r="CO56" s="42"/>
      <c r="CP56" s="42"/>
      <c r="CQ56" s="42"/>
      <c r="CR56" s="42"/>
      <c r="CS56" s="42"/>
      <c r="CT56" s="42"/>
      <c r="CU56" s="42"/>
      <c r="CV56" s="42"/>
      <c r="CW56" s="42"/>
      <c r="CX56" s="42"/>
      <c r="CY56" s="42"/>
      <c r="CZ56" s="42"/>
      <c r="DA56" s="42"/>
      <c r="DB56" s="42"/>
      <c r="DC56" s="42"/>
      <c r="DD56" s="42"/>
      <c r="DE56" s="42"/>
      <c r="DF56" s="42"/>
      <c r="DG56" s="42"/>
      <c r="DH56" s="42"/>
      <c r="DI56" s="42"/>
      <c r="DJ56" s="42"/>
      <c r="DK56" s="42"/>
      <c r="DL56" s="42"/>
      <c r="DM56" s="42"/>
      <c r="DN56" s="42"/>
      <c r="DO56" s="42"/>
      <c r="DP56" s="42"/>
      <c r="DQ56" s="42"/>
    </row>
    <row r="57" spans="2:121" x14ac:dyDescent="0.3"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42"/>
      <c r="AS57" s="42"/>
      <c r="AT57" s="42"/>
      <c r="AU57" s="42"/>
      <c r="AV57" s="42"/>
      <c r="AW57" s="42"/>
      <c r="AX57" s="42"/>
      <c r="AY57" s="42"/>
      <c r="AZ57" s="42"/>
      <c r="BA57" s="42"/>
      <c r="BB57" s="42"/>
      <c r="BC57" s="42"/>
      <c r="BD57" s="42"/>
      <c r="BE57" s="42"/>
      <c r="BF57" s="42"/>
      <c r="BG57" s="42"/>
      <c r="BH57" s="42"/>
      <c r="BI57" s="42"/>
      <c r="BJ57" s="42"/>
      <c r="BK57" s="42"/>
      <c r="BL57" s="42"/>
      <c r="BM57" s="42"/>
      <c r="BN57" s="42"/>
      <c r="BO57" s="42"/>
      <c r="BP57" s="42"/>
      <c r="BQ57" s="42"/>
      <c r="BR57" s="42"/>
      <c r="BS57" s="42"/>
      <c r="BT57" s="42"/>
      <c r="BU57" s="42"/>
      <c r="BV57" s="42"/>
      <c r="BW57" s="42"/>
      <c r="BX57" s="42"/>
      <c r="BY57" s="42"/>
      <c r="BZ57" s="42"/>
      <c r="CA57" s="42"/>
      <c r="CB57" s="42"/>
      <c r="CC57" s="42"/>
      <c r="CD57" s="42"/>
      <c r="CE57" s="42"/>
      <c r="CF57" s="42"/>
      <c r="CG57" s="42"/>
      <c r="CH57" s="42"/>
      <c r="CI57" s="42"/>
      <c r="CJ57" s="42"/>
      <c r="CK57" s="42"/>
      <c r="CL57" s="42"/>
      <c r="CM57" s="42"/>
      <c r="CN57" s="42"/>
      <c r="CO57" s="42"/>
      <c r="CP57" s="42"/>
      <c r="CQ57" s="42"/>
      <c r="CR57" s="42"/>
      <c r="CS57" s="42"/>
      <c r="CT57" s="42"/>
      <c r="CU57" s="42"/>
      <c r="CV57" s="42"/>
      <c r="CW57" s="42"/>
      <c r="CX57" s="42"/>
      <c r="CY57" s="42"/>
      <c r="CZ57" s="42"/>
      <c r="DA57" s="42"/>
      <c r="DB57" s="42"/>
      <c r="DC57" s="42"/>
      <c r="DD57" s="42"/>
      <c r="DE57" s="42"/>
      <c r="DF57" s="42"/>
      <c r="DG57" s="42"/>
      <c r="DH57" s="42"/>
      <c r="DI57" s="42"/>
      <c r="DJ57" s="42"/>
      <c r="DK57" s="42"/>
      <c r="DL57" s="42"/>
      <c r="DM57" s="42"/>
      <c r="DN57" s="42"/>
      <c r="DO57" s="42"/>
      <c r="DP57" s="42"/>
      <c r="DQ57" s="42"/>
    </row>
    <row r="58" spans="2:121" x14ac:dyDescent="0.3"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2"/>
      <c r="AS58" s="42"/>
      <c r="AT58" s="42"/>
      <c r="AU58" s="42"/>
      <c r="AV58" s="42"/>
      <c r="AW58" s="42"/>
      <c r="AX58" s="42"/>
      <c r="AY58" s="42"/>
      <c r="AZ58" s="42"/>
      <c r="BA58" s="42"/>
      <c r="BB58" s="42"/>
      <c r="BC58" s="42"/>
      <c r="BD58" s="42"/>
      <c r="BE58" s="42"/>
      <c r="BF58" s="42"/>
      <c r="BG58" s="42"/>
      <c r="BH58" s="42"/>
      <c r="BI58" s="42"/>
      <c r="BJ58" s="42"/>
      <c r="BK58" s="42"/>
      <c r="BL58" s="42"/>
      <c r="BM58" s="42"/>
      <c r="BN58" s="42"/>
      <c r="BO58" s="42"/>
      <c r="BP58" s="42"/>
      <c r="BQ58" s="42"/>
      <c r="BR58" s="42"/>
      <c r="BS58" s="42"/>
      <c r="BT58" s="42"/>
      <c r="BU58" s="42"/>
      <c r="BV58" s="42"/>
      <c r="BW58" s="42"/>
      <c r="BX58" s="42"/>
      <c r="BY58" s="42"/>
      <c r="BZ58" s="42"/>
      <c r="CA58" s="42"/>
      <c r="CB58" s="42"/>
      <c r="CC58" s="42"/>
      <c r="CD58" s="42"/>
      <c r="CE58" s="42"/>
      <c r="CF58" s="42"/>
      <c r="CG58" s="42"/>
      <c r="CH58" s="42"/>
      <c r="CI58" s="42"/>
      <c r="CJ58" s="42"/>
      <c r="CK58" s="42"/>
      <c r="CL58" s="42"/>
      <c r="CM58" s="42"/>
      <c r="CN58" s="42"/>
      <c r="CO58" s="42"/>
      <c r="CP58" s="42"/>
      <c r="CQ58" s="42"/>
      <c r="CR58" s="42"/>
      <c r="CS58" s="42"/>
      <c r="CT58" s="42"/>
      <c r="CU58" s="42"/>
      <c r="CV58" s="42"/>
      <c r="CW58" s="42"/>
      <c r="CX58" s="42"/>
      <c r="CY58" s="42"/>
      <c r="CZ58" s="42"/>
      <c r="DA58" s="42"/>
      <c r="DB58" s="42"/>
      <c r="DC58" s="42"/>
      <c r="DD58" s="42"/>
      <c r="DE58" s="42"/>
      <c r="DF58" s="42"/>
      <c r="DG58" s="42"/>
      <c r="DH58" s="42"/>
      <c r="DI58" s="42"/>
      <c r="DJ58" s="42"/>
      <c r="DK58" s="42"/>
      <c r="DL58" s="42"/>
      <c r="DM58" s="42"/>
      <c r="DN58" s="42"/>
      <c r="DO58" s="42"/>
      <c r="DP58" s="42"/>
      <c r="DQ58" s="42"/>
    </row>
    <row r="59" spans="2:121" x14ac:dyDescent="0.3"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K59" s="42"/>
      <c r="AL59" s="42"/>
      <c r="AM59" s="42"/>
      <c r="AN59" s="42"/>
      <c r="AO59" s="42"/>
      <c r="AP59" s="42"/>
      <c r="AQ59" s="42"/>
      <c r="AR59" s="42"/>
      <c r="AS59" s="42"/>
      <c r="AT59" s="42"/>
      <c r="AU59" s="42"/>
      <c r="AV59" s="42"/>
      <c r="AW59" s="42"/>
      <c r="AX59" s="42"/>
      <c r="AY59" s="42"/>
      <c r="AZ59" s="42"/>
      <c r="BA59" s="42"/>
      <c r="BB59" s="42"/>
      <c r="BC59" s="42"/>
      <c r="BD59" s="42"/>
      <c r="BE59" s="42"/>
      <c r="BF59" s="42"/>
      <c r="BG59" s="42"/>
      <c r="BH59" s="42"/>
      <c r="BI59" s="42"/>
      <c r="BJ59" s="42"/>
      <c r="BK59" s="42"/>
      <c r="BL59" s="42"/>
      <c r="BM59" s="42"/>
      <c r="BN59" s="42"/>
      <c r="BO59" s="42"/>
      <c r="BP59" s="42"/>
      <c r="BQ59" s="42"/>
      <c r="BR59" s="42"/>
      <c r="BS59" s="42"/>
      <c r="BT59" s="42"/>
      <c r="BU59" s="42"/>
      <c r="BV59" s="42"/>
      <c r="BW59" s="42"/>
      <c r="BX59" s="42"/>
      <c r="BY59" s="42"/>
      <c r="BZ59" s="42"/>
      <c r="CA59" s="42"/>
      <c r="CB59" s="42"/>
      <c r="CC59" s="42"/>
      <c r="CD59" s="42"/>
      <c r="CE59" s="42"/>
      <c r="CF59" s="42"/>
      <c r="CG59" s="42"/>
      <c r="CH59" s="42"/>
      <c r="CI59" s="42"/>
      <c r="CJ59" s="42"/>
      <c r="CK59" s="42"/>
      <c r="CL59" s="42"/>
      <c r="CM59" s="42"/>
      <c r="CN59" s="42"/>
      <c r="CO59" s="42"/>
      <c r="CP59" s="42"/>
      <c r="CQ59" s="42"/>
      <c r="CR59" s="42"/>
      <c r="CS59" s="42"/>
      <c r="CT59" s="42"/>
      <c r="CU59" s="42"/>
      <c r="CV59" s="42"/>
      <c r="CW59" s="42"/>
      <c r="CX59" s="42"/>
      <c r="CY59" s="42"/>
      <c r="CZ59" s="42"/>
      <c r="DA59" s="42"/>
      <c r="DB59" s="42"/>
      <c r="DC59" s="42"/>
      <c r="DD59" s="42"/>
      <c r="DE59" s="42"/>
      <c r="DF59" s="42"/>
      <c r="DG59" s="42"/>
      <c r="DH59" s="42"/>
      <c r="DI59" s="42"/>
      <c r="DJ59" s="42"/>
      <c r="DK59" s="42"/>
      <c r="DL59" s="42"/>
      <c r="DM59" s="42"/>
      <c r="DN59" s="42"/>
      <c r="DO59" s="42"/>
      <c r="DP59" s="42"/>
      <c r="DQ59" s="42"/>
    </row>
  </sheetData>
  <protectedRanges>
    <protectedRange sqref="C9:C51" name="Range3"/>
    <protectedRange sqref="J9:DI50 J51:DQ51" name="Range1"/>
    <protectedRange sqref="DL9:DQ50" name="Range2"/>
  </protectedRanges>
  <mergeCells count="96">
    <mergeCell ref="R5:U5"/>
    <mergeCell ref="BF5:BI5"/>
    <mergeCell ref="T6:U6"/>
    <mergeCell ref="R6:S6"/>
    <mergeCell ref="V4:Y5"/>
    <mergeCell ref="AT6:AU6"/>
    <mergeCell ref="AH6:AI6"/>
    <mergeCell ref="N4:U4"/>
    <mergeCell ref="AZ6:BA6"/>
    <mergeCell ref="AD6:AE6"/>
    <mergeCell ref="AJ6:AK6"/>
    <mergeCell ref="Z4:AC5"/>
    <mergeCell ref="AD4:AG5"/>
    <mergeCell ref="BF6:BG6"/>
    <mergeCell ref="AX6:AY6"/>
    <mergeCell ref="AN6:AO6"/>
    <mergeCell ref="AH4:AI4"/>
    <mergeCell ref="AP5:AS5"/>
    <mergeCell ref="BJ4:BM5"/>
    <mergeCell ref="BV5:BY5"/>
    <mergeCell ref="AX4:BA5"/>
    <mergeCell ref="AH5:AK5"/>
    <mergeCell ref="AT5:AW5"/>
    <mergeCell ref="BN5:BQ5"/>
    <mergeCell ref="BR5:BU5"/>
    <mergeCell ref="BB5:BE5"/>
    <mergeCell ref="AL5:AO5"/>
    <mergeCell ref="BH6:BI6"/>
    <mergeCell ref="CD5:CG5"/>
    <mergeCell ref="BR6:BS6"/>
    <mergeCell ref="B3:B7"/>
    <mergeCell ref="J4:M5"/>
    <mergeCell ref="AB6:AC6"/>
    <mergeCell ref="H6:I6"/>
    <mergeCell ref="N6:O6"/>
    <mergeCell ref="J6:K6"/>
    <mergeCell ref="Z6:AA6"/>
    <mergeCell ref="L6:M6"/>
    <mergeCell ref="V6:W6"/>
    <mergeCell ref="X6:Y6"/>
    <mergeCell ref="F6:G6"/>
    <mergeCell ref="BL6:BM6"/>
    <mergeCell ref="AL6:AM6"/>
    <mergeCell ref="AF6:AG6"/>
    <mergeCell ref="AR6:AS6"/>
    <mergeCell ref="CH4:CK5"/>
    <mergeCell ref="BZ5:CC5"/>
    <mergeCell ref="B1:AC1"/>
    <mergeCell ref="P6:Q6"/>
    <mergeCell ref="C3:C7"/>
    <mergeCell ref="D3:I5"/>
    <mergeCell ref="B2:Q2"/>
    <mergeCell ref="N5:Q5"/>
    <mergeCell ref="J3:DQ3"/>
    <mergeCell ref="D6:E6"/>
    <mergeCell ref="DP4:DQ5"/>
    <mergeCell ref="DF6:DG6"/>
    <mergeCell ref="BN6:BO6"/>
    <mergeCell ref="CN6:CO6"/>
    <mergeCell ref="BP6:BQ6"/>
    <mergeCell ref="CL4:CO5"/>
    <mergeCell ref="CX6:CY6"/>
    <mergeCell ref="CL6:CM6"/>
    <mergeCell ref="CV6:CW6"/>
    <mergeCell ref="CT6:CU6"/>
    <mergeCell ref="CT5:CW5"/>
    <mergeCell ref="CB4:CG4"/>
    <mergeCell ref="DP6:DQ6"/>
    <mergeCell ref="AP6:AQ6"/>
    <mergeCell ref="AV6:AW6"/>
    <mergeCell ref="BD6:BE6"/>
    <mergeCell ref="BB6:BC6"/>
    <mergeCell ref="CF6:CG6"/>
    <mergeCell ref="CH6:CI6"/>
    <mergeCell ref="DL6:DM6"/>
    <mergeCell ref="BT6:BU6"/>
    <mergeCell ref="CJ6:CK6"/>
    <mergeCell ref="BV6:BW6"/>
    <mergeCell ref="CB6:CC6"/>
    <mergeCell ref="CD6:CE6"/>
    <mergeCell ref="BZ6:CA6"/>
    <mergeCell ref="BX6:BY6"/>
    <mergeCell ref="BJ6:BK6"/>
    <mergeCell ref="DB5:DE5"/>
    <mergeCell ref="DB6:DC6"/>
    <mergeCell ref="DD6:DE6"/>
    <mergeCell ref="CR6:CS6"/>
    <mergeCell ref="CX4:DA5"/>
    <mergeCell ref="CP5:CS5"/>
    <mergeCell ref="CP6:CQ6"/>
    <mergeCell ref="CZ6:DA6"/>
    <mergeCell ref="DJ4:DO5"/>
    <mergeCell ref="DF4:DI5"/>
    <mergeCell ref="DN6:DO6"/>
    <mergeCell ref="DH6:DI6"/>
    <mergeCell ref="DJ6:DK6"/>
  </mergeCells>
  <phoneticPr fontId="2" type="noConversion"/>
  <pageMargins left="0.196850393700787" right="0.196850393700787" top="0.23622047244094499" bottom="0.196850393700787" header="0.15748031496063" footer="0.196850393700787"/>
  <pageSetup paperSize="9" scale="8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131"/>
  <sheetViews>
    <sheetView topLeftCell="A2" workbookViewId="0">
      <pane xSplit="2" ySplit="9" topLeftCell="C14" activePane="bottomRight" state="frozen"/>
      <selection activeCell="A2" sqref="A2"/>
      <selection pane="topRight" activeCell="C2" sqref="C2"/>
      <selection pane="bottomLeft" activeCell="A11" sqref="A11"/>
      <selection pane="bottomRight" activeCell="C14" sqref="C14"/>
    </sheetView>
  </sheetViews>
  <sheetFormatPr defaultRowHeight="15" x14ac:dyDescent="0.2"/>
  <cols>
    <col min="1" max="1" width="4" style="2" customWidth="1"/>
    <col min="2" max="2" width="15.25" style="2" customWidth="1"/>
    <col min="3" max="4" width="12.125" style="2" customWidth="1"/>
    <col min="5" max="5" width="11.125" style="2" bestFit="1" customWidth="1"/>
    <col min="6" max="6" width="10.875" style="2" customWidth="1"/>
    <col min="7" max="7" width="8.875" style="2" customWidth="1"/>
    <col min="8" max="8" width="10" style="2" customWidth="1"/>
    <col min="9" max="9" width="9.75" style="2" customWidth="1"/>
    <col min="10" max="22" width="11.625" style="2" customWidth="1"/>
    <col min="23" max="23" width="10.625" style="2" customWidth="1"/>
    <col min="24" max="24" width="11.75" style="2" customWidth="1"/>
    <col min="25" max="25" width="9.5" style="2" customWidth="1"/>
    <col min="26" max="26" width="10.375" style="2" customWidth="1"/>
    <col min="27" max="27" width="8" style="2" customWidth="1"/>
    <col min="28" max="28" width="12.125" style="2" customWidth="1"/>
    <col min="29" max="29" width="9.125" style="2" customWidth="1"/>
    <col min="30" max="30" width="9.75" style="2" customWidth="1"/>
    <col min="31" max="31" width="10" style="2" customWidth="1"/>
    <col min="32" max="34" width="9.75" style="2" customWidth="1"/>
    <col min="35" max="36" width="11.625" style="2" customWidth="1"/>
    <col min="37" max="37" width="10.75" style="2" customWidth="1"/>
    <col min="38" max="40" width="11.25" style="2" customWidth="1"/>
    <col min="41" max="41" width="11" style="2" customWidth="1"/>
    <col min="42" max="42" width="9.125" style="2" customWidth="1"/>
    <col min="43" max="43" width="9.875" style="2" customWidth="1"/>
    <col min="44" max="44" width="11.375" style="2" customWidth="1"/>
    <col min="45" max="45" width="8.75" style="2" customWidth="1"/>
    <col min="46" max="46" width="11.125" style="2" customWidth="1"/>
    <col min="47" max="47" width="11.625" style="2" customWidth="1"/>
    <col min="48" max="48" width="15" style="2" customWidth="1"/>
    <col min="49" max="49" width="10.625" style="2" customWidth="1"/>
    <col min="50" max="50" width="11.125" style="2" customWidth="1"/>
    <col min="51" max="16384" width="9" style="2"/>
  </cols>
  <sheetData>
    <row r="1" spans="1:50" ht="19.5" customHeight="1" x14ac:dyDescent="0.2">
      <c r="A1" s="100" t="s">
        <v>2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  <c r="V1" s="100"/>
      <c r="W1" s="100"/>
      <c r="X1" s="100"/>
      <c r="Y1" s="100"/>
      <c r="Z1" s="100"/>
      <c r="AA1" s="7"/>
      <c r="AB1" s="7"/>
      <c r="AC1" s="7"/>
      <c r="AD1" s="7"/>
      <c r="AE1" s="7"/>
      <c r="AF1" s="7"/>
      <c r="AG1" s="7"/>
      <c r="AH1" s="7"/>
      <c r="AI1" s="7"/>
      <c r="AJ1" s="7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</row>
    <row r="2" spans="1:50" ht="24" customHeight="1" x14ac:dyDescent="0.2">
      <c r="A2" s="101" t="s">
        <v>14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1"/>
      <c r="U2" s="101"/>
      <c r="V2" s="101"/>
      <c r="W2" s="101"/>
      <c r="X2" s="101"/>
      <c r="Y2" s="101"/>
      <c r="Z2" s="101"/>
      <c r="AA2" s="9"/>
      <c r="AB2" s="9"/>
      <c r="AC2" s="9"/>
      <c r="AD2" s="9"/>
      <c r="AE2" s="9"/>
      <c r="AF2" s="9"/>
      <c r="AG2" s="9"/>
      <c r="AH2" s="9"/>
      <c r="AI2" s="9"/>
      <c r="AJ2" s="9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</row>
    <row r="3" spans="1:50" ht="15" customHeight="1" x14ac:dyDescent="0.2">
      <c r="B3" s="3"/>
      <c r="Y3" s="104" t="s">
        <v>11</v>
      </c>
      <c r="Z3" s="104"/>
      <c r="AI3" s="86"/>
      <c r="AJ3" s="86"/>
    </row>
    <row r="4" spans="1:50" s="6" customFormat="1" ht="15" customHeight="1" x14ac:dyDescent="0.15">
      <c r="A4" s="102" t="s">
        <v>4</v>
      </c>
      <c r="B4" s="103" t="s">
        <v>0</v>
      </c>
      <c r="C4" s="113" t="s">
        <v>16</v>
      </c>
      <c r="D4" s="114"/>
      <c r="E4" s="93" t="s">
        <v>3</v>
      </c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  <c r="U4" s="94"/>
      <c r="V4" s="94"/>
      <c r="W4" s="94"/>
      <c r="X4" s="94"/>
      <c r="Y4" s="94"/>
      <c r="Z4" s="94"/>
      <c r="AA4" s="94"/>
      <c r="AB4" s="94"/>
      <c r="AC4" s="94"/>
      <c r="AD4" s="94"/>
      <c r="AE4" s="94"/>
      <c r="AF4" s="94"/>
      <c r="AG4" s="94"/>
      <c r="AH4" s="94"/>
      <c r="AI4" s="94"/>
      <c r="AJ4" s="94"/>
      <c r="AK4" s="94"/>
      <c r="AL4" s="94"/>
      <c r="AM4" s="94"/>
      <c r="AN4" s="94"/>
      <c r="AO4" s="94"/>
      <c r="AP4" s="94"/>
      <c r="AQ4" s="12"/>
      <c r="AR4" s="12"/>
      <c r="AS4" s="12"/>
      <c r="AT4" s="12"/>
      <c r="AU4" s="12"/>
      <c r="AV4" s="12"/>
      <c r="AW4" s="121"/>
      <c r="AX4" s="121"/>
    </row>
    <row r="5" spans="1:50" s="6" customFormat="1" ht="27.75" customHeight="1" x14ac:dyDescent="0.15">
      <c r="A5" s="102"/>
      <c r="B5" s="103"/>
      <c r="C5" s="115"/>
      <c r="D5" s="116"/>
      <c r="E5" s="95" t="s">
        <v>15</v>
      </c>
      <c r="F5" s="96"/>
      <c r="G5" s="96"/>
      <c r="H5" s="96"/>
      <c r="I5" s="96"/>
      <c r="J5" s="96"/>
      <c r="K5" s="96"/>
      <c r="L5" s="96"/>
      <c r="M5" s="96"/>
      <c r="N5" s="96"/>
      <c r="O5" s="96"/>
      <c r="P5" s="96"/>
      <c r="Q5" s="96"/>
      <c r="R5" s="96"/>
      <c r="S5" s="96"/>
      <c r="T5" s="96"/>
      <c r="U5" s="96"/>
      <c r="V5" s="96"/>
      <c r="W5" s="96"/>
      <c r="X5" s="96"/>
      <c r="Y5" s="96"/>
      <c r="Z5" s="96"/>
      <c r="AA5" s="96"/>
      <c r="AB5" s="96"/>
      <c r="AC5" s="96"/>
      <c r="AD5" s="96"/>
      <c r="AE5" s="96"/>
      <c r="AF5" s="96"/>
      <c r="AG5" s="96"/>
      <c r="AH5" s="97"/>
      <c r="AI5" s="98" t="s">
        <v>5</v>
      </c>
      <c r="AJ5" s="98"/>
      <c r="AK5" s="126" t="s">
        <v>7</v>
      </c>
      <c r="AL5" s="127"/>
      <c r="AM5" s="127"/>
      <c r="AN5" s="127"/>
      <c r="AO5" s="127"/>
      <c r="AP5" s="127"/>
      <c r="AQ5" s="119" t="s">
        <v>8</v>
      </c>
      <c r="AR5" s="119"/>
      <c r="AS5" s="119"/>
      <c r="AT5" s="119"/>
      <c r="AU5" s="119"/>
      <c r="AV5" s="119"/>
      <c r="AW5" s="98" t="s">
        <v>6</v>
      </c>
      <c r="AX5" s="98"/>
    </row>
    <row r="6" spans="1:50" s="6" customFormat="1" ht="15" customHeight="1" x14ac:dyDescent="0.15">
      <c r="A6" s="102"/>
      <c r="B6" s="103"/>
      <c r="C6" s="115"/>
      <c r="D6" s="116"/>
      <c r="E6" s="95" t="s">
        <v>28</v>
      </c>
      <c r="F6" s="96"/>
      <c r="G6" s="96"/>
      <c r="H6" s="96"/>
      <c r="I6" s="96"/>
      <c r="J6" s="96"/>
      <c r="K6" s="96"/>
      <c r="L6" s="96"/>
      <c r="M6" s="96"/>
      <c r="N6" s="96"/>
      <c r="O6" s="96"/>
      <c r="P6" s="96"/>
      <c r="Q6" s="96"/>
      <c r="R6" s="96"/>
      <c r="S6" s="96"/>
      <c r="T6" s="96"/>
      <c r="U6" s="96"/>
      <c r="V6" s="96"/>
      <c r="W6" s="96"/>
      <c r="X6" s="96"/>
      <c r="Y6" s="96"/>
      <c r="Z6" s="96"/>
      <c r="AA6" s="96"/>
      <c r="AB6" s="96"/>
      <c r="AC6" s="96"/>
      <c r="AD6" s="96"/>
      <c r="AE6" s="96"/>
      <c r="AF6" s="96"/>
      <c r="AG6" s="96"/>
      <c r="AH6" s="97"/>
      <c r="AI6" s="98"/>
      <c r="AJ6" s="98"/>
      <c r="AK6" s="126" t="s">
        <v>38</v>
      </c>
      <c r="AL6" s="127"/>
      <c r="AM6" s="127"/>
      <c r="AN6" s="127"/>
      <c r="AO6" s="119" t="s">
        <v>39</v>
      </c>
      <c r="AP6" s="119"/>
      <c r="AQ6" s="119" t="s">
        <v>40</v>
      </c>
      <c r="AR6" s="119"/>
      <c r="AS6" s="119" t="s">
        <v>9</v>
      </c>
      <c r="AT6" s="119"/>
      <c r="AU6" s="119"/>
      <c r="AV6" s="119"/>
      <c r="AW6" s="98"/>
      <c r="AX6" s="98"/>
    </row>
    <row r="7" spans="1:50" s="6" customFormat="1" ht="25.5" customHeight="1" x14ac:dyDescent="0.15">
      <c r="A7" s="102"/>
      <c r="B7" s="103"/>
      <c r="C7" s="115"/>
      <c r="D7" s="116"/>
      <c r="E7" s="119" t="s">
        <v>13</v>
      </c>
      <c r="F7" s="119"/>
      <c r="G7" s="119"/>
      <c r="H7" s="119"/>
      <c r="I7" s="120" t="s">
        <v>35</v>
      </c>
      <c r="J7" s="120"/>
      <c r="K7" s="107" t="s">
        <v>27</v>
      </c>
      <c r="L7" s="108"/>
      <c r="M7" s="108"/>
      <c r="N7" s="108"/>
      <c r="O7" s="108"/>
      <c r="P7" s="108"/>
      <c r="Q7" s="108"/>
      <c r="R7" s="108"/>
      <c r="S7" s="108"/>
      <c r="T7" s="108"/>
      <c r="U7" s="108"/>
      <c r="V7" s="109"/>
      <c r="W7" s="99" t="s">
        <v>22</v>
      </c>
      <c r="X7" s="99"/>
      <c r="Y7" s="99" t="s">
        <v>23</v>
      </c>
      <c r="Z7" s="99"/>
      <c r="AA7" s="99" t="s">
        <v>24</v>
      </c>
      <c r="AB7" s="99"/>
      <c r="AC7" s="99" t="s">
        <v>25</v>
      </c>
      <c r="AD7" s="99"/>
      <c r="AE7" s="99" t="s">
        <v>26</v>
      </c>
      <c r="AF7" s="99"/>
      <c r="AG7" s="87" t="s">
        <v>29</v>
      </c>
      <c r="AH7" s="88"/>
      <c r="AI7" s="98"/>
      <c r="AJ7" s="98"/>
      <c r="AK7" s="122" t="s">
        <v>37</v>
      </c>
      <c r="AL7" s="128"/>
      <c r="AM7" s="122" t="s">
        <v>30</v>
      </c>
      <c r="AN7" s="123"/>
      <c r="AO7" s="119"/>
      <c r="AP7" s="119"/>
      <c r="AQ7" s="119"/>
      <c r="AR7" s="119"/>
      <c r="AS7" s="119"/>
      <c r="AT7" s="119"/>
      <c r="AU7" s="119"/>
      <c r="AV7" s="119"/>
      <c r="AW7" s="98"/>
      <c r="AX7" s="98"/>
    </row>
    <row r="8" spans="1:50" s="6" customFormat="1" ht="96.75" customHeight="1" x14ac:dyDescent="0.15">
      <c r="A8" s="102"/>
      <c r="B8" s="103"/>
      <c r="C8" s="117"/>
      <c r="D8" s="118"/>
      <c r="E8" s="99" t="s">
        <v>33</v>
      </c>
      <c r="F8" s="99"/>
      <c r="G8" s="99" t="s">
        <v>34</v>
      </c>
      <c r="H8" s="99"/>
      <c r="I8" s="120"/>
      <c r="J8" s="120"/>
      <c r="K8" s="91" t="s">
        <v>17</v>
      </c>
      <c r="L8" s="92"/>
      <c r="M8" s="91" t="s">
        <v>18</v>
      </c>
      <c r="N8" s="92"/>
      <c r="O8" s="91" t="s">
        <v>19</v>
      </c>
      <c r="P8" s="92"/>
      <c r="Q8" s="91" t="s">
        <v>20</v>
      </c>
      <c r="R8" s="92"/>
      <c r="S8" s="110" t="s">
        <v>21</v>
      </c>
      <c r="T8" s="111"/>
      <c r="U8" s="105" t="s">
        <v>36</v>
      </c>
      <c r="V8" s="106"/>
      <c r="W8" s="99"/>
      <c r="X8" s="99"/>
      <c r="Y8" s="99"/>
      <c r="Z8" s="99"/>
      <c r="AA8" s="99"/>
      <c r="AB8" s="99"/>
      <c r="AC8" s="99"/>
      <c r="AD8" s="99"/>
      <c r="AE8" s="99"/>
      <c r="AF8" s="99"/>
      <c r="AG8" s="89"/>
      <c r="AH8" s="90"/>
      <c r="AI8" s="98"/>
      <c r="AJ8" s="98"/>
      <c r="AK8" s="124"/>
      <c r="AL8" s="129"/>
      <c r="AM8" s="124"/>
      <c r="AN8" s="125"/>
      <c r="AO8" s="119"/>
      <c r="AP8" s="119"/>
      <c r="AQ8" s="119"/>
      <c r="AR8" s="119"/>
      <c r="AS8" s="119" t="s">
        <v>32</v>
      </c>
      <c r="AT8" s="119"/>
      <c r="AU8" s="119" t="s">
        <v>31</v>
      </c>
      <c r="AV8" s="119"/>
      <c r="AW8" s="98"/>
      <c r="AX8" s="98"/>
    </row>
    <row r="9" spans="1:50" s="6" customFormat="1" ht="45" customHeight="1" x14ac:dyDescent="0.15">
      <c r="A9" s="102"/>
      <c r="B9" s="103"/>
      <c r="C9" s="1" t="s">
        <v>10</v>
      </c>
      <c r="D9" s="1" t="s">
        <v>12</v>
      </c>
      <c r="E9" s="5" t="s">
        <v>10</v>
      </c>
      <c r="F9" s="1" t="s">
        <v>12</v>
      </c>
      <c r="G9" s="5" t="s">
        <v>10</v>
      </c>
      <c r="H9" s="1" t="s">
        <v>12</v>
      </c>
      <c r="I9" s="5" t="s">
        <v>10</v>
      </c>
      <c r="J9" s="1" t="s">
        <v>12</v>
      </c>
      <c r="K9" s="5" t="s">
        <v>10</v>
      </c>
      <c r="L9" s="1" t="s">
        <v>12</v>
      </c>
      <c r="M9" s="5" t="s">
        <v>10</v>
      </c>
      <c r="N9" s="1" t="s">
        <v>12</v>
      </c>
      <c r="O9" s="5" t="s">
        <v>10</v>
      </c>
      <c r="P9" s="1" t="s">
        <v>12</v>
      </c>
      <c r="Q9" s="5" t="s">
        <v>10</v>
      </c>
      <c r="R9" s="1" t="s">
        <v>12</v>
      </c>
      <c r="S9" s="5" t="s">
        <v>10</v>
      </c>
      <c r="T9" s="1" t="s">
        <v>12</v>
      </c>
      <c r="U9" s="5" t="s">
        <v>10</v>
      </c>
      <c r="V9" s="1" t="s">
        <v>12</v>
      </c>
      <c r="W9" s="5" t="s">
        <v>10</v>
      </c>
      <c r="X9" s="1" t="s">
        <v>12</v>
      </c>
      <c r="Y9" s="5" t="s">
        <v>10</v>
      </c>
      <c r="Z9" s="1" t="s">
        <v>12</v>
      </c>
      <c r="AA9" s="5" t="s">
        <v>10</v>
      </c>
      <c r="AB9" s="1" t="s">
        <v>12</v>
      </c>
      <c r="AC9" s="5" t="s">
        <v>10</v>
      </c>
      <c r="AD9" s="1" t="s">
        <v>12</v>
      </c>
      <c r="AE9" s="5" t="s">
        <v>10</v>
      </c>
      <c r="AF9" s="1" t="s">
        <v>12</v>
      </c>
      <c r="AG9" s="5" t="s">
        <v>10</v>
      </c>
      <c r="AH9" s="1" t="s">
        <v>12</v>
      </c>
      <c r="AI9" s="5" t="s">
        <v>10</v>
      </c>
      <c r="AJ9" s="1" t="s">
        <v>12</v>
      </c>
      <c r="AK9" s="5" t="s">
        <v>10</v>
      </c>
      <c r="AL9" s="1" t="s">
        <v>12</v>
      </c>
      <c r="AM9" s="5" t="s">
        <v>10</v>
      </c>
      <c r="AN9" s="1" t="s">
        <v>12</v>
      </c>
      <c r="AO9" s="5" t="s">
        <v>10</v>
      </c>
      <c r="AP9" s="1" t="s">
        <v>12</v>
      </c>
      <c r="AQ9" s="5" t="s">
        <v>10</v>
      </c>
      <c r="AR9" s="1" t="s">
        <v>12</v>
      </c>
      <c r="AS9" s="5" t="s">
        <v>10</v>
      </c>
      <c r="AT9" s="1" t="s">
        <v>12</v>
      </c>
      <c r="AU9" s="5" t="s">
        <v>10</v>
      </c>
      <c r="AV9" s="1" t="s">
        <v>12</v>
      </c>
      <c r="AW9" s="5" t="s">
        <v>10</v>
      </c>
      <c r="AX9" s="1" t="s">
        <v>12</v>
      </c>
    </row>
    <row r="10" spans="1:50" s="6" customFormat="1" ht="13.5" customHeight="1" x14ac:dyDescent="0.15">
      <c r="A10" s="11"/>
      <c r="B10" s="11">
        <v>1</v>
      </c>
      <c r="C10" s="11">
        <v>2</v>
      </c>
      <c r="D10" s="11">
        <v>3</v>
      </c>
      <c r="E10" s="11">
        <v>4</v>
      </c>
      <c r="F10" s="11">
        <v>5</v>
      </c>
      <c r="G10" s="11">
        <v>6</v>
      </c>
      <c r="H10" s="11">
        <v>7</v>
      </c>
      <c r="I10" s="11">
        <v>8</v>
      </c>
      <c r="J10" s="11">
        <v>9</v>
      </c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11">
        <v>10</v>
      </c>
      <c r="X10" s="11">
        <v>11</v>
      </c>
      <c r="Y10" s="11">
        <v>12</v>
      </c>
      <c r="Z10" s="11">
        <v>13</v>
      </c>
      <c r="AA10" s="11">
        <v>14</v>
      </c>
      <c r="AB10" s="11">
        <v>15</v>
      </c>
      <c r="AC10" s="11">
        <v>16</v>
      </c>
      <c r="AD10" s="11">
        <v>17</v>
      </c>
      <c r="AE10" s="11">
        <v>18</v>
      </c>
      <c r="AF10" s="11">
        <v>19</v>
      </c>
      <c r="AG10" s="11">
        <v>20</v>
      </c>
      <c r="AH10" s="11">
        <v>21</v>
      </c>
      <c r="AI10" s="11">
        <v>22</v>
      </c>
      <c r="AJ10" s="11">
        <v>23</v>
      </c>
      <c r="AK10" s="11">
        <v>24</v>
      </c>
      <c r="AL10" s="11">
        <v>25</v>
      </c>
      <c r="AM10" s="11">
        <v>26</v>
      </c>
      <c r="AN10" s="11">
        <v>27</v>
      </c>
      <c r="AO10" s="11">
        <v>28</v>
      </c>
      <c r="AP10" s="11">
        <v>29</v>
      </c>
      <c r="AQ10" s="11">
        <v>32</v>
      </c>
      <c r="AR10" s="11">
        <v>33</v>
      </c>
      <c r="AS10" s="11">
        <v>34</v>
      </c>
      <c r="AT10" s="11">
        <v>35</v>
      </c>
      <c r="AU10" s="11">
        <v>36</v>
      </c>
      <c r="AV10" s="11">
        <v>37</v>
      </c>
      <c r="AW10" s="11">
        <v>38</v>
      </c>
      <c r="AX10" s="11">
        <v>39</v>
      </c>
    </row>
    <row r="11" spans="1:50" s="21" customFormat="1" ht="18" customHeight="1" x14ac:dyDescent="0.2">
      <c r="A11" s="14">
        <v>1</v>
      </c>
      <c r="B11" s="25"/>
      <c r="C11" s="17">
        <f t="shared" ref="C11:C21" si="0">AI11+AW11-AG11</f>
        <v>0</v>
      </c>
      <c r="D11" s="17">
        <f t="shared" ref="D11:D21" si="1">AJ11+AX11-AH11</f>
        <v>0</v>
      </c>
      <c r="E11" s="18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9"/>
      <c r="AF11" s="17"/>
      <c r="AG11" s="17"/>
      <c r="AH11" s="17"/>
      <c r="AI11" s="17">
        <f>E11+G11+I11+W11+Y11+AA11+AC11+AE11+AG11</f>
        <v>0</v>
      </c>
      <c r="AJ11" s="17">
        <f>F11+H11+J11+X11+Z11+AB11+AD11+AF11+AH11</f>
        <v>0</v>
      </c>
      <c r="AK11" s="19"/>
      <c r="AL11" s="20"/>
      <c r="AM11" s="20"/>
      <c r="AN11" s="20"/>
      <c r="AO11" s="17"/>
      <c r="AP11" s="17"/>
      <c r="AQ11" s="17"/>
      <c r="AR11" s="17"/>
      <c r="AS11" s="17"/>
      <c r="AT11" s="17"/>
      <c r="AU11" s="17"/>
      <c r="AV11" s="17"/>
      <c r="AW11" s="17">
        <f>AK11+AM11+AO11+AQ11+AS11+AU11</f>
        <v>0</v>
      </c>
      <c r="AX11" s="17">
        <f>AL11+AN11+AP11+AR11+AT11+AV11</f>
        <v>0</v>
      </c>
    </row>
    <row r="12" spans="1:50" s="21" customFormat="1" ht="19.5" customHeight="1" x14ac:dyDescent="0.2">
      <c r="A12" s="14">
        <v>2</v>
      </c>
      <c r="B12" s="26"/>
      <c r="C12" s="17">
        <f t="shared" si="0"/>
        <v>0</v>
      </c>
      <c r="D12" s="17">
        <f t="shared" si="1"/>
        <v>0</v>
      </c>
      <c r="E12" s="19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9"/>
      <c r="AF12" s="17"/>
      <c r="AG12" s="17"/>
      <c r="AH12" s="17"/>
      <c r="AI12" s="17">
        <f t="shared" ref="AI12:AI21" si="2">E12+G12+I12+W12+Y12+AA12+AC12+AE12+AG12</f>
        <v>0</v>
      </c>
      <c r="AJ12" s="17">
        <f t="shared" ref="AJ12:AJ21" si="3">F12+H12+J12+X12+Z12+AB12+AD12+AF12+AH12</f>
        <v>0</v>
      </c>
      <c r="AK12" s="19"/>
      <c r="AL12" s="20"/>
      <c r="AM12" s="20"/>
      <c r="AN12" s="20"/>
      <c r="AO12" s="17"/>
      <c r="AP12" s="17"/>
      <c r="AQ12" s="17"/>
      <c r="AR12" s="17"/>
      <c r="AS12" s="17"/>
      <c r="AT12" s="17"/>
      <c r="AU12" s="17"/>
      <c r="AV12" s="17"/>
      <c r="AW12" s="17">
        <f t="shared" ref="AW12:AW21" si="4">AK12+AM12+AO12+AQ12+AS12+AU12</f>
        <v>0</v>
      </c>
      <c r="AX12" s="17">
        <f t="shared" ref="AX12:AX21" si="5">AL12+AN12+AP12+AR12+AT12+AV12</f>
        <v>0</v>
      </c>
    </row>
    <row r="13" spans="1:50" s="21" customFormat="1" ht="19.5" customHeight="1" x14ac:dyDescent="0.2">
      <c r="A13" s="14">
        <v>3</v>
      </c>
      <c r="B13" s="26"/>
      <c r="C13" s="17">
        <f t="shared" si="0"/>
        <v>0</v>
      </c>
      <c r="D13" s="17">
        <f t="shared" si="1"/>
        <v>0</v>
      </c>
      <c r="E13" s="18"/>
      <c r="F13" s="17"/>
      <c r="G13" s="17"/>
      <c r="H13" s="17"/>
      <c r="I13" s="22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9"/>
      <c r="AF13" s="17"/>
      <c r="AG13" s="17"/>
      <c r="AH13" s="17"/>
      <c r="AI13" s="17">
        <f t="shared" si="2"/>
        <v>0</v>
      </c>
      <c r="AJ13" s="17">
        <f t="shared" si="3"/>
        <v>0</v>
      </c>
      <c r="AK13" s="19"/>
      <c r="AL13" s="20"/>
      <c r="AM13" s="20"/>
      <c r="AN13" s="20"/>
      <c r="AO13" s="17"/>
      <c r="AP13" s="17"/>
      <c r="AQ13" s="17"/>
      <c r="AR13" s="17"/>
      <c r="AS13" s="17"/>
      <c r="AT13" s="17"/>
      <c r="AU13" s="17"/>
      <c r="AV13" s="17"/>
      <c r="AW13" s="17">
        <f t="shared" si="4"/>
        <v>0</v>
      </c>
      <c r="AX13" s="17">
        <f t="shared" si="5"/>
        <v>0</v>
      </c>
    </row>
    <row r="14" spans="1:50" s="21" customFormat="1" ht="21" customHeight="1" x14ac:dyDescent="0.2">
      <c r="A14" s="14">
        <v>4</v>
      </c>
      <c r="B14" s="26"/>
      <c r="C14" s="17">
        <f t="shared" si="0"/>
        <v>0</v>
      </c>
      <c r="D14" s="17">
        <f t="shared" si="1"/>
        <v>0</v>
      </c>
      <c r="E14" s="18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9"/>
      <c r="AF14" s="17"/>
      <c r="AG14" s="17"/>
      <c r="AH14" s="17"/>
      <c r="AI14" s="17">
        <f t="shared" si="2"/>
        <v>0</v>
      </c>
      <c r="AJ14" s="17">
        <f t="shared" si="3"/>
        <v>0</v>
      </c>
      <c r="AK14" s="19"/>
      <c r="AL14" s="20"/>
      <c r="AM14" s="20"/>
      <c r="AN14" s="20"/>
      <c r="AO14" s="17"/>
      <c r="AP14" s="17"/>
      <c r="AQ14" s="17"/>
      <c r="AR14" s="17"/>
      <c r="AS14" s="17"/>
      <c r="AT14" s="17"/>
      <c r="AU14" s="17"/>
      <c r="AV14" s="17"/>
      <c r="AW14" s="17">
        <f t="shared" si="4"/>
        <v>0</v>
      </c>
      <c r="AX14" s="17">
        <f t="shared" si="5"/>
        <v>0</v>
      </c>
    </row>
    <row r="15" spans="1:50" s="21" customFormat="1" ht="19.5" customHeight="1" x14ac:dyDescent="0.2">
      <c r="A15" s="14">
        <v>5</v>
      </c>
      <c r="B15" s="26"/>
      <c r="C15" s="17">
        <f t="shared" si="0"/>
        <v>0</v>
      </c>
      <c r="D15" s="17">
        <f t="shared" si="1"/>
        <v>0</v>
      </c>
      <c r="E15" s="18"/>
      <c r="F15" s="19"/>
      <c r="G15" s="18"/>
      <c r="H15" s="19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9"/>
      <c r="AF15" s="17"/>
      <c r="AG15" s="17"/>
      <c r="AH15" s="17"/>
      <c r="AI15" s="17">
        <f t="shared" si="2"/>
        <v>0</v>
      </c>
      <c r="AJ15" s="17">
        <f t="shared" si="3"/>
        <v>0</v>
      </c>
      <c r="AK15" s="19"/>
      <c r="AL15" s="20"/>
      <c r="AM15" s="20"/>
      <c r="AN15" s="20"/>
      <c r="AO15" s="17"/>
      <c r="AP15" s="17"/>
      <c r="AQ15" s="17"/>
      <c r="AR15" s="17"/>
      <c r="AS15" s="17"/>
      <c r="AT15" s="17"/>
      <c r="AU15" s="17"/>
      <c r="AV15" s="17"/>
      <c r="AW15" s="17">
        <f t="shared" si="4"/>
        <v>0</v>
      </c>
      <c r="AX15" s="17">
        <f t="shared" si="5"/>
        <v>0</v>
      </c>
    </row>
    <row r="16" spans="1:50" s="21" customFormat="1" ht="19.5" customHeight="1" x14ac:dyDescent="0.2">
      <c r="A16" s="14">
        <v>6</v>
      </c>
      <c r="B16" s="26"/>
      <c r="C16" s="17">
        <f t="shared" si="0"/>
        <v>0</v>
      </c>
      <c r="D16" s="17">
        <f t="shared" si="1"/>
        <v>0</v>
      </c>
      <c r="E16" s="18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9"/>
      <c r="AF16" s="17"/>
      <c r="AG16" s="17"/>
      <c r="AH16" s="17"/>
      <c r="AI16" s="17">
        <f t="shared" si="2"/>
        <v>0</v>
      </c>
      <c r="AJ16" s="17">
        <f t="shared" si="3"/>
        <v>0</v>
      </c>
      <c r="AK16" s="19"/>
      <c r="AL16" s="20"/>
      <c r="AM16" s="20"/>
      <c r="AN16" s="20"/>
      <c r="AO16" s="17"/>
      <c r="AP16" s="17"/>
      <c r="AQ16" s="17"/>
      <c r="AR16" s="17"/>
      <c r="AS16" s="17"/>
      <c r="AT16" s="17"/>
      <c r="AU16" s="17"/>
      <c r="AV16" s="17"/>
      <c r="AW16" s="17">
        <f t="shared" si="4"/>
        <v>0</v>
      </c>
      <c r="AX16" s="17">
        <f t="shared" si="5"/>
        <v>0</v>
      </c>
    </row>
    <row r="17" spans="1:50" s="21" customFormat="1" ht="21" customHeight="1" x14ac:dyDescent="0.2">
      <c r="A17" s="14">
        <v>7</v>
      </c>
      <c r="B17" s="26"/>
      <c r="C17" s="17">
        <f t="shared" si="0"/>
        <v>0</v>
      </c>
      <c r="D17" s="17">
        <f t="shared" si="1"/>
        <v>0</v>
      </c>
      <c r="E17" s="16"/>
      <c r="F17" s="23"/>
      <c r="G17" s="16"/>
      <c r="H17" s="23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23"/>
      <c r="AF17" s="15"/>
      <c r="AG17" s="15"/>
      <c r="AH17" s="15"/>
      <c r="AI17" s="17">
        <f t="shared" si="2"/>
        <v>0</v>
      </c>
      <c r="AJ17" s="17">
        <f t="shared" si="3"/>
        <v>0</v>
      </c>
      <c r="AK17" s="23"/>
      <c r="AL17" s="24"/>
      <c r="AM17" s="24"/>
      <c r="AN17" s="24"/>
      <c r="AO17" s="15"/>
      <c r="AP17" s="15"/>
      <c r="AQ17" s="15"/>
      <c r="AR17" s="15"/>
      <c r="AS17" s="15"/>
      <c r="AT17" s="15"/>
      <c r="AU17" s="15"/>
      <c r="AV17" s="15"/>
      <c r="AW17" s="17">
        <f t="shared" si="4"/>
        <v>0</v>
      </c>
      <c r="AX17" s="17">
        <f t="shared" si="5"/>
        <v>0</v>
      </c>
    </row>
    <row r="18" spans="1:50" s="21" customFormat="1" ht="21" customHeight="1" x14ac:dyDescent="0.2">
      <c r="A18" s="14">
        <v>8</v>
      </c>
      <c r="B18" s="26"/>
      <c r="C18" s="17">
        <f t="shared" si="0"/>
        <v>0</v>
      </c>
      <c r="D18" s="17">
        <f t="shared" si="1"/>
        <v>0</v>
      </c>
      <c r="E18" s="16"/>
      <c r="F18" s="23"/>
      <c r="G18" s="16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16"/>
      <c r="X18" s="16"/>
      <c r="Y18" s="16"/>
      <c r="Z18" s="16"/>
      <c r="AA18" s="16"/>
      <c r="AB18" s="16"/>
      <c r="AC18" s="23"/>
      <c r="AD18" s="16"/>
      <c r="AE18" s="23"/>
      <c r="AF18" s="16"/>
      <c r="AG18" s="16"/>
      <c r="AH18" s="16"/>
      <c r="AI18" s="17">
        <f t="shared" si="2"/>
        <v>0</v>
      </c>
      <c r="AJ18" s="17">
        <f t="shared" si="3"/>
        <v>0</v>
      </c>
      <c r="AK18" s="23"/>
      <c r="AL18" s="24"/>
      <c r="AM18" s="24"/>
      <c r="AN18" s="24"/>
      <c r="AO18" s="16"/>
      <c r="AP18" s="16"/>
      <c r="AQ18" s="16"/>
      <c r="AR18" s="16"/>
      <c r="AS18" s="16"/>
      <c r="AT18" s="16"/>
      <c r="AU18" s="16"/>
      <c r="AV18" s="16"/>
      <c r="AW18" s="17">
        <f t="shared" si="4"/>
        <v>0</v>
      </c>
      <c r="AX18" s="17">
        <f t="shared" si="5"/>
        <v>0</v>
      </c>
    </row>
    <row r="19" spans="1:50" s="21" customFormat="1" ht="21" customHeight="1" x14ac:dyDescent="0.2">
      <c r="A19" s="14">
        <v>9</v>
      </c>
      <c r="B19" s="26"/>
      <c r="C19" s="17">
        <f t="shared" si="0"/>
        <v>0</v>
      </c>
      <c r="D19" s="17">
        <f t="shared" si="1"/>
        <v>0</v>
      </c>
      <c r="E19" s="16"/>
      <c r="F19" s="23"/>
      <c r="G19" s="16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16"/>
      <c r="X19" s="16"/>
      <c r="Y19" s="16"/>
      <c r="Z19" s="16"/>
      <c r="AA19" s="16"/>
      <c r="AB19" s="16"/>
      <c r="AC19" s="23"/>
      <c r="AD19" s="16"/>
      <c r="AE19" s="23"/>
      <c r="AF19" s="16"/>
      <c r="AG19" s="16"/>
      <c r="AH19" s="16"/>
      <c r="AI19" s="17">
        <f t="shared" si="2"/>
        <v>0</v>
      </c>
      <c r="AJ19" s="17">
        <f t="shared" si="3"/>
        <v>0</v>
      </c>
      <c r="AK19" s="23"/>
      <c r="AL19" s="24"/>
      <c r="AM19" s="24"/>
      <c r="AN19" s="24"/>
      <c r="AO19" s="16"/>
      <c r="AP19" s="16"/>
      <c r="AQ19" s="16"/>
      <c r="AR19" s="16"/>
      <c r="AS19" s="16"/>
      <c r="AT19" s="16"/>
      <c r="AU19" s="16"/>
      <c r="AV19" s="16"/>
      <c r="AW19" s="17">
        <f t="shared" si="4"/>
        <v>0</v>
      </c>
      <c r="AX19" s="17">
        <f t="shared" si="5"/>
        <v>0</v>
      </c>
    </row>
    <row r="20" spans="1:50" s="21" customFormat="1" ht="21" customHeight="1" x14ac:dyDescent="0.2">
      <c r="A20" s="14">
        <v>10</v>
      </c>
      <c r="B20" s="26"/>
      <c r="C20" s="17">
        <f t="shared" si="0"/>
        <v>0</v>
      </c>
      <c r="D20" s="17">
        <f t="shared" si="1"/>
        <v>0</v>
      </c>
      <c r="E20" s="16"/>
      <c r="F20" s="23"/>
      <c r="G20" s="16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16"/>
      <c r="X20" s="16"/>
      <c r="Y20" s="16"/>
      <c r="Z20" s="16"/>
      <c r="AA20" s="23"/>
      <c r="AB20" s="23"/>
      <c r="AC20" s="23"/>
      <c r="AD20" s="16"/>
      <c r="AE20" s="23"/>
      <c r="AF20" s="16"/>
      <c r="AG20" s="16"/>
      <c r="AH20" s="16"/>
      <c r="AI20" s="17">
        <f t="shared" si="2"/>
        <v>0</v>
      </c>
      <c r="AJ20" s="17">
        <f t="shared" si="3"/>
        <v>0</v>
      </c>
      <c r="AK20" s="23"/>
      <c r="AL20" s="24"/>
      <c r="AM20" s="24"/>
      <c r="AN20" s="24"/>
      <c r="AO20" s="16"/>
      <c r="AP20" s="16"/>
      <c r="AQ20" s="16"/>
      <c r="AR20" s="16"/>
      <c r="AS20" s="23"/>
      <c r="AT20" s="16"/>
      <c r="AU20" s="16"/>
      <c r="AV20" s="16"/>
      <c r="AW20" s="17">
        <f t="shared" si="4"/>
        <v>0</v>
      </c>
      <c r="AX20" s="17">
        <f t="shared" si="5"/>
        <v>0</v>
      </c>
    </row>
    <row r="21" spans="1:50" s="21" customFormat="1" ht="18.75" customHeight="1" x14ac:dyDescent="0.2">
      <c r="A21" s="14">
        <v>11</v>
      </c>
      <c r="B21" s="26"/>
      <c r="C21" s="17">
        <f t="shared" si="0"/>
        <v>0</v>
      </c>
      <c r="D21" s="17">
        <f t="shared" si="1"/>
        <v>0</v>
      </c>
      <c r="E21" s="16"/>
      <c r="F21" s="23"/>
      <c r="G21" s="16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16"/>
      <c r="X21" s="16"/>
      <c r="Y21" s="16"/>
      <c r="Z21" s="16"/>
      <c r="AA21" s="16"/>
      <c r="AB21" s="16"/>
      <c r="AC21" s="16"/>
      <c r="AD21" s="16"/>
      <c r="AE21" s="23"/>
      <c r="AF21" s="16"/>
      <c r="AG21" s="16"/>
      <c r="AH21" s="16"/>
      <c r="AI21" s="17">
        <f t="shared" si="2"/>
        <v>0</v>
      </c>
      <c r="AJ21" s="17">
        <f t="shared" si="3"/>
        <v>0</v>
      </c>
      <c r="AK21" s="23"/>
      <c r="AL21" s="24"/>
      <c r="AM21" s="24"/>
      <c r="AN21" s="24"/>
      <c r="AO21" s="16"/>
      <c r="AP21" s="16"/>
      <c r="AQ21" s="16"/>
      <c r="AR21" s="16"/>
      <c r="AS21" s="16"/>
      <c r="AT21" s="16"/>
      <c r="AU21" s="16"/>
      <c r="AV21" s="16"/>
      <c r="AW21" s="17">
        <f t="shared" si="4"/>
        <v>0</v>
      </c>
      <c r="AX21" s="17">
        <f t="shared" si="5"/>
        <v>0</v>
      </c>
    </row>
    <row r="22" spans="1:50" s="21" customFormat="1" ht="30" customHeight="1" x14ac:dyDescent="0.2">
      <c r="A22" s="112" t="s">
        <v>1</v>
      </c>
      <c r="B22" s="112"/>
      <c r="C22" s="13">
        <f t="shared" ref="C22:AX22" si="6">SUM(C11:C21)</f>
        <v>0</v>
      </c>
      <c r="D22" s="13">
        <f t="shared" si="6"/>
        <v>0</v>
      </c>
      <c r="E22" s="13">
        <f t="shared" si="6"/>
        <v>0</v>
      </c>
      <c r="F22" s="13">
        <f t="shared" si="6"/>
        <v>0</v>
      </c>
      <c r="G22" s="13">
        <f t="shared" si="6"/>
        <v>0</v>
      </c>
      <c r="H22" s="13">
        <f t="shared" si="6"/>
        <v>0</v>
      </c>
      <c r="I22" s="13">
        <f t="shared" si="6"/>
        <v>0</v>
      </c>
      <c r="J22" s="13">
        <f t="shared" si="6"/>
        <v>0</v>
      </c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>
        <f t="shared" si="6"/>
        <v>0</v>
      </c>
      <c r="X22" s="13">
        <f t="shared" si="6"/>
        <v>0</v>
      </c>
      <c r="Y22" s="13">
        <f t="shared" si="6"/>
        <v>0</v>
      </c>
      <c r="Z22" s="13">
        <f t="shared" si="6"/>
        <v>0</v>
      </c>
      <c r="AA22" s="13">
        <f t="shared" si="6"/>
        <v>0</v>
      </c>
      <c r="AB22" s="13">
        <f t="shared" si="6"/>
        <v>0</v>
      </c>
      <c r="AC22" s="13">
        <f t="shared" si="6"/>
        <v>0</v>
      </c>
      <c r="AD22" s="13">
        <f t="shared" si="6"/>
        <v>0</v>
      </c>
      <c r="AE22" s="13">
        <f t="shared" si="6"/>
        <v>0</v>
      </c>
      <c r="AF22" s="13">
        <f t="shared" si="6"/>
        <v>0</v>
      </c>
      <c r="AG22" s="13"/>
      <c r="AH22" s="13"/>
      <c r="AI22" s="13">
        <f t="shared" si="6"/>
        <v>0</v>
      </c>
      <c r="AJ22" s="13">
        <f t="shared" si="6"/>
        <v>0</v>
      </c>
      <c r="AK22" s="13">
        <f t="shared" si="6"/>
        <v>0</v>
      </c>
      <c r="AL22" s="13">
        <f t="shared" si="6"/>
        <v>0</v>
      </c>
      <c r="AM22" s="13"/>
      <c r="AN22" s="13"/>
      <c r="AO22" s="13">
        <f t="shared" si="6"/>
        <v>0</v>
      </c>
      <c r="AP22" s="13">
        <f t="shared" si="6"/>
        <v>0</v>
      </c>
      <c r="AQ22" s="13">
        <f t="shared" si="6"/>
        <v>0</v>
      </c>
      <c r="AR22" s="13">
        <f t="shared" si="6"/>
        <v>0</v>
      </c>
      <c r="AS22" s="13">
        <f t="shared" si="6"/>
        <v>0</v>
      </c>
      <c r="AT22" s="13">
        <f t="shared" si="6"/>
        <v>0</v>
      </c>
      <c r="AU22" s="13">
        <f t="shared" si="6"/>
        <v>0</v>
      </c>
      <c r="AV22" s="13">
        <f t="shared" si="6"/>
        <v>0</v>
      </c>
      <c r="AW22" s="13">
        <f t="shared" si="6"/>
        <v>0</v>
      </c>
      <c r="AX22" s="13">
        <f t="shared" si="6"/>
        <v>0</v>
      </c>
    </row>
    <row r="23" spans="1:50" ht="16.5" customHeight="1" x14ac:dyDescent="0.2">
      <c r="AW23" s="3"/>
    </row>
    <row r="24" spans="1:50" ht="16.5" customHeight="1" x14ac:dyDescent="0.2">
      <c r="AW24" s="3"/>
    </row>
    <row r="25" spans="1:50" ht="16.5" customHeight="1" x14ac:dyDescent="0.2">
      <c r="AW25" s="3"/>
    </row>
    <row r="26" spans="1:50" ht="16.5" customHeight="1" x14ac:dyDescent="0.2">
      <c r="AW26" s="3"/>
      <c r="AX26" s="3"/>
    </row>
    <row r="27" spans="1:50" ht="16.5" customHeight="1" x14ac:dyDescent="0.2">
      <c r="AW27" s="3"/>
    </row>
    <row r="28" spans="1:50" ht="16.5" customHeight="1" x14ac:dyDescent="0.2">
      <c r="AW28" s="3"/>
    </row>
    <row r="29" spans="1:50" ht="16.5" customHeight="1" x14ac:dyDescent="0.2">
      <c r="AW29" s="3"/>
    </row>
    <row r="30" spans="1:50" ht="16.5" customHeight="1" x14ac:dyDescent="0.2">
      <c r="AW30" s="3"/>
    </row>
    <row r="31" spans="1:50" ht="16.5" customHeight="1" x14ac:dyDescent="0.2">
      <c r="AW31" s="3"/>
    </row>
    <row r="32" spans="1:50" ht="16.5" customHeight="1" x14ac:dyDescent="0.2">
      <c r="AW32" s="3"/>
    </row>
    <row r="33" spans="49:49" ht="16.5" customHeight="1" x14ac:dyDescent="0.2">
      <c r="AW33" s="3"/>
    </row>
    <row r="34" spans="49:49" ht="16.5" customHeight="1" x14ac:dyDescent="0.2">
      <c r="AW34" s="3"/>
    </row>
    <row r="35" spans="49:49" ht="16.5" customHeight="1" x14ac:dyDescent="0.2">
      <c r="AW35" s="3"/>
    </row>
    <row r="36" spans="49:49" ht="16.5" customHeight="1" x14ac:dyDescent="0.2">
      <c r="AW36" s="3"/>
    </row>
    <row r="37" spans="49:49" ht="16.5" customHeight="1" x14ac:dyDescent="0.2">
      <c r="AW37" s="3"/>
    </row>
    <row r="38" spans="49:49" ht="16.5" customHeight="1" x14ac:dyDescent="0.2">
      <c r="AW38" s="3"/>
    </row>
    <row r="39" spans="49:49" ht="16.5" customHeight="1" x14ac:dyDescent="0.2">
      <c r="AW39" s="3"/>
    </row>
    <row r="40" spans="49:49" ht="16.5" customHeight="1" x14ac:dyDescent="0.2">
      <c r="AW40" s="3"/>
    </row>
    <row r="41" spans="49:49" ht="16.5" customHeight="1" x14ac:dyDescent="0.2">
      <c r="AW41" s="3"/>
    </row>
    <row r="42" spans="49:49" ht="16.5" customHeight="1" x14ac:dyDescent="0.2">
      <c r="AW42" s="3"/>
    </row>
    <row r="43" spans="49:49" ht="16.5" customHeight="1" x14ac:dyDescent="0.2">
      <c r="AW43" s="3"/>
    </row>
    <row r="44" spans="49:49" ht="16.5" customHeight="1" x14ac:dyDescent="0.2">
      <c r="AW44" s="3"/>
    </row>
    <row r="45" spans="49:49" ht="16.5" customHeight="1" x14ac:dyDescent="0.2">
      <c r="AW45" s="3"/>
    </row>
    <row r="46" spans="49:49" ht="16.5" customHeight="1" x14ac:dyDescent="0.2">
      <c r="AW46" s="3"/>
    </row>
    <row r="47" spans="49:49" ht="16.5" customHeight="1" x14ac:dyDescent="0.2">
      <c r="AW47" s="3"/>
    </row>
    <row r="48" spans="49:49" ht="16.5" customHeight="1" x14ac:dyDescent="0.2">
      <c r="AW48" s="3"/>
    </row>
    <row r="49" spans="49:49" ht="16.5" customHeight="1" x14ac:dyDescent="0.2">
      <c r="AW49" s="3"/>
    </row>
    <row r="50" spans="49:49" ht="16.5" customHeight="1" x14ac:dyDescent="0.2">
      <c r="AW50" s="3"/>
    </row>
    <row r="51" spans="49:49" ht="16.5" customHeight="1" x14ac:dyDescent="0.2">
      <c r="AW51" s="3"/>
    </row>
    <row r="52" spans="49:49" ht="16.5" customHeight="1" x14ac:dyDescent="0.2">
      <c r="AW52" s="3"/>
    </row>
    <row r="53" spans="49:49" ht="16.5" customHeight="1" x14ac:dyDescent="0.2">
      <c r="AW53" s="3"/>
    </row>
    <row r="54" spans="49:49" ht="16.5" customHeight="1" x14ac:dyDescent="0.2">
      <c r="AW54" s="3"/>
    </row>
    <row r="55" spans="49:49" ht="16.5" customHeight="1" x14ac:dyDescent="0.2">
      <c r="AW55" s="3"/>
    </row>
    <row r="56" spans="49:49" ht="16.5" customHeight="1" x14ac:dyDescent="0.2">
      <c r="AW56" s="3"/>
    </row>
    <row r="57" spans="49:49" ht="16.5" customHeight="1" x14ac:dyDescent="0.2">
      <c r="AW57" s="3"/>
    </row>
    <row r="58" spans="49:49" ht="16.5" customHeight="1" x14ac:dyDescent="0.2">
      <c r="AW58" s="3"/>
    </row>
    <row r="59" spans="49:49" ht="16.5" customHeight="1" x14ac:dyDescent="0.2">
      <c r="AW59" s="3"/>
    </row>
    <row r="60" spans="49:49" ht="16.5" customHeight="1" x14ac:dyDescent="0.2">
      <c r="AW60" s="3"/>
    </row>
    <row r="61" spans="49:49" ht="16.5" customHeight="1" x14ac:dyDescent="0.2">
      <c r="AW61" s="3"/>
    </row>
    <row r="62" spans="49:49" ht="16.5" customHeight="1" x14ac:dyDescent="0.2">
      <c r="AW62" s="3"/>
    </row>
    <row r="63" spans="49:49" ht="16.5" customHeight="1" x14ac:dyDescent="0.2">
      <c r="AW63" s="3"/>
    </row>
    <row r="64" spans="49:49" ht="16.5" customHeight="1" x14ac:dyDescent="0.2">
      <c r="AW64" s="3"/>
    </row>
    <row r="65" spans="49:49" ht="16.5" customHeight="1" x14ac:dyDescent="0.2">
      <c r="AW65" s="3"/>
    </row>
    <row r="66" spans="49:49" ht="16.5" customHeight="1" x14ac:dyDescent="0.2">
      <c r="AW66" s="3"/>
    </row>
    <row r="67" spans="49:49" ht="16.5" customHeight="1" x14ac:dyDescent="0.2">
      <c r="AW67" s="3"/>
    </row>
    <row r="68" spans="49:49" ht="16.5" customHeight="1" x14ac:dyDescent="0.2">
      <c r="AW68" s="3"/>
    </row>
    <row r="69" spans="49:49" ht="16.5" customHeight="1" x14ac:dyDescent="0.2">
      <c r="AW69" s="3"/>
    </row>
    <row r="70" spans="49:49" ht="16.5" customHeight="1" x14ac:dyDescent="0.2">
      <c r="AW70" s="3"/>
    </row>
    <row r="71" spans="49:49" ht="16.5" customHeight="1" x14ac:dyDescent="0.2">
      <c r="AW71" s="3"/>
    </row>
    <row r="72" spans="49:49" ht="16.5" customHeight="1" x14ac:dyDescent="0.2">
      <c r="AW72" s="3"/>
    </row>
    <row r="73" spans="49:49" ht="16.5" customHeight="1" x14ac:dyDescent="0.2">
      <c r="AW73" s="3"/>
    </row>
    <row r="74" spans="49:49" ht="16.5" customHeight="1" x14ac:dyDescent="0.2">
      <c r="AW74" s="3"/>
    </row>
    <row r="75" spans="49:49" ht="16.5" customHeight="1" x14ac:dyDescent="0.2">
      <c r="AW75" s="3"/>
    </row>
    <row r="76" spans="49:49" ht="16.5" customHeight="1" x14ac:dyDescent="0.2">
      <c r="AW76" s="3"/>
    </row>
    <row r="77" spans="49:49" ht="16.5" customHeight="1" x14ac:dyDescent="0.2">
      <c r="AW77" s="3"/>
    </row>
    <row r="78" spans="49:49" ht="16.5" customHeight="1" x14ac:dyDescent="0.2">
      <c r="AW78" s="3"/>
    </row>
    <row r="79" spans="49:49" ht="16.5" customHeight="1" x14ac:dyDescent="0.2">
      <c r="AW79" s="3"/>
    </row>
    <row r="80" spans="49:49" ht="16.5" customHeight="1" x14ac:dyDescent="0.2">
      <c r="AW80" s="3"/>
    </row>
    <row r="81" spans="49:49" ht="16.5" customHeight="1" x14ac:dyDescent="0.2">
      <c r="AW81" s="3"/>
    </row>
    <row r="82" spans="49:49" ht="16.5" customHeight="1" x14ac:dyDescent="0.2">
      <c r="AW82" s="3"/>
    </row>
    <row r="83" spans="49:49" ht="16.5" customHeight="1" x14ac:dyDescent="0.2">
      <c r="AW83" s="3"/>
    </row>
    <row r="84" spans="49:49" ht="16.5" customHeight="1" x14ac:dyDescent="0.2">
      <c r="AW84" s="3"/>
    </row>
    <row r="85" spans="49:49" ht="16.5" customHeight="1" x14ac:dyDescent="0.2">
      <c r="AW85" s="3"/>
    </row>
    <row r="86" spans="49:49" ht="16.5" customHeight="1" x14ac:dyDescent="0.2">
      <c r="AW86" s="3"/>
    </row>
    <row r="87" spans="49:49" ht="16.5" customHeight="1" x14ac:dyDescent="0.2">
      <c r="AW87" s="3"/>
    </row>
    <row r="88" spans="49:49" ht="16.5" customHeight="1" x14ac:dyDescent="0.2">
      <c r="AW88" s="3"/>
    </row>
    <row r="89" spans="49:49" ht="16.5" customHeight="1" x14ac:dyDescent="0.2">
      <c r="AW89" s="3"/>
    </row>
    <row r="90" spans="49:49" ht="16.5" customHeight="1" x14ac:dyDescent="0.2">
      <c r="AW90" s="3"/>
    </row>
    <row r="91" spans="49:49" ht="16.5" customHeight="1" x14ac:dyDescent="0.2">
      <c r="AW91" s="3"/>
    </row>
    <row r="92" spans="49:49" ht="16.5" customHeight="1" x14ac:dyDescent="0.2">
      <c r="AW92" s="3"/>
    </row>
    <row r="93" spans="49:49" ht="16.5" customHeight="1" x14ac:dyDescent="0.2">
      <c r="AW93" s="3"/>
    </row>
    <row r="94" spans="49:49" ht="16.5" customHeight="1" x14ac:dyDescent="0.2">
      <c r="AW94" s="3"/>
    </row>
    <row r="95" spans="49:49" ht="16.5" customHeight="1" x14ac:dyDescent="0.2">
      <c r="AW95" s="3"/>
    </row>
    <row r="96" spans="49:49" ht="16.5" customHeight="1" x14ac:dyDescent="0.2">
      <c r="AW96" s="3"/>
    </row>
    <row r="97" spans="49:49" ht="16.5" customHeight="1" x14ac:dyDescent="0.2">
      <c r="AW97" s="3"/>
    </row>
    <row r="98" spans="49:49" ht="16.5" customHeight="1" x14ac:dyDescent="0.2">
      <c r="AW98" s="3"/>
    </row>
    <row r="99" spans="49:49" ht="16.5" customHeight="1" x14ac:dyDescent="0.2">
      <c r="AW99" s="3"/>
    </row>
    <row r="100" spans="49:49" ht="16.5" customHeight="1" x14ac:dyDescent="0.2">
      <c r="AW100" s="3"/>
    </row>
    <row r="101" spans="49:49" ht="16.5" customHeight="1" x14ac:dyDescent="0.2">
      <c r="AW101" s="3"/>
    </row>
    <row r="102" spans="49:49" ht="16.5" customHeight="1" x14ac:dyDescent="0.2">
      <c r="AW102" s="3"/>
    </row>
    <row r="103" spans="49:49" ht="16.5" customHeight="1" x14ac:dyDescent="0.2">
      <c r="AW103" s="3"/>
    </row>
    <row r="104" spans="49:49" ht="16.5" customHeight="1" x14ac:dyDescent="0.2">
      <c r="AW104" s="3"/>
    </row>
    <row r="105" spans="49:49" ht="16.5" customHeight="1" x14ac:dyDescent="0.2">
      <c r="AW105" s="3"/>
    </row>
    <row r="106" spans="49:49" ht="16.5" customHeight="1" x14ac:dyDescent="0.2">
      <c r="AW106" s="3"/>
    </row>
    <row r="107" spans="49:49" ht="16.5" customHeight="1" x14ac:dyDescent="0.2">
      <c r="AW107" s="3"/>
    </row>
    <row r="108" spans="49:49" ht="16.5" customHeight="1" x14ac:dyDescent="0.2">
      <c r="AW108" s="3"/>
    </row>
    <row r="109" spans="49:49" ht="16.5" customHeight="1" x14ac:dyDescent="0.2">
      <c r="AW109" s="3"/>
    </row>
    <row r="110" spans="49:49" ht="16.5" customHeight="1" x14ac:dyDescent="0.2">
      <c r="AW110" s="3"/>
    </row>
    <row r="111" spans="49:49" ht="16.5" customHeight="1" x14ac:dyDescent="0.2">
      <c r="AW111" s="3"/>
    </row>
    <row r="112" spans="49:49" ht="16.5" customHeight="1" x14ac:dyDescent="0.2">
      <c r="AW112" s="3"/>
    </row>
    <row r="113" spans="1:49" ht="16.5" customHeight="1" x14ac:dyDescent="0.2">
      <c r="AW113" s="3"/>
    </row>
    <row r="114" spans="1:49" ht="16.5" customHeight="1" x14ac:dyDescent="0.2">
      <c r="AW114" s="3"/>
    </row>
    <row r="115" spans="1:49" ht="16.5" customHeight="1" x14ac:dyDescent="0.2">
      <c r="AW115" s="3"/>
    </row>
    <row r="116" spans="1:49" ht="16.5" customHeight="1" x14ac:dyDescent="0.2">
      <c r="AW116" s="3"/>
    </row>
    <row r="117" spans="1:49" ht="16.5" customHeight="1" x14ac:dyDescent="0.2">
      <c r="AW117" s="3"/>
    </row>
    <row r="118" spans="1:49" ht="16.5" customHeight="1" x14ac:dyDescent="0.2">
      <c r="AW118" s="3"/>
    </row>
    <row r="119" spans="1:49" ht="16.5" customHeight="1" x14ac:dyDescent="0.2">
      <c r="AW119" s="3"/>
    </row>
    <row r="120" spans="1:49" ht="16.5" customHeight="1" x14ac:dyDescent="0.2">
      <c r="AW120" s="3"/>
    </row>
    <row r="121" spans="1:49" ht="16.5" customHeight="1" x14ac:dyDescent="0.2">
      <c r="AW121" s="3"/>
    </row>
    <row r="122" spans="1:49" ht="16.5" customHeight="1" x14ac:dyDescent="0.2">
      <c r="AW122" s="3"/>
    </row>
    <row r="123" spans="1:49" ht="16.5" customHeight="1" x14ac:dyDescent="0.2">
      <c r="AW123" s="3"/>
    </row>
    <row r="124" spans="1:49" ht="16.5" customHeight="1" x14ac:dyDescent="0.2">
      <c r="AW124" s="3"/>
    </row>
    <row r="125" spans="1:49" ht="16.5" customHeight="1" x14ac:dyDescent="0.2">
      <c r="AW125" s="3"/>
    </row>
    <row r="126" spans="1:49" s="4" customFormat="1" ht="22.5" customHeight="1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3"/>
    </row>
    <row r="127" spans="1:49" s="4" customFormat="1" ht="24" customHeight="1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</row>
    <row r="128" spans="1:49" s="4" customFormat="1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</row>
    <row r="129" spans="1:48" s="4" customFormat="1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  <c r="AQ129" s="2"/>
      <c r="AR129" s="2"/>
      <c r="AS129" s="2"/>
      <c r="AT129" s="2"/>
      <c r="AU129" s="2"/>
      <c r="AV129" s="2"/>
    </row>
    <row r="131" spans="1:48" ht="45" customHeight="1" x14ac:dyDescent="0.2"/>
  </sheetData>
  <mergeCells count="41">
    <mergeCell ref="AW4:AX4"/>
    <mergeCell ref="AM7:AN8"/>
    <mergeCell ref="AO6:AP8"/>
    <mergeCell ref="AW5:AX8"/>
    <mergeCell ref="AQ6:AR8"/>
    <mergeCell ref="AS8:AT8"/>
    <mergeCell ref="AU8:AV8"/>
    <mergeCell ref="AK5:AP5"/>
    <mergeCell ref="AK7:AL8"/>
    <mergeCell ref="AQ5:AV5"/>
    <mergeCell ref="AS6:AV7"/>
    <mergeCell ref="AK6:AN6"/>
    <mergeCell ref="A22:B22"/>
    <mergeCell ref="E8:F8"/>
    <mergeCell ref="C4:D8"/>
    <mergeCell ref="E7:H7"/>
    <mergeCell ref="G8:H8"/>
    <mergeCell ref="E6:AH6"/>
    <mergeCell ref="AA7:AB8"/>
    <mergeCell ref="AE7:AF8"/>
    <mergeCell ref="I7:J8"/>
    <mergeCell ref="A1:Z1"/>
    <mergeCell ref="A2:Z2"/>
    <mergeCell ref="A4:A9"/>
    <mergeCell ref="B4:B9"/>
    <mergeCell ref="W7:X8"/>
    <mergeCell ref="Y3:Z3"/>
    <mergeCell ref="U8:V8"/>
    <mergeCell ref="K7:V7"/>
    <mergeCell ref="Y7:Z8"/>
    <mergeCell ref="Q8:R8"/>
    <mergeCell ref="O8:P8"/>
    <mergeCell ref="S8:T8"/>
    <mergeCell ref="K8:L8"/>
    <mergeCell ref="AI3:AJ3"/>
    <mergeCell ref="AG7:AH8"/>
    <mergeCell ref="M8:N8"/>
    <mergeCell ref="E4:AP4"/>
    <mergeCell ref="E5:AH5"/>
    <mergeCell ref="AI5:AJ8"/>
    <mergeCell ref="AC7:AD8"/>
  </mergeCells>
  <phoneticPr fontId="2" type="noConversion"/>
  <pageMargins left="0.27" right="0.25" top="0.24" bottom="0.18" header="0.22" footer="0.18"/>
  <pageSetup paperSize="9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Caxs tntesagitakan</vt:lpstr>
      <vt:lpstr>Caxs gorcarnakan</vt:lpstr>
      <vt:lpstr>Caxser</vt:lpstr>
      <vt:lpstr>'Caxs gorcarnakan'!Print_Titles</vt:lpstr>
      <vt:lpstr>Caxser!Print_Titles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Siranush Badishyan</cp:lastModifiedBy>
  <cp:lastPrinted>2012-02-27T08:21:58Z</cp:lastPrinted>
  <dcterms:created xsi:type="dcterms:W3CDTF">2002-03-15T09:46:46Z</dcterms:created>
  <dcterms:modified xsi:type="dcterms:W3CDTF">2019-09-02T08:40:42Z</dcterms:modified>
</cp:coreProperties>
</file>