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424"/>
  </bookViews>
  <sheets>
    <sheet name="Лист1" sheetId="1" r:id="rId1"/>
  </sheets>
  <definedNames>
    <definedName name="_xlnm.Print_Titles" localSheetId="0">Лист1!$A:$A</definedName>
  </definedNames>
  <calcPr calcId="144525"/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16" i="1"/>
  <c r="R17" i="1"/>
  <c r="R9" i="1"/>
  <c r="Q18" i="1" l="1"/>
  <c r="R18" i="1"/>
  <c r="P18" i="1"/>
  <c r="O18" i="1"/>
  <c r="N18" i="1" l="1"/>
  <c r="M18" i="1"/>
  <c r="L18" i="1"/>
  <c r="I11" i="1"/>
  <c r="K11" i="1" s="1"/>
  <c r="S11" i="1" s="1"/>
  <c r="D11" i="1"/>
  <c r="F8" i="1" l="1"/>
  <c r="J18" i="1" l="1"/>
  <c r="F9" i="1"/>
  <c r="G9" i="1" s="1"/>
  <c r="I9" i="1" s="1"/>
  <c r="K9" i="1" s="1"/>
  <c r="S9" i="1" s="1"/>
  <c r="F10" i="1"/>
  <c r="G10" i="1" s="1"/>
  <c r="I10" i="1" s="1"/>
  <c r="K10" i="1" s="1"/>
  <c r="S10" i="1" s="1"/>
  <c r="F11" i="1"/>
  <c r="F12" i="1"/>
  <c r="G12" i="1" s="1"/>
  <c r="I12" i="1" s="1"/>
  <c r="K12" i="1" s="1"/>
  <c r="S12" i="1" s="1"/>
  <c r="F13" i="1"/>
  <c r="G13" i="1" s="1"/>
  <c r="I13" i="1" s="1"/>
  <c r="K13" i="1" s="1"/>
  <c r="S13" i="1" s="1"/>
  <c r="F14" i="1"/>
  <c r="G14" i="1" s="1"/>
  <c r="I14" i="1" s="1"/>
  <c r="K14" i="1" s="1"/>
  <c r="S14" i="1" s="1"/>
  <c r="F15" i="1"/>
  <c r="G15" i="1" s="1"/>
  <c r="I15" i="1" s="1"/>
  <c r="K15" i="1" s="1"/>
  <c r="S15" i="1" s="1"/>
  <c r="F16" i="1"/>
  <c r="G16" i="1" s="1"/>
  <c r="I16" i="1" s="1"/>
  <c r="K16" i="1" s="1"/>
  <c r="S16" i="1" s="1"/>
  <c r="F17" i="1"/>
  <c r="G17" i="1" s="1"/>
  <c r="I17" i="1" s="1"/>
  <c r="K17" i="1" s="1"/>
  <c r="S17" i="1" s="1"/>
  <c r="G8" i="1"/>
  <c r="I8" i="1" s="1"/>
  <c r="G18" i="1" l="1"/>
  <c r="F18" i="1"/>
  <c r="H18" i="1"/>
  <c r="K8" i="1" l="1"/>
  <c r="S8" i="1" s="1"/>
  <c r="I18" i="1" l="1"/>
  <c r="S18" i="1"/>
  <c r="K18" i="1"/>
  <c r="E18" i="1"/>
  <c r="D18" i="1"/>
  <c r="C18" i="1" l="1"/>
</calcChain>
</file>

<file path=xl/sharedStrings.xml><?xml version="1.0" encoding="utf-8"?>
<sst xmlns="http://schemas.openxmlformats.org/spreadsheetml/2006/main" count="42" uniqueCount="42">
  <si>
    <t>հ/հ</t>
  </si>
  <si>
    <t>Մարզի անվանումը</t>
  </si>
  <si>
    <t>Ընդամենը</t>
  </si>
  <si>
    <t xml:space="preserve">հազար դրամ </t>
  </si>
  <si>
    <t>Պարտքի մարումը մինչև 01.01.13թ.</t>
  </si>
  <si>
    <t xml:space="preserve">Նախորդ տարիների ընթացքում կուտակված պարտքը </t>
  </si>
  <si>
    <t>Սյունիք</t>
  </si>
  <si>
    <t>Արագածոտն</t>
  </si>
  <si>
    <t>2013թ. 
պարտքի մարումը 
2013թ. ընթացքում</t>
  </si>
  <si>
    <t>ՏԵՂԵԿԱՆՔ</t>
  </si>
  <si>
    <t>Արարատ</t>
  </si>
  <si>
    <t>ՀՀ  ՀԱՄԱՅՆՔՆԵՐԻ  /ԸՍՏ ՄԱՐԶԵՐԻ/    ԱՇԽԱՏԱՎԱՐՁԻ ԳԾՈՎ  ՊԱՐՏՔԵՐԻ  ՎԵՐԱԲԵՐՅԱԼ</t>
  </si>
  <si>
    <t>Արմավիր*</t>
  </si>
  <si>
    <t>Գեղարքունիք*</t>
  </si>
  <si>
    <t xml:space="preserve">Լոռի* </t>
  </si>
  <si>
    <t>Պարտքի մարումը մինչև 01.01.16թ.</t>
  </si>
  <si>
    <t>Ընդամենը նախորդ տարիների պարտքի մնացորդը
01.01.16թ. դրությամբ</t>
  </si>
  <si>
    <t>2015թ. պարտքը 01.01.16թ. դրությամբ</t>
  </si>
  <si>
    <t>Ընդամենը պարտքը 01.01.16թ. դրությամբ</t>
  </si>
  <si>
    <t xml:space="preserve">հաշվարկային </t>
  </si>
  <si>
    <t>փաստացի</t>
  </si>
  <si>
    <t>Վայոց ձոր*</t>
  </si>
  <si>
    <t>2016թ. պարտքը 15.05.16թ. դրությամբ</t>
  </si>
  <si>
    <t>2016թ. պարտքը 15.06.16թ. դրությամբ</t>
  </si>
  <si>
    <t>Շիրակ*</t>
  </si>
  <si>
    <t>Ընդամենը նախորդ տարիների պարտքի մնացորդը
01.07.16թ. դրությամբ</t>
  </si>
  <si>
    <t>2016թ. պարտքը 01.07.16թ. դրությամբ</t>
  </si>
  <si>
    <t>2016թ. պարտքը 15.07.16թ. դրությամբ</t>
  </si>
  <si>
    <t>Կոտայք*</t>
  </si>
  <si>
    <t>Տավուշ*</t>
  </si>
  <si>
    <r>
      <t>*</t>
    </r>
    <r>
      <rPr>
        <b/>
        <u/>
        <sz val="11"/>
        <rFont val="GHEA Grapalat"/>
        <family val="3"/>
      </rPr>
      <t xml:space="preserve">ՀՀ Շիրակի </t>
    </r>
    <r>
      <rPr>
        <b/>
        <sz val="11"/>
        <rFont val="GHEA Grapalat"/>
        <family val="3"/>
      </rPr>
      <t>մարզի 2016թ. ընթացիկ տարվա աշխատավարձի գծով  պարտքը հուլիսի 15-ի դրությամբ կազմել է 957.8 հազ դրամ, որից`  289.5 հազ. դրամը Վարդաղբյուր  համայնքի պարտքն է, 468.3 հազ.դրամը` Հովունի համայնքի պարտը:</t>
    </r>
  </si>
  <si>
    <t>Պարտքի մարումը 15.08.16թ.
դրությամբ</t>
  </si>
  <si>
    <t>15.08.2016թ.  դրությամբ</t>
  </si>
  <si>
    <t>2016թ. հաշվարկային և փաստացի աշխատավարձերը 01.08.16թ. դրությամբ</t>
  </si>
  <si>
    <t>2016թ. պարտքը 15.08.16թ. դրությամբ</t>
  </si>
  <si>
    <t>Ընդամենը պարտքը 15.08.16թ. Դրությամբ</t>
  </si>
  <si>
    <r>
      <t>*</t>
    </r>
    <r>
      <rPr>
        <b/>
        <u/>
        <sz val="12"/>
        <rFont val="GHEA Grapalat"/>
        <family val="3"/>
      </rPr>
      <t xml:space="preserve">ՀՀ Լոռու մարզի </t>
    </r>
    <r>
      <rPr>
        <b/>
        <sz val="12"/>
        <rFont val="GHEA Grapalat"/>
        <family val="3"/>
      </rPr>
      <t>աշխատավարձի գծով ընթացիկ տարվա պարտքը  օգոստոսի 15-ի դրությամբ կազմել է  167,629.9 հազ դրամ, որը  Վանաձոր քաղաքի  պարտքն է:</t>
    </r>
  </si>
  <si>
    <r>
      <t>*</t>
    </r>
    <r>
      <rPr>
        <b/>
        <u/>
        <sz val="12"/>
        <rFont val="GHEA Grapalat"/>
        <family val="3"/>
      </rPr>
      <t>ՀՀ Գեղարքունիքի մ</t>
    </r>
    <r>
      <rPr>
        <b/>
        <sz val="12"/>
        <rFont val="GHEA Grapalat"/>
        <family val="3"/>
      </rPr>
      <t>արզի համայնքների նախորդ տարիների աշխատավարձի գծով պարտքը 2016թ. օգոստոսի 15-ի դրությամբ կազմել է 8,395.3 հազ. դրամ, որից`  մարվել է3,331.7 հազ. դրամ, ընդամենը մնացել է 5,461.6 հազ. դրամ: 1,922.9  հազ. դրամը Ջաղացաձոր համայնքի պարտքն է, 2,340 հազ. դրամը` Կախակն համայնքնի պարտքն է, 651.0 հազ. դրամը` Ազատ համայնքի պարտքն է, 547.7 հազար դրամ` Գեղամասար համայնքի պարտքը:</t>
    </r>
  </si>
  <si>
    <r>
      <t>*</t>
    </r>
    <r>
      <rPr>
        <b/>
        <u/>
        <sz val="11"/>
        <rFont val="GHEA Grapalat"/>
        <family val="3"/>
      </rPr>
      <t xml:space="preserve">ՀՀ Վայոց ձորի </t>
    </r>
    <r>
      <rPr>
        <b/>
        <sz val="11"/>
        <rFont val="GHEA Grapalat"/>
        <family val="3"/>
      </rPr>
      <t xml:space="preserve"> մարզի 2016թ. ընթացիկ տարվա աշխատավարձի գծով  պարտքը օգոստոսի 15-ի դրությամբ կազմել է 8,633.6 հազ դրամ, որը`  Ջերմուկ համայնքի պարտքն է:</t>
    </r>
  </si>
  <si>
    <r>
      <t>*Հ</t>
    </r>
    <r>
      <rPr>
        <b/>
        <u/>
        <sz val="12"/>
        <rFont val="GHEA Grapalat"/>
        <family val="3"/>
      </rPr>
      <t>Հ Արմավիրի</t>
    </r>
    <r>
      <rPr>
        <b/>
        <sz val="12"/>
        <rFont val="GHEA Grapalat"/>
        <family val="3"/>
      </rPr>
      <t xml:space="preserve"> մարզի  համայնքների 2016թ. պարտքը օգոստոսի 15-ի դրությամբ կազմել է 32,775.2 հազ. դրամ, որից 32,186.4 հազար դրամը` ընթացիկ տարվա պարտքն է: Պարտքեր են առկա` Գայ` 1,359.5հազ. դրամ, Մրգաստան` 1,384.6 հազ. դրամ, Ֆերիկ` 1,597.6 հազ. դրամ, Ամասիա` 1,655.2 հազ. դրամ, Այգեշատ (Արմ.)` 1,093.5 հազ.դրամ,  Արգավանդ`4,070.3 հազ.դրամ,  Բերքաշատ` 1,979.9 հազ. դրամ, Լենուղի` 1,325.4 հազ.դրամ, Այգեվան` 1,277.2 հազ. դրամ, Նալբանդյան` 2,716.4 հազ. դրամ, Ջանֆիդա` 1,533.5 հազ. դրամ, Ջրաշեն` 1,145.7, Շենիկ` 651.3, Վանանդ` 5,516.8 հազ. դրամ, Կողբավան` 873.5, Տալվորիկ` 588.9, Արտամետ` 1,826.4 հազ. դրամ, Հուշակերտը` 1,419.4 հազ. դրամ:</t>
    </r>
  </si>
  <si>
    <r>
      <t>*</t>
    </r>
    <r>
      <rPr>
        <b/>
        <u/>
        <sz val="11"/>
        <rFont val="GHEA Grapalat"/>
        <family val="3"/>
      </rPr>
      <t xml:space="preserve">ՀՀ Կոտայքի </t>
    </r>
    <r>
      <rPr>
        <b/>
        <sz val="11"/>
        <rFont val="GHEA Grapalat"/>
        <family val="3"/>
      </rPr>
      <t>մարզի 2016թ. ընթացիկ տարվա աշխատավարձի գծով  պարտքը օգոստոսի 15-ի դրությամբ կազմել է 80,709.0 հազ դրամ, որից  40,352.4 հազ. դրամը`  Հրազդան համայնքի պարտքն է, 12,552.0 հազ. դրամը` Չարենցավան համայնքի պարտքն է, 3,376.5 հազ. դրամ` Կարենիս համայնքի պարտքն է, 1,653.3 հազ. դրամը` Ալափարս համայնքի պարտքն է, 889.1 հազար դրամը` Ձորաղբյուր համայնքի պարտքն է, 21,885.7 հազ. դրամը` Եղվարդ համայնքի պարտքն է:</t>
    </r>
  </si>
  <si>
    <r>
      <t>*</t>
    </r>
    <r>
      <rPr>
        <b/>
        <u/>
        <sz val="11"/>
        <rFont val="GHEA Grapalat"/>
        <family val="3"/>
      </rPr>
      <t xml:space="preserve">ՀՀ Տավուշի </t>
    </r>
    <r>
      <rPr>
        <b/>
        <sz val="11"/>
        <rFont val="GHEA Grapalat"/>
        <family val="3"/>
      </rPr>
      <t xml:space="preserve"> մարզի 2016թ. ընթացիկ տարվա աշխատավարձի գծով  պարտքը օգոստոսի 15-ի դրությամբ կազմել է 35,443.3 հազ դրամ, որը`  Դիլիջան համայնքի պարտքն է (համաձայն մարզպետարանի` պարտքի առկայությունը կապված է համայնքների  խոշորոցման հետ, համայնքապետարանների աշխատողների ազատման և ընդունման  վերահաշվարկների հետ):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</si>
</sst>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b/>
      <u/>
      <sz val="12"/>
      <name val="GHEA Grapalat"/>
      <family val="3"/>
    </font>
    <font>
      <b/>
      <u/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horizontal="left" vertical="center" wrapText="1"/>
    </xf>
    <xf numFmtId="3" fontId="1" fillId="0" borderId="0" xfId="0" applyNumberFormat="1" applyFont="1"/>
    <xf numFmtId="2" fontId="4" fillId="0" borderId="0" xfId="0" applyNumberFormat="1" applyFont="1" applyAlignment="1">
      <alignment horizontal="left" vertical="center" wrapText="1"/>
    </xf>
    <xf numFmtId="0" fontId="6" fillId="0" borderId="0" xfId="0" applyFont="1"/>
    <xf numFmtId="0" fontId="6" fillId="0" borderId="0" xfId="0" applyFont="1" applyFill="1"/>
    <xf numFmtId="3" fontId="3" fillId="0" borderId="0" xfId="0" applyNumberFormat="1" applyFont="1" applyFill="1"/>
    <xf numFmtId="2" fontId="4" fillId="0" borderId="0" xfId="0" applyNumberFormat="1" applyFont="1" applyAlignment="1">
      <alignment horizontal="left" vertical="center" wrapText="1"/>
    </xf>
    <xf numFmtId="3" fontId="3" fillId="0" borderId="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3" fontId="4" fillId="4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workbookViewId="0">
      <pane xSplit="2" ySplit="7" topLeftCell="G8" activePane="bottomRight" state="frozen"/>
      <selection pane="topRight" activeCell="C1" sqref="C1"/>
      <selection pane="bottomLeft" activeCell="A8" sqref="A8"/>
      <selection pane="bottomRight" activeCell="A3" sqref="A3:S3"/>
    </sheetView>
  </sheetViews>
  <sheetFormatPr defaultRowHeight="17.25" x14ac:dyDescent="0.3"/>
  <cols>
    <col min="1" max="1" width="4.5703125" style="2" customWidth="1"/>
    <col min="2" max="2" width="14.28515625" style="2" customWidth="1"/>
    <col min="3" max="3" width="12" style="2" hidden="1" customWidth="1"/>
    <col min="4" max="4" width="12.140625" style="2" hidden="1" customWidth="1"/>
    <col min="5" max="5" width="11.42578125" style="2" hidden="1" customWidth="1"/>
    <col min="6" max="6" width="12.28515625" style="2" hidden="1" customWidth="1"/>
    <col min="7" max="7" width="12.42578125" style="2" customWidth="1"/>
    <col min="8" max="8" width="10.28515625" style="2" customWidth="1"/>
    <col min="9" max="9" width="11.140625" style="2" customWidth="1"/>
    <col min="10" max="10" width="11.7109375" style="2" customWidth="1"/>
    <col min="11" max="11" width="12.85546875" style="2" customWidth="1"/>
    <col min="12" max="12" width="12.5703125" style="2" customWidth="1"/>
    <col min="13" max="13" width="13.140625" style="6" customWidth="1"/>
    <col min="14" max="14" width="11.140625" style="2" hidden="1" customWidth="1"/>
    <col min="15" max="15" width="11" style="2" hidden="1" customWidth="1"/>
    <col min="16" max="16" width="11.140625" style="2" customWidth="1"/>
    <col min="17" max="18" width="11.5703125" style="2" customWidth="1"/>
    <col min="19" max="19" width="12" style="2" customWidth="1"/>
    <col min="20" max="16384" width="9.140625" style="2"/>
  </cols>
  <sheetData>
    <row r="1" spans="1:20" ht="15.75" customHeight="1" x14ac:dyDescent="0.3">
      <c r="A1" s="40" t="s">
        <v>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17.25" customHeight="1" x14ac:dyDescent="0.3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0" ht="16.5" customHeight="1" x14ac:dyDescent="0.3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20" ht="15.75" customHeight="1" x14ac:dyDescent="0.3">
      <c r="C4" s="3"/>
      <c r="D4" s="3"/>
      <c r="E4" s="3"/>
      <c r="F4" s="3"/>
      <c r="G4" s="3"/>
      <c r="H4" s="3"/>
      <c r="I4" s="3"/>
      <c r="J4" s="3"/>
      <c r="K4" s="11"/>
      <c r="L4" s="11"/>
      <c r="M4" s="41" t="s">
        <v>3</v>
      </c>
      <c r="N4" s="41"/>
      <c r="O4" s="41"/>
      <c r="P4" s="41"/>
      <c r="Q4" s="41"/>
      <c r="R4" s="41"/>
      <c r="S4" s="41"/>
    </row>
    <row r="5" spans="1:20" ht="65.25" customHeight="1" x14ac:dyDescent="0.3">
      <c r="A5" s="43" t="s">
        <v>0</v>
      </c>
      <c r="B5" s="43" t="s">
        <v>1</v>
      </c>
      <c r="C5" s="17"/>
      <c r="D5" s="17"/>
      <c r="E5" s="17"/>
      <c r="F5" s="17"/>
      <c r="G5" s="43" t="s">
        <v>16</v>
      </c>
      <c r="H5" s="43" t="s">
        <v>17</v>
      </c>
      <c r="I5" s="45" t="s">
        <v>18</v>
      </c>
      <c r="J5" s="43" t="s">
        <v>31</v>
      </c>
      <c r="K5" s="43" t="s">
        <v>25</v>
      </c>
      <c r="L5" s="35" t="s">
        <v>33</v>
      </c>
      <c r="M5" s="36"/>
      <c r="N5" s="32" t="s">
        <v>22</v>
      </c>
      <c r="O5" s="32" t="s">
        <v>23</v>
      </c>
      <c r="P5" s="32" t="s">
        <v>26</v>
      </c>
      <c r="Q5" s="32" t="s">
        <v>27</v>
      </c>
      <c r="R5" s="32" t="s">
        <v>34</v>
      </c>
      <c r="S5" s="32" t="s">
        <v>35</v>
      </c>
    </row>
    <row r="6" spans="1:20" ht="29.25" customHeight="1" x14ac:dyDescent="0.3">
      <c r="A6" s="44"/>
      <c r="B6" s="44"/>
      <c r="C6" s="18" t="s">
        <v>5</v>
      </c>
      <c r="D6" s="18" t="s">
        <v>4</v>
      </c>
      <c r="E6" s="19" t="s">
        <v>8</v>
      </c>
      <c r="F6" s="18" t="s">
        <v>15</v>
      </c>
      <c r="G6" s="44"/>
      <c r="H6" s="44"/>
      <c r="I6" s="46"/>
      <c r="J6" s="44"/>
      <c r="K6" s="44"/>
      <c r="L6" s="19" t="s">
        <v>19</v>
      </c>
      <c r="M6" s="20" t="s">
        <v>20</v>
      </c>
      <c r="N6" s="33"/>
      <c r="O6" s="33"/>
      <c r="P6" s="33"/>
      <c r="Q6" s="33"/>
      <c r="R6" s="33"/>
      <c r="S6" s="33"/>
    </row>
    <row r="7" spans="1:20" ht="6.75" customHeight="1" x14ac:dyDescent="0.3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ht="27.95" customHeight="1" x14ac:dyDescent="0.3">
      <c r="A8" s="1">
        <v>1</v>
      </c>
      <c r="B8" s="7" t="s">
        <v>7</v>
      </c>
      <c r="C8" s="8">
        <v>454776</v>
      </c>
      <c r="D8" s="8">
        <v>447028</v>
      </c>
      <c r="E8" s="8">
        <v>7748.2</v>
      </c>
      <c r="F8" s="8">
        <f>D8+E8</f>
        <v>454776.2</v>
      </c>
      <c r="G8" s="8">
        <f>C8-F8</f>
        <v>-0.20000000001164153</v>
      </c>
      <c r="H8" s="8">
        <v>0</v>
      </c>
      <c r="I8" s="8">
        <f>G8+H8</f>
        <v>-0.20000000001164153</v>
      </c>
      <c r="J8" s="8">
        <v>0</v>
      </c>
      <c r="K8" s="8">
        <f>I8-J8</f>
        <v>-0.20000000001164153</v>
      </c>
      <c r="L8" s="8">
        <v>1289041.541666666</v>
      </c>
      <c r="M8" s="8">
        <v>1289041.541666666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f>K8+R8</f>
        <v>-0.20000000001164153</v>
      </c>
    </row>
    <row r="9" spans="1:20" ht="27.95" customHeight="1" x14ac:dyDescent="0.3">
      <c r="A9" s="1">
        <v>2</v>
      </c>
      <c r="B9" s="7" t="s">
        <v>10</v>
      </c>
      <c r="C9" s="8">
        <v>9926</v>
      </c>
      <c r="D9" s="8">
        <v>9926</v>
      </c>
      <c r="E9" s="8">
        <v>0</v>
      </c>
      <c r="F9" s="8">
        <f t="shared" ref="F9:F17" si="0">D9+E9</f>
        <v>9926</v>
      </c>
      <c r="G9" s="8">
        <f t="shared" ref="G9:G17" si="1">C9-F9</f>
        <v>0</v>
      </c>
      <c r="H9" s="8">
        <v>0</v>
      </c>
      <c r="I9" s="8">
        <f t="shared" ref="I9:I17" si="2">G9+H9</f>
        <v>0</v>
      </c>
      <c r="J9" s="8">
        <v>0</v>
      </c>
      <c r="K9" s="8">
        <f t="shared" ref="K9:K17" si="3">I9-J9</f>
        <v>0</v>
      </c>
      <c r="L9" s="8">
        <v>2148263.0571499993</v>
      </c>
      <c r="M9" s="8">
        <v>2146652.3571499996</v>
      </c>
      <c r="N9" s="8">
        <v>0</v>
      </c>
      <c r="O9" s="8">
        <v>0</v>
      </c>
      <c r="P9" s="8">
        <v>0</v>
      </c>
      <c r="Q9" s="8">
        <v>0</v>
      </c>
      <c r="R9" s="8">
        <f>L9-M9</f>
        <v>1610.6999999997206</v>
      </c>
      <c r="S9" s="8">
        <f t="shared" ref="S9:S17" si="4">K9+R9</f>
        <v>1610.6999999997206</v>
      </c>
    </row>
    <row r="10" spans="1:20" s="6" customFormat="1" ht="27.95" customHeight="1" x14ac:dyDescent="0.3">
      <c r="A10" s="1">
        <v>3</v>
      </c>
      <c r="B10" s="7" t="s">
        <v>12</v>
      </c>
      <c r="C10" s="8">
        <v>348474</v>
      </c>
      <c r="D10" s="8">
        <v>344260.7</v>
      </c>
      <c r="E10" s="8">
        <v>4213.3999999999996</v>
      </c>
      <c r="F10" s="8">
        <f t="shared" si="0"/>
        <v>348474.10000000003</v>
      </c>
      <c r="G10" s="8">
        <f t="shared" si="1"/>
        <v>-0.1000000000349246</v>
      </c>
      <c r="H10" s="8">
        <v>9955.2000000000007</v>
      </c>
      <c r="I10" s="8">
        <f t="shared" si="2"/>
        <v>9955.0999999999658</v>
      </c>
      <c r="J10" s="8">
        <v>9366.4</v>
      </c>
      <c r="K10" s="8">
        <f t="shared" si="3"/>
        <v>588.69999999996617</v>
      </c>
      <c r="L10" s="8">
        <v>2250147.2000000007</v>
      </c>
      <c r="M10" s="8">
        <v>2217960.8000000012</v>
      </c>
      <c r="N10" s="8">
        <v>31257.599999999999</v>
      </c>
      <c r="O10" s="8">
        <v>35023.1</v>
      </c>
      <c r="P10" s="8">
        <v>43658.599999999991</v>
      </c>
      <c r="Q10" s="8">
        <v>35939.999999999993</v>
      </c>
      <c r="R10" s="8">
        <f t="shared" ref="R10:R17" si="5">L10-M10</f>
        <v>32186.399999999441</v>
      </c>
      <c r="S10" s="8">
        <f t="shared" si="4"/>
        <v>32775.099999999409</v>
      </c>
    </row>
    <row r="11" spans="1:20" s="6" customFormat="1" ht="29.25" customHeight="1" x14ac:dyDescent="0.3">
      <c r="A11" s="1">
        <v>4</v>
      </c>
      <c r="B11" s="7" t="s">
        <v>13</v>
      </c>
      <c r="C11" s="8">
        <v>590217</v>
      </c>
      <c r="D11" s="8">
        <f>530063+7551</f>
        <v>537614</v>
      </c>
      <c r="E11" s="8">
        <v>23800.5</v>
      </c>
      <c r="F11" s="8">
        <f t="shared" si="0"/>
        <v>561414.5</v>
      </c>
      <c r="G11" s="8">
        <v>8395.3000000000029</v>
      </c>
      <c r="H11" s="8">
        <v>0</v>
      </c>
      <c r="I11" s="8">
        <f t="shared" si="2"/>
        <v>8395.3000000000029</v>
      </c>
      <c r="J11" s="8">
        <v>3331.7000000000003</v>
      </c>
      <c r="K11" s="8">
        <f t="shared" si="3"/>
        <v>5063.6000000000022</v>
      </c>
      <c r="L11" s="8">
        <v>1522965.4100000001</v>
      </c>
      <c r="M11" s="8">
        <v>1522965.4100000001</v>
      </c>
      <c r="N11" s="8">
        <v>0</v>
      </c>
      <c r="O11" s="8">
        <v>0</v>
      </c>
      <c r="P11" s="8">
        <v>0</v>
      </c>
      <c r="Q11" s="8">
        <v>0</v>
      </c>
      <c r="R11" s="8">
        <f t="shared" si="5"/>
        <v>0</v>
      </c>
      <c r="S11" s="8">
        <f t="shared" si="4"/>
        <v>5063.6000000000022</v>
      </c>
    </row>
    <row r="12" spans="1:20" s="6" customFormat="1" ht="27.95" customHeight="1" x14ac:dyDescent="0.3">
      <c r="A12" s="1">
        <v>5</v>
      </c>
      <c r="B12" s="7" t="s">
        <v>14</v>
      </c>
      <c r="C12" s="8">
        <v>100126</v>
      </c>
      <c r="D12" s="8">
        <v>100126</v>
      </c>
      <c r="E12" s="8">
        <v>0</v>
      </c>
      <c r="F12" s="8">
        <f t="shared" si="0"/>
        <v>100126</v>
      </c>
      <c r="G12" s="8">
        <f t="shared" si="1"/>
        <v>0</v>
      </c>
      <c r="H12" s="8">
        <v>49890.832000000053</v>
      </c>
      <c r="I12" s="8">
        <f t="shared" si="2"/>
        <v>49890.832000000053</v>
      </c>
      <c r="J12" s="8">
        <v>49891</v>
      </c>
      <c r="K12" s="8">
        <f t="shared" si="3"/>
        <v>-0.16799999994691461</v>
      </c>
      <c r="L12" s="8">
        <v>2240626.2420000006</v>
      </c>
      <c r="M12" s="8">
        <v>2072996.368</v>
      </c>
      <c r="N12" s="8">
        <v>93270.491999999998</v>
      </c>
      <c r="O12" s="8">
        <v>110547.99800000005</v>
      </c>
      <c r="P12" s="8">
        <v>137861.79300000006</v>
      </c>
      <c r="Q12" s="8">
        <v>129290.39299999969</v>
      </c>
      <c r="R12" s="8">
        <f t="shared" si="5"/>
        <v>167629.87400000053</v>
      </c>
      <c r="S12" s="8">
        <f t="shared" si="4"/>
        <v>167629.70600000059</v>
      </c>
      <c r="T12" s="15"/>
    </row>
    <row r="13" spans="1:20" s="6" customFormat="1" ht="27.95" customHeight="1" x14ac:dyDescent="0.3">
      <c r="A13" s="1">
        <v>6</v>
      </c>
      <c r="B13" s="7" t="s">
        <v>28</v>
      </c>
      <c r="C13" s="8">
        <v>72517</v>
      </c>
      <c r="D13" s="8">
        <v>72517</v>
      </c>
      <c r="E13" s="8">
        <v>0</v>
      </c>
      <c r="F13" s="8">
        <f t="shared" si="0"/>
        <v>72517</v>
      </c>
      <c r="G13" s="8">
        <f t="shared" si="1"/>
        <v>0</v>
      </c>
      <c r="H13" s="8">
        <v>0</v>
      </c>
      <c r="I13" s="8">
        <f t="shared" si="2"/>
        <v>0</v>
      </c>
      <c r="J13" s="8">
        <v>0</v>
      </c>
      <c r="K13" s="8">
        <f t="shared" si="3"/>
        <v>0</v>
      </c>
      <c r="L13" s="8">
        <v>8107904.3422000008</v>
      </c>
      <c r="M13" s="8">
        <v>8027195.3421999998</v>
      </c>
      <c r="N13" s="8">
        <v>0</v>
      </c>
      <c r="O13" s="8">
        <v>82802.881000000008</v>
      </c>
      <c r="P13" s="8">
        <v>133658.63299999991</v>
      </c>
      <c r="Q13" s="8">
        <v>133658.63299999991</v>
      </c>
      <c r="R13" s="8">
        <f t="shared" si="5"/>
        <v>80709.000000000931</v>
      </c>
      <c r="S13" s="8">
        <f t="shared" si="4"/>
        <v>80709.000000000931</v>
      </c>
    </row>
    <row r="14" spans="1:20" s="6" customFormat="1" ht="27.95" customHeight="1" x14ac:dyDescent="0.3">
      <c r="A14" s="1">
        <v>7</v>
      </c>
      <c r="B14" s="7" t="s">
        <v>24</v>
      </c>
      <c r="C14" s="8">
        <v>495578</v>
      </c>
      <c r="D14" s="8">
        <v>462433.9</v>
      </c>
      <c r="E14" s="8">
        <v>33144.199999999997</v>
      </c>
      <c r="F14" s="8">
        <f t="shared" si="0"/>
        <v>495578.10000000003</v>
      </c>
      <c r="G14" s="8">
        <f t="shared" si="1"/>
        <v>-0.1000000000349246</v>
      </c>
      <c r="H14" s="8">
        <v>0</v>
      </c>
      <c r="I14" s="8">
        <f t="shared" si="2"/>
        <v>-0.1000000000349246</v>
      </c>
      <c r="J14" s="8">
        <v>0</v>
      </c>
      <c r="K14" s="8">
        <f t="shared" si="3"/>
        <v>-0.1000000000349246</v>
      </c>
      <c r="L14" s="8">
        <v>2360614.6999999974</v>
      </c>
      <c r="M14" s="8">
        <v>2360614.6999999974</v>
      </c>
      <c r="N14" s="8">
        <v>821.09999999999991</v>
      </c>
      <c r="O14" s="8">
        <v>1044.6999999999998</v>
      </c>
      <c r="P14" s="30">
        <v>38432.69999999991</v>
      </c>
      <c r="Q14" s="8">
        <v>957.80000000004657</v>
      </c>
      <c r="R14" s="8">
        <f t="shared" si="5"/>
        <v>0</v>
      </c>
      <c r="S14" s="8">
        <f t="shared" si="4"/>
        <v>-0.1000000000349246</v>
      </c>
    </row>
    <row r="15" spans="1:20" s="6" customFormat="1" ht="27.95" customHeight="1" x14ac:dyDescent="0.3">
      <c r="A15" s="1">
        <v>8</v>
      </c>
      <c r="B15" s="7" t="s">
        <v>6</v>
      </c>
      <c r="C15" s="8">
        <v>126214</v>
      </c>
      <c r="D15" s="8">
        <v>126214.3</v>
      </c>
      <c r="E15" s="8">
        <v>0</v>
      </c>
      <c r="F15" s="8">
        <f t="shared" si="0"/>
        <v>126214.3</v>
      </c>
      <c r="G15" s="8">
        <f t="shared" si="1"/>
        <v>-0.30000000000291038</v>
      </c>
      <c r="H15" s="8">
        <v>0</v>
      </c>
      <c r="I15" s="8">
        <f t="shared" si="2"/>
        <v>-0.30000000000291038</v>
      </c>
      <c r="J15" s="8">
        <v>0</v>
      </c>
      <c r="K15" s="8">
        <f t="shared" si="3"/>
        <v>-0.30000000000291038</v>
      </c>
      <c r="L15" s="8">
        <v>1726805.0019999999</v>
      </c>
      <c r="M15" s="8">
        <v>1726805.0019999999</v>
      </c>
      <c r="N15" s="8">
        <v>0</v>
      </c>
      <c r="O15" s="8">
        <v>0</v>
      </c>
      <c r="P15" s="8">
        <v>0</v>
      </c>
      <c r="Q15" s="8">
        <v>0</v>
      </c>
      <c r="R15" s="8">
        <f t="shared" si="5"/>
        <v>0</v>
      </c>
      <c r="S15" s="8">
        <f t="shared" si="4"/>
        <v>-0.30000000000291038</v>
      </c>
    </row>
    <row r="16" spans="1:20" s="6" customFormat="1" ht="27.95" customHeight="1" x14ac:dyDescent="0.3">
      <c r="A16" s="1">
        <v>9</v>
      </c>
      <c r="B16" s="7" t="s">
        <v>21</v>
      </c>
      <c r="C16" s="8">
        <v>115277</v>
      </c>
      <c r="D16" s="8">
        <v>115277</v>
      </c>
      <c r="E16" s="8">
        <v>0</v>
      </c>
      <c r="F16" s="8">
        <f t="shared" si="0"/>
        <v>115277</v>
      </c>
      <c r="G16" s="8">
        <f t="shared" si="1"/>
        <v>0</v>
      </c>
      <c r="H16" s="8">
        <v>0</v>
      </c>
      <c r="I16" s="8">
        <f t="shared" si="2"/>
        <v>0</v>
      </c>
      <c r="J16" s="8">
        <v>0</v>
      </c>
      <c r="K16" s="8">
        <f t="shared" si="3"/>
        <v>0</v>
      </c>
      <c r="L16" s="8">
        <v>525876.19999999995</v>
      </c>
      <c r="M16" s="8">
        <v>517242.6</v>
      </c>
      <c r="N16" s="8">
        <v>16034</v>
      </c>
      <c r="O16" s="8">
        <v>28066.100000000006</v>
      </c>
      <c r="P16" s="8">
        <v>27131.300000000003</v>
      </c>
      <c r="Q16" s="8">
        <v>27131.300000000003</v>
      </c>
      <c r="R16" s="8">
        <f t="shared" si="5"/>
        <v>8633.5999999999767</v>
      </c>
      <c r="S16" s="8">
        <f t="shared" si="4"/>
        <v>8633.5999999999767</v>
      </c>
    </row>
    <row r="17" spans="1:19" s="6" customFormat="1" ht="27.95" customHeight="1" x14ac:dyDescent="0.3">
      <c r="A17" s="1">
        <v>10</v>
      </c>
      <c r="B17" s="7" t="s">
        <v>29</v>
      </c>
      <c r="C17" s="8">
        <v>22202</v>
      </c>
      <c r="D17" s="8">
        <v>22201.8</v>
      </c>
      <c r="E17" s="8">
        <v>0</v>
      </c>
      <c r="F17" s="8">
        <f t="shared" si="0"/>
        <v>22201.8</v>
      </c>
      <c r="G17" s="8">
        <f t="shared" si="1"/>
        <v>0.2000000000007276</v>
      </c>
      <c r="H17" s="8">
        <v>0</v>
      </c>
      <c r="I17" s="8">
        <f t="shared" si="2"/>
        <v>0.2000000000007276</v>
      </c>
      <c r="J17" s="8">
        <v>0</v>
      </c>
      <c r="K17" s="8">
        <f t="shared" si="3"/>
        <v>0.2000000000007276</v>
      </c>
      <c r="L17" s="8">
        <v>1328031.8000000005</v>
      </c>
      <c r="M17" s="8">
        <v>1292588.5000000005</v>
      </c>
      <c r="N17" s="8">
        <v>38293.500000000015</v>
      </c>
      <c r="O17" s="8">
        <v>42740.5</v>
      </c>
      <c r="P17" s="8">
        <v>40262.100000000006</v>
      </c>
      <c r="Q17" s="8">
        <v>40262.100000000006</v>
      </c>
      <c r="R17" s="8">
        <f t="shared" si="5"/>
        <v>35443.300000000047</v>
      </c>
      <c r="S17" s="8">
        <f t="shared" si="4"/>
        <v>35443.500000000044</v>
      </c>
    </row>
    <row r="18" spans="1:19" ht="33" customHeight="1" x14ac:dyDescent="0.3">
      <c r="A18" s="42" t="s">
        <v>2</v>
      </c>
      <c r="B18" s="42"/>
      <c r="C18" s="9">
        <f t="shared" ref="C18:S18" si="6">SUM(C8:C17)</f>
        <v>2335307</v>
      </c>
      <c r="D18" s="9">
        <f t="shared" si="6"/>
        <v>2237598.6999999997</v>
      </c>
      <c r="E18" s="9">
        <f t="shared" si="6"/>
        <v>68906.299999999988</v>
      </c>
      <c r="F18" s="9">
        <f t="shared" si="6"/>
        <v>2306505</v>
      </c>
      <c r="G18" s="9">
        <f t="shared" si="6"/>
        <v>8394.7999999999192</v>
      </c>
      <c r="H18" s="9">
        <f t="shared" si="6"/>
        <v>59846.03200000005</v>
      </c>
      <c r="I18" s="9">
        <f t="shared" si="6"/>
        <v>68240.831999999966</v>
      </c>
      <c r="J18" s="9">
        <f t="shared" si="6"/>
        <v>62589.1</v>
      </c>
      <c r="K18" s="9">
        <f t="shared" si="6"/>
        <v>5651.7319999999727</v>
      </c>
      <c r="L18" s="9">
        <f t="shared" si="6"/>
        <v>23500275.495016668</v>
      </c>
      <c r="M18" s="9">
        <f t="shared" si="6"/>
        <v>23174062.621016663</v>
      </c>
      <c r="N18" s="9">
        <f t="shared" si="6"/>
        <v>179676.69200000004</v>
      </c>
      <c r="O18" s="9">
        <f t="shared" si="6"/>
        <v>300225.2790000001</v>
      </c>
      <c r="P18" s="9">
        <f t="shared" si="6"/>
        <v>421005.12599999981</v>
      </c>
      <c r="Q18" s="9">
        <f t="shared" si="6"/>
        <v>367240.22599999967</v>
      </c>
      <c r="R18" s="9">
        <f t="shared" si="6"/>
        <v>326212.87400000065</v>
      </c>
      <c r="S18" s="9">
        <f t="shared" si="6"/>
        <v>331864.60600000067</v>
      </c>
    </row>
    <row r="19" spans="1:19" ht="18" customHeight="1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6"/>
      <c r="L19" s="16"/>
      <c r="M19" s="16"/>
      <c r="N19" s="21"/>
      <c r="O19" s="22"/>
      <c r="P19" s="24"/>
      <c r="Q19" s="27"/>
      <c r="R19" s="29"/>
      <c r="S19" s="10"/>
    </row>
    <row r="20" spans="1:19" ht="27.75" customHeight="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6"/>
      <c r="L20" s="16"/>
      <c r="M20" s="16"/>
      <c r="N20" s="21"/>
      <c r="O20" s="22"/>
      <c r="P20" s="24"/>
      <c r="Q20" s="27"/>
      <c r="R20" s="29"/>
      <c r="S20" s="12"/>
    </row>
    <row r="21" spans="1:19" ht="42" customHeight="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6"/>
      <c r="L21" s="16"/>
      <c r="M21" s="16"/>
      <c r="N21" s="21"/>
      <c r="O21" s="22"/>
      <c r="P21" s="24"/>
      <c r="Q21" s="27"/>
      <c r="R21" s="29"/>
      <c r="S21" s="12"/>
    </row>
    <row r="22" spans="1:19" ht="31.5" customHeight="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6"/>
      <c r="M22" s="12"/>
      <c r="N22" s="21"/>
      <c r="O22" s="22"/>
      <c r="P22" s="24"/>
      <c r="Q22" s="27"/>
      <c r="R22" s="29"/>
      <c r="S22" s="12"/>
    </row>
    <row r="23" spans="1:19" ht="22.5" customHeight="1" x14ac:dyDescent="0.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ht="111" customHeight="1" x14ac:dyDescent="0.3">
      <c r="B24" s="34" t="s">
        <v>39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19" ht="18.75" customHeight="1" x14ac:dyDescent="0.3">
      <c r="B25" s="38" t="s">
        <v>37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 ht="69.75" customHeight="1" x14ac:dyDescent="0.3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19" ht="45" customHeight="1" x14ac:dyDescent="0.3">
      <c r="B27" s="37" t="s">
        <v>36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19" ht="12.7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3"/>
      <c r="O28" s="13"/>
      <c r="P28" s="13"/>
      <c r="Q28" s="13"/>
      <c r="R28" s="13"/>
      <c r="S28" s="13"/>
    </row>
    <row r="29" spans="1:19" ht="12.75" customHeight="1" x14ac:dyDescent="0.3"/>
    <row r="30" spans="1:19" ht="72.75" customHeight="1" x14ac:dyDescent="0.3">
      <c r="B30" s="31" t="s">
        <v>40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1:19" ht="12" customHeight="1" x14ac:dyDescent="0.3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  <c r="Q31" s="26"/>
      <c r="R31" s="28"/>
      <c r="S31" s="23"/>
    </row>
    <row r="32" spans="1:19" ht="54.75" hidden="1" customHeight="1" x14ac:dyDescent="0.3">
      <c r="B32" s="31" t="s">
        <v>30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2:19" ht="13.5" customHeight="1" x14ac:dyDescent="0.3"/>
    <row r="34" spans="2:19" ht="36" customHeight="1" x14ac:dyDescent="0.3">
      <c r="B34" s="31" t="s">
        <v>38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2:19" ht="13.5" customHeight="1" x14ac:dyDescent="0.3"/>
    <row r="36" spans="2:19" ht="69.75" customHeight="1" x14ac:dyDescent="0.3">
      <c r="B36" s="31" t="s">
        <v>41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</sheetData>
  <mergeCells count="27">
    <mergeCell ref="A1:S1"/>
    <mergeCell ref="A2:S2"/>
    <mergeCell ref="A3:S3"/>
    <mergeCell ref="M4:S4"/>
    <mergeCell ref="A18:B18"/>
    <mergeCell ref="G5:G6"/>
    <mergeCell ref="H5:H6"/>
    <mergeCell ref="I5:I6"/>
    <mergeCell ref="J5:J6"/>
    <mergeCell ref="K5:K6"/>
    <mergeCell ref="B5:B6"/>
    <mergeCell ref="A5:A6"/>
    <mergeCell ref="R5:R6"/>
    <mergeCell ref="B36:S36"/>
    <mergeCell ref="O5:O6"/>
    <mergeCell ref="B24:S24"/>
    <mergeCell ref="Q5:Q6"/>
    <mergeCell ref="B30:S30"/>
    <mergeCell ref="P5:P6"/>
    <mergeCell ref="L5:M5"/>
    <mergeCell ref="S5:S6"/>
    <mergeCell ref="N5:N6"/>
    <mergeCell ref="B34:S34"/>
    <mergeCell ref="B32:S32"/>
    <mergeCell ref="B27:S27"/>
    <mergeCell ref="B25:S26"/>
    <mergeCell ref="B23:S23"/>
  </mergeCells>
  <pageMargins left="0.12" right="0.05" top="0.17" bottom="0.18" header="0.17" footer="0.18"/>
  <pageSetup paperSize="9" scale="9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2016-08-19T13:36:39Z</dcterms:modified>
</cp:coreProperties>
</file>