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Havelvac 3" sheetId="3" r:id="rId1"/>
  </sheets>
  <definedNames>
    <definedName name="_xlnm.Print_Area" localSheetId="0">'Havelvac 3'!$B$1:$D$166</definedName>
  </definedNames>
  <calcPr calcId="144525"/>
</workbook>
</file>

<file path=xl/calcChain.xml><?xml version="1.0" encoding="utf-8"?>
<calcChain xmlns="http://schemas.openxmlformats.org/spreadsheetml/2006/main">
  <c r="C133" i="3" l="1"/>
  <c r="C131" i="3" s="1"/>
  <c r="C124" i="3"/>
  <c r="C122" i="3" s="1"/>
  <c r="C115" i="3"/>
  <c r="C113" i="3" s="1"/>
  <c r="C104" i="3"/>
  <c r="C97" i="3"/>
  <c r="C95" i="3" s="1"/>
  <c r="C88" i="3"/>
  <c r="C86" i="3" s="1"/>
  <c r="C85" i="3"/>
  <c r="C148" i="3" s="1"/>
  <c r="C84" i="3"/>
  <c r="C83" i="3"/>
  <c r="C82" i="3"/>
  <c r="C81" i="3"/>
  <c r="C80" i="3"/>
  <c r="C34" i="3"/>
  <c r="C32" i="3" s="1"/>
  <c r="C25" i="3"/>
  <c r="C23" i="3" s="1"/>
  <c r="C70" i="3"/>
  <c r="C68" i="3" s="1"/>
  <c r="C61" i="3"/>
  <c r="C59" i="3" s="1"/>
  <c r="C52" i="3"/>
  <c r="C50" i="3" s="1"/>
  <c r="C46" i="3"/>
  <c r="C44" i="3"/>
  <c r="C14" i="3"/>
  <c r="C7" i="3"/>
  <c r="C5" i="3" s="1"/>
  <c r="C43" i="3" l="1"/>
  <c r="C41" i="3"/>
  <c r="C146" i="3"/>
  <c r="C143" i="3"/>
  <c r="C147" i="3"/>
  <c r="C144" i="3"/>
  <c r="C145" i="3"/>
  <c r="C79" i="3"/>
  <c r="C77" i="3" s="1"/>
  <c r="C142" i="3" l="1"/>
  <c r="C140" i="3" s="1"/>
</calcChain>
</file>

<file path=xl/sharedStrings.xml><?xml version="1.0" encoding="utf-8"?>
<sst xmlns="http://schemas.openxmlformats.org/spreadsheetml/2006/main" count="159" uniqueCount="40">
  <si>
    <t>համայնքային բյուջե</t>
  </si>
  <si>
    <t>Ոլորտը/ֆինանսավորման աղբյուրը</t>
  </si>
  <si>
    <t>Համայնքների ֆոնդային բյուջեներով նախատեսված կապիտալ ներդրումներ</t>
  </si>
  <si>
    <t xml:space="preserve">այլ աղբյուրներով </t>
  </si>
  <si>
    <t>սեփական միջոցներ</t>
  </si>
  <si>
    <t>վարկային միջոցներ</t>
  </si>
  <si>
    <t>ՀՀ պետական բյուջե, այդ թվում՝</t>
  </si>
  <si>
    <t>միջազգային կազմակերպություններ և դոնորներ</t>
  </si>
  <si>
    <t>մասնավոր ներդրողներ</t>
  </si>
  <si>
    <t>Ծանոթություն</t>
  </si>
  <si>
    <t>2021թ.  
նախատեսված գումարը
(հազ դրամ)</t>
  </si>
  <si>
    <t xml:space="preserve"> ՀԱՅԱՍՏԱՆԻ ՀԱՆՐԱՊԵՏՈՒԹՅԱՆ  ԳԵՂԱՐՔՈՒՆԻՔԻ ՄԱՐԶԻ 2017-2025 ԹՎԱԿԱՆՆԵՐԻ ԶԱՐԳԱՑՄԱՆ ԻՐԱԿԱՆԱՑՄԱՆ 2021 ԹՎԱԿԱՆԻ ԳՈՐԾՈՒՆԵՈՒԹՅԱՆ ԾՐԱԳՐՈՎ  ՆԱԽԱՏԵՍՎԱԾ  ԲՈԼՈՐ ՈԼՈՐՏՆԵՐԻ ԱՄՓՈՓ ՖԻՆԱՆՍԱՎՈՐՈՒՄԸ</t>
  </si>
  <si>
    <t>Հավելված 3</t>
  </si>
  <si>
    <t>Հ/Հ</t>
  </si>
  <si>
    <t xml:space="preserve"> ԱՐԴՅՈՒՆԱԲԵՐՈՒԹՅՈՒՆ, ՓՄՁ ԵՎ ՄԱՍՆԱՎՈՐ ՀԱՏՎԱԾ</t>
  </si>
  <si>
    <t>II</t>
  </si>
  <si>
    <t xml:space="preserve"> ԶԲՈՍԱՇՐՋՈՒԹՅՈՒՆ </t>
  </si>
  <si>
    <t>III</t>
  </si>
  <si>
    <t>ԳՅՈՒՂԱՏՆՏԵՍՈՒԹՅՈՒՆ</t>
  </si>
  <si>
    <t>IV</t>
  </si>
  <si>
    <t>V</t>
  </si>
  <si>
    <t>ԲՆԱՊԱՀՊԱՆՈՒԹՅՈՒՆ</t>
  </si>
  <si>
    <t xml:space="preserve"> ՍՈՑԻԱԼԱԿԱՆ ՈԼՈՐՏ</t>
  </si>
  <si>
    <t>VI</t>
  </si>
  <si>
    <t>6.1, 
6.2</t>
  </si>
  <si>
    <t xml:space="preserve"> ԵՆԹԱԿԱՌՈՒՑՎԱԾՔՆԵՐ</t>
  </si>
  <si>
    <t>VII</t>
  </si>
  <si>
    <t>VIII</t>
  </si>
  <si>
    <t>ՔԱՂԱՔԱՇԻՆՈՒԹՅՈՒՆ</t>
  </si>
  <si>
    <t>IX</t>
  </si>
  <si>
    <t>ՏԱՐԱԾՔԱՅԻՆԿԱՌԱՎԱՐՈՒՄ, ՏԵՂԱԿԱՆ ԻՆՔՆԱԿԱՌԱՎԱՐՈՒՄ ԵՎ ՔԱՂԱՔԱՑԻԱԿԱՆ ՀԱՍԱՐԱԿՈՒԹՅՈՒՆ</t>
  </si>
  <si>
    <t>Առողջապահություն</t>
  </si>
  <si>
    <t>Սոցիալական պաշտպանություն</t>
  </si>
  <si>
    <t>Ճանապարհաշինություն</t>
  </si>
  <si>
    <t>Ջրամատակարարում և ջրահեռացում</t>
  </si>
  <si>
    <t>Գազամատակարարում</t>
  </si>
  <si>
    <t>Էներգետիկա</t>
  </si>
  <si>
    <t>ԸՆԴԱՄԵՆԸ 2021Թ.</t>
  </si>
  <si>
    <t>որից՝</t>
  </si>
  <si>
    <t>Կրթություն, մշակույթ, սպորտ և երիտասարդության հարցեր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</si>
</sst>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charset val="204"/>
      <scheme val="minor"/>
    </font>
    <font>
      <b/>
      <i/>
      <sz val="9"/>
      <color indexed="8"/>
      <name val="GHEA Grapalat"/>
      <family val="3"/>
    </font>
    <font>
      <sz val="11"/>
      <color indexed="8"/>
      <name val="GHEA Grapalat"/>
      <family val="3"/>
    </font>
    <font>
      <i/>
      <sz val="9"/>
      <color indexed="8"/>
      <name val="GHEA Grapalat"/>
      <family val="3"/>
    </font>
    <font>
      <sz val="11"/>
      <color indexed="8"/>
      <name val="GHEA Grapalat"/>
      <family val="3"/>
    </font>
    <font>
      <b/>
      <sz val="13"/>
      <color indexed="8"/>
      <name val="GHEA Grapalat"/>
      <family val="3"/>
    </font>
    <font>
      <i/>
      <sz val="10"/>
      <color indexed="8"/>
      <name val="GHEA Grapalat"/>
      <family val="3"/>
    </font>
    <font>
      <sz val="8"/>
      <name val="Calibri"/>
      <family val="2"/>
      <charset val="204"/>
    </font>
    <font>
      <i/>
      <sz val="10"/>
      <name val="GHEA Grapalat"/>
      <family val="3"/>
    </font>
    <font>
      <sz val="11"/>
      <name val="GHEA Grapalat"/>
      <family val="3"/>
    </font>
    <font>
      <b/>
      <sz val="13"/>
      <name val="GHEA Grapalat"/>
      <family val="3"/>
    </font>
    <font>
      <sz val="9"/>
      <color indexed="8"/>
      <name val="GHEA Grapalat"/>
      <family val="3"/>
    </font>
    <font>
      <b/>
      <sz val="13"/>
      <color theme="1"/>
      <name val="GHEA Grapalat"/>
      <family val="3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b/>
      <sz val="9"/>
      <color indexed="8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i/>
      <sz val="11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b/>
      <i/>
      <sz val="12"/>
      <color indexed="8"/>
      <name val="GHEA Grapalat"/>
      <family val="3"/>
    </font>
    <font>
      <i/>
      <sz val="9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0" fontId="5" fillId="2" borderId="0" xfId="0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horizontal="center" vertical="center" wrapText="1" readingOrder="1"/>
    </xf>
    <xf numFmtId="164" fontId="2" fillId="2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164" fontId="12" fillId="2" borderId="0" xfId="0" applyNumberFormat="1" applyFont="1" applyFill="1" applyBorder="1" applyAlignment="1">
      <alignment horizontal="center"/>
    </xf>
    <xf numFmtId="164" fontId="13" fillId="2" borderId="0" xfId="0" applyNumberFormat="1" applyFont="1" applyFill="1" applyBorder="1" applyAlignment="1">
      <alignment horizontal="center" vertical="center" wrapText="1" readingOrder="1"/>
    </xf>
    <xf numFmtId="164" fontId="13" fillId="2" borderId="0" xfId="0" applyNumberFormat="1" applyFont="1" applyFill="1" applyBorder="1" applyAlignment="1">
      <alignment horizontal="center"/>
    </xf>
    <xf numFmtId="4" fontId="3" fillId="0" borderId="0" xfId="0" applyNumberFormat="1" applyFont="1"/>
    <xf numFmtId="0" fontId="10" fillId="2" borderId="0" xfId="0" applyFont="1" applyFill="1" applyBorder="1" applyAlignment="1">
      <alignment horizontal="left" wrapText="1"/>
    </xf>
    <xf numFmtId="164" fontId="10" fillId="2" borderId="0" xfId="0" applyNumberFormat="1" applyFont="1" applyFill="1" applyBorder="1" applyAlignment="1">
      <alignment horizontal="center"/>
    </xf>
    <xf numFmtId="164" fontId="9" fillId="2" borderId="0" xfId="0" applyNumberFormat="1" applyFont="1" applyFill="1" applyBorder="1" applyAlignment="1">
      <alignment horizontal="center" vertical="center" wrapText="1" readingOrder="1"/>
    </xf>
    <xf numFmtId="165" fontId="3" fillId="0" borderId="0" xfId="0" applyNumberFormat="1" applyFont="1"/>
    <xf numFmtId="164" fontId="3" fillId="0" borderId="0" xfId="0" applyNumberFormat="1" applyFont="1"/>
    <xf numFmtId="0" fontId="11" fillId="0" borderId="0" xfId="0" applyFont="1"/>
    <xf numFmtId="164" fontId="11" fillId="0" borderId="0" xfId="0" applyNumberFormat="1" applyFont="1"/>
    <xf numFmtId="0" fontId="14" fillId="0" borderId="0" xfId="0" applyFont="1"/>
    <xf numFmtId="0" fontId="15" fillId="0" borderId="0" xfId="0" applyFont="1"/>
    <xf numFmtId="164" fontId="11" fillId="0" borderId="0" xfId="0" applyNumberFormat="1" applyFont="1" applyBorder="1"/>
    <xf numFmtId="0" fontId="11" fillId="0" borderId="0" xfId="0" applyFont="1" applyBorder="1"/>
    <xf numFmtId="0" fontId="11" fillId="0" borderId="0" xfId="0" applyFont="1" applyBorder="1" applyAlignment="1"/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5" fontId="1" fillId="0" borderId="0" xfId="0" applyNumberFormat="1" applyFont="1"/>
    <xf numFmtId="164" fontId="15" fillId="0" borderId="0" xfId="0" applyNumberFormat="1" applyFont="1"/>
    <xf numFmtId="164" fontId="1" fillId="0" borderId="0" xfId="0" applyNumberFormat="1" applyFont="1"/>
    <xf numFmtId="0" fontId="8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top" wrapText="1" readingOrder="1"/>
    </xf>
    <xf numFmtId="164" fontId="9" fillId="0" borderId="1" xfId="0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165" fontId="9" fillId="0" borderId="1" xfId="0" applyNumberFormat="1" applyFont="1" applyFill="1" applyBorder="1" applyAlignment="1">
      <alignment horizontal="center"/>
    </xf>
    <xf numFmtId="164" fontId="16" fillId="0" borderId="1" xfId="0" applyNumberFormat="1" applyFont="1" applyFill="1" applyBorder="1" applyAlignment="1">
      <alignment horizontal="center" vertical="center" wrapText="1" readingOrder="1"/>
    </xf>
    <xf numFmtId="4" fontId="9" fillId="0" borderId="1" xfId="0" applyNumberFormat="1" applyFont="1" applyFill="1" applyBorder="1" applyAlignment="1">
      <alignment horizontal="center" vertical="center" wrapText="1" readingOrder="1"/>
    </xf>
    <xf numFmtId="4" fontId="18" fillId="0" borderId="1" xfId="0" applyNumberFormat="1" applyFont="1" applyFill="1" applyBorder="1" applyAlignment="1">
      <alignment horizontal="center" vertical="center" wrapText="1" readingOrder="1"/>
    </xf>
    <xf numFmtId="165" fontId="9" fillId="0" borderId="1" xfId="0" applyNumberFormat="1" applyFont="1" applyFill="1" applyBorder="1" applyAlignment="1">
      <alignment horizontal="center" vertical="center" wrapText="1" readingOrder="1"/>
    </xf>
    <xf numFmtId="165" fontId="17" fillId="0" borderId="1" xfId="0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wrapText="1" readingOrder="1"/>
    </xf>
    <xf numFmtId="4" fontId="17" fillId="0" borderId="1" xfId="0" applyNumberFormat="1" applyFont="1" applyFill="1" applyBorder="1" applyAlignment="1">
      <alignment horizontal="center" vertical="center" wrapText="1" readingOrder="1"/>
    </xf>
    <xf numFmtId="165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wrapText="1" readingOrder="1"/>
    </xf>
    <xf numFmtId="165" fontId="17" fillId="0" borderId="1" xfId="0" applyNumberFormat="1" applyFont="1" applyFill="1" applyBorder="1"/>
    <xf numFmtId="165" fontId="17" fillId="0" borderId="1" xfId="0" applyNumberFormat="1" applyFont="1" applyFill="1" applyBorder="1" applyAlignment="1">
      <alignment horizontal="center" wrapText="1" readingOrder="1"/>
    </xf>
    <xf numFmtId="164" fontId="16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164" fontId="16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16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top" wrapText="1"/>
    </xf>
    <xf numFmtId="165" fontId="18" fillId="0" borderId="2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17" fillId="0" borderId="2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top" wrapText="1"/>
    </xf>
    <xf numFmtId="49" fontId="18" fillId="0" borderId="2" xfId="0" applyNumberFormat="1" applyFont="1" applyFill="1" applyBorder="1" applyAlignment="1">
      <alignment horizontal="left" vertical="center" wrapText="1"/>
    </xf>
    <xf numFmtId="0" fontId="11" fillId="0" borderId="1" xfId="0" applyFont="1" applyBorder="1"/>
    <xf numFmtId="0" fontId="1" fillId="0" borderId="1" xfId="0" applyFont="1" applyBorder="1"/>
    <xf numFmtId="0" fontId="3" fillId="0" borderId="1" xfId="0" applyFont="1" applyBorder="1"/>
    <xf numFmtId="0" fontId="16" fillId="0" borderId="0" xfId="0" applyFont="1" applyAlignment="1">
      <alignment horizontal="right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top" wrapText="1" readingOrder="1"/>
    </xf>
    <xf numFmtId="0" fontId="19" fillId="0" borderId="1" xfId="0" applyFont="1" applyFill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top" wrapText="1" readingOrder="1"/>
    </xf>
    <xf numFmtId="0" fontId="19" fillId="4" borderId="1" xfId="0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22" fillId="0" borderId="1" xfId="0" applyFont="1" applyBorder="1"/>
    <xf numFmtId="0" fontId="22" fillId="0" borderId="0" xfId="0" applyFont="1"/>
    <xf numFmtId="164" fontId="22" fillId="0" borderId="0" xfId="0" applyNumberFormat="1" applyFont="1"/>
    <xf numFmtId="4" fontId="17" fillId="0" borderId="1" xfId="0" applyNumberFormat="1" applyFont="1" applyFill="1" applyBorder="1" applyAlignment="1">
      <alignment horizontal="center" wrapText="1" readingOrder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164" fontId="16" fillId="5" borderId="6" xfId="0" applyNumberFormat="1" applyFont="1" applyFill="1" applyBorder="1" applyAlignment="1">
      <alignment horizontal="center" vertical="center"/>
    </xf>
    <xf numFmtId="164" fontId="16" fillId="5" borderId="6" xfId="0" applyNumberFormat="1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164" fontId="18" fillId="0" borderId="8" xfId="0" applyNumberFormat="1" applyFont="1" applyFill="1" applyBorder="1" applyAlignment="1">
      <alignment horizontal="center" vertical="center" wrapText="1" readingOrder="1"/>
    </xf>
    <xf numFmtId="164" fontId="16" fillId="3" borderId="6" xfId="0" applyNumberFormat="1" applyFont="1" applyFill="1" applyBorder="1" applyAlignment="1">
      <alignment horizontal="center" vertical="center"/>
    </xf>
    <xf numFmtId="164" fontId="16" fillId="3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tabSelected="1" topLeftCell="A130" workbookViewId="0">
      <selection activeCell="G142" sqref="G142"/>
    </sheetView>
  </sheetViews>
  <sheetFormatPr defaultRowHeight="32.25" customHeight="1" x14ac:dyDescent="0.3"/>
  <cols>
    <col min="1" max="1" width="6.7109375" style="1" customWidth="1"/>
    <col min="2" max="2" width="39.5703125" style="4" customWidth="1"/>
    <col min="3" max="3" width="28.5703125" style="4" customWidth="1"/>
    <col min="4" max="4" width="22.42578125" style="1" customWidth="1"/>
    <col min="5" max="5" width="16.42578125" style="1" bestFit="1" customWidth="1"/>
    <col min="6" max="6" width="19" style="1" bestFit="1" customWidth="1"/>
    <col min="7" max="7" width="11.42578125" style="1" bestFit="1" customWidth="1"/>
    <col min="8" max="8" width="9.140625" style="1"/>
    <col min="9" max="9" width="20" style="1" customWidth="1"/>
    <col min="10" max="16384" width="9.140625" style="1"/>
  </cols>
  <sheetData>
    <row r="1" spans="1:9" s="22" customFormat="1" ht="24" customHeight="1" x14ac:dyDescent="0.3">
      <c r="B1" s="60"/>
      <c r="C1" s="60"/>
      <c r="D1" s="76" t="s">
        <v>12</v>
      </c>
    </row>
    <row r="2" spans="1:9" s="20" customFormat="1" ht="70.5" customHeight="1" x14ac:dyDescent="0.25">
      <c r="A2" s="91" t="s">
        <v>11</v>
      </c>
      <c r="B2" s="91"/>
      <c r="C2" s="91"/>
      <c r="D2" s="91"/>
    </row>
    <row r="3" spans="1:9" s="20" customFormat="1" ht="63.75" customHeight="1" x14ac:dyDescent="0.25">
      <c r="A3" s="77" t="s">
        <v>13</v>
      </c>
      <c r="B3" s="77" t="s">
        <v>1</v>
      </c>
      <c r="C3" s="78" t="s">
        <v>10</v>
      </c>
      <c r="D3" s="79" t="s">
        <v>9</v>
      </c>
    </row>
    <row r="4" spans="1:9" s="20" customFormat="1" ht="25.5" customHeight="1" x14ac:dyDescent="0.25">
      <c r="A4" s="86">
        <v>1</v>
      </c>
      <c r="B4" s="86">
        <v>2</v>
      </c>
      <c r="C4" s="87">
        <v>3</v>
      </c>
      <c r="D4" s="88">
        <v>4</v>
      </c>
    </row>
    <row r="5" spans="1:9" s="23" customFormat="1" ht="39" customHeight="1" x14ac:dyDescent="0.25">
      <c r="A5" s="80" t="s">
        <v>15</v>
      </c>
      <c r="B5" s="61" t="s">
        <v>14</v>
      </c>
      <c r="C5" s="35">
        <f>C7+C10+C11+C13+C12</f>
        <v>1875000</v>
      </c>
      <c r="D5" s="35"/>
    </row>
    <row r="6" spans="1:9" s="23" customFormat="1" ht="18" customHeight="1" x14ac:dyDescent="0.25">
      <c r="A6" s="80"/>
      <c r="B6" s="64" t="s">
        <v>38</v>
      </c>
      <c r="C6" s="35"/>
      <c r="D6" s="35"/>
    </row>
    <row r="7" spans="1:9" s="20" customFormat="1" ht="25.5" customHeight="1" x14ac:dyDescent="0.25">
      <c r="A7" s="73"/>
      <c r="B7" s="62" t="s">
        <v>6</v>
      </c>
      <c r="C7" s="36">
        <f>C8+C9</f>
        <v>75000</v>
      </c>
      <c r="D7" s="36"/>
    </row>
    <row r="8" spans="1:9" s="20" customFormat="1" ht="19.5" customHeight="1" x14ac:dyDescent="0.25">
      <c r="A8" s="73"/>
      <c r="B8" s="63" t="s">
        <v>4</v>
      </c>
      <c r="C8" s="37">
        <v>75000</v>
      </c>
      <c r="D8" s="37"/>
    </row>
    <row r="9" spans="1:9" s="20" customFormat="1" ht="19.5" customHeight="1" x14ac:dyDescent="0.25">
      <c r="A9" s="73"/>
      <c r="B9" s="63" t="s">
        <v>5</v>
      </c>
      <c r="C9" s="36"/>
      <c r="D9" s="36"/>
      <c r="F9" s="21"/>
    </row>
    <row r="10" spans="1:9" s="20" customFormat="1" ht="19.5" customHeight="1" x14ac:dyDescent="0.25">
      <c r="A10" s="73"/>
      <c r="B10" s="64" t="s">
        <v>7</v>
      </c>
      <c r="C10" s="38"/>
      <c r="D10" s="38"/>
    </row>
    <row r="11" spans="1:9" s="20" customFormat="1" ht="19.5" customHeight="1" x14ac:dyDescent="0.25">
      <c r="A11" s="73"/>
      <c r="B11" s="65" t="s">
        <v>0</v>
      </c>
      <c r="C11" s="36"/>
      <c r="D11" s="36"/>
      <c r="I11" s="21"/>
    </row>
    <row r="12" spans="1:9" s="20" customFormat="1" ht="19.5" customHeight="1" x14ac:dyDescent="0.25">
      <c r="A12" s="73"/>
      <c r="B12" s="65" t="s">
        <v>8</v>
      </c>
      <c r="C12" s="36">
        <v>1800000</v>
      </c>
      <c r="D12" s="36"/>
      <c r="F12" s="24"/>
      <c r="I12" s="21"/>
    </row>
    <row r="13" spans="1:9" s="20" customFormat="1" ht="19.5" customHeight="1" x14ac:dyDescent="0.25">
      <c r="A13" s="73"/>
      <c r="B13" s="65" t="s">
        <v>3</v>
      </c>
      <c r="C13" s="36"/>
      <c r="D13" s="36"/>
      <c r="F13" s="25"/>
    </row>
    <row r="14" spans="1:9" s="20" customFormat="1" ht="24" customHeight="1" x14ac:dyDescent="0.25">
      <c r="A14" s="80" t="s">
        <v>17</v>
      </c>
      <c r="B14" s="61" t="s">
        <v>16</v>
      </c>
      <c r="C14" s="40">
        <f>C16+C19+C20+C22+C21</f>
        <v>4000</v>
      </c>
      <c r="D14" s="40"/>
      <c r="F14" s="26"/>
      <c r="I14" s="21"/>
    </row>
    <row r="15" spans="1:9" s="20" customFormat="1" ht="24" customHeight="1" x14ac:dyDescent="0.25">
      <c r="A15" s="80"/>
      <c r="B15" s="64" t="s">
        <v>38</v>
      </c>
      <c r="C15" s="40"/>
      <c r="D15" s="40"/>
      <c r="F15" s="26"/>
      <c r="I15" s="21"/>
    </row>
    <row r="16" spans="1:9" s="20" customFormat="1" ht="21.75" customHeight="1" x14ac:dyDescent="0.25">
      <c r="A16" s="73"/>
      <c r="B16" s="65" t="s">
        <v>6</v>
      </c>
      <c r="C16" s="41"/>
      <c r="D16" s="41"/>
      <c r="E16" s="25"/>
      <c r="F16" s="26"/>
    </row>
    <row r="17" spans="1:9" s="20" customFormat="1" ht="22.5" customHeight="1" x14ac:dyDescent="0.25">
      <c r="A17" s="73"/>
      <c r="B17" s="63" t="s">
        <v>4</v>
      </c>
      <c r="C17" s="41"/>
      <c r="D17" s="41"/>
      <c r="E17" s="25"/>
      <c r="F17" s="26"/>
      <c r="I17" s="21"/>
    </row>
    <row r="18" spans="1:9" s="20" customFormat="1" ht="20.25" customHeight="1" x14ac:dyDescent="0.25">
      <c r="A18" s="73"/>
      <c r="B18" s="63" t="s">
        <v>5</v>
      </c>
      <c r="C18" s="41"/>
      <c r="D18" s="41"/>
      <c r="F18" s="26"/>
    </row>
    <row r="19" spans="1:9" s="20" customFormat="1" ht="35.25" customHeight="1" x14ac:dyDescent="0.25">
      <c r="A19" s="73"/>
      <c r="B19" s="65" t="s">
        <v>7</v>
      </c>
      <c r="C19" s="36"/>
      <c r="D19" s="36"/>
      <c r="F19" s="25"/>
    </row>
    <row r="20" spans="1:9" s="20" customFormat="1" ht="22.5" customHeight="1" x14ac:dyDescent="0.25">
      <c r="A20" s="73"/>
      <c r="B20" s="65" t="s">
        <v>0</v>
      </c>
      <c r="C20" s="42"/>
      <c r="D20" s="42"/>
    </row>
    <row r="21" spans="1:9" s="20" customFormat="1" ht="17.25" customHeight="1" x14ac:dyDescent="0.25">
      <c r="A21" s="73"/>
      <c r="B21" s="65" t="s">
        <v>8</v>
      </c>
      <c r="C21" s="41">
        <v>4000</v>
      </c>
      <c r="D21" s="41"/>
    </row>
    <row r="22" spans="1:9" s="20" customFormat="1" ht="19.5" customHeight="1" x14ac:dyDescent="0.25">
      <c r="A22" s="73"/>
      <c r="B22" s="65" t="s">
        <v>3</v>
      </c>
      <c r="C22" s="39"/>
      <c r="D22" s="41"/>
    </row>
    <row r="23" spans="1:9" s="20" customFormat="1" ht="24" customHeight="1" x14ac:dyDescent="0.25">
      <c r="A23" s="80" t="s">
        <v>19</v>
      </c>
      <c r="B23" s="81" t="s">
        <v>18</v>
      </c>
      <c r="C23" s="82">
        <f>C25+C28+C29+C31+C30</f>
        <v>1669100</v>
      </c>
      <c r="D23" s="35"/>
    </row>
    <row r="24" spans="1:9" s="20" customFormat="1" ht="23.25" customHeight="1" x14ac:dyDescent="0.25">
      <c r="A24" s="80"/>
      <c r="B24" s="64" t="s">
        <v>38</v>
      </c>
      <c r="C24" s="82"/>
      <c r="D24" s="35"/>
    </row>
    <row r="25" spans="1:9" s="20" customFormat="1" ht="23.25" customHeight="1" x14ac:dyDescent="0.25">
      <c r="A25" s="73"/>
      <c r="B25" s="65" t="s">
        <v>6</v>
      </c>
      <c r="C25" s="36">
        <f>C26+C27</f>
        <v>688800</v>
      </c>
      <c r="D25" s="36"/>
    </row>
    <row r="26" spans="1:9" s="20" customFormat="1" ht="23.25" customHeight="1" x14ac:dyDescent="0.25">
      <c r="A26" s="73"/>
      <c r="B26" s="63" t="s">
        <v>4</v>
      </c>
      <c r="C26" s="36">
        <v>688800</v>
      </c>
      <c r="D26" s="36"/>
    </row>
    <row r="27" spans="1:9" s="20" customFormat="1" ht="23.25" customHeight="1" x14ac:dyDescent="0.25">
      <c r="A27" s="73"/>
      <c r="B27" s="63" t="s">
        <v>5</v>
      </c>
      <c r="C27" s="36"/>
      <c r="D27" s="36"/>
    </row>
    <row r="28" spans="1:9" s="20" customFormat="1" ht="34.5" customHeight="1" x14ac:dyDescent="0.25">
      <c r="A28" s="73"/>
      <c r="B28" s="64" t="s">
        <v>7</v>
      </c>
      <c r="C28" s="36">
        <v>849300</v>
      </c>
      <c r="D28" s="36"/>
    </row>
    <row r="29" spans="1:9" s="20" customFormat="1" ht="22.5" customHeight="1" x14ac:dyDescent="0.25">
      <c r="A29" s="73"/>
      <c r="B29" s="65" t="s">
        <v>0</v>
      </c>
      <c r="C29" s="36">
        <v>131000</v>
      </c>
      <c r="D29" s="36"/>
      <c r="G29" s="21"/>
    </row>
    <row r="30" spans="1:9" s="20" customFormat="1" ht="22.5" customHeight="1" x14ac:dyDescent="0.25">
      <c r="A30" s="73"/>
      <c r="B30" s="65" t="s">
        <v>8</v>
      </c>
      <c r="C30" s="36"/>
      <c r="D30" s="36"/>
    </row>
    <row r="31" spans="1:9" s="20" customFormat="1" ht="22.5" customHeight="1" x14ac:dyDescent="0.25">
      <c r="A31" s="73"/>
      <c r="B31" s="65" t="s">
        <v>3</v>
      </c>
      <c r="C31" s="36"/>
      <c r="D31" s="36"/>
    </row>
    <row r="32" spans="1:9" s="20" customFormat="1" ht="26.25" customHeight="1" x14ac:dyDescent="0.25">
      <c r="A32" s="80" t="s">
        <v>20</v>
      </c>
      <c r="B32" s="81" t="s">
        <v>21</v>
      </c>
      <c r="C32" s="83">
        <f>C34+C37+C38+C39+C40</f>
        <v>519726.6</v>
      </c>
      <c r="D32" s="45"/>
    </row>
    <row r="33" spans="1:7" s="20" customFormat="1" ht="20.25" customHeight="1" x14ac:dyDescent="0.25">
      <c r="A33" s="80"/>
      <c r="B33" s="64" t="s">
        <v>38</v>
      </c>
      <c r="C33" s="83"/>
      <c r="D33" s="45"/>
    </row>
    <row r="34" spans="1:7" s="20" customFormat="1" ht="23.25" customHeight="1" x14ac:dyDescent="0.25">
      <c r="A34" s="73"/>
      <c r="B34" s="65" t="s">
        <v>6</v>
      </c>
      <c r="C34" s="36">
        <f>C35+C36</f>
        <v>519726.6</v>
      </c>
      <c r="D34" s="36"/>
    </row>
    <row r="35" spans="1:7" s="20" customFormat="1" ht="23.25" customHeight="1" x14ac:dyDescent="0.25">
      <c r="A35" s="73"/>
      <c r="B35" s="63" t="s">
        <v>4</v>
      </c>
      <c r="C35" s="36">
        <v>519726.6</v>
      </c>
      <c r="D35" s="36"/>
    </row>
    <row r="36" spans="1:7" s="20" customFormat="1" ht="23.25" customHeight="1" x14ac:dyDescent="0.3">
      <c r="A36" s="73"/>
      <c r="B36" s="63" t="s">
        <v>5</v>
      </c>
      <c r="C36" s="49"/>
      <c r="D36" s="49"/>
    </row>
    <row r="37" spans="1:7" s="20" customFormat="1" ht="32.25" customHeight="1" x14ac:dyDescent="0.25">
      <c r="A37" s="73"/>
      <c r="B37" s="64" t="s">
        <v>7</v>
      </c>
      <c r="C37" s="44"/>
      <c r="D37" s="44"/>
    </row>
    <row r="38" spans="1:7" s="20" customFormat="1" ht="26.25" customHeight="1" x14ac:dyDescent="0.3">
      <c r="A38" s="73"/>
      <c r="B38" s="65" t="s">
        <v>0</v>
      </c>
      <c r="C38" s="50"/>
      <c r="D38" s="50"/>
    </row>
    <row r="39" spans="1:7" s="20" customFormat="1" ht="26.25" customHeight="1" x14ac:dyDescent="0.3">
      <c r="A39" s="73"/>
      <c r="B39" s="65" t="s">
        <v>8</v>
      </c>
      <c r="C39" s="50"/>
      <c r="D39" s="50"/>
    </row>
    <row r="40" spans="1:7" s="20" customFormat="1" ht="26.25" customHeight="1" x14ac:dyDescent="0.25">
      <c r="A40" s="73"/>
      <c r="B40" s="65" t="s">
        <v>3</v>
      </c>
      <c r="C40" s="41"/>
      <c r="D40" s="41"/>
    </row>
    <row r="41" spans="1:7" s="27" customFormat="1" ht="22.5" customHeight="1" x14ac:dyDescent="0.25">
      <c r="A41" s="80" t="s">
        <v>23</v>
      </c>
      <c r="B41" s="61" t="s">
        <v>22</v>
      </c>
      <c r="C41" s="35">
        <f>C50+C59+C68</f>
        <v>17580348.300000001</v>
      </c>
      <c r="D41" s="35"/>
      <c r="F41" s="28"/>
    </row>
    <row r="42" spans="1:7" s="27" customFormat="1" ht="22.5" customHeight="1" x14ac:dyDescent="0.25">
      <c r="A42" s="80"/>
      <c r="B42" s="64" t="s">
        <v>38</v>
      </c>
      <c r="C42" s="35"/>
      <c r="D42" s="35"/>
      <c r="F42" s="28"/>
    </row>
    <row r="43" spans="1:7" s="5" customFormat="1" ht="15.75" customHeight="1" x14ac:dyDescent="0.25">
      <c r="A43" s="74"/>
      <c r="B43" s="65" t="s">
        <v>6</v>
      </c>
      <c r="C43" s="36">
        <f>C44+C45</f>
        <v>17551532.399999999</v>
      </c>
      <c r="D43" s="36"/>
    </row>
    <row r="44" spans="1:7" s="5" customFormat="1" ht="16.5" customHeight="1" x14ac:dyDescent="0.25">
      <c r="A44" s="74"/>
      <c r="B44" s="63" t="s">
        <v>4</v>
      </c>
      <c r="C44" s="36">
        <f>C53+C62+C71</f>
        <v>17551532.399999999</v>
      </c>
      <c r="D44" s="36"/>
    </row>
    <row r="45" spans="1:7" s="5" customFormat="1" ht="27" customHeight="1" x14ac:dyDescent="0.25">
      <c r="A45" s="74"/>
      <c r="B45" s="63" t="s">
        <v>5</v>
      </c>
      <c r="C45" s="36"/>
      <c r="D45" s="36"/>
      <c r="G45" s="29"/>
    </row>
    <row r="46" spans="1:7" s="5" customFormat="1" ht="34.5" customHeight="1" x14ac:dyDescent="0.25">
      <c r="A46" s="74"/>
      <c r="B46" s="64" t="s">
        <v>7</v>
      </c>
      <c r="C46" s="36">
        <f>C55+C64+C73</f>
        <v>28815.9</v>
      </c>
      <c r="D46" s="36"/>
      <c r="G46" s="29"/>
    </row>
    <row r="47" spans="1:7" s="5" customFormat="1" ht="13.5" customHeight="1" x14ac:dyDescent="0.3">
      <c r="A47" s="74"/>
      <c r="B47" s="65" t="s">
        <v>0</v>
      </c>
      <c r="C47" s="43"/>
      <c r="D47" s="43"/>
    </row>
    <row r="48" spans="1:7" s="5" customFormat="1" ht="13.5" customHeight="1" x14ac:dyDescent="0.3">
      <c r="A48" s="74"/>
      <c r="B48" s="65" t="s">
        <v>8</v>
      </c>
      <c r="C48" s="43"/>
      <c r="D48" s="43"/>
    </row>
    <row r="49" spans="1:6" s="5" customFormat="1" ht="15.75" customHeight="1" x14ac:dyDescent="0.3">
      <c r="A49" s="74"/>
      <c r="B49" s="65" t="s">
        <v>3</v>
      </c>
      <c r="C49" s="43"/>
      <c r="D49" s="43"/>
    </row>
    <row r="50" spans="1:6" s="5" customFormat="1" ht="49.5" customHeight="1" x14ac:dyDescent="0.25">
      <c r="A50" s="84" t="s">
        <v>24</v>
      </c>
      <c r="B50" s="66" t="s">
        <v>39</v>
      </c>
      <c r="C50" s="44">
        <f>C52+C55+C56+C58+C57</f>
        <v>8007945.5999999996</v>
      </c>
      <c r="D50" s="44"/>
    </row>
    <row r="51" spans="1:6" s="5" customFormat="1" ht="19.5" customHeight="1" x14ac:dyDescent="0.25">
      <c r="A51" s="84"/>
      <c r="B51" s="64" t="s">
        <v>38</v>
      </c>
      <c r="C51" s="44"/>
      <c r="D51" s="44"/>
    </row>
    <row r="52" spans="1:6" s="2" customFormat="1" ht="15.75" customHeight="1" x14ac:dyDescent="0.25">
      <c r="A52" s="75"/>
      <c r="B52" s="65" t="s">
        <v>6</v>
      </c>
      <c r="C52" s="36">
        <f>C53+C54</f>
        <v>8007945.5999999996</v>
      </c>
      <c r="D52" s="36"/>
    </row>
    <row r="53" spans="1:6" s="2" customFormat="1" ht="15.75" customHeight="1" x14ac:dyDescent="0.25">
      <c r="A53" s="75"/>
      <c r="B53" s="63" t="s">
        <v>4</v>
      </c>
      <c r="C53" s="36">
        <v>8007945.5999999996</v>
      </c>
      <c r="D53" s="36"/>
    </row>
    <row r="54" spans="1:6" s="2" customFormat="1" ht="15.75" customHeight="1" x14ac:dyDescent="0.25">
      <c r="A54" s="75"/>
      <c r="B54" s="63" t="s">
        <v>5</v>
      </c>
      <c r="C54" s="45"/>
      <c r="D54" s="45"/>
    </row>
    <row r="55" spans="1:6" s="2" customFormat="1" ht="36" customHeight="1" x14ac:dyDescent="0.25">
      <c r="A55" s="75"/>
      <c r="B55" s="64" t="s">
        <v>7</v>
      </c>
      <c r="C55" s="46"/>
      <c r="D55" s="46"/>
    </row>
    <row r="56" spans="1:6" s="2" customFormat="1" ht="15.75" customHeight="1" x14ac:dyDescent="0.25">
      <c r="A56" s="75"/>
      <c r="B56" s="65" t="s">
        <v>0</v>
      </c>
      <c r="C56" s="46"/>
      <c r="D56" s="46"/>
    </row>
    <row r="57" spans="1:6" s="2" customFormat="1" ht="15.75" customHeight="1" x14ac:dyDescent="0.25">
      <c r="A57" s="75"/>
      <c r="B57" s="65" t="s">
        <v>8</v>
      </c>
      <c r="C57" s="46"/>
      <c r="D57" s="46"/>
    </row>
    <row r="58" spans="1:6" s="2" customFormat="1" ht="16.5" customHeight="1" x14ac:dyDescent="0.25">
      <c r="A58" s="75"/>
      <c r="B58" s="65" t="s">
        <v>3</v>
      </c>
      <c r="C58" s="46"/>
      <c r="D58" s="46"/>
    </row>
    <row r="59" spans="1:6" s="2" customFormat="1" ht="15.75" customHeight="1" x14ac:dyDescent="0.25">
      <c r="A59" s="84">
        <v>6.3</v>
      </c>
      <c r="B59" s="66" t="s">
        <v>31</v>
      </c>
      <c r="C59" s="44">
        <f>C61+C64+C65+C67+C66</f>
        <v>2998481.9</v>
      </c>
      <c r="D59" s="44"/>
    </row>
    <row r="60" spans="1:6" s="2" customFormat="1" ht="23.25" customHeight="1" x14ac:dyDescent="0.25">
      <c r="A60" s="84"/>
      <c r="B60" s="64" t="s">
        <v>38</v>
      </c>
      <c r="C60" s="44"/>
      <c r="D60" s="44"/>
    </row>
    <row r="61" spans="1:6" s="2" customFormat="1" ht="15.75" customHeight="1" x14ac:dyDescent="0.25">
      <c r="A61" s="75"/>
      <c r="B61" s="65" t="s">
        <v>6</v>
      </c>
      <c r="C61" s="36">
        <f>C62+C63</f>
        <v>2985600</v>
      </c>
      <c r="D61" s="36"/>
    </row>
    <row r="62" spans="1:6" s="2" customFormat="1" ht="15.75" customHeight="1" x14ac:dyDescent="0.25">
      <c r="A62" s="75"/>
      <c r="B62" s="63" t="s">
        <v>4</v>
      </c>
      <c r="C62" s="36">
        <v>2985600</v>
      </c>
      <c r="D62" s="36"/>
    </row>
    <row r="63" spans="1:6" s="2" customFormat="1" ht="15.75" customHeight="1" x14ac:dyDescent="0.25">
      <c r="A63" s="75"/>
      <c r="B63" s="63" t="s">
        <v>5</v>
      </c>
      <c r="C63" s="36"/>
      <c r="D63" s="36"/>
      <c r="F63" s="14"/>
    </row>
    <row r="64" spans="1:6" s="2" customFormat="1" ht="33.75" customHeight="1" x14ac:dyDescent="0.25">
      <c r="A64" s="75"/>
      <c r="B64" s="64" t="s">
        <v>7</v>
      </c>
      <c r="C64" s="36">
        <v>12881.9</v>
      </c>
      <c r="D64" s="36"/>
      <c r="E64" s="5"/>
    </row>
    <row r="65" spans="1:6" s="2" customFormat="1" ht="15.75" customHeight="1" x14ac:dyDescent="0.25">
      <c r="A65" s="75"/>
      <c r="B65" s="65" t="s">
        <v>0</v>
      </c>
      <c r="C65" s="47"/>
      <c r="D65" s="47"/>
    </row>
    <row r="66" spans="1:6" s="2" customFormat="1" ht="15.75" customHeight="1" x14ac:dyDescent="0.25">
      <c r="A66" s="75"/>
      <c r="B66" s="65" t="s">
        <v>8</v>
      </c>
      <c r="C66" s="47"/>
      <c r="D66" s="47"/>
    </row>
    <row r="67" spans="1:6" s="2" customFormat="1" ht="16.5" customHeight="1" x14ac:dyDescent="0.25">
      <c r="A67" s="75"/>
      <c r="B67" s="65" t="s">
        <v>3</v>
      </c>
      <c r="C67" s="47"/>
      <c r="D67" s="47"/>
    </row>
    <row r="68" spans="1:6" s="2" customFormat="1" ht="30" customHeight="1" x14ac:dyDescent="0.25">
      <c r="A68" s="84">
        <v>6.4</v>
      </c>
      <c r="B68" s="66" t="s">
        <v>32</v>
      </c>
      <c r="C68" s="44">
        <f>C70+C73+C74+C76+C75</f>
        <v>6573920.7999999998</v>
      </c>
      <c r="D68" s="44"/>
    </row>
    <row r="69" spans="1:6" s="2" customFormat="1" ht="21.75" customHeight="1" x14ac:dyDescent="0.25">
      <c r="A69" s="84"/>
      <c r="B69" s="64" t="s">
        <v>38</v>
      </c>
      <c r="C69" s="44"/>
      <c r="D69" s="44"/>
    </row>
    <row r="70" spans="1:6" s="2" customFormat="1" ht="15.75" customHeight="1" x14ac:dyDescent="0.25">
      <c r="A70" s="75"/>
      <c r="B70" s="65" t="s">
        <v>6</v>
      </c>
      <c r="C70" s="36">
        <f>C71+C72</f>
        <v>6557986.7999999998</v>
      </c>
      <c r="D70" s="36"/>
    </row>
    <row r="71" spans="1:6" s="2" customFormat="1" ht="15.75" customHeight="1" x14ac:dyDescent="0.25">
      <c r="A71" s="75"/>
      <c r="B71" s="63" t="s">
        <v>4</v>
      </c>
      <c r="C71" s="36">
        <v>6557986.7999999998</v>
      </c>
      <c r="D71" s="36"/>
    </row>
    <row r="72" spans="1:6" s="2" customFormat="1" ht="15.75" customHeight="1" x14ac:dyDescent="0.25">
      <c r="A72" s="75"/>
      <c r="B72" s="63" t="s">
        <v>5</v>
      </c>
      <c r="C72" s="36"/>
      <c r="D72" s="36"/>
    </row>
    <row r="73" spans="1:6" s="2" customFormat="1" ht="34.5" customHeight="1" x14ac:dyDescent="0.25">
      <c r="A73" s="75"/>
      <c r="B73" s="64" t="s">
        <v>7</v>
      </c>
      <c r="C73" s="36">
        <v>15934</v>
      </c>
      <c r="D73" s="36"/>
    </row>
    <row r="74" spans="1:6" s="2" customFormat="1" ht="15.75" customHeight="1" x14ac:dyDescent="0.25">
      <c r="A74" s="75"/>
      <c r="B74" s="65" t="s">
        <v>0</v>
      </c>
      <c r="C74" s="48"/>
      <c r="D74" s="48"/>
    </row>
    <row r="75" spans="1:6" s="2" customFormat="1" ht="15.75" customHeight="1" x14ac:dyDescent="0.25">
      <c r="A75" s="75"/>
      <c r="B75" s="65" t="s">
        <v>8</v>
      </c>
      <c r="C75" s="48"/>
      <c r="D75" s="48"/>
    </row>
    <row r="76" spans="1:6" s="2" customFormat="1" ht="16.5" customHeight="1" x14ac:dyDescent="0.25">
      <c r="A76" s="75"/>
      <c r="B76" s="65" t="s">
        <v>3</v>
      </c>
      <c r="C76" s="48"/>
      <c r="D76" s="48"/>
    </row>
    <row r="77" spans="1:6" s="23" customFormat="1" ht="36.75" customHeight="1" x14ac:dyDescent="0.25">
      <c r="A77" s="85" t="s">
        <v>26</v>
      </c>
      <c r="B77" s="81" t="s">
        <v>25</v>
      </c>
      <c r="C77" s="44">
        <f>C79+C82+C83+C84+C85</f>
        <v>23218850</v>
      </c>
      <c r="D77" s="35"/>
      <c r="E77" s="30"/>
    </row>
    <row r="78" spans="1:6" s="23" customFormat="1" ht="21" customHeight="1" x14ac:dyDescent="0.25">
      <c r="A78" s="85"/>
      <c r="B78" s="64" t="s">
        <v>38</v>
      </c>
      <c r="C78" s="44"/>
      <c r="D78" s="35"/>
      <c r="E78" s="30"/>
    </row>
    <row r="79" spans="1:6" s="20" customFormat="1" ht="24" customHeight="1" x14ac:dyDescent="0.25">
      <c r="A79" s="73"/>
      <c r="B79" s="65" t="s">
        <v>6</v>
      </c>
      <c r="C79" s="36">
        <f>C80+C81</f>
        <v>5953805</v>
      </c>
      <c r="D79" s="36"/>
    </row>
    <row r="80" spans="1:6" s="20" customFormat="1" ht="18" customHeight="1" x14ac:dyDescent="0.25">
      <c r="A80" s="73"/>
      <c r="B80" s="63" t="s">
        <v>4</v>
      </c>
      <c r="C80" s="36">
        <f>C89+C98+C107+C116</f>
        <v>4018802</v>
      </c>
      <c r="D80" s="36"/>
      <c r="F80" s="21"/>
    </row>
    <row r="81" spans="1:9" s="20" customFormat="1" ht="18" customHeight="1" x14ac:dyDescent="0.25">
      <c r="A81" s="73"/>
      <c r="B81" s="63" t="s">
        <v>5</v>
      </c>
      <c r="C81" s="36">
        <f>C90+C99+C108+C117</f>
        <v>1935003</v>
      </c>
      <c r="D81" s="36"/>
      <c r="I81" s="21"/>
    </row>
    <row r="82" spans="1:9" s="20" customFormat="1" ht="17.25" customHeight="1" x14ac:dyDescent="0.25">
      <c r="A82" s="73"/>
      <c r="B82" s="64" t="s">
        <v>7</v>
      </c>
      <c r="C82" s="36">
        <f>C91+C100+C109+C118</f>
        <v>6754739</v>
      </c>
      <c r="D82" s="36"/>
    </row>
    <row r="83" spans="1:9" s="20" customFormat="1" ht="18" customHeight="1" x14ac:dyDescent="0.25">
      <c r="A83" s="73"/>
      <c r="B83" s="65" t="s">
        <v>0</v>
      </c>
      <c r="C83" s="36">
        <f>C92+C101+C110+C119</f>
        <v>155490</v>
      </c>
      <c r="D83" s="36"/>
    </row>
    <row r="84" spans="1:9" s="20" customFormat="1" ht="18" customHeight="1" x14ac:dyDescent="0.25">
      <c r="A84" s="73"/>
      <c r="B84" s="65" t="s">
        <v>8</v>
      </c>
      <c r="C84" s="36">
        <f>C93+C102+C111+C120</f>
        <v>9432716</v>
      </c>
      <c r="D84" s="36"/>
    </row>
    <row r="85" spans="1:9" s="20" customFormat="1" ht="18" customHeight="1" x14ac:dyDescent="0.25">
      <c r="A85" s="73"/>
      <c r="B85" s="65" t="s">
        <v>3</v>
      </c>
      <c r="C85" s="47">
        <f>C94+C103+C112+C121</f>
        <v>922100</v>
      </c>
      <c r="D85" s="47"/>
    </row>
    <row r="86" spans="1:9" s="5" customFormat="1" ht="40.5" customHeight="1" x14ac:dyDescent="0.25">
      <c r="A86" s="85">
        <v>7.1</v>
      </c>
      <c r="B86" s="66" t="s">
        <v>33</v>
      </c>
      <c r="C86" s="89">
        <f>C88+C91+C92+C93+C94</f>
        <v>5917000</v>
      </c>
      <c r="D86" s="37"/>
      <c r="E86" s="31"/>
      <c r="F86" s="31"/>
    </row>
    <row r="87" spans="1:9" s="5" customFormat="1" ht="24" customHeight="1" x14ac:dyDescent="0.25">
      <c r="A87" s="85"/>
      <c r="B87" s="64" t="s">
        <v>38</v>
      </c>
      <c r="C87" s="89"/>
      <c r="D87" s="37"/>
      <c r="E87" s="31"/>
      <c r="F87" s="31"/>
    </row>
    <row r="88" spans="1:9" s="93" customFormat="1" ht="15" customHeight="1" x14ac:dyDescent="0.25">
      <c r="A88" s="92"/>
      <c r="B88" s="65" t="s">
        <v>6</v>
      </c>
      <c r="C88" s="36">
        <f>C89+C90</f>
        <v>5817110</v>
      </c>
      <c r="D88" s="36"/>
      <c r="F88" s="94"/>
    </row>
    <row r="89" spans="1:9" s="93" customFormat="1" ht="15" customHeight="1" x14ac:dyDescent="0.25">
      <c r="A89" s="92"/>
      <c r="B89" s="63" t="s">
        <v>4</v>
      </c>
      <c r="C89" s="37">
        <v>3882107</v>
      </c>
      <c r="D89" s="37"/>
      <c r="F89" s="94"/>
    </row>
    <row r="90" spans="1:9" s="93" customFormat="1" ht="15" customHeight="1" x14ac:dyDescent="0.25">
      <c r="A90" s="92"/>
      <c r="B90" s="63" t="s">
        <v>5</v>
      </c>
      <c r="C90" s="36">
        <v>1935003</v>
      </c>
      <c r="D90" s="36"/>
      <c r="F90" s="94"/>
      <c r="G90" s="94"/>
    </row>
    <row r="91" spans="1:9" s="93" customFormat="1" ht="18" customHeight="1" x14ac:dyDescent="0.25">
      <c r="A91" s="92"/>
      <c r="B91" s="64" t="s">
        <v>7</v>
      </c>
      <c r="C91" s="41"/>
      <c r="D91" s="41"/>
      <c r="I91" s="94"/>
    </row>
    <row r="92" spans="1:9" s="93" customFormat="1" ht="19.5" customHeight="1" x14ac:dyDescent="0.3">
      <c r="A92" s="92"/>
      <c r="B92" s="65" t="s">
        <v>0</v>
      </c>
      <c r="C92" s="50">
        <v>99890</v>
      </c>
      <c r="D92" s="50"/>
    </row>
    <row r="93" spans="1:9" s="93" customFormat="1" ht="15" customHeight="1" x14ac:dyDescent="0.3">
      <c r="A93" s="92"/>
      <c r="B93" s="65" t="s">
        <v>8</v>
      </c>
      <c r="C93" s="95"/>
      <c r="D93" s="95"/>
    </row>
    <row r="94" spans="1:9" s="93" customFormat="1" ht="15" customHeight="1" x14ac:dyDescent="0.25">
      <c r="A94" s="92"/>
      <c r="B94" s="65" t="s">
        <v>3</v>
      </c>
      <c r="C94" s="51"/>
      <c r="D94" s="51"/>
    </row>
    <row r="95" spans="1:9" s="5" customFormat="1" ht="53.25" customHeight="1" x14ac:dyDescent="0.25">
      <c r="A95" s="85">
        <v>7.2</v>
      </c>
      <c r="B95" s="67" t="s">
        <v>34</v>
      </c>
      <c r="C95" s="82">
        <f>C97+C100+C101+C103+C102</f>
        <v>6910000</v>
      </c>
      <c r="D95" s="35"/>
    </row>
    <row r="96" spans="1:9" s="5" customFormat="1" ht="19.5" customHeight="1" x14ac:dyDescent="0.25">
      <c r="A96" s="85"/>
      <c r="B96" s="64" t="s">
        <v>38</v>
      </c>
      <c r="C96" s="82"/>
      <c r="D96" s="35"/>
    </row>
    <row r="97" spans="1:6" s="2" customFormat="1" ht="15" customHeight="1" x14ac:dyDescent="0.25">
      <c r="A97" s="75"/>
      <c r="B97" s="65" t="s">
        <v>6</v>
      </c>
      <c r="C97" s="45">
        <f>C98+C99</f>
        <v>83400</v>
      </c>
      <c r="D97" s="45"/>
    </row>
    <row r="98" spans="1:6" s="2" customFormat="1" ht="15" customHeight="1" x14ac:dyDescent="0.25">
      <c r="A98" s="75"/>
      <c r="B98" s="63" t="s">
        <v>4</v>
      </c>
      <c r="C98" s="45">
        <v>83400</v>
      </c>
      <c r="D98" s="45"/>
      <c r="F98" s="19"/>
    </row>
    <row r="99" spans="1:6" s="2" customFormat="1" ht="15" customHeight="1" x14ac:dyDescent="0.25">
      <c r="A99" s="75"/>
      <c r="B99" s="63" t="s">
        <v>5</v>
      </c>
      <c r="C99" s="45"/>
      <c r="D99" s="45"/>
    </row>
    <row r="100" spans="1:6" s="2" customFormat="1" ht="18" customHeight="1" x14ac:dyDescent="0.25">
      <c r="A100" s="75"/>
      <c r="B100" s="64" t="s">
        <v>7</v>
      </c>
      <c r="C100" s="52"/>
      <c r="D100" s="52"/>
      <c r="F100" s="19"/>
    </row>
    <row r="101" spans="1:6" s="2" customFormat="1" ht="15" customHeight="1" x14ac:dyDescent="0.3">
      <c r="A101" s="75"/>
      <c r="B101" s="65" t="s">
        <v>0</v>
      </c>
      <c r="C101" s="50">
        <v>55600</v>
      </c>
      <c r="D101" s="53"/>
    </row>
    <row r="102" spans="1:6" s="2" customFormat="1" ht="15" customHeight="1" x14ac:dyDescent="0.3">
      <c r="A102" s="75"/>
      <c r="B102" s="65" t="s">
        <v>8</v>
      </c>
      <c r="C102" s="50">
        <v>5848900</v>
      </c>
      <c r="D102" s="53"/>
    </row>
    <row r="103" spans="1:6" s="2" customFormat="1" ht="15" customHeight="1" x14ac:dyDescent="0.25">
      <c r="A103" s="75"/>
      <c r="B103" s="65" t="s">
        <v>3</v>
      </c>
      <c r="C103" s="41">
        <v>922100</v>
      </c>
      <c r="D103" s="45"/>
    </row>
    <row r="104" spans="1:6" s="5" customFormat="1" ht="18" customHeight="1" x14ac:dyDescent="0.25">
      <c r="A104" s="85">
        <v>7.3</v>
      </c>
      <c r="B104" s="68" t="s">
        <v>35</v>
      </c>
      <c r="C104" s="35">
        <f>C106+C109+C110+C111</f>
        <v>617309</v>
      </c>
      <c r="D104" s="35"/>
    </row>
    <row r="105" spans="1:6" s="5" customFormat="1" ht="18" customHeight="1" x14ac:dyDescent="0.25">
      <c r="A105" s="85"/>
      <c r="B105" s="64" t="s">
        <v>38</v>
      </c>
      <c r="C105" s="35"/>
      <c r="D105" s="35"/>
    </row>
    <row r="106" spans="1:6" s="2" customFormat="1" ht="15" customHeight="1" x14ac:dyDescent="0.25">
      <c r="A106" s="75"/>
      <c r="B106" s="69" t="s">
        <v>6</v>
      </c>
      <c r="C106" s="36"/>
      <c r="D106" s="36"/>
    </row>
    <row r="107" spans="1:6" s="2" customFormat="1" ht="15" customHeight="1" x14ac:dyDescent="0.25">
      <c r="A107" s="75"/>
      <c r="B107" s="70" t="s">
        <v>4</v>
      </c>
      <c r="C107" s="36"/>
      <c r="D107" s="36"/>
    </row>
    <row r="108" spans="1:6" s="2" customFormat="1" ht="15" customHeight="1" x14ac:dyDescent="0.3">
      <c r="A108" s="75"/>
      <c r="B108" s="70" t="s">
        <v>5</v>
      </c>
      <c r="C108" s="54"/>
      <c r="D108" s="54"/>
    </row>
    <row r="109" spans="1:6" s="2" customFormat="1" ht="15" customHeight="1" x14ac:dyDescent="0.25">
      <c r="A109" s="75"/>
      <c r="B109" s="71" t="s">
        <v>7</v>
      </c>
      <c r="C109" s="48"/>
      <c r="D109" s="48"/>
    </row>
    <row r="110" spans="1:6" s="2" customFormat="1" ht="15" customHeight="1" x14ac:dyDescent="0.3">
      <c r="A110" s="75"/>
      <c r="B110" s="69" t="s">
        <v>0</v>
      </c>
      <c r="C110" s="55"/>
      <c r="D110" s="55"/>
    </row>
    <row r="111" spans="1:6" s="2" customFormat="1" ht="15" customHeight="1" x14ac:dyDescent="0.3">
      <c r="A111" s="75"/>
      <c r="B111" s="69" t="s">
        <v>8</v>
      </c>
      <c r="C111" s="49">
        <v>617309</v>
      </c>
      <c r="D111" s="49"/>
    </row>
    <row r="112" spans="1:6" s="2" customFormat="1" ht="15" customHeight="1" x14ac:dyDescent="0.3">
      <c r="A112" s="75"/>
      <c r="B112" s="69" t="s">
        <v>3</v>
      </c>
      <c r="C112" s="54"/>
      <c r="D112" s="54"/>
    </row>
    <row r="113" spans="1:6" s="2" customFormat="1" ht="20.25" customHeight="1" x14ac:dyDescent="0.3">
      <c r="A113" s="85">
        <v>7.4</v>
      </c>
      <c r="B113" s="72" t="s">
        <v>36</v>
      </c>
      <c r="C113" s="56">
        <f>C115+C118+C119+C120+C121</f>
        <v>9774541</v>
      </c>
      <c r="D113" s="56"/>
    </row>
    <row r="114" spans="1:6" s="2" customFormat="1" ht="20.25" customHeight="1" x14ac:dyDescent="0.3">
      <c r="A114" s="85"/>
      <c r="B114" s="64" t="s">
        <v>38</v>
      </c>
      <c r="C114" s="56"/>
      <c r="D114" s="56"/>
    </row>
    <row r="115" spans="1:6" s="2" customFormat="1" ht="15" customHeight="1" x14ac:dyDescent="0.25">
      <c r="A115" s="75"/>
      <c r="B115" s="65" t="s">
        <v>6</v>
      </c>
      <c r="C115" s="36">
        <f>C116+C117</f>
        <v>53295</v>
      </c>
      <c r="D115" s="36"/>
    </row>
    <row r="116" spans="1:6" s="2" customFormat="1" ht="15" customHeight="1" x14ac:dyDescent="0.3">
      <c r="A116" s="75"/>
      <c r="B116" s="63" t="s">
        <v>4</v>
      </c>
      <c r="C116" s="36">
        <v>53295</v>
      </c>
      <c r="D116" s="57"/>
    </row>
    <row r="117" spans="1:6" s="2" customFormat="1" ht="15" customHeight="1" x14ac:dyDescent="0.3">
      <c r="A117" s="75"/>
      <c r="B117" s="63" t="s">
        <v>5</v>
      </c>
      <c r="C117" s="58"/>
      <c r="D117" s="58"/>
    </row>
    <row r="118" spans="1:6" s="2" customFormat="1" ht="35.25" customHeight="1" x14ac:dyDescent="0.3">
      <c r="A118" s="75"/>
      <c r="B118" s="64" t="s">
        <v>7</v>
      </c>
      <c r="C118" s="36">
        <v>6754739</v>
      </c>
      <c r="D118" s="57"/>
    </row>
    <row r="119" spans="1:6" s="2" customFormat="1" ht="15" customHeight="1" x14ac:dyDescent="0.3">
      <c r="A119" s="75"/>
      <c r="B119" s="65" t="s">
        <v>0</v>
      </c>
      <c r="C119" s="58"/>
      <c r="D119" s="58"/>
    </row>
    <row r="120" spans="1:6" s="2" customFormat="1" ht="15" customHeight="1" x14ac:dyDescent="0.3">
      <c r="A120" s="75"/>
      <c r="B120" s="65" t="s">
        <v>8</v>
      </c>
      <c r="C120" s="36">
        <v>2966507</v>
      </c>
      <c r="D120" s="57"/>
    </row>
    <row r="121" spans="1:6" s="2" customFormat="1" ht="15" customHeight="1" x14ac:dyDescent="0.3">
      <c r="A121" s="75"/>
      <c r="B121" s="65" t="s">
        <v>3</v>
      </c>
      <c r="C121" s="43"/>
      <c r="D121" s="43"/>
    </row>
    <row r="122" spans="1:6" s="2" customFormat="1" ht="27.75" customHeight="1" x14ac:dyDescent="0.25">
      <c r="A122" s="85" t="s">
        <v>27</v>
      </c>
      <c r="B122" s="81" t="s">
        <v>28</v>
      </c>
      <c r="C122" s="40">
        <f>C124+C127+C128+C130+C129</f>
        <v>1964773</v>
      </c>
      <c r="D122" s="40"/>
      <c r="F122" s="18"/>
    </row>
    <row r="123" spans="1:6" s="2" customFormat="1" ht="19.5" customHeight="1" x14ac:dyDescent="0.25">
      <c r="A123" s="85"/>
      <c r="B123" s="64" t="s">
        <v>38</v>
      </c>
      <c r="C123" s="40"/>
      <c r="D123" s="40"/>
      <c r="F123" s="18"/>
    </row>
    <row r="124" spans="1:6" s="2" customFormat="1" ht="15" customHeight="1" x14ac:dyDescent="0.25">
      <c r="A124" s="75"/>
      <c r="B124" s="65" t="s">
        <v>6</v>
      </c>
      <c r="C124" s="36">
        <f>C125+C126</f>
        <v>240000</v>
      </c>
      <c r="D124" s="36"/>
    </row>
    <row r="125" spans="1:6" s="2" customFormat="1" ht="15" customHeight="1" x14ac:dyDescent="0.25">
      <c r="A125" s="75"/>
      <c r="B125" s="63" t="s">
        <v>4</v>
      </c>
      <c r="C125" s="36">
        <v>240000</v>
      </c>
      <c r="D125" s="36"/>
    </row>
    <row r="126" spans="1:6" s="2" customFormat="1" ht="16.5" customHeight="1" x14ac:dyDescent="0.25">
      <c r="A126" s="75"/>
      <c r="B126" s="63" t="s">
        <v>5</v>
      </c>
      <c r="C126" s="36"/>
      <c r="D126" s="36"/>
    </row>
    <row r="127" spans="1:6" s="2" customFormat="1" ht="15" customHeight="1" x14ac:dyDescent="0.25">
      <c r="A127" s="75"/>
      <c r="B127" s="64" t="s">
        <v>7</v>
      </c>
      <c r="C127" s="36">
        <v>1724773</v>
      </c>
      <c r="D127" s="36"/>
    </row>
    <row r="128" spans="1:6" s="2" customFormat="1" ht="15" customHeight="1" x14ac:dyDescent="0.25">
      <c r="A128" s="75"/>
      <c r="B128" s="65" t="s">
        <v>0</v>
      </c>
      <c r="C128" s="36"/>
      <c r="D128" s="36"/>
      <c r="E128" s="20"/>
    </row>
    <row r="129" spans="1:9" s="2" customFormat="1" ht="15" customHeight="1" x14ac:dyDescent="0.3">
      <c r="A129" s="75"/>
      <c r="B129" s="65" t="s">
        <v>8</v>
      </c>
      <c r="C129" s="55"/>
      <c r="D129" s="55"/>
      <c r="E129" s="21"/>
    </row>
    <row r="130" spans="1:9" s="2" customFormat="1" ht="15" customHeight="1" x14ac:dyDescent="0.25">
      <c r="A130" s="75"/>
      <c r="B130" s="65" t="s">
        <v>3</v>
      </c>
      <c r="C130" s="48"/>
      <c r="D130" s="48"/>
      <c r="E130" s="21"/>
    </row>
    <row r="131" spans="1:9" s="2" customFormat="1" ht="93" customHeight="1" x14ac:dyDescent="0.25">
      <c r="A131" s="85" t="s">
        <v>29</v>
      </c>
      <c r="B131" s="81" t="s">
        <v>30</v>
      </c>
      <c r="C131" s="44">
        <f>C133+C137</f>
        <v>3296200</v>
      </c>
      <c r="D131" s="40"/>
      <c r="E131" s="19"/>
      <c r="I131" s="19"/>
    </row>
    <row r="132" spans="1:9" s="2" customFormat="1" ht="24.75" customHeight="1" x14ac:dyDescent="0.25">
      <c r="A132" s="85"/>
      <c r="B132" s="64" t="s">
        <v>38</v>
      </c>
      <c r="C132" s="44"/>
      <c r="D132" s="40"/>
      <c r="E132" s="19"/>
      <c r="I132" s="19"/>
    </row>
    <row r="133" spans="1:9" s="2" customFormat="1" ht="15" customHeight="1" x14ac:dyDescent="0.25">
      <c r="A133" s="75"/>
      <c r="B133" s="65" t="s">
        <v>6</v>
      </c>
      <c r="C133" s="36">
        <f>C134+C135</f>
        <v>796200</v>
      </c>
      <c r="D133" s="36"/>
      <c r="E133" s="19"/>
      <c r="I133" s="19"/>
    </row>
    <row r="134" spans="1:9" s="2" customFormat="1" ht="15" customHeight="1" x14ac:dyDescent="0.25">
      <c r="A134" s="75"/>
      <c r="B134" s="63" t="s">
        <v>4</v>
      </c>
      <c r="C134" s="36">
        <v>796200</v>
      </c>
      <c r="D134" s="36"/>
      <c r="E134" s="19"/>
      <c r="I134" s="19"/>
    </row>
    <row r="135" spans="1:9" s="2" customFormat="1" ht="15" customHeight="1" x14ac:dyDescent="0.25">
      <c r="A135" s="75"/>
      <c r="B135" s="63" t="s">
        <v>5</v>
      </c>
      <c r="C135" s="36"/>
      <c r="D135" s="36"/>
      <c r="I135" s="19"/>
    </row>
    <row r="136" spans="1:9" s="2" customFormat="1" ht="15" customHeight="1" x14ac:dyDescent="0.25">
      <c r="A136" s="75"/>
      <c r="B136" s="64" t="s">
        <v>7</v>
      </c>
      <c r="C136" s="36"/>
      <c r="D136" s="36"/>
      <c r="I136" s="19"/>
    </row>
    <row r="137" spans="1:9" s="2" customFormat="1" ht="32.25" customHeight="1" x14ac:dyDescent="0.25">
      <c r="A137" s="75"/>
      <c r="B137" s="64" t="s">
        <v>2</v>
      </c>
      <c r="C137" s="36">
        <v>2500000</v>
      </c>
      <c r="D137" s="36"/>
    </row>
    <row r="138" spans="1:9" s="2" customFormat="1" ht="15.75" customHeight="1" x14ac:dyDescent="0.25">
      <c r="A138" s="75"/>
      <c r="B138" s="64" t="s">
        <v>8</v>
      </c>
      <c r="C138" s="102"/>
      <c r="D138" s="102"/>
      <c r="I138" s="19"/>
    </row>
    <row r="139" spans="1:9" s="2" customFormat="1" ht="15" customHeight="1" x14ac:dyDescent="0.25">
      <c r="A139" s="75"/>
      <c r="B139" s="101" t="s">
        <v>3</v>
      </c>
      <c r="C139" s="51"/>
      <c r="D139" s="51"/>
    </row>
    <row r="140" spans="1:9" s="23" customFormat="1" ht="30" customHeight="1" x14ac:dyDescent="0.3">
      <c r="A140" s="96" t="s">
        <v>37</v>
      </c>
      <c r="B140" s="97"/>
      <c r="C140" s="98">
        <f>C142+C145+C146+C147+C148</f>
        <v>50127997.899999999</v>
      </c>
      <c r="D140" s="99"/>
      <c r="E140" s="30"/>
      <c r="F140" s="30"/>
    </row>
    <row r="141" spans="1:9" s="23" customFormat="1" ht="30" customHeight="1" x14ac:dyDescent="0.3">
      <c r="A141" s="100"/>
      <c r="B141" s="64" t="s">
        <v>38</v>
      </c>
      <c r="C141" s="103"/>
      <c r="D141" s="104"/>
      <c r="E141" s="30"/>
      <c r="F141" s="30"/>
    </row>
    <row r="142" spans="1:9" s="2" customFormat="1" ht="18" customHeight="1" x14ac:dyDescent="0.25">
      <c r="A142" s="75"/>
      <c r="B142" s="65" t="s">
        <v>6</v>
      </c>
      <c r="C142" s="59">
        <f>C133+C124+C79+C34+C25+C43+C16+C7</f>
        <v>25825064</v>
      </c>
      <c r="D142" s="59"/>
      <c r="E142" s="19"/>
    </row>
    <row r="143" spans="1:9" s="2" customFormat="1" ht="18" customHeight="1" x14ac:dyDescent="0.25">
      <c r="A143" s="75"/>
      <c r="B143" s="63" t="s">
        <v>4</v>
      </c>
      <c r="C143" s="36">
        <f>C134+C125+C80+C35+C26+C44+C17+C8</f>
        <v>23890061</v>
      </c>
      <c r="D143" s="36"/>
      <c r="E143" s="19"/>
      <c r="F143" s="19"/>
    </row>
    <row r="144" spans="1:9" s="2" customFormat="1" ht="18" customHeight="1" x14ac:dyDescent="0.25">
      <c r="A144" s="75"/>
      <c r="B144" s="63" t="s">
        <v>5</v>
      </c>
      <c r="C144" s="36">
        <f>C135+C126+C81+C36+C27+C45+C18+C9</f>
        <v>1935003</v>
      </c>
      <c r="D144" s="36"/>
      <c r="E144" s="19"/>
    </row>
    <row r="145" spans="1:6" s="2" customFormat="1" ht="16.5" customHeight="1" x14ac:dyDescent="0.25">
      <c r="A145" s="75"/>
      <c r="B145" s="64" t="s">
        <v>7</v>
      </c>
      <c r="C145" s="59">
        <f>C136+C127+C82+C37+C28+C46+C19+C10</f>
        <v>9357627.9000000004</v>
      </c>
      <c r="D145" s="59"/>
    </row>
    <row r="146" spans="1:6" s="2" customFormat="1" ht="18" customHeight="1" x14ac:dyDescent="0.25">
      <c r="A146" s="75"/>
      <c r="B146" s="65" t="s">
        <v>0</v>
      </c>
      <c r="C146" s="59">
        <f>C137+C128+C83+C38+C29+C47+C20+C11</f>
        <v>2786490</v>
      </c>
      <c r="D146" s="59"/>
    </row>
    <row r="147" spans="1:6" s="2" customFormat="1" ht="18" customHeight="1" x14ac:dyDescent="0.25">
      <c r="A147" s="75"/>
      <c r="B147" s="65" t="s">
        <v>8</v>
      </c>
      <c r="C147" s="59">
        <f>C138+C129+C84+C39+C30+C48+C21+C12</f>
        <v>11236716</v>
      </c>
      <c r="D147" s="59"/>
      <c r="F147" s="19"/>
    </row>
    <row r="148" spans="1:6" s="2" customFormat="1" ht="18" customHeight="1" x14ac:dyDescent="0.25">
      <c r="A148" s="75"/>
      <c r="B148" s="65" t="s">
        <v>3</v>
      </c>
      <c r="C148" s="59">
        <f>C139+C130+C85+C40+C31+C49+C22+C13</f>
        <v>922100</v>
      </c>
      <c r="D148" s="59"/>
    </row>
    <row r="149" spans="1:6" s="3" customFormat="1" ht="24" customHeight="1" x14ac:dyDescent="0.35">
      <c r="B149" s="15"/>
      <c r="C149" s="15"/>
      <c r="D149" s="16"/>
    </row>
    <row r="150" spans="1:6" ht="17.25" customHeight="1" x14ac:dyDescent="0.3">
      <c r="B150" s="32"/>
      <c r="C150" s="32"/>
      <c r="D150" s="17"/>
    </row>
    <row r="151" spans="1:6" ht="24.75" customHeight="1" x14ac:dyDescent="0.3">
      <c r="B151" s="33"/>
      <c r="C151" s="33"/>
      <c r="D151" s="13"/>
    </row>
    <row r="152" spans="1:6" ht="24.75" customHeight="1" x14ac:dyDescent="0.3">
      <c r="B152" s="33"/>
      <c r="C152" s="33"/>
      <c r="D152" s="12"/>
    </row>
    <row r="153" spans="1:6" ht="24.75" customHeight="1" x14ac:dyDescent="0.3">
      <c r="B153" s="33"/>
      <c r="C153" s="33"/>
      <c r="D153" s="12"/>
    </row>
    <row r="154" spans="1:6" ht="24.75" customHeight="1" x14ac:dyDescent="0.3">
      <c r="B154" s="33"/>
      <c r="C154" s="33"/>
      <c r="D154" s="12"/>
    </row>
    <row r="155" spans="1:6" ht="24.75" customHeight="1" x14ac:dyDescent="0.3">
      <c r="B155" s="33"/>
      <c r="C155" s="33"/>
      <c r="D155" s="12"/>
    </row>
    <row r="156" spans="1:6" s="3" customFormat="1" ht="47.25" customHeight="1" x14ac:dyDescent="0.35">
      <c r="B156" s="6"/>
      <c r="C156" s="6"/>
      <c r="D156" s="11"/>
    </row>
    <row r="157" spans="1:6" ht="17.25" customHeight="1" x14ac:dyDescent="0.3">
      <c r="B157" s="34"/>
      <c r="C157" s="34"/>
      <c r="D157" s="7"/>
    </row>
    <row r="158" spans="1:6" ht="24.75" customHeight="1" x14ac:dyDescent="0.3">
      <c r="B158" s="33"/>
      <c r="C158" s="33"/>
      <c r="D158" s="8"/>
    </row>
    <row r="159" spans="1:6" ht="24.75" customHeight="1" x14ac:dyDescent="0.3">
      <c r="B159" s="33"/>
      <c r="C159" s="33"/>
      <c r="D159" s="7"/>
    </row>
    <row r="160" spans="1:6" ht="24.75" customHeight="1" x14ac:dyDescent="0.3">
      <c r="B160" s="33"/>
      <c r="C160" s="33"/>
      <c r="D160" s="7"/>
    </row>
    <row r="161" spans="2:4" ht="24.75" customHeight="1" x14ac:dyDescent="0.3">
      <c r="B161" s="33"/>
      <c r="C161" s="33"/>
      <c r="D161" s="7"/>
    </row>
    <row r="162" spans="2:4" ht="24.75" customHeight="1" x14ac:dyDescent="0.3">
      <c r="B162" s="33"/>
      <c r="C162" s="33"/>
      <c r="D162" s="7"/>
    </row>
    <row r="163" spans="2:4" ht="23.25" customHeight="1" x14ac:dyDescent="0.3">
      <c r="B163" s="9"/>
      <c r="C163" s="9"/>
      <c r="D163" s="10"/>
    </row>
    <row r="164" spans="2:4" ht="23.25" customHeight="1" x14ac:dyDescent="0.3"/>
    <row r="165" spans="2:4" ht="23.25" customHeight="1" x14ac:dyDescent="0.3"/>
    <row r="166" spans="2:4" ht="60.75" customHeight="1" x14ac:dyDescent="0.3">
      <c r="B166" s="90"/>
      <c r="C166" s="90"/>
      <c r="D166" s="90"/>
    </row>
  </sheetData>
  <mergeCells count="3">
    <mergeCell ref="B166:D166"/>
    <mergeCell ref="A2:D2"/>
    <mergeCell ref="A140:B140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Havelvac 3</vt:lpstr>
      <vt:lpstr>'Havelvac 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2011-03-21T06:37:01Z</cp:lastPrinted>
  <dcterms:created xsi:type="dcterms:W3CDTF">2006-09-28T05:33:49Z</dcterms:created>
  <dcterms:modified xsi:type="dcterms:W3CDTF">2021-05-10T08:25:50Z</dcterms:modified>
</cp:coreProperties>
</file>