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6605" windowHeight="7755"/>
  </bookViews>
  <sheets>
    <sheet name="Havelvac 2" sheetId="15" r:id="rId1"/>
  </sheets>
  <calcPr calcId="144525"/>
</workbook>
</file>

<file path=xl/calcChain.xml><?xml version="1.0" encoding="utf-8"?>
<calcChain xmlns="http://schemas.openxmlformats.org/spreadsheetml/2006/main">
  <c r="C118" i="15" l="1"/>
  <c r="C79" i="15" l="1"/>
  <c r="C126" i="15"/>
  <c r="C97" i="15"/>
  <c r="F53" i="15"/>
  <c r="E31" i="15"/>
  <c r="F15" i="15"/>
  <c r="C121" i="15"/>
  <c r="C59" i="15" l="1"/>
  <c r="C39" i="15"/>
  <c r="C15" i="15"/>
  <c r="C31" i="15" l="1"/>
  <c r="C53" i="15" l="1"/>
  <c r="C108" i="15"/>
  <c r="C10" i="15"/>
  <c r="C64" i="15"/>
  <c r="C127" i="15" l="1"/>
</calcChain>
</file>

<file path=xl/comments1.xml><?xml version="1.0" encoding="utf-8"?>
<comments xmlns="http://schemas.openxmlformats.org/spreadsheetml/2006/main">
  <authors>
    <author>Author</author>
  </authors>
  <commentList>
    <comment ref="B119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Author:
</t>
        </r>
      </text>
    </comment>
  </commentList>
</comments>
</file>

<file path=xl/sharedStrings.xml><?xml version="1.0" encoding="utf-8"?>
<sst xmlns="http://schemas.openxmlformats.org/spreadsheetml/2006/main" count="228" uniqueCount="155">
  <si>
    <t>Ֆինանսավորման աղբյուրը</t>
  </si>
  <si>
    <t>Ընդամենը</t>
  </si>
  <si>
    <t xml:space="preserve">Ընդամենը </t>
  </si>
  <si>
    <t xml:space="preserve">         ԵՆԹԱԿԱՌՈՒՑՎԱԾՔՆԵՐ</t>
  </si>
  <si>
    <t xml:space="preserve">ՏԱՐԱԾՔԱՅԻՆ ԿԱՌԱՎԱՐՈՒՄ,ՏԵՂԱԿԱՆ ԻՆՔՆԱԿԱՌԱՎԱՐՈՒՄ և ՔԱՂԱՔԱՑԻԱԿԱՆ
ՀԱՍԱՐԱԿՈՒԹՅՈՒՆ </t>
  </si>
  <si>
    <t xml:space="preserve">ՀՀ Արարատի մարզպետարանի աշխատակազմի պահպանման ծախսերը </t>
  </si>
  <si>
    <t xml:space="preserve">            ՔԱՂԱՔԱՇԻՆՈՒԹՅՈՒՆ</t>
  </si>
  <si>
    <t xml:space="preserve">             ԶԲՈՍԱՇՐՋՈՒԹՅՈՒՆ</t>
  </si>
  <si>
    <t>Հայաստանի պատմական մայրաքաղաք Դվինի հուշարձանների մասնակի վերականգնում և ամրակայում</t>
  </si>
  <si>
    <t>Համաշխարհային բանկ (Տեղական տնտեսության և ենթակառուցվածքների զարգացման ծրագրի)</t>
  </si>
  <si>
    <t xml:space="preserve">Հայաստանի պատմական մայրաքաղաք Դվինի ամրակայում և հարակից տարածքների բարեկարգում </t>
  </si>
  <si>
    <t>ՀՀ  պետական  բյուջե  Այլ  աղբյուրներ</t>
  </si>
  <si>
    <t>ԵԶԲ վարկային, ՀՀ պետ բյուջե,  համայնքային համաֆ</t>
  </si>
  <si>
    <t xml:space="preserve">Վեդի ջրամբարի   պատվարի  և  օժանդակ  կառուցվածքների,  ջրի  փոխադրման  համակարգի  կառուցում   </t>
  </si>
  <si>
    <t xml:space="preserve">Զարգացման ֆրանսիական  գործակալություն,   ՀՀ  պետբյուջե  /43 875 000,0                                  8 775 000,0 /        </t>
  </si>
  <si>
    <t xml:space="preserve">ՋՕԸ-ի գարնան  նախապատրաստական  աշխատանքներ  </t>
  </si>
  <si>
    <t>Այլ  աղբյուրներ</t>
  </si>
  <si>
    <t>ՀՀ  պետական  բյուջե</t>
  </si>
  <si>
    <t>«Գյուղատնտեսական հումքի մթերումների (գնումների) նպատակով ագրովերամշակման ոլորտին տրամադրվող վարկերի տոկոսադրույքների սուբսիդավորման ծրագիր»</t>
  </si>
  <si>
    <t>«Գյուղատնտեսության ոլորտում ապահովագրական համակարգի ներդրման փորձնական ծրագրի իրականացման համար պետական աջակցության» ծրագիր</t>
  </si>
  <si>
    <t>Դարակերտի ՀՀ  ԳՆ ԲևՏՄ գիտական կենտրոն</t>
  </si>
  <si>
    <t>Նոր սպանդանոցների  կառուցում</t>
  </si>
  <si>
    <t>ՀՀ  պետական  բյուջե,  Այլ  աղբյուրներ</t>
  </si>
  <si>
    <t>Նախադպրոցական կրթության իրականացում</t>
  </si>
  <si>
    <t>ՀՀ պետական բյուջե</t>
  </si>
  <si>
    <t>Տարրական ընդհանուր կրթության իրականացում</t>
  </si>
  <si>
    <t>Հիմնական ընդհանուր կրթության իրականացում</t>
  </si>
  <si>
    <t>Միջնակարգ ընդհանուր կրթության իրականացում</t>
  </si>
  <si>
    <t>Ներառական կրթության իրականացում</t>
  </si>
  <si>
    <t>Հանրակրթական դպրոցների մանկավարժներին և դպրոցահասակ երեխաներին տրնասպորտային ծախսերի փոխհատուցում</t>
  </si>
  <si>
    <t>Ատեստավորման միջոցով որակավորում ստացած ուսուցիչներին հավելավճարների տրամադրում</t>
  </si>
  <si>
    <t>Հովտաշատի միջնակարգ դպրոցի վերակառուցում, նոր մասնաշենքի կառուցում</t>
  </si>
  <si>
    <t>Սեյսմիկ անվտանգության բարելավման Ծրագիր / Ասիական զարգացման բանկ</t>
  </si>
  <si>
    <t>Փոքր Վեդիի միջնակարգ դպրոցի կառուցում</t>
  </si>
  <si>
    <t>Դեղձուտի դպրոցի  կառուցում</t>
  </si>
  <si>
    <t xml:space="preserve"> ՀՀ պետական բյուջե</t>
  </si>
  <si>
    <t>Համայնքների կողմից նախատեսվող ծրագրեր</t>
  </si>
  <si>
    <t>Համայնքի բյուջե</t>
  </si>
  <si>
    <t>Մարզում ՓՄՁ ոլորտի զարգացում՝ մասնավորապես առևտրի և ծառայությունների ոլորտում նոր տնտեսվսարողս ուբյեկտների ընդգրկում</t>
  </si>
  <si>
    <t>Արտադրական ձեռնարկությունների արտադրական կարողությունների  պահպանման և ընդլայնման ծրագրերի իրականացում,  նոր վերամշակման արտադրամասերի հիմնում</t>
  </si>
  <si>
    <t>Խոր վիրապ վանքի հարակից տարածքի կանաչ գոտու  բարեկարգում, վաճառքի տաղավարների տեղադրում</t>
  </si>
  <si>
    <t xml:space="preserve">ՀՀ պետական բյուջե,                    համայնք բյուջե </t>
  </si>
  <si>
    <t>Դրենաժային   ցանցի  մաքրման  և  վերանորոգման   աշխատանքներ    ընդամենը</t>
  </si>
  <si>
    <t>«Խոսրովի  անտառ»   պետական  արգելոցի  պահպանության,  գիտական  ուսումնասիրությունների,  անտառտնտեսական  աշխատանքների  կատարման  ծառայություններ</t>
  </si>
  <si>
    <t>«Խոսրովի  անտառ» պետական  արգելոցի  պահպանության,  գիտական  ուսումնասիրությունների,  անտառտնտեսական  աշխատանքների  կատարման  ծառայություններ</t>
  </si>
  <si>
    <t>Դոնոր  կազմակերպություն /Կովկասի  բնության  հիմնադրամ/</t>
  </si>
  <si>
    <t>«Ընկերությունների  կողմից  վճարվող  բնապահպանական  վճարների  նպատակային  օգտագործման  մասին»  ՀՀ   օրենքի  համաձայն  բնապահպանական  ծրագրերի  իրականացման  համար  Արարատ  քաղաքային  համայնքին  սուբվենցիաների  տրամադրում</t>
  </si>
  <si>
    <t>Հովտաշատ համայնքում  2019թ-ին  կատարված արտեզյան  հորի  օպտիմալացման  ծրագրի  շարունակություն համակարգի ընդլայման ծրագիր</t>
  </si>
  <si>
    <t>ԱՄՆ  ՄԶԳ  ԳԱՏՕ  ծրագիր</t>
  </si>
  <si>
    <t>«ՀՀ  բնության  հատուկ  պահպանվող  տարածքներին  հարակից  էկոհամակարգերի  կայուն   կառավարում  և  համայնքների  կարողությունների  հզորացում»  ծրագիր</t>
  </si>
  <si>
    <t>ՄԱԿ-ի  կլիմայի  փոփոխության  մասին  կոնվենցիայի  հարմարվողականության  հիմնադրամ</t>
  </si>
  <si>
    <t>Հ8, Երևան-Արտաշատ-Այգեվան կմ 21+200 - կմ 26+400 հատվածի հիմնանորոգում</t>
  </si>
  <si>
    <t>Հ8, Երևան-Արտաշատ-Այգեվան կմ 26+400 - կմ 30+000 հատվածի հիմնանորոգում</t>
  </si>
  <si>
    <t>Հ8, Երևան-Արտաշատ-Այգեվան կմ 30+000 - կմ 33+500 հատվածի հիմնանորոգում</t>
  </si>
  <si>
    <t>Հ8, Երևան-Արտաշատ-Այգեվան կմ 33+500 - կմ 42+600 հատվածի հիմնանորոգում</t>
  </si>
  <si>
    <t>Տ-2-21 Հ-8 /Մրգավետ/ - Արևշատ (Տ-2-25)  կմ4+200 հատվածում կամրջի նորոգում</t>
  </si>
  <si>
    <t>Հ-12-Նորամարգ-Հովտաշեն-Մ-2 ճանապարհի հիմնանորոգում</t>
  </si>
  <si>
    <t>Գառնի-Լանջազատ ճանապարհի վերանորոգում</t>
  </si>
  <si>
    <t>Միջպետական և հանրապետական նշանակության
 ավտոճանապարհների  պահպանման և անվտանգ երթևեկության ծառայություններ</t>
  </si>
  <si>
    <t xml:space="preserve">Միջպետական և հանրապետական նշանակության
 ավտոճանապարհների մետաղական արգելապատնեշների պահպանում </t>
  </si>
  <si>
    <t>Միջպետական և հանրապետական նշանակության
 ավտոճանապարհների նշագծում</t>
  </si>
  <si>
    <t>Մարզային  նշանակության ավտոճանապարհների 
  պահպանման և անվտանգ երթևեկության ծառայություններ</t>
  </si>
  <si>
    <t>Համայնքային նշանակության ավտոճանապարհների ցանցի բարելավման նպատակով ամեն տարի համայնքային բյուջեների կողմից իրականացվող ներդրումներ</t>
  </si>
  <si>
    <t>համայնքային բյուջեներ</t>
  </si>
  <si>
    <t>Մասնավոր ներդրողներ</t>
  </si>
  <si>
    <t>Առևտրային բանկերից ներգրավված վարկեր, մասնավոր ներդրողներ</t>
  </si>
  <si>
    <t xml:space="preserve"> Մշակութային և  սպորտային  
միջոցառումների կազմակերպում</t>
  </si>
  <si>
    <t>ՀՀ պետական բյուջե
Համայնքային  բյուջե</t>
  </si>
  <si>
    <t>Երաժշտական, արվեստի դպրոցներում ազգային, 
փողային  և  լարային նվագարանների գծով ուսուցում</t>
  </si>
  <si>
    <t>Թանգարանային ֆոնդի պահպանում,  
ցուցահանդեսների  կազմակերպում</t>
  </si>
  <si>
    <t>Պետական բյուջե</t>
  </si>
  <si>
    <t>Մարզական  և  մշակութային  հաստատությունների  շենքերի կառուցում, վերանորոգում և  նյութատեխնիկական  բազայի  համալրում</t>
  </si>
  <si>
    <t>Համայնքային բյուջե
ՀՀ պետական բյուջե</t>
  </si>
  <si>
    <t>Համայնք մարզպետարան կապը առավելագույնս ապահովելու նպատակով ժամանակակից տեխնիկայի և կապի միջոցների ձեռք բերում</t>
  </si>
  <si>
    <t>Համայնքային բյուջե</t>
  </si>
  <si>
    <t>Հիվանդանոցների վճարովի ծառայություններ ի մուտքեր</t>
  </si>
  <si>
    <t>Մարզի ԲԿ-ների վճարովի մուտքեր</t>
  </si>
  <si>
    <t>Բժշկական օգնության և սպասարկման արդյունավետ իրականացում</t>
  </si>
  <si>
    <t>&lt;&lt;Արտաշատի  ԲԿ&gt;&gt; պոլիկլինիկայի վերանորոգման նախագծանախահաշվային փաստաթղթերի կազմում,պայմանագրերի կնքում</t>
  </si>
  <si>
    <t>Արտաշատի ԲԿ-ի վճարովի մուտքեր</t>
  </si>
  <si>
    <t>Զոհված  զինծառայողների  ընտանիքների  բնակարանային պայմանների բարելավում</t>
  </si>
  <si>
    <t xml:space="preserve">Մարզում բնակչության կենսամակարդակի բարձրացմանն ուղղված նպաստների ծրագիր </t>
  </si>
  <si>
    <t>Սեզոնային զբաղվածության խթանման միջոցով գյուղացիական տնտեսությունների աջակցության տրամադրման  ծրագիրը</t>
  </si>
  <si>
    <t>Աշխատաշուկայում անմրցունակ անձանց անասնապահությամբ (տավարաբուծությամբ, ոչխարաբուծությամբ, խոզաբուծությամբ, թռչնաբուծությամբ) զբաղվելու համար աջակցության տրամադրում</t>
  </si>
  <si>
    <t xml:space="preserve">Զբաղվածության  ոլորտում  ընթացքում  իրականացվելիք այլ ծրագրեր </t>
  </si>
  <si>
    <t>Տարեցների և հաշմանդամություն ունեցող անձանց տնային պայմաններում խնամքի ծառայություններ</t>
  </si>
  <si>
    <t>Տարեցների և հաշմանդամություն ունեցող անձանց ցերեկային խնամքի ծառայություններ</t>
  </si>
  <si>
    <t xml:space="preserve">«Երեխաների խնամքի ցերեկային ծառայությունների տրամադրում» </t>
  </si>
  <si>
    <t>«ՀՀ երեխաների շուրջօրյա խնամք և պաշտպանություն իրականացնող հաստատություններում խնամվող և հաստատությունում հայտնվելու ռիսկի խմբում գտնվող երեխաների ընտանիք վերադարձնելու և մուտքը հաստատություններ կանխարգելելու ծառայություններ»</t>
  </si>
  <si>
    <t>«Կենսաբանական ընտանիք տեղափոխված և հաստատություն մուտքը կանխարգելված երեխաների ընտանիքների բնաիրային օգնության փաթեթի տրամադրում»</t>
  </si>
  <si>
    <t>«Ընտանիքում բռնության ենթարկված անձանց աջակցության կենտրոնների ծառայություններ»</t>
  </si>
  <si>
    <t>Աղբահանության հասույթից սեփական եկամուտների ձևավորում</t>
  </si>
  <si>
    <t>0.4 կՎ լարման բաշխիչ ցանցերի վերակառուցում</t>
  </si>
  <si>
    <t>6(10) կՎ լարման բաշխիչ ցանցերի վերակառուցում</t>
  </si>
  <si>
    <t>Արտադրական շենքերի վերակառուցում</t>
  </si>
  <si>
    <t>Հասցեական ծրագրեր և համայնքների ցանցերի ամբողջական վերազինում</t>
  </si>
  <si>
    <t>Նոր սպառողների կամ սպառողների վերակառուցվող սպառման համակարգերը էլեկտրական ցանցին միացմանն ուղղված ներդրումներ</t>
  </si>
  <si>
    <t xml:space="preserve">Էլեկտրական էներգիայի հաշվառման և հսկման ավտոմատացված համակարգերի ներդրումը 0,38/0,22 կՎ ցանցերում </t>
  </si>
  <si>
    <t>ԲԵՑ Էլեկտրական սարքավորումների և օդային գծերի շահագործման ու նորոգման աշխատանքներ</t>
  </si>
  <si>
    <t>Իլիչևսկ-Երևան Dպ700 մայրուղային գազատարի կապիտալ նորոգում մեկուսիչ շերտի փոխարինմամբ (խոտանված խողովակների փոխարինմամբ) Արարատ</t>
  </si>
  <si>
    <t>Արարատի ԳԲԿ-ի էլեկտրամատակարարման համակարգի կապիտալ նորոգում</t>
  </si>
  <si>
    <t>Արարատի մարզի գ.Բարձրաշեն միջին ճնշման ստորգետնյա գազատարի կապիտալ նորոգում</t>
  </si>
  <si>
    <t>Արարատի մարզի գ.Դարակերտից մինչև գ.Ղուկասավան սնող միջին ճնշման ստորգետնյա գազատարի մեկուսիչ շերտի կապիտալ նորոգում</t>
  </si>
  <si>
    <t>Արարատի մարզի ք.Արտաշատ Թորոմոնյան, Իսակով, Աճառյան, Օրբելի, Կասյան փող. միջին ճնշման ստորգետնյա գազատարի մեկուսիչ շերտի կապիտալ նորոգում</t>
  </si>
  <si>
    <t>Բնական գազի կենցաղային հաշվիչների և պաշտպանիչ արկղերի ձեռքբերում և տեղադրում</t>
  </si>
  <si>
    <t>Ազդանշանային սարքերի և ինքնաշխատ վթարային անջատիչ կափույրների ձեռքբերում և տեղադրում</t>
  </si>
  <si>
    <t xml:space="preserve">«Գազպրոմ Արմենիա» ՓԲԸ
</t>
  </si>
  <si>
    <t>ՀԵՑ  ՓԲԸ</t>
  </si>
  <si>
    <t>ԲԵՑ ՓԲԸ</t>
  </si>
  <si>
    <t>Մտավոր խնդիրներ ունեցող անձանց շուրջօրյա խնամքի ծառայություններ»</t>
  </si>
  <si>
    <t>ՀԱՅԱՍՏԱՆԻ ՀԱՆՐԱՊԵՏՈՒԹՅԱՆ  ԱՐԱՐԱՏԻ ՄԱՐԶԻ 2017-2025 ԹՎԱԿԱՆՆԵՐԻ ԶԱՐԳԱՑՄԱՆ ՌԱԶՄԱՎԱՐՈՒԹՅՈՒՆԻՑ ԲԽՈՂ 2021 ԹՎԱԿԱՆԻ ՏԱՐԵԿԱՆ ԳՈՐԾՈՒՆԵՈՒԹՅԱՆ ԾՐԱԳՐՈՎ ՆԱԽԱՏԵՍՎԱԾ ՄԻՋՈՑԱՌՈՒՄՆԵՐԻ ՖԻՆԱՆՍԱՎՈՐՈՒՄԸ՝ ԸՍՏ ՈԼՈՐՏՆԵՐԻ</t>
  </si>
  <si>
    <t>Միջոցառման համառոտ բովանդակությունը</t>
  </si>
  <si>
    <t>2021թ.  նախատեսված   գումարը
(հազ.դրամ)</t>
  </si>
  <si>
    <t>Հ/Հ</t>
  </si>
  <si>
    <t>ժամանակավոր</t>
  </si>
  <si>
    <t>Ծանոթություն</t>
  </si>
  <si>
    <t>Հավելված 2</t>
  </si>
  <si>
    <t>II</t>
  </si>
  <si>
    <t>ԱՐԴՅՈՒՆԱԲԵՐՈՒԹՅՈՒՆ, ՓՄՁ և ՄԱՍՆԱՎՈՐ ՀԱՏՎԱԾ</t>
  </si>
  <si>
    <t>III</t>
  </si>
  <si>
    <r>
      <t>«</t>
    </r>
    <r>
      <rPr>
        <i/>
        <sz val="10"/>
        <color theme="1"/>
        <rFont val="GHEA Grapalat"/>
        <family val="3"/>
      </rPr>
      <t>ՀՀ-ում խաղողի,  ժամանակակից տեխնոլոգիաներով մշակվող ինտենսիվ  խաղողի, պտղատու այգիների և հատապտղանոցների հիմնման համար պետական աջակցություն» ծրագիր</t>
    </r>
  </si>
  <si>
    <r>
      <t>«</t>
    </r>
    <r>
      <rPr>
        <i/>
        <sz val="10"/>
        <color theme="1"/>
        <rFont val="GHEA Grapalat"/>
        <family val="3"/>
      </rPr>
      <t xml:space="preserve">Ոռոգման արդիական համակարգերի ներդրման համաֆինանսավորման»   ծրագիր </t>
    </r>
  </si>
  <si>
    <r>
      <t>«</t>
    </r>
    <r>
      <rPr>
        <i/>
        <sz val="10"/>
        <color theme="1"/>
        <rFont val="GHEA Grapalat"/>
        <family val="3"/>
      </rPr>
      <t>Ներտնտեսային ոռոգման համակարգերի վերականգնման,  արդիականացման»  ծրագիր</t>
    </r>
  </si>
  <si>
    <r>
      <t>«</t>
    </r>
    <r>
      <rPr>
        <i/>
        <sz val="10"/>
        <color theme="1"/>
        <rFont val="GHEA Grapalat"/>
        <family val="3"/>
      </rPr>
      <t>ՀՀ-ում գյուղատնտեսական տեխնիկայի ֆինանսական վարձակալության՝ լիզինգի պետական աջակցության» ծրագիր</t>
    </r>
  </si>
  <si>
    <r>
      <t>«</t>
    </r>
    <r>
      <rPr>
        <i/>
        <sz val="10"/>
        <color theme="1"/>
        <rFont val="GHEA Grapalat"/>
        <family val="3"/>
      </rPr>
      <t>ՀՀ-ում ագրոպարենային ոլորտի սարքավորումների ֆինանսական վարձակալության՝ լիզինգի պետական աջակցության» ծրագիր</t>
    </r>
  </si>
  <si>
    <r>
      <t>«Գ</t>
    </r>
    <r>
      <rPr>
        <i/>
        <sz val="10"/>
        <color theme="1"/>
        <rFont val="GHEA Grapalat"/>
        <family val="3"/>
      </rPr>
      <t>յուղատնտեսության  ոլորտին տրամադրվող վ</t>
    </r>
    <r>
      <rPr>
        <i/>
        <sz val="10"/>
        <color rgb="FF000000"/>
        <rFont val="GHEA Grapalat"/>
        <family val="3"/>
      </rPr>
      <t>արկերի  տոկոսադրույքների  սուբսիդավորման»</t>
    </r>
    <r>
      <rPr>
        <i/>
        <sz val="10"/>
        <color theme="1"/>
        <rFont val="GHEA Grapalat"/>
        <family val="3"/>
      </rPr>
      <t xml:space="preserve"> ծրագիր</t>
    </r>
  </si>
  <si>
    <r>
      <t xml:space="preserve">  </t>
    </r>
    <r>
      <rPr>
        <i/>
        <sz val="10"/>
        <color rgb="FF000000"/>
        <rFont val="GHEA Grapalat"/>
        <family val="3"/>
      </rPr>
      <t>«Փոքր  և  միջին</t>
    </r>
    <r>
      <rPr>
        <i/>
        <sz val="10"/>
        <color theme="1"/>
        <rFont val="GHEA Grapalat"/>
        <family val="3"/>
      </rPr>
      <t xml:space="preserve">  ջերմատնային տնտեսությունների  ներդրման  պետական  աջակցության</t>
    </r>
    <r>
      <rPr>
        <i/>
        <sz val="10"/>
        <color rgb="FF000000"/>
        <rFont val="GHEA Grapalat"/>
        <family val="3"/>
      </rPr>
      <t>»  ծրագիր</t>
    </r>
  </si>
  <si>
    <r>
      <t>«</t>
    </r>
    <r>
      <rPr>
        <i/>
        <sz val="10"/>
        <color theme="1"/>
        <rFont val="GHEA Grapalat"/>
        <family val="3"/>
      </rPr>
      <t xml:space="preserve">Փոքր  և  միջին  </t>
    </r>
    <r>
      <rPr>
        <i/>
        <sz val="10"/>
        <color rgb="FF000000"/>
        <rFont val="GHEA Grapalat"/>
        <family val="3"/>
      </rPr>
      <t>«</t>
    </r>
    <r>
      <rPr>
        <i/>
        <sz val="10"/>
        <color theme="1"/>
        <rFont val="GHEA Grapalat"/>
        <family val="3"/>
      </rPr>
      <t>խելացի»  անասնաշենքերի  կառուցման  կամ  վերակառուցման  և  դրանց տեխնոլոգիական  ապահովման  պետական աջակցության»  ծրագիր</t>
    </r>
  </si>
  <si>
    <t>IV</t>
  </si>
  <si>
    <t>ԳՅՈՒՂԱՏՆՏԵՍՈՒԹՅՈՒՆ</t>
  </si>
  <si>
    <t>ԲՆԱՊԱՀՊԱՆՈՒԹՅՈՒՆ</t>
  </si>
  <si>
    <t xml:space="preserve">        ՍՈՑԻԱԼԱԿԱՆ  ՈԼՈՐՏ</t>
  </si>
  <si>
    <t>VI</t>
  </si>
  <si>
    <t>Կրթություն</t>
  </si>
  <si>
    <t>Մշակույթ, սպորտ և երիտասարդության հարցեր</t>
  </si>
  <si>
    <t xml:space="preserve">        Առողջապահություն</t>
  </si>
  <si>
    <t>VII</t>
  </si>
  <si>
    <r>
      <rPr>
        <sz val="10"/>
        <color theme="1"/>
        <rFont val="Times New Roman"/>
        <family val="1"/>
      </rPr>
      <t>   </t>
    </r>
    <r>
      <rPr>
        <i/>
        <sz val="10"/>
        <color theme="1"/>
        <rFont val="Times New Roman"/>
        <family val="1"/>
      </rPr>
      <t xml:space="preserve"> </t>
    </r>
    <r>
      <rPr>
        <i/>
        <sz val="10"/>
        <color theme="1"/>
        <rFont val="GHEA Grapalat"/>
        <family val="3"/>
      </rPr>
      <t>Մ-2, Երևան-Երասխ-Գորիս-Մեղրի-Իրանի սահման կմ 27+349 հատվածում վերգետնյա ուղեանցի կառուցում</t>
    </r>
  </si>
  <si>
    <r>
      <t xml:space="preserve">Հ-11 </t>
    </r>
    <r>
      <rPr>
        <i/>
        <sz val="10"/>
        <color rgb="FF000000"/>
        <rFont val="GHEA Grapalat"/>
        <family val="3"/>
      </rPr>
      <t xml:space="preserve">Մոտեցում Խոր Վիրապին </t>
    </r>
    <r>
      <rPr>
        <i/>
        <sz val="10"/>
        <color theme="1"/>
        <rFont val="GHEA Grapalat"/>
        <family val="3"/>
      </rPr>
      <t>կմ 0+000 - կմ 1+700 հատվածի հիմնանորոգում</t>
    </r>
  </si>
  <si>
    <r>
      <t xml:space="preserve">Տ-2-13 </t>
    </r>
    <r>
      <rPr>
        <i/>
        <sz val="10"/>
        <color rgb="FF000000"/>
        <rFont val="GHEA Grapalat"/>
        <family val="3"/>
      </rPr>
      <t>Արգավանդ – Հայանիստ – Հովտաշատ - Արմավիրի մարզի սահման կմ4+000 հատվածում կամրջի նորոգում</t>
    </r>
  </si>
  <si>
    <t>Ճանապարհաշինություն</t>
  </si>
  <si>
    <t>Ջրամատակարարում և ջրահեռացում</t>
  </si>
  <si>
    <t>Գազամատակարարում</t>
  </si>
  <si>
    <t>էներգետիկա</t>
  </si>
  <si>
    <t>VIII</t>
  </si>
  <si>
    <t>IX</t>
  </si>
  <si>
    <t>Համաշխարային բանկ, ՀՀ պետական բյուջե</t>
  </si>
  <si>
    <t>ԸՆԴԱՄԵՆԸ 2021Թ․</t>
  </si>
  <si>
    <t xml:space="preserve">                  Սոցիալական պաշտպանություն</t>
  </si>
  <si>
    <t>«Պետական աջակցություն սահմանամերձ համայնքներին»</t>
  </si>
  <si>
    <t xml:space="preserve"> Մարզի 59 համայնքների տնտեսական և սոցիալական ենթակառուցվածքների զարգացմանն ուղղված թվով 103 սուբվենցիոն ծրագրեր</t>
  </si>
  <si>
    <t>Ուրցաձոր համայնքի Հանրային ծառայությունների բարելավում և էներգախնայողություն</t>
  </si>
  <si>
    <t>ԱՄՆ ՄԶԳ Տեղական ինքնակառավարման բարեփոխումների (ՏԻԲԾ)  ծրագիր</t>
  </si>
  <si>
    <t>մշտական</t>
  </si>
  <si>
    <t>Ստեղծվող աշխատատեղ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</si>
</sst>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</font>
    <font>
      <b/>
      <sz val="10"/>
      <name val="GHEA Grapalat"/>
      <family val="3"/>
    </font>
    <font>
      <sz val="10"/>
      <name val="GHEA Grapalat"/>
      <family val="3"/>
    </font>
    <font>
      <b/>
      <i/>
      <sz val="10"/>
      <name val="GHEA Grapalat"/>
      <family val="3"/>
    </font>
    <font>
      <sz val="10"/>
      <name val="Arial Armenian"/>
      <family val="2"/>
    </font>
    <font>
      <sz val="11"/>
      <name val="GHEA Grapalat"/>
      <family val="3"/>
    </font>
    <font>
      <b/>
      <i/>
      <sz val="11"/>
      <name val="GHEA Grapalat"/>
      <family val="3"/>
    </font>
    <font>
      <b/>
      <sz val="9"/>
      <color indexed="81"/>
      <name val="Tahoma"/>
      <family val="2"/>
      <charset val="204"/>
    </font>
    <font>
      <i/>
      <sz val="11"/>
      <name val="GHEA Grapalat"/>
      <family val="3"/>
    </font>
    <font>
      <sz val="10"/>
      <color indexed="8"/>
      <name val="GHEA Grapalat"/>
      <family val="3"/>
    </font>
    <font>
      <sz val="8"/>
      <name val="Calibri"/>
      <family val="2"/>
      <charset val="204"/>
    </font>
    <font>
      <b/>
      <sz val="14"/>
      <name val="GHEA Grapalat"/>
      <family val="3"/>
    </font>
    <font>
      <sz val="12"/>
      <color indexed="8"/>
      <name val="GHEA Grapalat"/>
      <family val="3"/>
    </font>
    <font>
      <sz val="11"/>
      <color indexed="8"/>
      <name val="Calibri"/>
      <family val="2"/>
    </font>
    <font>
      <b/>
      <i/>
      <sz val="14"/>
      <name val="GHEA Grapalat"/>
      <family val="3"/>
    </font>
    <font>
      <sz val="14"/>
      <name val="GHEA Grapalat"/>
      <family val="3"/>
    </font>
    <font>
      <sz val="11"/>
      <color theme="1"/>
      <name val="Calibri"/>
      <family val="2"/>
      <scheme val="minor"/>
    </font>
    <font>
      <b/>
      <i/>
      <sz val="12"/>
      <color indexed="8"/>
      <name val="GHEA Grapalat"/>
      <family val="3"/>
    </font>
    <font>
      <b/>
      <sz val="11"/>
      <name val="GHEA Grapalat"/>
      <family val="3"/>
    </font>
    <font>
      <i/>
      <sz val="8"/>
      <name val="GHEA Grapalat"/>
      <family val="2"/>
    </font>
    <font>
      <b/>
      <i/>
      <sz val="12"/>
      <name val="GHEA Grapalat"/>
      <family val="3"/>
    </font>
    <font>
      <b/>
      <sz val="12"/>
      <color indexed="8"/>
      <name val="GHEA Grapalat"/>
      <family val="3"/>
    </font>
    <font>
      <sz val="12"/>
      <name val="GHEA Grapalat"/>
      <family val="3"/>
    </font>
    <font>
      <b/>
      <sz val="12"/>
      <name val="GHEA Grapalat"/>
      <family val="3"/>
    </font>
    <font>
      <sz val="10"/>
      <color theme="1"/>
      <name val="Times New Roman"/>
      <family val="1"/>
    </font>
    <font>
      <i/>
      <sz val="10"/>
      <name val="GHEA Grapalat"/>
      <family val="3"/>
    </font>
    <font>
      <i/>
      <sz val="10"/>
      <color rgb="FF000000"/>
      <name val="GHEA Grapalat"/>
      <family val="3"/>
    </font>
    <font>
      <i/>
      <sz val="10"/>
      <color theme="1"/>
      <name val="GHEA Grapalat"/>
      <family val="3"/>
    </font>
    <font>
      <i/>
      <sz val="12"/>
      <color indexed="8"/>
      <name val="GHEA Grapalat"/>
      <family val="3"/>
    </font>
    <font>
      <i/>
      <sz val="10"/>
      <color indexed="8"/>
      <name val="GHEA Grapalat"/>
      <family val="3"/>
    </font>
    <font>
      <i/>
      <sz val="10"/>
      <color theme="1"/>
      <name val="Times New Roman"/>
      <family val="1"/>
    </font>
    <font>
      <i/>
      <sz val="12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6" fillId="0" borderId="0"/>
    <xf numFmtId="0" fontId="18" fillId="0" borderId="0"/>
    <xf numFmtId="164" fontId="15" fillId="0" borderId="0" applyFont="0" applyFill="0" applyBorder="0" applyAlignment="0" applyProtection="0"/>
    <xf numFmtId="0" fontId="21" fillId="0" borderId="0" applyFill="0" applyBorder="0" applyProtection="0">
      <alignment horizontal="right" vertical="top"/>
    </xf>
  </cellStyleXfs>
  <cellXfs count="140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vertical="center"/>
    </xf>
    <xf numFmtId="0" fontId="14" fillId="0" borderId="0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horizontal="center" vertical="center" wrapText="1"/>
    </xf>
    <xf numFmtId="164" fontId="19" fillId="0" borderId="3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27" fillId="0" borderId="2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28" fillId="0" borderId="1" xfId="0" applyFont="1" applyFill="1" applyBorder="1" applyAlignment="1">
      <alignment vertical="top" wrapText="1"/>
    </xf>
    <xf numFmtId="164" fontId="29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28" fillId="4" borderId="1" xfId="0" applyFont="1" applyFill="1" applyBorder="1" applyAlignment="1">
      <alignment vertical="top" wrapText="1"/>
    </xf>
    <xf numFmtId="164" fontId="29" fillId="4" borderId="1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justify" vertical="center"/>
    </xf>
    <xf numFmtId="0" fontId="29" fillId="4" borderId="1" xfId="0" applyFont="1" applyFill="1" applyBorder="1" applyAlignment="1">
      <alignment horizontal="center" vertical="top" wrapText="1"/>
    </xf>
    <xf numFmtId="0" fontId="29" fillId="4" borderId="1" xfId="0" applyFont="1" applyFill="1" applyBorder="1" applyAlignment="1">
      <alignment vertical="top" wrapText="1"/>
    </xf>
    <xf numFmtId="0" fontId="28" fillId="4" borderId="0" xfId="0" applyFont="1" applyFill="1" applyAlignment="1">
      <alignment vertical="top" wrapText="1"/>
    </xf>
    <xf numFmtId="164" fontId="27" fillId="4" borderId="1" xfId="0" applyNumberFormat="1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vertical="center" wrapText="1"/>
    </xf>
    <xf numFmtId="3" fontId="30" fillId="0" borderId="2" xfId="0" applyNumberFormat="1" applyFont="1" applyBorder="1" applyAlignment="1">
      <alignment horizontal="center" vertical="center" wrapText="1"/>
    </xf>
    <xf numFmtId="0" fontId="28" fillId="4" borderId="1" xfId="0" applyFont="1" applyFill="1" applyBorder="1" applyAlignment="1">
      <alignment horizontal="center" vertical="center" wrapText="1"/>
    </xf>
    <xf numFmtId="164" fontId="28" fillId="4" borderId="1" xfId="0" applyNumberFormat="1" applyFont="1" applyFill="1" applyBorder="1" applyAlignment="1">
      <alignment horizontal="center" vertical="center" wrapText="1"/>
    </xf>
    <xf numFmtId="3" fontId="30" fillId="0" borderId="1" xfId="0" applyNumberFormat="1" applyFont="1" applyBorder="1" applyAlignment="1">
      <alignment horizontal="center" vertical="center" wrapText="1"/>
    </xf>
    <xf numFmtId="0" fontId="28" fillId="4" borderId="2" xfId="0" applyFont="1" applyFill="1" applyBorder="1" applyAlignment="1">
      <alignment horizontal="center" vertical="center" wrapText="1"/>
    </xf>
    <xf numFmtId="164" fontId="27" fillId="0" borderId="2" xfId="0" applyNumberFormat="1" applyFont="1" applyFill="1" applyBorder="1" applyAlignment="1">
      <alignment horizontal="center" vertical="center" wrapText="1"/>
    </xf>
    <xf numFmtId="164" fontId="28" fillId="4" borderId="2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3" xfId="0" applyFont="1" applyBorder="1" applyAlignment="1">
      <alignment wrapText="1"/>
    </xf>
    <xf numFmtId="164" fontId="30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27" fillId="0" borderId="4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3" fontId="25" fillId="0" borderId="4" xfId="0" applyNumberFormat="1" applyFont="1" applyFill="1" applyBorder="1" applyAlignment="1">
      <alignment horizontal="center" vertical="center" wrapText="1"/>
    </xf>
    <xf numFmtId="164" fontId="22" fillId="0" borderId="4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164" fontId="4" fillId="0" borderId="0" xfId="0" applyNumberFormat="1" applyFont="1" applyFill="1" applyAlignment="1">
      <alignment vertical="center"/>
    </xf>
    <xf numFmtId="165" fontId="22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164" fontId="16" fillId="0" borderId="5" xfId="0" applyNumberFormat="1" applyFont="1" applyFill="1" applyBorder="1" applyAlignment="1">
      <alignment horizontal="center" vertical="center" wrapText="1"/>
    </xf>
    <xf numFmtId="165" fontId="22" fillId="0" borderId="1" xfId="0" applyNumberFormat="1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 wrapText="1"/>
    </xf>
    <xf numFmtId="3" fontId="31" fillId="0" borderId="1" xfId="0" applyNumberFormat="1" applyFont="1" applyBorder="1" applyAlignment="1">
      <alignment horizontal="center" vertical="center" wrapText="1"/>
    </xf>
    <xf numFmtId="164" fontId="17" fillId="5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center" vertical="center" wrapText="1"/>
    </xf>
    <xf numFmtId="3" fontId="19" fillId="0" borderId="3" xfId="0" applyNumberFormat="1" applyFont="1" applyBorder="1" applyAlignment="1">
      <alignment horizontal="center" vertical="center" wrapText="1"/>
    </xf>
    <xf numFmtId="3" fontId="27" fillId="0" borderId="1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27" fillId="0" borderId="4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top" wrapText="1"/>
    </xf>
    <xf numFmtId="0" fontId="27" fillId="0" borderId="7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left" vertical="center"/>
    </xf>
    <xf numFmtId="0" fontId="13" fillId="5" borderId="7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7">
    <cellStyle name="Normal" xfId="0" builtinId="0"/>
    <cellStyle name="Normal 2" xfId="1"/>
    <cellStyle name="Normal 3" xfId="2"/>
    <cellStyle name="Normal 4" xfId="3"/>
    <cellStyle name="SN_it" xfId="6"/>
    <cellStyle name="Обычный 3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27"/>
  <sheetViews>
    <sheetView tabSelected="1" view="pageLayout" topLeftCell="A121" zoomScale="90" zoomScaleSheetLayoutView="80" zoomScalePageLayoutView="90" workbookViewId="0">
      <selection activeCell="A118" sqref="A118:B118"/>
    </sheetView>
  </sheetViews>
  <sheetFormatPr defaultRowHeight="13.5" x14ac:dyDescent="0.25"/>
  <cols>
    <col min="1" max="1" width="6.5703125" style="3" customWidth="1"/>
    <col min="2" max="2" width="44.5703125" style="2" customWidth="1"/>
    <col min="3" max="3" width="21.28515625" style="3" customWidth="1"/>
    <col min="4" max="4" width="31.7109375" style="4" customWidth="1"/>
    <col min="5" max="5" width="14.28515625" style="4" customWidth="1"/>
    <col min="6" max="6" width="15.140625" style="4" customWidth="1"/>
    <col min="7" max="7" width="34.7109375" style="4" customWidth="1"/>
    <col min="8" max="8" width="9.140625" style="2"/>
    <col min="9" max="9" width="13.140625" style="2" bestFit="1" customWidth="1"/>
    <col min="10" max="16384" width="9.140625" style="2"/>
  </cols>
  <sheetData>
    <row r="1" spans="1:8" x14ac:dyDescent="0.25">
      <c r="A1" s="1"/>
      <c r="G1" s="4" t="s">
        <v>116</v>
      </c>
    </row>
    <row r="2" spans="1:8" ht="54.75" customHeight="1" x14ac:dyDescent="0.25">
      <c r="A2" s="117" t="s">
        <v>110</v>
      </c>
      <c r="B2" s="117"/>
      <c r="C2" s="117"/>
      <c r="D2" s="117"/>
      <c r="E2" s="117"/>
      <c r="F2" s="117"/>
      <c r="G2" s="117"/>
    </row>
    <row r="3" spans="1:8" ht="22.5" customHeight="1" x14ac:dyDescent="0.25">
      <c r="A3" s="7"/>
      <c r="B3" s="7"/>
      <c r="C3" s="7"/>
      <c r="D3" s="7"/>
      <c r="E3" s="31"/>
      <c r="F3" s="7"/>
      <c r="G3" s="31"/>
    </row>
    <row r="4" spans="1:8" ht="36" customHeight="1" x14ac:dyDescent="0.25">
      <c r="A4" s="121" t="s">
        <v>113</v>
      </c>
      <c r="B4" s="121" t="s">
        <v>111</v>
      </c>
      <c r="C4" s="121" t="s">
        <v>112</v>
      </c>
      <c r="D4" s="121" t="s">
        <v>0</v>
      </c>
      <c r="E4" s="116" t="s">
        <v>154</v>
      </c>
      <c r="F4" s="123"/>
      <c r="G4" s="116" t="s">
        <v>115</v>
      </c>
    </row>
    <row r="5" spans="1:8" ht="25.5" customHeight="1" x14ac:dyDescent="0.25">
      <c r="A5" s="122"/>
      <c r="B5" s="122"/>
      <c r="C5" s="122"/>
      <c r="D5" s="122"/>
      <c r="E5" s="35" t="s">
        <v>153</v>
      </c>
      <c r="F5" s="35" t="s">
        <v>114</v>
      </c>
      <c r="G5" s="116"/>
    </row>
    <row r="6" spans="1:8" s="6" customFormat="1" ht="30" customHeigh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36">
        <v>6</v>
      </c>
      <c r="G6" s="5">
        <v>7</v>
      </c>
    </row>
    <row r="7" spans="1:8" s="6" customFormat="1" ht="30" customHeight="1" x14ac:dyDescent="0.25">
      <c r="A7" s="49" t="s">
        <v>117</v>
      </c>
      <c r="B7" s="118" t="s">
        <v>118</v>
      </c>
      <c r="C7" s="119"/>
      <c r="D7" s="119"/>
      <c r="E7" s="119"/>
      <c r="F7" s="119"/>
      <c r="G7" s="120"/>
    </row>
    <row r="8" spans="1:8" s="48" customFormat="1" ht="117" customHeight="1" x14ac:dyDescent="0.25">
      <c r="A8" s="12">
        <v>1</v>
      </c>
      <c r="B8" s="47" t="s">
        <v>39</v>
      </c>
      <c r="C8" s="45">
        <v>2700000</v>
      </c>
      <c r="D8" s="12" t="s">
        <v>65</v>
      </c>
      <c r="E8" s="17">
        <v>54</v>
      </c>
      <c r="F8" s="50"/>
      <c r="G8" s="47"/>
    </row>
    <row r="9" spans="1:8" s="48" customFormat="1" ht="55.5" customHeight="1" x14ac:dyDescent="0.25">
      <c r="A9" s="12">
        <v>2</v>
      </c>
      <c r="B9" s="47" t="s">
        <v>38</v>
      </c>
      <c r="C9" s="45">
        <v>2221000</v>
      </c>
      <c r="D9" s="12" t="s">
        <v>64</v>
      </c>
      <c r="E9" s="46">
        <v>30</v>
      </c>
      <c r="F9" s="50"/>
      <c r="G9" s="47"/>
    </row>
    <row r="10" spans="1:8" s="11" customFormat="1" ht="30" customHeight="1" x14ac:dyDescent="0.25">
      <c r="A10" s="111" t="s">
        <v>1</v>
      </c>
      <c r="B10" s="112"/>
      <c r="C10" s="21">
        <f>C8+C9</f>
        <v>4921000</v>
      </c>
      <c r="D10" s="10"/>
      <c r="E10" s="10">
        <v>84</v>
      </c>
      <c r="F10" s="32"/>
      <c r="G10" s="10"/>
    </row>
    <row r="11" spans="1:8" s="11" customFormat="1" ht="30" customHeight="1" x14ac:dyDescent="0.25">
      <c r="A11" s="49" t="s">
        <v>119</v>
      </c>
      <c r="B11" s="118" t="s">
        <v>7</v>
      </c>
      <c r="C11" s="119"/>
      <c r="D11" s="119"/>
      <c r="E11" s="119"/>
      <c r="F11" s="119"/>
      <c r="G11" s="120"/>
    </row>
    <row r="12" spans="1:8" s="11" customFormat="1" ht="54" x14ac:dyDescent="0.25">
      <c r="A12" s="40">
        <v>1</v>
      </c>
      <c r="B12" s="40" t="s">
        <v>8</v>
      </c>
      <c r="C12" s="41">
        <v>124239.6</v>
      </c>
      <c r="D12" s="40" t="s">
        <v>9</v>
      </c>
      <c r="E12" s="40"/>
      <c r="F12" s="42">
        <v>20</v>
      </c>
      <c r="G12" s="10"/>
    </row>
    <row r="13" spans="1:8" s="11" customFormat="1" ht="54" x14ac:dyDescent="0.25">
      <c r="A13" s="40">
        <v>2</v>
      </c>
      <c r="B13" s="40" t="s">
        <v>10</v>
      </c>
      <c r="C13" s="41">
        <v>370000</v>
      </c>
      <c r="D13" s="40" t="s">
        <v>9</v>
      </c>
      <c r="E13" s="40"/>
      <c r="F13" s="42">
        <v>45</v>
      </c>
      <c r="G13" s="10"/>
    </row>
    <row r="14" spans="1:8" s="11" customFormat="1" ht="54" x14ac:dyDescent="0.25">
      <c r="A14" s="40">
        <v>3</v>
      </c>
      <c r="B14" s="40" t="s">
        <v>40</v>
      </c>
      <c r="C14" s="41">
        <v>72000</v>
      </c>
      <c r="D14" s="40" t="s">
        <v>9</v>
      </c>
      <c r="E14" s="40"/>
      <c r="F14" s="42">
        <v>25</v>
      </c>
      <c r="G14" s="10"/>
    </row>
    <row r="15" spans="1:8" s="11" customFormat="1" ht="30" customHeight="1" x14ac:dyDescent="0.25">
      <c r="A15" s="111" t="s">
        <v>1</v>
      </c>
      <c r="B15" s="112"/>
      <c r="C15" s="21">
        <f>SUM(C12:C14)</f>
        <v>566239.6</v>
      </c>
      <c r="D15" s="10"/>
      <c r="E15" s="10"/>
      <c r="F15" s="32">
        <f>SUM(F12:F14)</f>
        <v>90</v>
      </c>
      <c r="G15" s="10"/>
    </row>
    <row r="16" spans="1:8" ht="30" customHeight="1" x14ac:dyDescent="0.25">
      <c r="A16" s="49" t="s">
        <v>128</v>
      </c>
      <c r="B16" s="118" t="s">
        <v>129</v>
      </c>
      <c r="C16" s="119"/>
      <c r="D16" s="119"/>
      <c r="E16" s="119"/>
      <c r="F16" s="119"/>
      <c r="G16" s="120"/>
      <c r="H16" s="51"/>
    </row>
    <row r="17" spans="1:8" s="9" customFormat="1" ht="67.5" x14ac:dyDescent="0.25">
      <c r="A17" s="17">
        <v>1</v>
      </c>
      <c r="B17" s="52" t="s">
        <v>120</v>
      </c>
      <c r="C17" s="53">
        <v>800000</v>
      </c>
      <c r="D17" s="54" t="s">
        <v>11</v>
      </c>
      <c r="E17" s="54">
        <v>10</v>
      </c>
      <c r="F17" s="55"/>
      <c r="G17" s="55"/>
      <c r="H17" s="16"/>
    </row>
    <row r="18" spans="1:8" s="9" customFormat="1" ht="27" x14ac:dyDescent="0.25">
      <c r="A18" s="17">
        <v>2</v>
      </c>
      <c r="B18" s="52" t="s">
        <v>121</v>
      </c>
      <c r="C18" s="53">
        <v>50000</v>
      </c>
      <c r="D18" s="54" t="s">
        <v>11</v>
      </c>
      <c r="E18" s="54"/>
      <c r="F18" s="41"/>
      <c r="G18" s="41"/>
      <c r="H18" s="16"/>
    </row>
    <row r="19" spans="1:8" s="9" customFormat="1" ht="27" x14ac:dyDescent="0.25">
      <c r="A19" s="17">
        <v>3</v>
      </c>
      <c r="B19" s="56" t="s">
        <v>122</v>
      </c>
      <c r="C19" s="57">
        <v>856911.3</v>
      </c>
      <c r="D19" s="58" t="s">
        <v>12</v>
      </c>
      <c r="E19" s="58"/>
      <c r="F19" s="41"/>
      <c r="G19" s="41"/>
      <c r="H19" s="16"/>
    </row>
    <row r="20" spans="1:8" s="9" customFormat="1" ht="54" x14ac:dyDescent="0.25">
      <c r="A20" s="17">
        <v>4</v>
      </c>
      <c r="B20" s="59" t="s">
        <v>13</v>
      </c>
      <c r="C20" s="57">
        <v>2877802.1</v>
      </c>
      <c r="D20" s="60" t="s">
        <v>14</v>
      </c>
      <c r="E20" s="60"/>
      <c r="F20" s="41"/>
      <c r="G20" s="41"/>
      <c r="H20" s="16"/>
    </row>
    <row r="21" spans="1:8" s="9" customFormat="1" ht="32.25" customHeight="1" x14ac:dyDescent="0.25">
      <c r="A21" s="17">
        <v>5</v>
      </c>
      <c r="B21" s="61" t="s">
        <v>15</v>
      </c>
      <c r="C21" s="57">
        <v>300000</v>
      </c>
      <c r="D21" s="58" t="s">
        <v>16</v>
      </c>
      <c r="E21" s="58"/>
      <c r="F21" s="41"/>
      <c r="G21" s="41"/>
      <c r="H21" s="16"/>
    </row>
    <row r="22" spans="1:8" s="9" customFormat="1" ht="40.5" x14ac:dyDescent="0.25">
      <c r="A22" s="12">
        <v>6</v>
      </c>
      <c r="B22" s="62" t="s">
        <v>123</v>
      </c>
      <c r="C22" s="57">
        <v>0</v>
      </c>
      <c r="D22" s="58" t="s">
        <v>17</v>
      </c>
      <c r="E22" s="58"/>
      <c r="F22" s="41"/>
      <c r="G22" s="41"/>
      <c r="H22" s="16"/>
    </row>
    <row r="23" spans="1:8" s="9" customFormat="1" ht="67.5" customHeight="1" x14ac:dyDescent="0.25">
      <c r="A23" s="17">
        <v>7</v>
      </c>
      <c r="B23" s="56" t="s">
        <v>124</v>
      </c>
      <c r="C23" s="57">
        <v>0</v>
      </c>
      <c r="D23" s="58" t="s">
        <v>17</v>
      </c>
      <c r="E23" s="58"/>
      <c r="F23" s="41"/>
      <c r="G23" s="41"/>
      <c r="H23" s="16"/>
    </row>
    <row r="24" spans="1:8" s="9" customFormat="1" ht="40.5" x14ac:dyDescent="0.25">
      <c r="A24" s="17">
        <v>8</v>
      </c>
      <c r="B24" s="56" t="s">
        <v>125</v>
      </c>
      <c r="C24" s="57">
        <v>0</v>
      </c>
      <c r="D24" s="58" t="s">
        <v>17</v>
      </c>
      <c r="E24" s="58"/>
      <c r="F24" s="41"/>
      <c r="G24" s="41"/>
      <c r="H24" s="16"/>
    </row>
    <row r="25" spans="1:8" s="9" customFormat="1" ht="69.75" customHeight="1" x14ac:dyDescent="0.25">
      <c r="A25" s="17">
        <v>9</v>
      </c>
      <c r="B25" s="56" t="s">
        <v>18</v>
      </c>
      <c r="C25" s="63">
        <v>0</v>
      </c>
      <c r="D25" s="64" t="s">
        <v>17</v>
      </c>
      <c r="E25" s="64"/>
      <c r="F25" s="41"/>
      <c r="G25" s="41"/>
      <c r="H25" s="16"/>
    </row>
    <row r="26" spans="1:8" s="9" customFormat="1" ht="40.5" x14ac:dyDescent="0.25">
      <c r="A26" s="17">
        <v>10</v>
      </c>
      <c r="B26" s="61" t="s">
        <v>126</v>
      </c>
      <c r="C26" s="57">
        <v>1000000</v>
      </c>
      <c r="D26" s="58" t="s">
        <v>22</v>
      </c>
      <c r="E26" s="65">
        <v>15</v>
      </c>
      <c r="F26" s="66"/>
      <c r="G26" s="55"/>
      <c r="H26" s="16"/>
    </row>
    <row r="27" spans="1:8" s="9" customFormat="1" ht="64.5" customHeight="1" x14ac:dyDescent="0.25">
      <c r="A27" s="17">
        <v>11</v>
      </c>
      <c r="B27" s="61" t="s">
        <v>19</v>
      </c>
      <c r="C27" s="63">
        <v>0</v>
      </c>
      <c r="D27" s="64" t="s">
        <v>17</v>
      </c>
      <c r="E27" s="64"/>
      <c r="F27" s="41"/>
      <c r="G27" s="41"/>
      <c r="H27" s="16"/>
    </row>
    <row r="28" spans="1:8" s="9" customFormat="1" ht="38.25" customHeight="1" x14ac:dyDescent="0.25">
      <c r="A28" s="17">
        <v>12</v>
      </c>
      <c r="B28" s="67" t="s">
        <v>20</v>
      </c>
      <c r="C28" s="57">
        <v>31500</v>
      </c>
      <c r="D28" s="58" t="s">
        <v>17</v>
      </c>
      <c r="E28" s="65"/>
      <c r="F28" s="66"/>
      <c r="G28" s="55"/>
      <c r="H28" s="16"/>
    </row>
    <row r="29" spans="1:8" s="9" customFormat="1" ht="54" x14ac:dyDescent="0.25">
      <c r="A29" s="17">
        <v>13</v>
      </c>
      <c r="B29" s="56" t="s">
        <v>127</v>
      </c>
      <c r="C29" s="57">
        <v>0</v>
      </c>
      <c r="D29" s="58" t="s">
        <v>17</v>
      </c>
      <c r="E29" s="58">
        <v>8</v>
      </c>
      <c r="F29" s="41"/>
      <c r="G29" s="41"/>
      <c r="H29" s="16"/>
    </row>
    <row r="30" spans="1:8" s="9" customFormat="1" ht="17.25" x14ac:dyDescent="0.25">
      <c r="A30" s="17">
        <v>14</v>
      </c>
      <c r="B30" s="67" t="s">
        <v>21</v>
      </c>
      <c r="C30" s="57">
        <v>32000</v>
      </c>
      <c r="D30" s="58" t="s">
        <v>16</v>
      </c>
      <c r="E30" s="65"/>
      <c r="F30" s="66"/>
      <c r="G30" s="55"/>
      <c r="H30" s="16"/>
    </row>
    <row r="31" spans="1:8" s="9" customFormat="1" ht="30.75" customHeight="1" x14ac:dyDescent="0.25">
      <c r="A31" s="124" t="s">
        <v>1</v>
      </c>
      <c r="B31" s="125"/>
      <c r="C31" s="22">
        <f>SUM(C17:C30)</f>
        <v>5948213.4000000004</v>
      </c>
      <c r="D31" s="23"/>
      <c r="E31" s="23">
        <f>SUM(E17:E30)</f>
        <v>33</v>
      </c>
      <c r="F31" s="68"/>
      <c r="G31" s="71"/>
    </row>
    <row r="32" spans="1:8" s="9" customFormat="1" ht="36.75" customHeight="1" x14ac:dyDescent="0.25">
      <c r="A32" s="34" t="s">
        <v>128</v>
      </c>
      <c r="B32" s="126" t="s">
        <v>130</v>
      </c>
      <c r="C32" s="126"/>
      <c r="D32" s="126"/>
      <c r="E32" s="126"/>
      <c r="F32" s="126"/>
      <c r="G32" s="126"/>
    </row>
    <row r="33" spans="1:9" s="9" customFormat="1" ht="50.25" customHeight="1" x14ac:dyDescent="0.25">
      <c r="A33" s="19">
        <v>1</v>
      </c>
      <c r="B33" s="69" t="s">
        <v>42</v>
      </c>
      <c r="C33" s="63">
        <v>193622</v>
      </c>
      <c r="D33" s="69" t="s">
        <v>17</v>
      </c>
      <c r="E33" s="69"/>
      <c r="F33" s="100">
        <v>47</v>
      </c>
      <c r="G33" s="41"/>
    </row>
    <row r="34" spans="1:9" s="9" customFormat="1" ht="84.75" customHeight="1" x14ac:dyDescent="0.25">
      <c r="A34" s="19">
        <v>2</v>
      </c>
      <c r="B34" s="69" t="s">
        <v>43</v>
      </c>
      <c r="C34" s="70">
        <v>152887.29999999999</v>
      </c>
      <c r="D34" s="69" t="s">
        <v>17</v>
      </c>
      <c r="E34" s="69"/>
      <c r="F34" s="41"/>
      <c r="G34" s="41"/>
    </row>
    <row r="35" spans="1:9" s="9" customFormat="1" ht="90.75" customHeight="1" x14ac:dyDescent="0.25">
      <c r="A35" s="19">
        <v>3</v>
      </c>
      <c r="B35" s="69" t="s">
        <v>44</v>
      </c>
      <c r="C35" s="63">
        <v>98352</v>
      </c>
      <c r="D35" s="69" t="s">
        <v>45</v>
      </c>
      <c r="E35" s="69"/>
      <c r="F35" s="41"/>
      <c r="G35" s="41"/>
    </row>
    <row r="36" spans="1:9" s="9" customFormat="1" ht="99" customHeight="1" x14ac:dyDescent="0.25">
      <c r="A36" s="28">
        <v>4</v>
      </c>
      <c r="B36" s="72" t="s">
        <v>46</v>
      </c>
      <c r="C36" s="74">
        <v>0</v>
      </c>
      <c r="D36" s="72" t="s">
        <v>17</v>
      </c>
      <c r="E36" s="72"/>
      <c r="F36" s="73"/>
      <c r="G36" s="41"/>
    </row>
    <row r="37" spans="1:9" s="9" customFormat="1" ht="54" x14ac:dyDescent="0.25">
      <c r="A37" s="28">
        <v>5</v>
      </c>
      <c r="B37" s="69" t="s">
        <v>47</v>
      </c>
      <c r="C37" s="70">
        <v>7045.6</v>
      </c>
      <c r="D37" s="69" t="s">
        <v>48</v>
      </c>
      <c r="E37" s="69"/>
      <c r="F37" s="69">
        <v>5</v>
      </c>
      <c r="G37" s="69"/>
    </row>
    <row r="38" spans="1:9" s="9" customFormat="1" ht="54" x14ac:dyDescent="0.25">
      <c r="A38" s="28">
        <v>6</v>
      </c>
      <c r="B38" s="69" t="s">
        <v>49</v>
      </c>
      <c r="C38" s="70">
        <v>252450</v>
      </c>
      <c r="D38" s="69" t="s">
        <v>50</v>
      </c>
      <c r="E38" s="69"/>
      <c r="F38" s="69">
        <v>92</v>
      </c>
      <c r="G38" s="69"/>
    </row>
    <row r="39" spans="1:9" s="9" customFormat="1" ht="27.75" customHeight="1" x14ac:dyDescent="0.3">
      <c r="A39" s="124" t="s">
        <v>1</v>
      </c>
      <c r="B39" s="125"/>
      <c r="C39" s="22">
        <f>SUM(C33:C38)</f>
        <v>704356.89999999991</v>
      </c>
      <c r="D39" s="75"/>
      <c r="E39" s="76"/>
      <c r="F39" s="99">
        <v>97</v>
      </c>
      <c r="G39" s="77"/>
    </row>
    <row r="40" spans="1:9" s="11" customFormat="1" ht="30" customHeight="1" x14ac:dyDescent="0.25">
      <c r="A40" s="78" t="s">
        <v>132</v>
      </c>
      <c r="B40" s="105" t="s">
        <v>131</v>
      </c>
      <c r="C40" s="106"/>
      <c r="D40" s="106"/>
      <c r="E40" s="106"/>
      <c r="F40" s="106"/>
      <c r="G40" s="107"/>
    </row>
    <row r="41" spans="1:9" s="11" customFormat="1" ht="24" customHeight="1" x14ac:dyDescent="0.25">
      <c r="A41" s="78">
        <v>6.1</v>
      </c>
      <c r="B41" s="108" t="s">
        <v>133</v>
      </c>
      <c r="C41" s="109"/>
      <c r="D41" s="109"/>
      <c r="E41" s="109"/>
      <c r="F41" s="109"/>
      <c r="G41" s="110"/>
    </row>
    <row r="42" spans="1:9" s="11" customFormat="1" ht="43.5" customHeight="1" x14ac:dyDescent="0.25">
      <c r="A42" s="12">
        <v>1</v>
      </c>
      <c r="B42" s="40" t="s">
        <v>23</v>
      </c>
      <c r="C42" s="41">
        <v>98554.7</v>
      </c>
      <c r="D42" s="40" t="s">
        <v>24</v>
      </c>
      <c r="E42" s="40"/>
      <c r="F42" s="79"/>
      <c r="G42" s="14"/>
    </row>
    <row r="43" spans="1:9" s="11" customFormat="1" ht="30" customHeight="1" x14ac:dyDescent="0.25">
      <c r="A43" s="12">
        <v>2</v>
      </c>
      <c r="B43" s="40" t="s">
        <v>25</v>
      </c>
      <c r="C43" s="41">
        <v>3180220.1</v>
      </c>
      <c r="D43" s="40" t="s">
        <v>24</v>
      </c>
      <c r="E43" s="40"/>
      <c r="F43" s="79"/>
      <c r="G43" s="14"/>
    </row>
    <row r="44" spans="1:9" s="11" customFormat="1" ht="30" customHeight="1" x14ac:dyDescent="0.25">
      <c r="A44" s="12">
        <v>3</v>
      </c>
      <c r="B44" s="40" t="s">
        <v>26</v>
      </c>
      <c r="C44" s="41">
        <v>3609339.6</v>
      </c>
      <c r="D44" s="40" t="s">
        <v>24</v>
      </c>
      <c r="E44" s="40"/>
      <c r="F44" s="79"/>
      <c r="G44" s="14"/>
    </row>
    <row r="45" spans="1:9" s="11" customFormat="1" ht="30" customHeight="1" x14ac:dyDescent="0.25">
      <c r="A45" s="12">
        <v>4</v>
      </c>
      <c r="B45" s="40" t="s">
        <v>27</v>
      </c>
      <c r="C45" s="41">
        <v>1138062.8</v>
      </c>
      <c r="D45" s="40" t="s">
        <v>24</v>
      </c>
      <c r="E45" s="40"/>
      <c r="F45" s="79"/>
      <c r="G45" s="14"/>
      <c r="I45" s="15"/>
    </row>
    <row r="46" spans="1:9" s="11" customFormat="1" ht="30" customHeight="1" x14ac:dyDescent="0.25">
      <c r="A46" s="12">
        <v>5</v>
      </c>
      <c r="B46" s="40" t="s">
        <v>28</v>
      </c>
      <c r="C46" s="41">
        <v>267712.80000000005</v>
      </c>
      <c r="D46" s="40" t="s">
        <v>24</v>
      </c>
      <c r="E46" s="40"/>
      <c r="F46" s="79"/>
      <c r="G46" s="14"/>
    </row>
    <row r="47" spans="1:9" s="11" customFormat="1" ht="39.75" customHeight="1" x14ac:dyDescent="0.25">
      <c r="A47" s="12">
        <v>6</v>
      </c>
      <c r="B47" s="40" t="s">
        <v>29</v>
      </c>
      <c r="C47" s="41">
        <v>45793.8</v>
      </c>
      <c r="D47" s="40" t="s">
        <v>24</v>
      </c>
      <c r="E47" s="40"/>
      <c r="F47" s="79"/>
      <c r="G47" s="14"/>
    </row>
    <row r="48" spans="1:9" s="11" customFormat="1" ht="51" customHeight="1" x14ac:dyDescent="0.25">
      <c r="A48" s="12">
        <v>7</v>
      </c>
      <c r="B48" s="40" t="s">
        <v>30</v>
      </c>
      <c r="C48" s="41">
        <v>9775.7999999999993</v>
      </c>
      <c r="D48" s="40" t="s">
        <v>24</v>
      </c>
      <c r="E48" s="40"/>
      <c r="F48" s="79"/>
      <c r="G48" s="14"/>
    </row>
    <row r="49" spans="1:9" s="11" customFormat="1" ht="52.5" customHeight="1" x14ac:dyDescent="0.25">
      <c r="A49" s="12">
        <v>8</v>
      </c>
      <c r="B49" s="40" t="s">
        <v>31</v>
      </c>
      <c r="C49" s="41">
        <v>420000</v>
      </c>
      <c r="D49" s="40" t="s">
        <v>32</v>
      </c>
      <c r="E49" s="40"/>
      <c r="F49" s="42">
        <v>45</v>
      </c>
      <c r="G49" s="10"/>
    </row>
    <row r="50" spans="1:9" s="11" customFormat="1" ht="40.5" x14ac:dyDescent="0.25">
      <c r="A50" s="12">
        <v>9</v>
      </c>
      <c r="B50" s="40" t="s">
        <v>33</v>
      </c>
      <c r="C50" s="41">
        <v>75000</v>
      </c>
      <c r="D50" s="40" t="s">
        <v>32</v>
      </c>
      <c r="E50" s="40"/>
      <c r="F50" s="42">
        <v>35</v>
      </c>
      <c r="G50" s="10"/>
    </row>
    <row r="51" spans="1:9" s="11" customFormat="1" ht="33.75" customHeight="1" x14ac:dyDescent="0.25">
      <c r="A51" s="12">
        <v>10</v>
      </c>
      <c r="B51" s="40" t="s">
        <v>34</v>
      </c>
      <c r="C51" s="41">
        <v>52378.2</v>
      </c>
      <c r="D51" s="40" t="s">
        <v>35</v>
      </c>
      <c r="E51" s="40"/>
      <c r="F51" s="42">
        <v>40</v>
      </c>
      <c r="G51" s="10"/>
      <c r="I51" s="15"/>
    </row>
    <row r="52" spans="1:9" s="11" customFormat="1" ht="36" customHeight="1" x14ac:dyDescent="0.25">
      <c r="A52" s="12">
        <v>11</v>
      </c>
      <c r="B52" s="40" t="s">
        <v>36</v>
      </c>
      <c r="C52" s="41">
        <v>40000</v>
      </c>
      <c r="D52" s="40" t="s">
        <v>37</v>
      </c>
      <c r="E52" s="40"/>
      <c r="F52" s="79"/>
      <c r="G52" s="14"/>
    </row>
    <row r="53" spans="1:9" s="11" customFormat="1" ht="30" customHeight="1" x14ac:dyDescent="0.25">
      <c r="A53" s="111" t="s">
        <v>1</v>
      </c>
      <c r="B53" s="112"/>
      <c r="C53" s="21">
        <f>SUM(C42:C52)</f>
        <v>8936837.7999999989</v>
      </c>
      <c r="D53" s="12"/>
      <c r="E53" s="12"/>
      <c r="F53" s="32">
        <f>SUM(F49:F52)</f>
        <v>120</v>
      </c>
      <c r="G53" s="10"/>
    </row>
    <row r="54" spans="1:9" s="11" customFormat="1" ht="30" customHeight="1" x14ac:dyDescent="0.25">
      <c r="A54" s="33">
        <v>6.2</v>
      </c>
      <c r="B54" s="113" t="s">
        <v>134</v>
      </c>
      <c r="C54" s="113"/>
      <c r="D54" s="113"/>
      <c r="E54" s="113"/>
      <c r="F54" s="113"/>
      <c r="G54" s="113"/>
    </row>
    <row r="55" spans="1:9" s="11" customFormat="1" ht="36.75" customHeight="1" x14ac:dyDescent="0.25">
      <c r="A55" s="12">
        <v>1</v>
      </c>
      <c r="B55" s="40" t="s">
        <v>66</v>
      </c>
      <c r="C55" s="41">
        <v>89613.3</v>
      </c>
      <c r="D55" s="40" t="s">
        <v>67</v>
      </c>
      <c r="E55" s="40"/>
      <c r="F55" s="42"/>
      <c r="G55" s="10"/>
    </row>
    <row r="56" spans="1:9" s="11" customFormat="1" ht="54" x14ac:dyDescent="0.25">
      <c r="A56" s="12">
        <v>2</v>
      </c>
      <c r="B56" s="40" t="s">
        <v>68</v>
      </c>
      <c r="C56" s="41">
        <v>23977</v>
      </c>
      <c r="D56" s="40" t="s">
        <v>24</v>
      </c>
      <c r="E56" s="40"/>
      <c r="F56" s="42"/>
      <c r="G56" s="10"/>
    </row>
    <row r="57" spans="1:9" s="11" customFormat="1" ht="27" x14ac:dyDescent="0.25">
      <c r="A57" s="12">
        <v>3</v>
      </c>
      <c r="B57" s="40" t="s">
        <v>69</v>
      </c>
      <c r="C57" s="41">
        <v>21735</v>
      </c>
      <c r="D57" s="40" t="s">
        <v>70</v>
      </c>
      <c r="E57" s="40"/>
      <c r="F57" s="42"/>
      <c r="G57" s="10"/>
    </row>
    <row r="58" spans="1:9" s="11" customFormat="1" ht="54.75" customHeight="1" x14ac:dyDescent="0.25">
      <c r="A58" s="12">
        <v>4</v>
      </c>
      <c r="B58" s="40" t="s">
        <v>71</v>
      </c>
      <c r="C58" s="41">
        <v>336897</v>
      </c>
      <c r="D58" s="40" t="s">
        <v>72</v>
      </c>
      <c r="E58" s="40"/>
      <c r="F58" s="42"/>
      <c r="G58" s="10"/>
    </row>
    <row r="59" spans="1:9" s="11" customFormat="1" ht="30" customHeight="1" x14ac:dyDescent="0.25">
      <c r="A59" s="111" t="s">
        <v>1</v>
      </c>
      <c r="B59" s="112"/>
      <c r="C59" s="21">
        <f>SUM(C55:C58)</f>
        <v>472222.3</v>
      </c>
      <c r="D59" s="24"/>
      <c r="E59" s="24"/>
      <c r="F59" s="38"/>
      <c r="G59" s="24"/>
    </row>
    <row r="60" spans="1:9" s="11" customFormat="1" ht="24" customHeight="1" x14ac:dyDescent="0.25">
      <c r="A60" s="18">
        <v>6.3</v>
      </c>
      <c r="B60" s="114" t="s">
        <v>135</v>
      </c>
      <c r="C60" s="115"/>
      <c r="D60" s="115"/>
      <c r="E60" s="115"/>
      <c r="F60" s="115"/>
      <c r="G60" s="115"/>
    </row>
    <row r="61" spans="1:9" s="11" customFormat="1" ht="60.75" customHeight="1" x14ac:dyDescent="0.25">
      <c r="A61" s="12">
        <v>1</v>
      </c>
      <c r="B61" s="40" t="s">
        <v>75</v>
      </c>
      <c r="C61" s="41">
        <v>650000</v>
      </c>
      <c r="D61" s="40" t="s">
        <v>76</v>
      </c>
      <c r="E61" s="10"/>
      <c r="F61" s="10"/>
      <c r="G61" s="10"/>
    </row>
    <row r="62" spans="1:9" s="11" customFormat="1" ht="45.75" customHeight="1" x14ac:dyDescent="0.25">
      <c r="A62" s="12">
        <v>2</v>
      </c>
      <c r="B62" s="40" t="s">
        <v>77</v>
      </c>
      <c r="C62" s="41">
        <v>3372071.6</v>
      </c>
      <c r="D62" s="40" t="s">
        <v>24</v>
      </c>
      <c r="E62" s="10"/>
      <c r="F62" s="10"/>
      <c r="G62" s="10"/>
    </row>
    <row r="63" spans="1:9" s="11" customFormat="1" ht="65.25" customHeight="1" x14ac:dyDescent="0.25">
      <c r="A63" s="12">
        <v>3</v>
      </c>
      <c r="B63" s="40" t="s">
        <v>78</v>
      </c>
      <c r="C63" s="41">
        <v>3000</v>
      </c>
      <c r="D63" s="40" t="s">
        <v>79</v>
      </c>
      <c r="E63" s="10"/>
      <c r="F63" s="10"/>
      <c r="G63" s="10"/>
    </row>
    <row r="64" spans="1:9" s="11" customFormat="1" ht="30" customHeight="1" x14ac:dyDescent="0.25">
      <c r="A64" s="111" t="s">
        <v>1</v>
      </c>
      <c r="B64" s="112"/>
      <c r="C64" s="21">
        <f>SUM(C61:C63)</f>
        <v>4025071.6</v>
      </c>
      <c r="D64" s="24"/>
      <c r="E64" s="24"/>
      <c r="F64" s="27"/>
      <c r="G64" s="27"/>
    </row>
    <row r="65" spans="1:9" s="11" customFormat="1" ht="30" customHeight="1" x14ac:dyDescent="0.25">
      <c r="A65" s="18">
        <v>6.4</v>
      </c>
      <c r="B65" s="130" t="s">
        <v>148</v>
      </c>
      <c r="C65" s="130"/>
      <c r="D65" s="130"/>
      <c r="E65" s="130"/>
      <c r="F65" s="130"/>
      <c r="G65" s="130"/>
    </row>
    <row r="66" spans="1:9" s="11" customFormat="1" ht="42" customHeight="1" x14ac:dyDescent="0.25">
      <c r="A66" s="12">
        <v>1</v>
      </c>
      <c r="B66" s="44" t="s">
        <v>80</v>
      </c>
      <c r="C66" s="73">
        <v>20000</v>
      </c>
      <c r="D66" s="44" t="s">
        <v>24</v>
      </c>
      <c r="E66" s="13"/>
      <c r="F66" s="80"/>
      <c r="G66" s="14"/>
    </row>
    <row r="67" spans="1:9" s="11" customFormat="1" ht="65.25" customHeight="1" x14ac:dyDescent="0.25">
      <c r="A67" s="12">
        <v>2</v>
      </c>
      <c r="B67" s="40" t="s">
        <v>81</v>
      </c>
      <c r="C67" s="41">
        <v>3214892.03</v>
      </c>
      <c r="D67" s="40" t="s">
        <v>24</v>
      </c>
      <c r="E67" s="10"/>
      <c r="F67" s="37"/>
      <c r="G67" s="14"/>
    </row>
    <row r="68" spans="1:9" s="11" customFormat="1" ht="70.5" customHeight="1" x14ac:dyDescent="0.25">
      <c r="A68" s="12">
        <v>3</v>
      </c>
      <c r="B68" s="40" t="s">
        <v>82</v>
      </c>
      <c r="C68" s="41">
        <v>15901.9</v>
      </c>
      <c r="D68" s="40" t="s">
        <v>24</v>
      </c>
      <c r="E68" s="10"/>
      <c r="F68" s="37"/>
      <c r="G68" s="14"/>
    </row>
    <row r="69" spans="1:9" s="11" customFormat="1" ht="84.75" customHeight="1" x14ac:dyDescent="0.25">
      <c r="A69" s="12">
        <v>4</v>
      </c>
      <c r="B69" s="40" t="s">
        <v>83</v>
      </c>
      <c r="C69" s="41">
        <v>28780</v>
      </c>
      <c r="D69" s="40" t="s">
        <v>24</v>
      </c>
      <c r="E69" s="10"/>
      <c r="F69" s="37"/>
      <c r="G69" s="14"/>
    </row>
    <row r="70" spans="1:9" s="11" customFormat="1" ht="38.25" customHeight="1" x14ac:dyDescent="0.25">
      <c r="A70" s="12">
        <v>5</v>
      </c>
      <c r="B70" s="40" t="s">
        <v>84</v>
      </c>
      <c r="C70" s="41">
        <v>82403.600000000006</v>
      </c>
      <c r="D70" s="40" t="s">
        <v>24</v>
      </c>
      <c r="E70" s="10"/>
      <c r="F70" s="37"/>
      <c r="G70" s="14"/>
    </row>
    <row r="71" spans="1:9" s="11" customFormat="1" ht="40.5" customHeight="1" x14ac:dyDescent="0.25">
      <c r="A71" s="12">
        <v>6</v>
      </c>
      <c r="B71" s="40" t="s">
        <v>85</v>
      </c>
      <c r="C71" s="41">
        <v>3637.1</v>
      </c>
      <c r="D71" s="40" t="s">
        <v>24</v>
      </c>
      <c r="E71" s="10"/>
      <c r="F71" s="37"/>
      <c r="G71" s="14"/>
    </row>
    <row r="72" spans="1:9" s="11" customFormat="1" ht="32.25" customHeight="1" x14ac:dyDescent="0.25">
      <c r="A72" s="12">
        <v>7</v>
      </c>
      <c r="B72" s="40" t="s">
        <v>86</v>
      </c>
      <c r="C72" s="41">
        <v>10478.4</v>
      </c>
      <c r="D72" s="40" t="s">
        <v>24</v>
      </c>
      <c r="E72" s="10"/>
      <c r="F72" s="37"/>
      <c r="G72" s="14"/>
    </row>
    <row r="73" spans="1:9" s="11" customFormat="1" ht="40.5" customHeight="1" x14ac:dyDescent="0.25">
      <c r="A73" s="12">
        <v>8</v>
      </c>
      <c r="B73" s="40" t="s">
        <v>87</v>
      </c>
      <c r="C73" s="41">
        <v>9855.7999999999993</v>
      </c>
      <c r="D73" s="40" t="s">
        <v>24</v>
      </c>
      <c r="E73" s="10"/>
      <c r="F73" s="37"/>
      <c r="G73" s="14"/>
    </row>
    <row r="74" spans="1:9" s="11" customFormat="1" ht="106.5" customHeight="1" x14ac:dyDescent="0.25">
      <c r="A74" s="12">
        <v>9</v>
      </c>
      <c r="B74" s="40" t="s">
        <v>88</v>
      </c>
      <c r="C74" s="41">
        <v>1824.1</v>
      </c>
      <c r="D74" s="40" t="s">
        <v>24</v>
      </c>
      <c r="E74" s="10"/>
      <c r="F74" s="37"/>
      <c r="G74" s="14"/>
    </row>
    <row r="75" spans="1:9" s="11" customFormat="1" ht="63.75" customHeight="1" x14ac:dyDescent="0.25">
      <c r="A75" s="12">
        <v>10</v>
      </c>
      <c r="B75" s="40" t="s">
        <v>89</v>
      </c>
      <c r="C75" s="41">
        <v>2181.6999999999998</v>
      </c>
      <c r="D75" s="40" t="s">
        <v>24</v>
      </c>
      <c r="E75" s="10"/>
      <c r="F75" s="37"/>
      <c r="G75" s="14"/>
    </row>
    <row r="76" spans="1:9" s="11" customFormat="1" ht="51" customHeight="1" x14ac:dyDescent="0.25">
      <c r="A76" s="12">
        <v>11</v>
      </c>
      <c r="B76" s="40" t="s">
        <v>90</v>
      </c>
      <c r="C76" s="41">
        <v>5375</v>
      </c>
      <c r="D76" s="40" t="s">
        <v>24</v>
      </c>
      <c r="E76" s="10"/>
      <c r="F76" s="37"/>
      <c r="G76" s="14"/>
      <c r="I76" s="30"/>
    </row>
    <row r="77" spans="1:9" s="11" customFormat="1" ht="51" customHeight="1" x14ac:dyDescent="0.25">
      <c r="A77" s="12">
        <v>12</v>
      </c>
      <c r="B77" s="40" t="s">
        <v>109</v>
      </c>
      <c r="C77" s="41">
        <v>10709.1</v>
      </c>
      <c r="D77" s="40" t="s">
        <v>24</v>
      </c>
      <c r="E77" s="10"/>
      <c r="F77" s="37"/>
      <c r="G77" s="14"/>
      <c r="I77" s="30"/>
    </row>
    <row r="78" spans="1:9" s="11" customFormat="1" ht="51" customHeight="1" x14ac:dyDescent="0.25">
      <c r="A78" s="12">
        <v>13</v>
      </c>
      <c r="B78" s="104" t="s">
        <v>149</v>
      </c>
      <c r="C78" s="41">
        <v>20542.8</v>
      </c>
      <c r="D78" s="40" t="s">
        <v>24</v>
      </c>
      <c r="E78" s="10"/>
      <c r="F78" s="37"/>
      <c r="G78" s="14"/>
      <c r="I78" s="30"/>
    </row>
    <row r="79" spans="1:9" s="11" customFormat="1" ht="30" customHeight="1" x14ac:dyDescent="0.25">
      <c r="A79" s="111" t="s">
        <v>2</v>
      </c>
      <c r="B79" s="112"/>
      <c r="C79" s="21">
        <f>SUM(C66:C78)</f>
        <v>3426581.53</v>
      </c>
      <c r="D79" s="24"/>
      <c r="E79" s="24"/>
      <c r="F79" s="81"/>
      <c r="G79" s="26"/>
    </row>
    <row r="80" spans="1:9" s="11" customFormat="1" ht="30" customHeight="1" x14ac:dyDescent="0.25">
      <c r="A80" s="83" t="s">
        <v>136</v>
      </c>
      <c r="B80" s="131" t="s">
        <v>3</v>
      </c>
      <c r="C80" s="131"/>
      <c r="D80" s="131"/>
      <c r="E80" s="131"/>
      <c r="F80" s="131"/>
      <c r="G80" s="131"/>
      <c r="H80" s="29"/>
    </row>
    <row r="81" spans="1:9" s="89" customFormat="1" ht="30" customHeight="1" x14ac:dyDescent="0.25">
      <c r="A81" s="87">
        <v>7.1</v>
      </c>
      <c r="B81" s="118" t="s">
        <v>140</v>
      </c>
      <c r="C81" s="119"/>
      <c r="D81" s="119"/>
      <c r="E81" s="119"/>
      <c r="F81" s="119"/>
      <c r="G81" s="120"/>
      <c r="H81" s="88"/>
    </row>
    <row r="82" spans="1:9" s="43" customFormat="1" ht="34.5" customHeight="1" x14ac:dyDescent="0.25">
      <c r="A82" s="12">
        <v>1</v>
      </c>
      <c r="B82" s="84" t="s">
        <v>51</v>
      </c>
      <c r="C82" s="41">
        <v>0</v>
      </c>
      <c r="D82" s="41" t="s">
        <v>24</v>
      </c>
      <c r="E82" s="41"/>
      <c r="F82" s="41"/>
      <c r="G82" s="41"/>
    </row>
    <row r="83" spans="1:9" s="43" customFormat="1" ht="34.5" customHeight="1" x14ac:dyDescent="0.25">
      <c r="A83" s="12">
        <v>2</v>
      </c>
      <c r="B83" s="84" t="s">
        <v>52</v>
      </c>
      <c r="C83" s="41">
        <v>0</v>
      </c>
      <c r="D83" s="41" t="s">
        <v>24</v>
      </c>
      <c r="E83" s="41"/>
      <c r="F83" s="41"/>
      <c r="G83" s="41"/>
    </row>
    <row r="84" spans="1:9" s="43" customFormat="1" ht="33.75" customHeight="1" x14ac:dyDescent="0.25">
      <c r="A84" s="12">
        <v>3</v>
      </c>
      <c r="B84" s="84" t="s">
        <v>53</v>
      </c>
      <c r="C84" s="41">
        <v>0</v>
      </c>
      <c r="D84" s="41" t="s">
        <v>24</v>
      </c>
      <c r="E84" s="41"/>
      <c r="F84" s="41"/>
      <c r="G84" s="41"/>
    </row>
    <row r="85" spans="1:9" s="43" customFormat="1" ht="27" x14ac:dyDescent="0.25">
      <c r="A85" s="12">
        <v>4</v>
      </c>
      <c r="B85" s="84" t="s">
        <v>54</v>
      </c>
      <c r="C85" s="41">
        <v>0</v>
      </c>
      <c r="D85" s="41" t="s">
        <v>24</v>
      </c>
      <c r="E85" s="41"/>
      <c r="F85" s="41"/>
      <c r="G85" s="41"/>
    </row>
    <row r="86" spans="1:9" s="43" customFormat="1" ht="40.5" x14ac:dyDescent="0.25">
      <c r="A86" s="12">
        <v>5</v>
      </c>
      <c r="B86" s="85" t="s">
        <v>137</v>
      </c>
      <c r="C86" s="41">
        <v>0</v>
      </c>
      <c r="D86" s="41" t="s">
        <v>24</v>
      </c>
      <c r="E86" s="41"/>
      <c r="F86" s="41"/>
      <c r="G86" s="41"/>
    </row>
    <row r="87" spans="1:9" s="43" customFormat="1" ht="33.75" customHeight="1" x14ac:dyDescent="0.25">
      <c r="A87" s="12">
        <v>6</v>
      </c>
      <c r="B87" s="84" t="s">
        <v>138</v>
      </c>
      <c r="C87" s="41">
        <v>0</v>
      </c>
      <c r="D87" s="41" t="s">
        <v>24</v>
      </c>
      <c r="E87" s="41"/>
      <c r="F87" s="41"/>
      <c r="G87" s="41"/>
    </row>
    <row r="88" spans="1:9" s="43" customFormat="1" ht="39.75" customHeight="1" x14ac:dyDescent="0.25">
      <c r="A88" s="12">
        <v>7</v>
      </c>
      <c r="B88" s="84" t="s">
        <v>139</v>
      </c>
      <c r="C88" s="41">
        <v>0</v>
      </c>
      <c r="D88" s="41" t="s">
        <v>24</v>
      </c>
      <c r="E88" s="41"/>
      <c r="F88" s="41"/>
      <c r="G88" s="41"/>
    </row>
    <row r="89" spans="1:9" s="43" customFormat="1" ht="42" customHeight="1" x14ac:dyDescent="0.25">
      <c r="A89" s="12">
        <v>8</v>
      </c>
      <c r="B89" s="84" t="s">
        <v>55</v>
      </c>
      <c r="C89" s="41">
        <v>0</v>
      </c>
      <c r="D89" s="41" t="s">
        <v>24</v>
      </c>
      <c r="E89" s="41"/>
      <c r="F89" s="41"/>
      <c r="G89" s="41"/>
    </row>
    <row r="90" spans="1:9" s="43" customFormat="1" ht="27" x14ac:dyDescent="0.25">
      <c r="A90" s="12">
        <v>9</v>
      </c>
      <c r="B90" s="84" t="s">
        <v>56</v>
      </c>
      <c r="C90" s="41">
        <v>0</v>
      </c>
      <c r="D90" s="41" t="s">
        <v>146</v>
      </c>
      <c r="E90" s="41"/>
      <c r="F90" s="41"/>
      <c r="G90" s="41"/>
    </row>
    <row r="91" spans="1:9" s="43" customFormat="1" ht="27" x14ac:dyDescent="0.25">
      <c r="A91" s="12">
        <v>10</v>
      </c>
      <c r="B91" s="84" t="s">
        <v>57</v>
      </c>
      <c r="C91" s="41">
        <v>0</v>
      </c>
      <c r="D91" s="41" t="s">
        <v>146</v>
      </c>
      <c r="E91" s="41"/>
      <c r="F91" s="41"/>
      <c r="G91" s="41"/>
    </row>
    <row r="92" spans="1:9" s="43" customFormat="1" ht="39" customHeight="1" x14ac:dyDescent="0.25">
      <c r="A92" s="12">
        <v>11</v>
      </c>
      <c r="B92" s="84" t="s">
        <v>58</v>
      </c>
      <c r="C92" s="41">
        <v>300100</v>
      </c>
      <c r="D92" s="41" t="s">
        <v>24</v>
      </c>
      <c r="E92" s="41"/>
      <c r="F92" s="41"/>
      <c r="G92" s="41"/>
    </row>
    <row r="93" spans="1:9" s="43" customFormat="1" ht="39" customHeight="1" x14ac:dyDescent="0.25">
      <c r="A93" s="12">
        <v>12</v>
      </c>
      <c r="B93" s="84" t="s">
        <v>59</v>
      </c>
      <c r="C93" s="41">
        <v>94500</v>
      </c>
      <c r="D93" s="41" t="s">
        <v>24</v>
      </c>
      <c r="E93" s="41"/>
      <c r="F93" s="41"/>
      <c r="G93" s="41"/>
    </row>
    <row r="94" spans="1:9" s="43" customFormat="1" ht="39" customHeight="1" x14ac:dyDescent="0.25">
      <c r="A94" s="12">
        <v>13</v>
      </c>
      <c r="B94" s="84" t="s">
        <v>60</v>
      </c>
      <c r="C94" s="41">
        <v>33100</v>
      </c>
      <c r="D94" s="41" t="s">
        <v>24</v>
      </c>
      <c r="E94" s="41"/>
      <c r="F94" s="41"/>
      <c r="G94" s="41"/>
    </row>
    <row r="95" spans="1:9" s="43" customFormat="1" ht="64.5" customHeight="1" x14ac:dyDescent="0.25">
      <c r="A95" s="12">
        <v>14</v>
      </c>
      <c r="B95" s="84" t="s">
        <v>61</v>
      </c>
      <c r="C95" s="41">
        <v>116275.3</v>
      </c>
      <c r="D95" s="41" t="s">
        <v>24</v>
      </c>
      <c r="E95" s="41"/>
      <c r="F95" s="41"/>
      <c r="G95" s="41"/>
      <c r="I95" s="86"/>
    </row>
    <row r="96" spans="1:9" s="43" customFormat="1" ht="68.25" customHeight="1" x14ac:dyDescent="0.25">
      <c r="A96" s="12">
        <v>15</v>
      </c>
      <c r="B96" s="84" t="s">
        <v>62</v>
      </c>
      <c r="C96" s="41">
        <v>150000</v>
      </c>
      <c r="D96" s="41" t="s">
        <v>63</v>
      </c>
      <c r="E96" s="41"/>
      <c r="F96" s="41"/>
      <c r="G96" s="41"/>
    </row>
    <row r="97" spans="1:8" s="11" customFormat="1" ht="30" customHeight="1" x14ac:dyDescent="0.25">
      <c r="A97" s="111" t="s">
        <v>2</v>
      </c>
      <c r="B97" s="112"/>
      <c r="C97" s="90">
        <f>SUM(C91:C96)</f>
        <v>693975.3</v>
      </c>
      <c r="D97" s="39"/>
      <c r="E97" s="39"/>
      <c r="F97" s="39"/>
      <c r="G97" s="39"/>
      <c r="H97" s="29"/>
    </row>
    <row r="98" spans="1:8" s="11" customFormat="1" ht="30" customHeight="1" x14ac:dyDescent="0.25">
      <c r="A98" s="91">
        <v>6.2</v>
      </c>
      <c r="B98" s="118" t="s">
        <v>141</v>
      </c>
      <c r="C98" s="119"/>
      <c r="D98" s="119"/>
      <c r="E98" s="119"/>
      <c r="F98" s="119"/>
      <c r="G98" s="120"/>
      <c r="H98" s="29"/>
    </row>
    <row r="99" spans="1:8" s="11" customFormat="1" ht="30" customHeight="1" x14ac:dyDescent="0.25">
      <c r="A99" s="83"/>
      <c r="B99" s="39"/>
      <c r="C99" s="39"/>
      <c r="D99" s="39"/>
      <c r="E99" s="39"/>
      <c r="F99" s="39"/>
      <c r="G99" s="39"/>
      <c r="H99" s="29"/>
    </row>
    <row r="100" spans="1:8" s="11" customFormat="1" ht="30" customHeight="1" x14ac:dyDescent="0.25">
      <c r="A100" s="91">
        <v>6.3</v>
      </c>
      <c r="B100" s="127" t="s">
        <v>142</v>
      </c>
      <c r="C100" s="127"/>
      <c r="D100" s="127"/>
      <c r="E100" s="127"/>
      <c r="F100" s="127"/>
      <c r="G100" s="127"/>
      <c r="H100" s="29"/>
    </row>
    <row r="101" spans="1:8" s="11" customFormat="1" ht="60" customHeight="1" x14ac:dyDescent="0.25">
      <c r="A101" s="12">
        <v>1</v>
      </c>
      <c r="B101" s="40" t="s">
        <v>99</v>
      </c>
      <c r="C101" s="41">
        <v>5123414.9000000004</v>
      </c>
      <c r="D101" s="40" t="s">
        <v>106</v>
      </c>
      <c r="E101" s="40"/>
      <c r="F101" s="37"/>
      <c r="G101" s="14"/>
    </row>
    <row r="102" spans="1:8" s="11" customFormat="1" ht="41.25" customHeight="1" x14ac:dyDescent="0.25">
      <c r="A102" s="12">
        <v>2</v>
      </c>
      <c r="B102" s="40" t="s">
        <v>100</v>
      </c>
      <c r="C102" s="41">
        <v>9600.61420605883</v>
      </c>
      <c r="D102" s="40" t="s">
        <v>106</v>
      </c>
      <c r="E102" s="40"/>
      <c r="F102" s="37"/>
      <c r="G102" s="14"/>
    </row>
    <row r="103" spans="1:8" s="11" customFormat="1" ht="45.75" customHeight="1" x14ac:dyDescent="0.25">
      <c r="A103" s="12">
        <v>3</v>
      </c>
      <c r="B103" s="40" t="s">
        <v>101</v>
      </c>
      <c r="C103" s="41">
        <v>9422.0864726222808</v>
      </c>
      <c r="D103" s="40" t="s">
        <v>106</v>
      </c>
      <c r="E103" s="40"/>
      <c r="F103" s="37"/>
      <c r="G103" s="14"/>
    </row>
    <row r="104" spans="1:8" s="11" customFormat="1" ht="60" customHeight="1" x14ac:dyDescent="0.25">
      <c r="A104" s="12">
        <v>4</v>
      </c>
      <c r="B104" s="40" t="s">
        <v>102</v>
      </c>
      <c r="C104" s="41">
        <v>9131.8268721105305</v>
      </c>
      <c r="D104" s="40" t="s">
        <v>106</v>
      </c>
      <c r="E104" s="40"/>
      <c r="F104" s="37"/>
      <c r="G104" s="14"/>
    </row>
    <row r="105" spans="1:8" s="11" customFormat="1" ht="64.5" customHeight="1" x14ac:dyDescent="0.25">
      <c r="A105" s="12">
        <v>5</v>
      </c>
      <c r="B105" s="40" t="s">
        <v>103</v>
      </c>
      <c r="C105" s="41">
        <v>10572.121266313199</v>
      </c>
      <c r="D105" s="40" t="s">
        <v>106</v>
      </c>
      <c r="E105" s="40"/>
      <c r="F105" s="37"/>
      <c r="G105" s="14"/>
    </row>
    <row r="106" spans="1:8" s="11" customFormat="1" ht="44.25" customHeight="1" x14ac:dyDescent="0.25">
      <c r="A106" s="12">
        <v>6</v>
      </c>
      <c r="B106" s="40" t="s">
        <v>104</v>
      </c>
      <c r="C106" s="41">
        <v>43345.65</v>
      </c>
      <c r="D106" s="40" t="s">
        <v>106</v>
      </c>
      <c r="E106" s="40"/>
      <c r="F106" s="37"/>
      <c r="G106" s="14"/>
    </row>
    <row r="107" spans="1:8" s="11" customFormat="1" ht="46.5" customHeight="1" x14ac:dyDescent="0.25">
      <c r="A107" s="12">
        <v>7</v>
      </c>
      <c r="B107" s="40" t="s">
        <v>105</v>
      </c>
      <c r="C107" s="41">
        <v>33925</v>
      </c>
      <c r="D107" s="40" t="s">
        <v>106</v>
      </c>
      <c r="E107" s="40"/>
      <c r="F107" s="37"/>
      <c r="G107" s="14"/>
    </row>
    <row r="108" spans="1:8" s="11" customFormat="1" ht="30" customHeight="1" x14ac:dyDescent="0.25">
      <c r="A108" s="128" t="s">
        <v>2</v>
      </c>
      <c r="B108" s="129"/>
      <c r="C108" s="21">
        <f>SUM(C101:C107)</f>
        <v>5239412.198817105</v>
      </c>
      <c r="D108" s="10"/>
      <c r="E108" s="10"/>
      <c r="F108" s="37"/>
      <c r="G108" s="14"/>
    </row>
    <row r="109" spans="1:8" s="11" customFormat="1" ht="30" customHeight="1" x14ac:dyDescent="0.25">
      <c r="A109" s="78">
        <v>6.4</v>
      </c>
      <c r="B109" s="108" t="s">
        <v>143</v>
      </c>
      <c r="C109" s="109"/>
      <c r="D109" s="109"/>
      <c r="E109" s="109"/>
      <c r="F109" s="109"/>
      <c r="G109" s="110"/>
    </row>
    <row r="110" spans="1:8" s="11" customFormat="1" ht="54.75" customHeight="1" x14ac:dyDescent="0.25">
      <c r="A110" s="12">
        <v>1</v>
      </c>
      <c r="B110" s="40" t="s">
        <v>92</v>
      </c>
      <c r="C110" s="41">
        <v>34000</v>
      </c>
      <c r="D110" s="40" t="s">
        <v>107</v>
      </c>
      <c r="E110" s="40"/>
      <c r="F110" s="79"/>
      <c r="G110" s="14"/>
    </row>
    <row r="111" spans="1:8" s="11" customFormat="1" ht="40.5" customHeight="1" x14ac:dyDescent="0.25">
      <c r="A111" s="12">
        <v>2</v>
      </c>
      <c r="B111" s="40" t="s">
        <v>93</v>
      </c>
      <c r="C111" s="41">
        <v>38000</v>
      </c>
      <c r="D111" s="40" t="s">
        <v>107</v>
      </c>
      <c r="E111" s="40"/>
      <c r="F111" s="79"/>
      <c r="G111" s="14"/>
    </row>
    <row r="112" spans="1:8" s="11" customFormat="1" ht="49.5" customHeight="1" x14ac:dyDescent="0.25">
      <c r="A112" s="12">
        <v>3</v>
      </c>
      <c r="B112" s="40" t="s">
        <v>94</v>
      </c>
      <c r="C112" s="41">
        <v>14000</v>
      </c>
      <c r="D112" s="40" t="s">
        <v>107</v>
      </c>
      <c r="E112" s="40"/>
      <c r="F112" s="79"/>
      <c r="G112" s="14"/>
    </row>
    <row r="113" spans="1:7" s="11" customFormat="1" ht="49.5" customHeight="1" x14ac:dyDescent="0.25">
      <c r="A113" s="12">
        <v>4</v>
      </c>
      <c r="B113" s="40" t="s">
        <v>95</v>
      </c>
      <c r="C113" s="41">
        <v>166582.323</v>
      </c>
      <c r="D113" s="40" t="s">
        <v>107</v>
      </c>
      <c r="E113" s="40"/>
      <c r="F113" s="79"/>
      <c r="G113" s="14"/>
    </row>
    <row r="114" spans="1:7" s="11" customFormat="1" ht="67.5" customHeight="1" x14ac:dyDescent="0.25">
      <c r="A114" s="12">
        <v>5</v>
      </c>
      <c r="B114" s="40" t="s">
        <v>96</v>
      </c>
      <c r="C114" s="41">
        <v>400000</v>
      </c>
      <c r="D114" s="40" t="s">
        <v>107</v>
      </c>
      <c r="E114" s="40"/>
      <c r="F114" s="79"/>
      <c r="G114" s="14"/>
    </row>
    <row r="115" spans="1:7" s="11" customFormat="1" ht="76.5" customHeight="1" x14ac:dyDescent="0.25">
      <c r="A115" s="12">
        <v>6</v>
      </c>
      <c r="B115" s="40" t="s">
        <v>97</v>
      </c>
      <c r="C115" s="41">
        <v>5725000</v>
      </c>
      <c r="D115" s="40" t="s">
        <v>107</v>
      </c>
      <c r="E115" s="40"/>
      <c r="F115" s="79"/>
      <c r="G115" s="14"/>
    </row>
    <row r="116" spans="1:7" s="11" customFormat="1" ht="76.5" customHeight="1" x14ac:dyDescent="0.25">
      <c r="A116" s="12">
        <v>7</v>
      </c>
      <c r="B116" s="40" t="s">
        <v>98</v>
      </c>
      <c r="C116" s="41">
        <v>8741.52</v>
      </c>
      <c r="D116" s="40" t="s">
        <v>108</v>
      </c>
      <c r="E116" s="40"/>
      <c r="F116" s="79"/>
      <c r="G116" s="14"/>
    </row>
    <row r="117" spans="1:7" s="11" customFormat="1" ht="76.5" customHeight="1" x14ac:dyDescent="0.25">
      <c r="A117" s="12">
        <v>8</v>
      </c>
      <c r="B117" s="40" t="s">
        <v>151</v>
      </c>
      <c r="C117" s="41">
        <v>35224</v>
      </c>
      <c r="D117" s="40" t="s">
        <v>152</v>
      </c>
      <c r="E117" s="40"/>
      <c r="F117" s="102">
        <v>4</v>
      </c>
      <c r="G117" s="14"/>
    </row>
    <row r="118" spans="1:7" s="11" customFormat="1" ht="35.25" customHeight="1" x14ac:dyDescent="0.25">
      <c r="A118" s="111" t="s">
        <v>2</v>
      </c>
      <c r="B118" s="112"/>
      <c r="C118" s="21">
        <f>SUM(C110:C117)</f>
        <v>6421547.8429999994</v>
      </c>
      <c r="D118" s="25"/>
      <c r="E118" s="25"/>
      <c r="F118" s="82"/>
      <c r="G118" s="21"/>
    </row>
    <row r="119" spans="1:7" s="11" customFormat="1" ht="30" customHeight="1" x14ac:dyDescent="0.25">
      <c r="A119" s="78" t="s">
        <v>144</v>
      </c>
      <c r="B119" s="134" t="s">
        <v>6</v>
      </c>
      <c r="C119" s="135"/>
      <c r="D119" s="135"/>
      <c r="E119" s="135"/>
      <c r="F119" s="135"/>
      <c r="G119" s="136"/>
    </row>
    <row r="120" spans="1:7" s="11" customFormat="1" ht="66" customHeight="1" x14ac:dyDescent="0.25">
      <c r="A120" s="18">
        <v>1</v>
      </c>
      <c r="B120" s="103" t="s">
        <v>150</v>
      </c>
      <c r="C120" s="41">
        <v>4211050.5</v>
      </c>
      <c r="D120" s="41" t="s">
        <v>41</v>
      </c>
      <c r="E120" s="14"/>
      <c r="F120" s="101"/>
      <c r="G120" s="14"/>
    </row>
    <row r="121" spans="1:7" s="11" customFormat="1" ht="42" customHeight="1" x14ac:dyDescent="0.25">
      <c r="A121" s="111" t="s">
        <v>2</v>
      </c>
      <c r="B121" s="112"/>
      <c r="C121" s="21">
        <f>C120</f>
        <v>4211050.5</v>
      </c>
      <c r="D121" s="92"/>
      <c r="E121" s="20"/>
      <c r="F121" s="82"/>
      <c r="G121" s="21"/>
    </row>
    <row r="122" spans="1:7" s="9" customFormat="1" ht="59.25" customHeight="1" x14ac:dyDescent="0.25">
      <c r="A122" s="94" t="s">
        <v>145</v>
      </c>
      <c r="B122" s="137" t="s">
        <v>4</v>
      </c>
      <c r="C122" s="138"/>
      <c r="D122" s="138"/>
      <c r="E122" s="138"/>
      <c r="F122" s="138"/>
      <c r="G122" s="139"/>
    </row>
    <row r="123" spans="1:7" s="9" customFormat="1" ht="27" x14ac:dyDescent="0.25">
      <c r="A123" s="19">
        <v>1</v>
      </c>
      <c r="B123" s="69" t="s">
        <v>5</v>
      </c>
      <c r="C123" s="95">
        <v>580983.9</v>
      </c>
      <c r="D123" s="69" t="s">
        <v>17</v>
      </c>
      <c r="E123" s="69"/>
      <c r="F123" s="95"/>
      <c r="G123" s="95"/>
    </row>
    <row r="124" spans="1:7" s="9" customFormat="1" ht="63.75" customHeight="1" x14ac:dyDescent="0.25">
      <c r="A124" s="19">
        <v>2</v>
      </c>
      <c r="B124" s="69" t="s">
        <v>73</v>
      </c>
      <c r="C124" s="95">
        <v>1500</v>
      </c>
      <c r="D124" s="95" t="s">
        <v>74</v>
      </c>
      <c r="E124" s="95"/>
      <c r="F124" s="96"/>
      <c r="G124" s="96"/>
    </row>
    <row r="125" spans="1:7" ht="27" x14ac:dyDescent="0.25">
      <c r="A125" s="8">
        <v>3</v>
      </c>
      <c r="B125" s="40" t="s">
        <v>91</v>
      </c>
      <c r="C125" s="95">
        <v>338500</v>
      </c>
      <c r="D125" s="40" t="s">
        <v>74</v>
      </c>
      <c r="E125" s="10"/>
      <c r="F125" s="14"/>
      <c r="G125" s="93"/>
    </row>
    <row r="126" spans="1:7" ht="24.75" customHeight="1" x14ac:dyDescent="0.25">
      <c r="A126" s="111" t="s">
        <v>2</v>
      </c>
      <c r="B126" s="112"/>
      <c r="C126" s="21">
        <f>SUM(C123:C125)</f>
        <v>920983.9</v>
      </c>
      <c r="D126" s="20"/>
      <c r="E126" s="20"/>
      <c r="F126" s="21"/>
      <c r="G126" s="93"/>
    </row>
    <row r="127" spans="1:7" ht="41.25" customHeight="1" x14ac:dyDescent="0.25">
      <c r="A127" s="132" t="s">
        <v>147</v>
      </c>
      <c r="B127" s="133"/>
      <c r="C127" s="97">
        <f>C126+C121+C118+C108+C97+C79+C64+C59+C53+C39+C31+C15+C10</f>
        <v>46487492.871817105</v>
      </c>
      <c r="D127" s="98"/>
      <c r="E127" s="98">
        <v>122</v>
      </c>
      <c r="F127" s="98">
        <v>307</v>
      </c>
      <c r="G127" s="98"/>
    </row>
  </sheetData>
  <mergeCells count="37">
    <mergeCell ref="A127:B127"/>
    <mergeCell ref="B109:G109"/>
    <mergeCell ref="B119:G119"/>
    <mergeCell ref="A121:B121"/>
    <mergeCell ref="A126:B126"/>
    <mergeCell ref="B122:G122"/>
    <mergeCell ref="A118:B118"/>
    <mergeCell ref="A97:B97"/>
    <mergeCell ref="B98:G98"/>
    <mergeCell ref="B100:G100"/>
    <mergeCell ref="A108:B108"/>
    <mergeCell ref="B65:G65"/>
    <mergeCell ref="B80:G80"/>
    <mergeCell ref="B81:G81"/>
    <mergeCell ref="A79:B79"/>
    <mergeCell ref="A64:B64"/>
    <mergeCell ref="G4:G5"/>
    <mergeCell ref="A2:G2"/>
    <mergeCell ref="B7:G7"/>
    <mergeCell ref="B11:G11"/>
    <mergeCell ref="B16:G16"/>
    <mergeCell ref="A10:B10"/>
    <mergeCell ref="A15:B15"/>
    <mergeCell ref="B4:B5"/>
    <mergeCell ref="A4:A5"/>
    <mergeCell ref="C4:C5"/>
    <mergeCell ref="D4:D5"/>
    <mergeCell ref="E4:F4"/>
    <mergeCell ref="A31:B31"/>
    <mergeCell ref="B32:G32"/>
    <mergeCell ref="A39:B39"/>
    <mergeCell ref="B40:G40"/>
    <mergeCell ref="B41:G41"/>
    <mergeCell ref="A53:B53"/>
    <mergeCell ref="B54:G54"/>
    <mergeCell ref="B60:G60"/>
    <mergeCell ref="A59:B59"/>
  </mergeCells>
  <phoneticPr fontId="12" type="noConversion"/>
  <pageMargins left="0.19685039370078741" right="0" top="0.19685039370078741" bottom="0.14756944444444445" header="0.15748031496062992" footer="0.11811023622047245"/>
  <pageSetup scale="75" orientation="landscape" r:id="rId1"/>
  <headerFooter>
    <oddFooter>&amp;R&amp;9&amp;P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Havelvac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2019-03-27T19:33:48Z</cp:lastPrinted>
  <dcterms:created xsi:type="dcterms:W3CDTF">2006-09-28T05:33:49Z</dcterms:created>
  <dcterms:modified xsi:type="dcterms:W3CDTF">2021-05-13T06:56:30Z</dcterms:modified>
</cp:coreProperties>
</file>