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2A10B039-CBBD-46A0-AE94-8680B26FE5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_FilterDatabase" localSheetId="0" hidden="1">'2025'!$A$2:$E$96</definedName>
    <definedName name="_xlnm.Print_Area" localSheetId="0">'2025'!$A$1:$E$96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1" i="1" l="1"/>
  <c r="C5" i="1"/>
  <c r="A71" i="1" l="1"/>
  <c r="A72" i="1" s="1"/>
  <c r="C69" i="1"/>
  <c r="A73" i="1" l="1"/>
  <c r="A74" i="1" s="1"/>
  <c r="C30" i="1"/>
  <c r="A7" i="1"/>
  <c r="A8" i="1" s="1"/>
  <c r="A32" i="1"/>
  <c r="A33" i="1" s="1"/>
  <c r="A75" i="1" l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C15" i="1"/>
  <c r="A57" i="1" l="1"/>
  <c r="A58" i="1" s="1"/>
  <c r="A59" i="1" s="1"/>
  <c r="A60" i="1" s="1"/>
  <c r="A61" i="1" l="1"/>
  <c r="A62" i="1" s="1"/>
  <c r="A63" i="1" s="1"/>
  <c r="A64" i="1" s="1"/>
  <c r="A65" i="1" s="1"/>
  <c r="A66" i="1" s="1"/>
  <c r="A67" i="1" s="1"/>
  <c r="A68" i="1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9" i="1"/>
  <c r="A10" i="1" s="1"/>
  <c r="A11" i="1" s="1"/>
  <c r="A12" i="1" s="1"/>
  <c r="A13" i="1" s="1"/>
  <c r="A14" i="1" s="1"/>
  <c r="C4" i="1" l="1"/>
  <c r="C3" i="1" s="1"/>
  <c r="A29" i="1" l="1"/>
</calcChain>
</file>

<file path=xl/sharedStrings.xml><?xml version="1.0" encoding="utf-8"?>
<sst xmlns="http://schemas.openxmlformats.org/spreadsheetml/2006/main" count="276" uniqueCount="123">
  <si>
    <t>հ/հ</t>
  </si>
  <si>
    <t>Օբյեկտի անվանումը</t>
  </si>
  <si>
    <t>Մարզ</t>
  </si>
  <si>
    <t>01. Ճանապարհների հիմնանորոգում, այդ թվում</t>
  </si>
  <si>
    <t>Միջպետական նշանակության ավտոճանապարհներ, այդ թվում</t>
  </si>
  <si>
    <t>Շիրակ</t>
  </si>
  <si>
    <t>Արարատ</t>
  </si>
  <si>
    <t>Սյունիք</t>
  </si>
  <si>
    <t>Արմավիր</t>
  </si>
  <si>
    <t>Արագածոտն</t>
  </si>
  <si>
    <t>Տավուշ</t>
  </si>
  <si>
    <t>Գեղարքունիք</t>
  </si>
  <si>
    <t>Կոտայք</t>
  </si>
  <si>
    <t>Հանրապետական նշանակության ավտոճանապարհներ, այդ թվում</t>
  </si>
  <si>
    <t>Հ-36, /Մ-4/ (Իջևան) - Նավուր - Բերդ - Այգեպար հանրապետական նշանակության ավտոճանապարհի կմ5+600 - կմ42+100 հատվածի հիմնանորոգում</t>
  </si>
  <si>
    <t>Հ-70, Մ-6 – Աթան հանրապետական նշանակության ավտոճանապարհի կմ0+000 - կմ27+500 հատվածի հիմնանորոգում</t>
  </si>
  <si>
    <t>Լոռի</t>
  </si>
  <si>
    <t>Արագածոտն, Շիրակ</t>
  </si>
  <si>
    <t>Մարզային նշանակության ավտոճանապարհներ, այդ թվում</t>
  </si>
  <si>
    <t>xx</t>
  </si>
  <si>
    <t>Տ-4-13,/Հ-39/ (Գավառ) – Գանձակ – Սարուխան – Գեղարքունիք ավտոճանապարհի կմ0+000-կմ12+900 հատվածի հիմնանորոգում</t>
  </si>
  <si>
    <t>Որոտան-Խոտ ավտոճանապարհի վերակառուցում</t>
  </si>
  <si>
    <t>/Մ-2 /-Տաթև-Աղվանի-/Մ-2 /(Սյունիք) միջպետական նշանակության  ավտոճանապարհի  կմ0+000-կմ19+500 հատվածի հիմնանորոգում</t>
  </si>
  <si>
    <t>Մ-3, ՀՀ սահման-Մարգարա-Վանաձոր-Տաշիր-ՀՀ սահման միջպետական նշանակության ավտոճանապարհի կմ35+535-կմ39+500 հատվածի հիմնանորոգում</t>
  </si>
  <si>
    <t>Մ-8, Վանաձոր (Մ-6 հատման կետ) - Դիլիջան միջպետական նշանակության ավտոճանապարհի կմ0+236 - կմ6+236 հատվածի (Վանաձոր քաղաքի հատված) հիմնանորոգում</t>
  </si>
  <si>
    <t>Մ-10, Սևան-Մարտունի-Գետափ միջպետական նշանակության ավտոճանապարհի կմ79+060-կմ80+590 հատվածի վերակառուցում</t>
  </si>
  <si>
    <t>Հ-3, Երևան (Ջրաշխարհ, Մ-4-ի հետ հատման տեղ)-Գառնի –Գեղարդի վանք հանրապետական նշանակության ավտոճանապարհի կմ10+770-կմ27+500 (բացառությամբ սողանքային տեղամասերի) հատվածի հիմնանորոգում</t>
  </si>
  <si>
    <t>Հ-29,Սևան - Ծաղկունք – Զովաբեր հանրապետական նշանակության ավտոճանապարհի կմ 0+000-կմ 18+200 հատվածի հիմնորոգում (բացառությամբ կմ 11+000-կմ 12+000 հատվածի)</t>
  </si>
  <si>
    <t>Տ-1-35, /Հ-81/ (Հացաշեն) - Սորիկ ավտոճանապարհի կմ0+000 - կմ5+100 հատվածի հիմնանորոգում</t>
  </si>
  <si>
    <t>/Տ-1-21/(Եղիպատրուշ բնակավայր) ճանապարհից դեպի «Մայլեռ» լեռնային հանգստավայր տանող 3 կմ երկարությամբ և 8 մետր լայնությամբ երթևեկելի մասով ասֆալտապատ ավտոճանապարհի կառուցում</t>
  </si>
  <si>
    <t>Զարինջա - Ձիթհանքով ավտոճանապարհի 4.3 կմ երկարությամբ հատվածի հիմնանորոգում</t>
  </si>
  <si>
    <t>Տ-3-14, /Մ-5/-Մրգաշատ-Ալաշկերտ-գ․Արմավիր (Տ-3-16) ավտոճանապարհի կմ0+000 - կմ1+300, կմ3+000-կմ4+200 և կմ4+700-կմ6+200 հատվածների հիմնանորոգում</t>
  </si>
  <si>
    <t>Տ-6-29,Երևան (Բագրևանդի փող.) – Ձորաղբյուր (Տ-6-42) ավտոճանապարհի կմ 0+000-կմ 5+200 հատվածի հիմնանորոգում</t>
  </si>
  <si>
    <t>Կոտայքի մարզի Հրազդան համայնքի Հրազդան քաղաքի դեպի Կաքավաձոր թաղամաս տանող ճանապարհի հիմնանորոգում</t>
  </si>
  <si>
    <t>Տ-8-13, /Մ-12/ - Վերիշեն - Խոզնավար ավտոճանապարհի կմ0+000 - կմ18+300 հատվածի հիմնանորոգում</t>
  </si>
  <si>
    <t>Տ-8-56, /Մ-2/ - Հարժիս ավտոճանապարհի կմ0+000 - կմ8+000 հատվածի հիմնանորոգում</t>
  </si>
  <si>
    <t>Տ-10-9, /Հ-36/ - Չինչին (Տ-10-38) ավտոճանապարհի կմ0+000 - կմ10+000 հատվածի հիմնանորոգում</t>
  </si>
  <si>
    <t>/Մ-12/ - Խնձորեսկ - Ներքին Խնձորեսկ ավտոճանապարհի կմ0+000 - կմ10+100 հատվածի հիմնանորոգում</t>
  </si>
  <si>
    <t>Ճանապարհների  հիմնանորոգում, վերակառուցում, կառուցում, այդ թվում</t>
  </si>
  <si>
    <t>Կարգավիճակ</t>
  </si>
  <si>
    <t>2024-2025թթ</t>
  </si>
  <si>
    <t>2023-2025թթ</t>
  </si>
  <si>
    <t>Միջին նորոգում</t>
  </si>
  <si>
    <t>2022-2025թթ</t>
  </si>
  <si>
    <t>Մ-1, Երևան-Գյումրի-ՀՀ սահման միջպետական նշանակության ավտոճանապարհի կմ 130+100-կմ134+500 հատվածի հիմնանորոգում</t>
  </si>
  <si>
    <t>Մ-2, Երևան-Երասխ-Նորավան- Տաթև-Կապան-Մեղրի-ՀՀ սահման (նախկին՝ Մ-2 ,Երևան-Երասխ-Գորիս-Մեղրի-ՀՀ սահման) միջպետական նշանակության  ավտոճանապարհի  կմ47+475-կմ53+150 հատվածի հիմնանորոգում</t>
  </si>
  <si>
    <t>Մ-2, Երևան-Երասխ-Նորավան- Տաթև-Կապան-Մեղրի-ՀՀ սահման (նախկին՝ Մ-2 ,Երևան-Երասխ-Գորիս-Մեղրի-ՀՀ սահման) միջպետական նշանակության ավտոճանապարհի կմ91+600 - կմ98+000 հատվածի հիմնանորոգում</t>
  </si>
  <si>
    <t>Մ-2, Երևան-Երասխ-Նորավան- Տաթև-Կապան-Մեղրի-ՀՀ սահման (նախկին՝ Մ-2 ,Երևան-Երասխ-Գորիս-Մեղրի-ՀՀ սահման) միջպետական նշանակության ավտոճանապարհի կմ181+250 - կմ181+750  հատվածի վերակառուցում</t>
  </si>
  <si>
    <t>Մ-2,Երևան-Երասխ-Նորավան- Տաթև-Կապան-Մեղրի-ՀՀ սահման ավտոճանապարհի կմ336+550 - կմ338+350 հատվածի հիմնանորոգում</t>
  </si>
  <si>
    <t>Հ-10. /Հ-8/ (Ոսկետափ) - Վեդի - Լանջառ - /Մ-2/ հանրապետական նշանակության ավտոճանապարհի կմ5+450 - կմ9+250 հատվածի հիմնանորոգում</t>
  </si>
  <si>
    <t>Հ-15, /Մ-5/(Նորապատ) -Արգավանդ –/Մ-3/ (Վարդանաշեն) հանրապետական նշանակության ավտոճանապարհի կմ3+000 - կմ13+000 հատվածի հիմնանորոգում</t>
  </si>
  <si>
    <t>Հ-15, /Մ-5/(Նորապատ) -Արգավանդ –/Մ-3/ (Վարդանաշեն) հանրապետական նշանակության ավտոճանապարհի կմ13+000 - կմ20+000 հատվածի հիմնանորոգում</t>
  </si>
  <si>
    <t>Հ-21, /Հ-75/ - Հոռոմ-Արթիկ-Ալագյազ հանրապետական նշանակության ավտոճանապարհի կմ32+700 - կմ41+000 հատվածի հիմնանորոգում</t>
  </si>
  <si>
    <t>Հ-22, /Մ-6/ - Դսեղ – /Հ-70/ հանրապետական նշանակության ավտոճանապարհի կմ 8+000-կմ 13+900 հատվածի հիմնանորոգում</t>
  </si>
  <si>
    <t>Հ-30, /Մ-4/ - Ճամբարակ- /Հ-7/  հանրապետական նշանակության ավտոճանապարհի 19-րդ և 51-րդ  կմ-ում գտնվող սողանքային տեղամասերում ճանապարհամերձ հողաշերտի բեռնաթափման, ճանապարհի անցանելիության ապահովման միջոցառումների իրականացում</t>
  </si>
  <si>
    <t>Հ-31,/Մ-1/ - Վարդաղբյուր – Տաշիր - /Մ-3/ կմ0+000-կմ5+000 հատվածի հիմնանորոգում</t>
  </si>
  <si>
    <t>Հ-38,/Հ-30/ (Թթուջուր) – /Հ-36/ (Նավուր) հանրապետական նշանակության ավտոճանապարհի կմ0+000 - կմ15+100 հատվածի հիմնանորոգում</t>
  </si>
  <si>
    <t>Հ-56,/Մ-3/ - Մուղնի - Օհանավան - /Մ-3/ հանրապետական նշանակության ավտոճանապարհի կմ 0+000-կմ 5+300 հատվածի հիմնանորոգում</t>
  </si>
  <si>
    <t>Հ-64, Բերդ - Արծվաբերդ - Չինարի հանրապետական նշանակության ավտոճանապարհի կմ2+700 -կմ9+700 և կմ14+160 - կմ16+400 հատվածների հիմնանորոգում</t>
  </si>
  <si>
    <t>2025-2026թթ</t>
  </si>
  <si>
    <t>2025թ</t>
  </si>
  <si>
    <t>Գեղարքունիք, Կոտայք</t>
  </si>
  <si>
    <t>Վայոց ձոր</t>
  </si>
  <si>
    <t>Տ-1-14, /Մ-3/ - Հարթավան - /Հ-4/ ավտոճանապարհի կմ0+000-կմ1+200 հատվածի հիմնանորոգում</t>
  </si>
  <si>
    <t>Տ-1-25,/Մ-3/ (Աշտարակ) – Փարպի - Ղազարավան տեղական նշանակության ավտոճանապարհի կմ0+000 - կմ4+000 և կմ6+000 - կմ13+500 հատվածների հիմնանորոգում</t>
  </si>
  <si>
    <t>Տ-1-33, Կոշ (Տ-1-8) - Վերին Սասունիկ -Լեռնարոտ ավտոճանապարհի կմ0+000 - կմ9+500 հատվածի հիմնանորոգում</t>
  </si>
  <si>
    <t>Տ-1-34,(Տ-1-33) – Ավան - Խնուսիկ տեղական նշանակության ավտոճանապարհի կմ0+000 - կմ2+200 հատվածի հիմնանորոգում</t>
  </si>
  <si>
    <t>Տ-2-50, Հ-10/(Վանաշեն)-Այգավան-Եղեգնավան - /Հ-11/ մարզային նշնակության ավտոճանապարհի կմ0+000 - կմ2+500 հատվածի հիմնանորոգում</t>
  </si>
  <si>
    <t>Տ-3-8,/Մ-5/-Մայիսյան/Տ-3-47/ տեղական նշանակության ավտոճանապարհի կմ 0+000-կմ 0+800 հատվածի հիմնանորոգում</t>
  </si>
  <si>
    <t>Տ-3-14, /Մ-5/-Մրգաշատ-Ալաշկերտ-գ․Արմավիր (Տ-3-16) տեղական նշնակության ավտոճանապարհի կմ6+200 - կմ7+400 հատվածի հիմնանորոգում</t>
  </si>
  <si>
    <t>Տ-3-19, Արևիկ(Տ-3-50)-/Հ-15/(Տանձուտ) ավտոճանապարհի կմ0+000 - կմ3+400  հատվածի հիմնանորոգում</t>
  </si>
  <si>
    <t>Տ-3-29, /Մ-5/ (Զվարթնոց թաղամաս) – /Հ-13/ ավտոճանապարհի  կմ0+000-կմ4+400 հատվածի հիմնանորոգում</t>
  </si>
  <si>
    <t>Տ-3-41, /Մ-3/(Լուսագյուղ)-Ջրառատ ավտոճանապարհի կմ0+500-կմ2+600 հատվածի հիմնանորոգում</t>
  </si>
  <si>
    <t>Տ-3-42, /Մ-3/ Ջրարբի – Գայ- /Մ-3/  տեղական նշանակության ավտոճանապարհի կմ 0+700-կմ 2+700 հատվածի հիմնանորոգում</t>
  </si>
  <si>
    <t xml:space="preserve">Տ-4-63, /Հ-7/ - Ջիլ մարզային նշանակության ավտոճանապարհի և նորակառույց դպրոց տանող ճանապարհահատվածի հիմնանորոգում </t>
  </si>
  <si>
    <t>ՀՀ Գեղարքունիքի Մարտունի քաղաքի Մյասնիկյան, Գևորգ Զիրոյան և Սայաթ Նովա խաչմերուկից մինչև Ն. Գետաշեն բնակավայրի թիվ 2 միջնակարգ դպրոցի խաչմերուկ ավտոճանապարհի հիմնանորոգում</t>
  </si>
  <si>
    <t>ՀՀ Գեղարքունիքի մարզի Գավառ համայնքի գյուղ Բերդկունքի կենտրոնական փողոցի մի հատվածի ասֆալտապատում</t>
  </si>
  <si>
    <t>ՀՀ Գեղարքունիքի մարզի Մարտունի համայնքի Մարտունի քաղաքի Երևանյան և Մյասնիկյան փողոցների ասֆալտապատում</t>
  </si>
  <si>
    <t>Տ-5-3,/Մ-7/ (Շիրակամուտ) -Գեղասար - /Տ-5-7/ ավտոմոբիլային ճանապարհի կմ0+000 - կմ 1+400 հատվածի հիմնանորոգում</t>
  </si>
  <si>
    <t>ՀՀ Լոռու մարզի Վանաձոր քաղաքի Վարդանանց փողոցի հիմնանորոգում</t>
  </si>
  <si>
    <t>Տ-5-51, /Մ-3/ - Միխայլովկա - /Մ-3/ կմ0+000 – կմ2+000 մարզային նշանակության ավտոճանապարհի հիմնանորոգում</t>
  </si>
  <si>
    <t>Տ-5-96, /Մ-3/(Տաշիր) – Մեծավան – Ձյունաշող (Տ-5-27) ավտոճանապարհի կմ0+000 – կմ8+500 հատվածի հիմնանորոգում</t>
  </si>
  <si>
    <t>ՀՀ Լոռու մարզի դեպի «Թեժ լեռ» հանգստյան տուն տանող ճանապարհի հիմնանորոգում</t>
  </si>
  <si>
    <t>Տ-6-18,/Տ-6-44/ - Երևանի սահման տեղական նշանակության ավտոճանապարհի կմ0+000-կմ 1+100 հատվածի հիմնանորոգում</t>
  </si>
  <si>
    <t>ՀՀ Կոտայքի մարզի Չարենցավան համայնքի Բջնի բնակավայրի հանրապետական նշանակության «Ամրոց» պատմության և մշակույթի անշարժ հուշարձան տանող ճանապարհի նորոգում</t>
  </si>
  <si>
    <t>Տ-7-48, Գյումրի(Տ-7-58)-Արևիկ-Այգեբաց-Վարդաքար- /Հ-21/ մարզային նշանակության ավտոճանապարհի կմ0+000-կմ10+440 հատվածի հիմնանորոգում</t>
  </si>
  <si>
    <t>Տ-8-42,/Հ-45/ (Սիսիան) – Աշոտավան – Թասիկ - Արևիս տեղական նշանակության ավտոճանապարհի կմ0+000-կմ10+000 հատվածի հիմնանորոգում</t>
  </si>
  <si>
    <t>Տ-8-90,/Մ-2/ - Վաղատին- /Մ-2/ տեղական նշանակության ավտոճանապարհի կմ 0+000-կմ 1+500 հատվածի հիմնանորոգում</t>
  </si>
  <si>
    <t>Հ-36-իջատեղ Նավուր համայնք հատվածի հիմնանորոգում</t>
  </si>
  <si>
    <t>2025-2026թ</t>
  </si>
  <si>
    <t>2024-2026թթ</t>
  </si>
  <si>
    <t xml:space="preserve">Կոտայք
</t>
  </si>
  <si>
    <t>Վայոց Ձոր</t>
  </si>
  <si>
    <t xml:space="preserve">Գեղարքունիք
</t>
  </si>
  <si>
    <t xml:space="preserve">Տ-1-4/Հ-20/ (Ագարակ) - Աշտարակ-Բյուրական տրանսպորտային հանգույց - /Տ-1-77/ կմ0+00 ÷ կմ2+750,
Տ-1-77/Հ-19/ (Աշտարակ) - /Մ-1/ կմ0+704 ÷ կմ3+694 և Տ-1-78/Հ-20/ - /Տ-1-4/ (Ագարակի շրջանց) կմ0+000 ÷ կմ2+718 և  Աշտարակ-Բյուրական տրանսպորտային հանգույց  </t>
  </si>
  <si>
    <t>Հ-33 /Մ-3/(Ստեփանավան) Ագարակ-Յաղդան-/Հ-35/ հանրապետական նշանակության ավտոճանապարհի կմ8+110-կմ23+873 հատվածի միջին նորոգում</t>
  </si>
  <si>
    <t>Հ-35	/Մ/6/ - Օձուն - Արևածագ - /Հ-24/ հանրապետական նշանակության ավտոճանապարհի  կմ0+000-կմ14+800 հատվածի միջին նորոգում</t>
  </si>
  <si>
    <t>Հ-82	/Հ-37/-Վարագավան-Տավուշ-/Հ-36/ կմ0+000+կմ5+600 հատվածի և Հ-84	/Հ-82/(Վարագավան)-Նոր Վարագավանք պատմական հուշարձան կմ1+730+կմ4+400 հատվածների միջին նորոգում</t>
  </si>
  <si>
    <t>Հ-82	/Հ-37/-Վարագավան-Տավուշ-/Հ-36/ կմ5+600+կմ19+020 հատվածի միջին նորոգում</t>
  </si>
  <si>
    <t>Հ-42	/Մ-2/-Զառիթափ-Նոր Ազնաբերդ-ՀՀ սահման հանրապետական նշանակության ավտոճանապարհի կմ0+000-կմ9+500 հատվածի միջին նորոգում</t>
  </si>
  <si>
    <t>Մ-10 Սևան-Մարտունի-Վարդենիս-ՀՀ սահման  միջպետական նշանակության  ավտոճանապարհի 
կմ2+800 ÷ կմ5+300  հատվածի միջին նորոգում</t>
  </si>
  <si>
    <t>Մ-4 Երևան - Սևան - Իջևան – ՀՀ սահման (աջ գոտի) միջպետական նշանակության  ավտոճանապարհի 
կմ36+000 ÷ կմ51+200  հատվածի միջին նորոգում</t>
  </si>
  <si>
    <t>Մ-4 Երևան - Սևան - Իջևան – ՀՀ սահման (աջ գոտի) միջպետական նշանակության  ավտոճանապարհի 
կմ51+200 ÷ կմ64+174  հատվածի միջին նորոգում</t>
  </si>
  <si>
    <t>/Մ-1/ Մոտեցում Գյումրու օդանավակայանին 
կմ0+040  + կմ2+000 (աջ և ձախ գոտիներ)  հատվածի միջին նորոգում</t>
  </si>
  <si>
    <t>Մ-1 Երևան -Գյումրի - ՀՀ սահման (Բավրա) միջպետական նշանակության ավտոճանապարհի կմ171+700  + կմ172+980 հատվածի միջին նորոգում</t>
  </si>
  <si>
    <t>Հ-7,/Մ-4/ -Շորժա-Վարդենիս-/Մ-10/ հանրապետական նշանակության ավտոճանապարհի 
կմ78+100-կմ97+032 հատվածի միջին նորոգում</t>
  </si>
  <si>
    <t>Տ-3-48 /Մ-5/ (Սարդարապատ) - Այգեվան - Լենուղի - /Մ-5/ կմ0+000-կմ6+200 հատվածի միջին նորոգում</t>
  </si>
  <si>
    <t>Մ-4, Երևան- Սևան - Իջևան - ՀՀ սահման միջպետական նշանակության ավտոճանապարհի կմ80+702-կմ83+145 հատվածի միջին նորոգում և կմ83+145 - կմ84+372 հատվածի գծանշում</t>
  </si>
  <si>
    <t>Մ-2 Երևան-Երասխ-Նորավան- Տաթև-Կապան-Մեղրի-ՀՀ սահման միջպետական նշանակության ավտոճանապարհի կմ181+750-կմ182+727 հատվածի միջին նորոգում</t>
  </si>
  <si>
    <t>Հ-63 /Մ-2/ (Կապան) -Ծավ- /Մ-2/ հանրապետական նշանակության ավտոճանապարհի
 կմ 0+000-կմ 1+784 և  կմ 9+095-կմ 12+275 հատվածների միջին նորոգում</t>
  </si>
  <si>
    <t>Հ-63 /Մ-2/ (Կապան) -Ծավ- /Մ-2/ հանրապետական նշանակության ավտոճանապարհի կմ 52+888-կմ 73+600 հատվածի միջին նորոգում</t>
  </si>
  <si>
    <t>Տ-3-65 /Մ-5/ -Գեղակերտ-Ծաղկալանջ-Արագած-Աղավնատուն, (Տ-3-44)  կմ 2+700-կմ 6+100 և
կմ 7+520-կմ 8+350, Տ-3-36 Աղավնատուն (Տ-3-44) - Ամբերդ - Այգեշատ - Դաշտ (Տ-3-64)  կմ1+700-կմ4+700 և Տ-3-4/Տ-3-44/ -Ամբերդ (Տ-3-36) կմ 0+000-կմ 2+000 մարզային (տեղական) նշանակության ավտոճանապարհների հատվածների միջին նորոգում</t>
  </si>
  <si>
    <t>Մ-5,Երևան-Արմավիր-ՀՀ սահման միջպետական նշանակության  ավտոճանապարհի 
կմ 7+041-կմ 10+430  հատվածի միջին նորոգում</t>
  </si>
  <si>
    <t>Մ-1 Երևան -Գյումրի - ՀՀ սահման (Բավրա) միջպետական նշանակության ավտոճանապարհի կմ11+890  + կմ14+400 հատվածի միջին նորոգում</t>
  </si>
  <si>
    <t xml:space="preserve">Հիմնանորոգում (Մարզպետարաններ), այդ թվում </t>
  </si>
  <si>
    <t>Սևքար բնակավայրից Սարիգյուղ բնակավայր միջհամայն-
քային ճանապարհի ասֆալտապատման աշխատանքներ
(Տ-10-1, /Հ-58/-Սևքար-/Հ-58/ (Սարիգյուղ)</t>
  </si>
  <si>
    <t>Նոյեմբերյան համայնքի Բագրատաշեն և Դեբեդավան
համայնքները միացնող հատվածի ասֆալտապատման
աշխատանքներ 
(Տ-10-40, /Մ6/ (Բագրատաշեն)-Դեբեդավան</t>
  </si>
  <si>
    <t>Տ-10-39 /Հ-64/-Չորաթան /Արծվաբերդ-Չորաթան/ ճանապարհի ասֆալտապատման աշխատանքներ 
(Տ-10-39, /Հ-64/- Չորաթան)</t>
  </si>
  <si>
    <t>Դիլիջան համայնքի Թեղուտ բնակավայրի 1-ին փողոց թիվ
105 հասցեից մինչև Հաղարծին բնակավայրի 12-րդ փողոց
թիվ 1 հասցեն ընկած ճանապարհահատվածի վերանորոգման աշխատանքներ 
(Տ-10-45, /Մ-4/-Թեղուտ-/Մ-4/)</t>
  </si>
  <si>
    <t>Կաքավաձորից դեպի Օթևան տանող ավտոճանապարհի
ՊԿ0+00-ՊԿ13+00 հատվածի հիմնանորոգման աշխատանքներ</t>
  </si>
  <si>
    <t>2025 թվականին կատարված</t>
  </si>
  <si>
    <t>2025թ-ին իրականացված 
Ընդամենը 
/ԿՄ/</t>
  </si>
  <si>
    <t xml:space="preserve"> «Հյուսիս-Հարավ» ճանապարհային 
միջանցքի իրականացման շարունակություն  (հյուսիսային ուղղություն)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</si>
</sst>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  <charset val="204"/>
    </font>
    <font>
      <sz val="11"/>
      <name val="GHEA Grapalat"/>
      <family val="3"/>
    </font>
    <font>
      <sz val="11"/>
      <color theme="1"/>
      <name val="GHEA Grapalat"/>
      <family val="3"/>
    </font>
    <font>
      <b/>
      <sz val="11"/>
      <name val="GHEA Grapalat"/>
      <family val="3"/>
    </font>
    <font>
      <b/>
      <u/>
      <sz val="11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1" fillId="0" borderId="0"/>
  </cellStyleXfs>
  <cellXfs count="63">
    <xf numFmtId="0" fontId="0" fillId="0" borderId="0" xfId="0"/>
    <xf numFmtId="0" fontId="5" fillId="5" borderId="2" xfId="1" applyFont="1" applyFill="1" applyBorder="1" applyAlignment="1">
      <alignment horizontal="left" vertical="center" wrapText="1"/>
    </xf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5" fillId="5" borderId="2" xfId="2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5" borderId="2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5" borderId="2" xfId="3" applyNumberFormat="1" applyFont="1" applyFill="1" applyBorder="1" applyAlignment="1">
      <alignment horizontal="center" vertical="center" wrapText="1"/>
    </xf>
    <xf numFmtId="0" fontId="5" fillId="5" borderId="2" xfId="2" applyNumberFormat="1" applyFont="1" applyFill="1" applyBorder="1" applyAlignment="1">
      <alignment horizontal="center" vertical="center"/>
    </xf>
    <xf numFmtId="0" fontId="5" fillId="5" borderId="2" xfId="2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5" fillId="5" borderId="0" xfId="0" applyFont="1" applyFill="1" applyAlignment="1">
      <alignment vertical="center"/>
    </xf>
    <xf numFmtId="49" fontId="7" fillId="6" borderId="1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164" fontId="7" fillId="7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49" fontId="7" fillId="6" borderId="4" xfId="0" applyNumberFormat="1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" fontId="5" fillId="6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1" fontId="5" fillId="6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left" vertical="center" wrapText="1"/>
    </xf>
    <xf numFmtId="1" fontId="5" fillId="6" borderId="9" xfId="0" applyNumberFormat="1" applyFont="1" applyFill="1" applyBorder="1" applyAlignment="1">
      <alignment horizontal="center" vertical="center" wrapText="1"/>
    </xf>
    <xf numFmtId="164" fontId="7" fillId="6" borderId="6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1" fontId="5" fillId="6" borderId="7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vertical="center" wrapText="1"/>
    </xf>
    <xf numFmtId="1" fontId="5" fillId="7" borderId="2" xfId="0" applyNumberFormat="1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3" fontId="5" fillId="8" borderId="2" xfId="1" applyNumberFormat="1" applyFont="1" applyFill="1" applyBorder="1" applyAlignment="1">
      <alignment horizontal="center" vertical="center" wrapText="1"/>
    </xf>
    <xf numFmtId="1" fontId="7" fillId="7" borderId="2" xfId="0" applyNumberFormat="1" applyFont="1" applyFill="1" applyBorder="1" applyAlignment="1">
      <alignment horizontal="center" vertical="center" wrapText="1"/>
    </xf>
    <xf numFmtId="2" fontId="7" fillId="8" borderId="2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64" fontId="7" fillId="8" borderId="2" xfId="0" applyNumberFormat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</cellXfs>
  <cellStyles count="6">
    <cellStyle name="20% — акцент4" xfId="3" builtinId="42"/>
    <cellStyle name="Normal 19 3" xfId="5" xr:uid="{00000000-0005-0000-0000-000004000000}"/>
    <cellStyle name="Normal 2" xfId="4" xr:uid="{00000000-0005-0000-0000-000005000000}"/>
    <cellStyle name="Нейтральный" xfId="2" builtinId="28"/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6"/>
  <sheetViews>
    <sheetView tabSelected="1" view="pageBreakPreview" zoomScaleNormal="100" zoomScaleSheetLayoutView="100" workbookViewId="0">
      <selection activeCell="C90" sqref="C90:C91"/>
    </sheetView>
  </sheetViews>
  <sheetFormatPr defaultRowHeight="16.5" x14ac:dyDescent="0.3"/>
  <cols>
    <col min="1" max="1" width="4.5703125" style="2" bestFit="1" customWidth="1"/>
    <col min="2" max="2" width="58" style="12" customWidth="1"/>
    <col min="3" max="3" width="19.140625" style="2" customWidth="1"/>
    <col min="4" max="4" width="15.28515625" style="2" customWidth="1"/>
    <col min="5" max="5" width="18.7109375" style="8" customWidth="1"/>
    <col min="6" max="16384" width="9.140625" style="2"/>
  </cols>
  <sheetData>
    <row r="1" spans="1:5" x14ac:dyDescent="0.3">
      <c r="A1" s="14"/>
      <c r="B1" s="62" t="s">
        <v>120</v>
      </c>
      <c r="C1" s="62"/>
      <c r="D1" s="62"/>
      <c r="E1" s="62"/>
    </row>
    <row r="2" spans="1:5" ht="66" x14ac:dyDescent="0.3">
      <c r="A2" s="15" t="s">
        <v>0</v>
      </c>
      <c r="B2" s="61" t="s">
        <v>1</v>
      </c>
      <c r="C2" s="16" t="s">
        <v>121</v>
      </c>
      <c r="D2" s="16" t="s">
        <v>2</v>
      </c>
      <c r="E2" s="16" t="s">
        <v>39</v>
      </c>
    </row>
    <row r="3" spans="1:5" ht="33" x14ac:dyDescent="0.3">
      <c r="A3" s="17"/>
      <c r="B3" s="18" t="s">
        <v>38</v>
      </c>
      <c r="C3" s="19">
        <f>C4+C69+C90+C91</f>
        <v>504.47300000000001</v>
      </c>
      <c r="D3" s="16"/>
      <c r="E3" s="3"/>
    </row>
    <row r="4" spans="1:5" ht="20.25" customHeight="1" x14ac:dyDescent="0.3">
      <c r="A4" s="20"/>
      <c r="B4" s="21" t="s">
        <v>3</v>
      </c>
      <c r="C4" s="22">
        <f>C5+C15+C30</f>
        <v>253.01100000000002</v>
      </c>
      <c r="D4" s="23"/>
      <c r="E4" s="23" t="s">
        <v>19</v>
      </c>
    </row>
    <row r="5" spans="1:5" ht="33" x14ac:dyDescent="0.3">
      <c r="A5" s="24"/>
      <c r="B5" s="25" t="s">
        <v>4</v>
      </c>
      <c r="C5" s="19">
        <f>SUM(C6:C14)</f>
        <v>30.345000000000002</v>
      </c>
      <c r="D5" s="26"/>
      <c r="E5" s="26" t="s">
        <v>19</v>
      </c>
    </row>
    <row r="6" spans="1:5" ht="49.5" x14ac:dyDescent="0.3">
      <c r="A6" s="27">
        <v>1</v>
      </c>
      <c r="B6" s="28" t="s">
        <v>44</v>
      </c>
      <c r="C6" s="26">
        <v>4.4000000000000004</v>
      </c>
      <c r="D6" s="26" t="s">
        <v>5</v>
      </c>
      <c r="E6" s="3" t="s">
        <v>60</v>
      </c>
    </row>
    <row r="7" spans="1:5" ht="82.5" x14ac:dyDescent="0.3">
      <c r="A7" s="29">
        <f>A6+1</f>
        <v>2</v>
      </c>
      <c r="B7" s="30" t="s">
        <v>45</v>
      </c>
      <c r="C7" s="26">
        <v>6.2149999999999999</v>
      </c>
      <c r="D7" s="26" t="s">
        <v>6</v>
      </c>
      <c r="E7" s="3" t="s">
        <v>60</v>
      </c>
    </row>
    <row r="8" spans="1:5" ht="82.5" x14ac:dyDescent="0.3">
      <c r="A8" s="29">
        <f>A7+1</f>
        <v>3</v>
      </c>
      <c r="B8" s="30" t="s">
        <v>46</v>
      </c>
      <c r="C8" s="26">
        <v>6.4</v>
      </c>
      <c r="D8" s="26" t="s">
        <v>62</v>
      </c>
      <c r="E8" s="3" t="s">
        <v>60</v>
      </c>
    </row>
    <row r="9" spans="1:5" ht="82.5" x14ac:dyDescent="0.3">
      <c r="A9" s="29">
        <f t="shared" ref="A9:A14" si="0">A8+1</f>
        <v>4</v>
      </c>
      <c r="B9" s="30" t="s">
        <v>47</v>
      </c>
      <c r="C9" s="26">
        <v>0.5</v>
      </c>
      <c r="D9" s="26" t="s">
        <v>7</v>
      </c>
      <c r="E9" s="3" t="s">
        <v>60</v>
      </c>
    </row>
    <row r="10" spans="1:5" ht="49.5" x14ac:dyDescent="0.3">
      <c r="A10" s="29">
        <f t="shared" si="0"/>
        <v>5</v>
      </c>
      <c r="B10" s="31" t="s">
        <v>22</v>
      </c>
      <c r="C10" s="26">
        <v>8.1420000000000012</v>
      </c>
      <c r="D10" s="26" t="s">
        <v>7</v>
      </c>
      <c r="E10" s="3" t="s">
        <v>40</v>
      </c>
    </row>
    <row r="11" spans="1:5" ht="49.5" x14ac:dyDescent="0.3">
      <c r="A11" s="29">
        <f t="shared" si="0"/>
        <v>6</v>
      </c>
      <c r="B11" s="31" t="s">
        <v>48</v>
      </c>
      <c r="C11" s="26">
        <v>2</v>
      </c>
      <c r="D11" s="26" t="s">
        <v>7</v>
      </c>
      <c r="E11" s="3" t="s">
        <v>60</v>
      </c>
    </row>
    <row r="12" spans="1:5" ht="66" x14ac:dyDescent="0.3">
      <c r="A12" s="29">
        <f t="shared" si="0"/>
        <v>7</v>
      </c>
      <c r="B12" s="31" t="s">
        <v>23</v>
      </c>
      <c r="C12" s="26">
        <v>0.75800000000000001</v>
      </c>
      <c r="D12" s="26" t="s">
        <v>9</v>
      </c>
      <c r="E12" s="3" t="s">
        <v>40</v>
      </c>
    </row>
    <row r="13" spans="1:5" ht="66" x14ac:dyDescent="0.3">
      <c r="A13" s="29">
        <f t="shared" si="0"/>
        <v>8</v>
      </c>
      <c r="B13" s="31" t="s">
        <v>24</v>
      </c>
      <c r="C13" s="26">
        <v>0.4</v>
      </c>
      <c r="D13" s="26" t="s">
        <v>16</v>
      </c>
      <c r="E13" s="3" t="s">
        <v>40</v>
      </c>
    </row>
    <row r="14" spans="1:5" ht="49.5" x14ac:dyDescent="0.3">
      <c r="A14" s="29">
        <f t="shared" si="0"/>
        <v>9</v>
      </c>
      <c r="B14" s="31" t="s">
        <v>25</v>
      </c>
      <c r="C14" s="26">
        <v>1.53</v>
      </c>
      <c r="D14" s="26" t="s">
        <v>11</v>
      </c>
      <c r="E14" s="3" t="s">
        <v>40</v>
      </c>
    </row>
    <row r="15" spans="1:5" ht="33" x14ac:dyDescent="0.3">
      <c r="A15" s="32"/>
      <c r="B15" s="33" t="s">
        <v>13</v>
      </c>
      <c r="C15" s="19">
        <f>SUBTOTAL(9,C16:C29)</f>
        <v>91.572000000000003</v>
      </c>
      <c r="D15" s="26"/>
      <c r="E15" s="26" t="s">
        <v>19</v>
      </c>
    </row>
    <row r="16" spans="1:5" ht="82.5" x14ac:dyDescent="0.3">
      <c r="A16" s="27">
        <v>1</v>
      </c>
      <c r="B16" s="34" t="s">
        <v>26</v>
      </c>
      <c r="C16" s="26">
        <v>13.8</v>
      </c>
      <c r="D16" s="26" t="s">
        <v>12</v>
      </c>
      <c r="E16" s="3" t="s">
        <v>90</v>
      </c>
    </row>
    <row r="17" spans="1:5" ht="49.5" x14ac:dyDescent="0.3">
      <c r="A17" s="29">
        <f t="shared" ref="A17:A29" si="1">A16+1</f>
        <v>2</v>
      </c>
      <c r="B17" s="31" t="s">
        <v>49</v>
      </c>
      <c r="C17" s="26">
        <v>1.85</v>
      </c>
      <c r="D17" s="26" t="s">
        <v>6</v>
      </c>
      <c r="E17" s="3" t="s">
        <v>59</v>
      </c>
    </row>
    <row r="18" spans="1:5" ht="66" x14ac:dyDescent="0.3">
      <c r="A18" s="29">
        <f t="shared" si="1"/>
        <v>3</v>
      </c>
      <c r="B18" s="35" t="s">
        <v>50</v>
      </c>
      <c r="C18" s="26">
        <v>6.1</v>
      </c>
      <c r="D18" s="26" t="s">
        <v>8</v>
      </c>
      <c r="E18" s="3" t="s">
        <v>59</v>
      </c>
    </row>
    <row r="19" spans="1:5" ht="66" x14ac:dyDescent="0.3">
      <c r="A19" s="29">
        <f t="shared" si="1"/>
        <v>4</v>
      </c>
      <c r="B19" s="31" t="s">
        <v>51</v>
      </c>
      <c r="C19" s="26">
        <v>7</v>
      </c>
      <c r="D19" s="26" t="s">
        <v>8</v>
      </c>
      <c r="E19" s="3" t="s">
        <v>59</v>
      </c>
    </row>
    <row r="20" spans="1:5" ht="49.5" x14ac:dyDescent="0.3">
      <c r="A20" s="29">
        <f t="shared" si="1"/>
        <v>5</v>
      </c>
      <c r="B20" s="36" t="s">
        <v>52</v>
      </c>
      <c r="C20" s="26">
        <v>8.3000000000000007</v>
      </c>
      <c r="D20" s="26" t="s">
        <v>9</v>
      </c>
      <c r="E20" s="3" t="s">
        <v>60</v>
      </c>
    </row>
    <row r="21" spans="1:5" ht="49.5" x14ac:dyDescent="0.3">
      <c r="A21" s="29">
        <f t="shared" si="1"/>
        <v>6</v>
      </c>
      <c r="B21" s="37" t="s">
        <v>53</v>
      </c>
      <c r="C21" s="26">
        <v>6.1909999999999998</v>
      </c>
      <c r="D21" s="26" t="s">
        <v>16</v>
      </c>
      <c r="E21" s="3" t="s">
        <v>60</v>
      </c>
    </row>
    <row r="22" spans="1:5" ht="66" x14ac:dyDescent="0.3">
      <c r="A22" s="29">
        <f t="shared" si="1"/>
        <v>7</v>
      </c>
      <c r="B22" s="37" t="s">
        <v>27</v>
      </c>
      <c r="C22" s="26">
        <v>17.75</v>
      </c>
      <c r="D22" s="26" t="s">
        <v>61</v>
      </c>
      <c r="E22" s="3" t="s">
        <v>40</v>
      </c>
    </row>
    <row r="23" spans="1:5" ht="99" x14ac:dyDescent="0.3">
      <c r="A23" s="29">
        <f t="shared" si="1"/>
        <v>8</v>
      </c>
      <c r="B23" s="37" t="s">
        <v>54</v>
      </c>
      <c r="C23" s="26">
        <v>0.55000000000000004</v>
      </c>
      <c r="D23" s="26" t="s">
        <v>11</v>
      </c>
      <c r="E23" s="3" t="s">
        <v>59</v>
      </c>
    </row>
    <row r="24" spans="1:5" ht="33" x14ac:dyDescent="0.3">
      <c r="A24" s="29">
        <f t="shared" si="1"/>
        <v>9</v>
      </c>
      <c r="B24" s="37" t="s">
        <v>55</v>
      </c>
      <c r="C24" s="26">
        <v>5.1879999999999997</v>
      </c>
      <c r="D24" s="26" t="s">
        <v>5</v>
      </c>
      <c r="E24" s="3" t="s">
        <v>60</v>
      </c>
    </row>
    <row r="25" spans="1:5" ht="49.5" x14ac:dyDescent="0.3">
      <c r="A25" s="29">
        <f t="shared" si="1"/>
        <v>10</v>
      </c>
      <c r="B25" s="38" t="s">
        <v>14</v>
      </c>
      <c r="C25" s="26">
        <v>15.906000000000001</v>
      </c>
      <c r="D25" s="26" t="s">
        <v>10</v>
      </c>
      <c r="E25" s="3" t="s">
        <v>40</v>
      </c>
    </row>
    <row r="26" spans="1:5" ht="49.5" x14ac:dyDescent="0.3">
      <c r="A26" s="29">
        <f t="shared" si="1"/>
        <v>11</v>
      </c>
      <c r="B26" s="34" t="s">
        <v>56</v>
      </c>
      <c r="C26" s="26">
        <v>4.5</v>
      </c>
      <c r="D26" s="26" t="s">
        <v>11</v>
      </c>
      <c r="E26" s="3" t="s">
        <v>41</v>
      </c>
    </row>
    <row r="27" spans="1:5" ht="49.5" x14ac:dyDescent="0.3">
      <c r="A27" s="29">
        <f t="shared" si="1"/>
        <v>12</v>
      </c>
      <c r="B27" s="39" t="s">
        <v>57</v>
      </c>
      <c r="C27" s="26">
        <v>0.7</v>
      </c>
      <c r="D27" s="40" t="s">
        <v>9</v>
      </c>
      <c r="E27" s="3" t="s">
        <v>59</v>
      </c>
    </row>
    <row r="28" spans="1:5" ht="84.75" customHeight="1" x14ac:dyDescent="0.3">
      <c r="A28" s="29">
        <f t="shared" si="1"/>
        <v>13</v>
      </c>
      <c r="B28" s="31" t="s">
        <v>58</v>
      </c>
      <c r="C28" s="26">
        <v>3.16</v>
      </c>
      <c r="D28" s="26" t="s">
        <v>10</v>
      </c>
      <c r="E28" s="3" t="s">
        <v>59</v>
      </c>
    </row>
    <row r="29" spans="1:5" ht="49.5" x14ac:dyDescent="0.3">
      <c r="A29" s="29">
        <f t="shared" si="1"/>
        <v>14</v>
      </c>
      <c r="B29" s="41" t="s">
        <v>15</v>
      </c>
      <c r="C29" s="26">
        <v>0.57699999999999996</v>
      </c>
      <c r="D29" s="26" t="s">
        <v>16</v>
      </c>
      <c r="E29" s="3" t="s">
        <v>41</v>
      </c>
    </row>
    <row r="30" spans="1:5" ht="33" x14ac:dyDescent="0.3">
      <c r="A30" s="42"/>
      <c r="B30" s="16" t="s">
        <v>18</v>
      </c>
      <c r="C30" s="43">
        <f>SUBTOTAL(9,C31:C68)</f>
        <v>131.09400000000002</v>
      </c>
      <c r="D30" s="44"/>
      <c r="E30" s="44" t="s">
        <v>19</v>
      </c>
    </row>
    <row r="31" spans="1:5" ht="33" x14ac:dyDescent="0.3">
      <c r="A31" s="45">
        <v>1</v>
      </c>
      <c r="B31" s="46" t="s">
        <v>63</v>
      </c>
      <c r="C31" s="26">
        <v>1.2</v>
      </c>
      <c r="D31" s="26" t="s">
        <v>9</v>
      </c>
      <c r="E31" s="3" t="s">
        <v>60</v>
      </c>
    </row>
    <row r="32" spans="1:5" ht="66" x14ac:dyDescent="0.3">
      <c r="A32" s="45">
        <f t="shared" ref="A32:A68" si="2">A31+1</f>
        <v>2</v>
      </c>
      <c r="B32" s="46" t="s">
        <v>64</v>
      </c>
      <c r="C32" s="26">
        <v>8.1999999999999993</v>
      </c>
      <c r="D32" s="26" t="s">
        <v>9</v>
      </c>
      <c r="E32" s="3" t="s">
        <v>89</v>
      </c>
    </row>
    <row r="33" spans="1:5" ht="49.5" x14ac:dyDescent="0.3">
      <c r="A33" s="45">
        <f t="shared" si="2"/>
        <v>3</v>
      </c>
      <c r="B33" s="46" t="s">
        <v>65</v>
      </c>
      <c r="C33" s="26">
        <v>8.5440000000000005</v>
      </c>
      <c r="D33" s="26" t="s">
        <v>9</v>
      </c>
      <c r="E33" s="3" t="s">
        <v>89</v>
      </c>
    </row>
    <row r="34" spans="1:5" ht="49.5" x14ac:dyDescent="0.3">
      <c r="A34" s="45">
        <f t="shared" si="2"/>
        <v>4</v>
      </c>
      <c r="B34" s="46" t="s">
        <v>66</v>
      </c>
      <c r="C34" s="26">
        <v>0.6</v>
      </c>
      <c r="D34" s="26" t="s">
        <v>9</v>
      </c>
      <c r="E34" s="3" t="s">
        <v>89</v>
      </c>
    </row>
    <row r="35" spans="1:5" ht="33" x14ac:dyDescent="0.3">
      <c r="A35" s="45">
        <f t="shared" si="2"/>
        <v>5</v>
      </c>
      <c r="B35" s="46" t="s">
        <v>28</v>
      </c>
      <c r="C35" s="26">
        <v>0.6</v>
      </c>
      <c r="D35" s="26" t="s">
        <v>9</v>
      </c>
      <c r="E35" s="3" t="s">
        <v>40</v>
      </c>
    </row>
    <row r="36" spans="1:5" ht="66" x14ac:dyDescent="0.3">
      <c r="A36" s="45">
        <f t="shared" si="2"/>
        <v>6</v>
      </c>
      <c r="B36" s="46" t="s">
        <v>29</v>
      </c>
      <c r="C36" s="26">
        <v>3</v>
      </c>
      <c r="D36" s="26" t="s">
        <v>9</v>
      </c>
      <c r="E36" s="3" t="s">
        <v>40</v>
      </c>
    </row>
    <row r="37" spans="1:5" ht="33" x14ac:dyDescent="0.3">
      <c r="A37" s="45">
        <f t="shared" si="2"/>
        <v>7</v>
      </c>
      <c r="B37" s="46" t="s">
        <v>30</v>
      </c>
      <c r="C37" s="26">
        <v>4.0999999999999996</v>
      </c>
      <c r="D37" s="26" t="s">
        <v>17</v>
      </c>
      <c r="E37" s="3" t="s">
        <v>40</v>
      </c>
    </row>
    <row r="38" spans="1:5" ht="49.5" x14ac:dyDescent="0.3">
      <c r="A38" s="45">
        <f t="shared" si="2"/>
        <v>8</v>
      </c>
      <c r="B38" s="46" t="s">
        <v>67</v>
      </c>
      <c r="C38" s="26">
        <v>2.5</v>
      </c>
      <c r="D38" s="26" t="s">
        <v>6</v>
      </c>
      <c r="E38" s="3" t="s">
        <v>60</v>
      </c>
    </row>
    <row r="39" spans="1:5" ht="49.5" x14ac:dyDescent="0.3">
      <c r="A39" s="45">
        <f t="shared" si="2"/>
        <v>9</v>
      </c>
      <c r="B39" s="47" t="s">
        <v>68</v>
      </c>
      <c r="C39" s="26">
        <v>0.8</v>
      </c>
      <c r="D39" s="26" t="s">
        <v>8</v>
      </c>
      <c r="E39" s="3" t="s">
        <v>60</v>
      </c>
    </row>
    <row r="40" spans="1:5" ht="66" x14ac:dyDescent="0.3">
      <c r="A40" s="45">
        <f t="shared" si="2"/>
        <v>10</v>
      </c>
      <c r="B40" s="46" t="s">
        <v>31</v>
      </c>
      <c r="C40" s="26">
        <v>2.1</v>
      </c>
      <c r="D40" s="26" t="s">
        <v>8</v>
      </c>
      <c r="E40" s="3" t="s">
        <v>40</v>
      </c>
    </row>
    <row r="41" spans="1:5" ht="49.5" x14ac:dyDescent="0.3">
      <c r="A41" s="45">
        <f t="shared" si="2"/>
        <v>11</v>
      </c>
      <c r="B41" s="47" t="s">
        <v>69</v>
      </c>
      <c r="C41" s="26">
        <v>1.2</v>
      </c>
      <c r="D41" s="26" t="s">
        <v>8</v>
      </c>
      <c r="E41" s="3" t="s">
        <v>60</v>
      </c>
    </row>
    <row r="42" spans="1:5" ht="49.5" x14ac:dyDescent="0.3">
      <c r="A42" s="45">
        <f t="shared" si="2"/>
        <v>12</v>
      </c>
      <c r="B42" s="47" t="s">
        <v>70</v>
      </c>
      <c r="C42" s="26">
        <v>3.4</v>
      </c>
      <c r="D42" s="26" t="s">
        <v>8</v>
      </c>
      <c r="E42" s="3" t="s">
        <v>60</v>
      </c>
    </row>
    <row r="43" spans="1:5" ht="60.75" customHeight="1" x14ac:dyDescent="0.3">
      <c r="A43" s="45">
        <f t="shared" si="2"/>
        <v>13</v>
      </c>
      <c r="B43" s="47" t="s">
        <v>71</v>
      </c>
      <c r="C43" s="26">
        <v>4.4000000000000004</v>
      </c>
      <c r="D43" s="26" t="s">
        <v>8</v>
      </c>
      <c r="E43" s="3" t="s">
        <v>60</v>
      </c>
    </row>
    <row r="44" spans="1:5" ht="37.5" customHeight="1" x14ac:dyDescent="0.3">
      <c r="A44" s="45">
        <f t="shared" si="2"/>
        <v>14</v>
      </c>
      <c r="B44" s="47" t="s">
        <v>72</v>
      </c>
      <c r="C44" s="26">
        <v>2.1</v>
      </c>
      <c r="D44" s="26" t="s">
        <v>8</v>
      </c>
      <c r="E44" s="3" t="s">
        <v>60</v>
      </c>
    </row>
    <row r="45" spans="1:5" ht="49.5" x14ac:dyDescent="0.3">
      <c r="A45" s="45">
        <f t="shared" si="2"/>
        <v>15</v>
      </c>
      <c r="B45" s="47" t="s">
        <v>73</v>
      </c>
      <c r="C45" s="26">
        <v>1.9</v>
      </c>
      <c r="D45" s="26" t="s">
        <v>8</v>
      </c>
      <c r="E45" s="3" t="s">
        <v>60</v>
      </c>
    </row>
    <row r="46" spans="1:5" ht="49.5" x14ac:dyDescent="0.3">
      <c r="A46" s="45">
        <f t="shared" si="2"/>
        <v>16</v>
      </c>
      <c r="B46" s="47" t="s">
        <v>20</v>
      </c>
      <c r="C46" s="26">
        <v>3.8</v>
      </c>
      <c r="D46" s="26" t="s">
        <v>11</v>
      </c>
      <c r="E46" s="3" t="s">
        <v>41</v>
      </c>
    </row>
    <row r="47" spans="1:5" ht="49.5" x14ac:dyDescent="0.3">
      <c r="A47" s="45">
        <f t="shared" si="2"/>
        <v>17</v>
      </c>
      <c r="B47" s="47" t="s">
        <v>74</v>
      </c>
      <c r="C47" s="26">
        <v>3.1</v>
      </c>
      <c r="D47" s="26" t="s">
        <v>11</v>
      </c>
      <c r="E47" s="3" t="s">
        <v>60</v>
      </c>
    </row>
    <row r="48" spans="1:5" ht="66" x14ac:dyDescent="0.3">
      <c r="A48" s="45">
        <f t="shared" si="2"/>
        <v>18</v>
      </c>
      <c r="B48" s="47" t="s">
        <v>75</v>
      </c>
      <c r="C48" s="26">
        <v>3.45</v>
      </c>
      <c r="D48" s="26" t="s">
        <v>11</v>
      </c>
      <c r="E48" s="3" t="s">
        <v>60</v>
      </c>
    </row>
    <row r="49" spans="1:5" ht="69.75" customHeight="1" x14ac:dyDescent="0.3">
      <c r="A49" s="45">
        <f t="shared" si="2"/>
        <v>19</v>
      </c>
      <c r="B49" s="47" t="s">
        <v>76</v>
      </c>
      <c r="C49" s="26">
        <v>0.71</v>
      </c>
      <c r="D49" s="26" t="s">
        <v>11</v>
      </c>
      <c r="E49" s="3" t="s">
        <v>60</v>
      </c>
    </row>
    <row r="50" spans="1:5" ht="49.5" x14ac:dyDescent="0.3">
      <c r="A50" s="45">
        <f t="shared" si="2"/>
        <v>20</v>
      </c>
      <c r="B50" s="47" t="s">
        <v>77</v>
      </c>
      <c r="C50" s="26">
        <v>1.05</v>
      </c>
      <c r="D50" s="26" t="s">
        <v>11</v>
      </c>
      <c r="E50" s="3" t="s">
        <v>59</v>
      </c>
    </row>
    <row r="51" spans="1:5" ht="51" customHeight="1" x14ac:dyDescent="0.3">
      <c r="A51" s="45">
        <f t="shared" si="2"/>
        <v>21</v>
      </c>
      <c r="B51" s="47" t="s">
        <v>78</v>
      </c>
      <c r="C51" s="26">
        <v>1.4</v>
      </c>
      <c r="D51" s="26" t="s">
        <v>16</v>
      </c>
      <c r="E51" s="3" t="s">
        <v>60</v>
      </c>
    </row>
    <row r="52" spans="1:5" ht="33" x14ac:dyDescent="0.3">
      <c r="A52" s="45">
        <f t="shared" si="2"/>
        <v>22</v>
      </c>
      <c r="B52" s="47" t="s">
        <v>79</v>
      </c>
      <c r="C52" s="26">
        <v>2.46</v>
      </c>
      <c r="D52" s="26" t="s">
        <v>16</v>
      </c>
      <c r="E52" s="3" t="s">
        <v>60</v>
      </c>
    </row>
    <row r="53" spans="1:5" ht="49.5" x14ac:dyDescent="0.3">
      <c r="A53" s="45">
        <f t="shared" si="2"/>
        <v>23</v>
      </c>
      <c r="B53" s="47" t="s">
        <v>80</v>
      </c>
      <c r="C53" s="26">
        <v>2</v>
      </c>
      <c r="D53" s="26" t="s">
        <v>16</v>
      </c>
      <c r="E53" s="3" t="s">
        <v>60</v>
      </c>
    </row>
    <row r="54" spans="1:5" ht="49.5" x14ac:dyDescent="0.3">
      <c r="A54" s="45">
        <f t="shared" si="2"/>
        <v>24</v>
      </c>
      <c r="B54" s="47" t="s">
        <v>81</v>
      </c>
      <c r="C54" s="26">
        <v>4</v>
      </c>
      <c r="D54" s="26" t="s">
        <v>16</v>
      </c>
      <c r="E54" s="3" t="s">
        <v>59</v>
      </c>
    </row>
    <row r="55" spans="1:5" ht="33" x14ac:dyDescent="0.3">
      <c r="A55" s="45">
        <f t="shared" si="2"/>
        <v>25</v>
      </c>
      <c r="B55" s="47" t="s">
        <v>82</v>
      </c>
      <c r="C55" s="26">
        <v>1.2849999999999999</v>
      </c>
      <c r="D55" s="26" t="s">
        <v>16</v>
      </c>
      <c r="E55" s="3" t="s">
        <v>60</v>
      </c>
    </row>
    <row r="56" spans="1:5" ht="49.5" x14ac:dyDescent="0.3">
      <c r="A56" s="45">
        <f t="shared" si="2"/>
        <v>26</v>
      </c>
      <c r="B56" s="47" t="s">
        <v>83</v>
      </c>
      <c r="C56" s="26">
        <v>1.05</v>
      </c>
      <c r="D56" s="26" t="s">
        <v>12</v>
      </c>
      <c r="E56" s="3" t="s">
        <v>60</v>
      </c>
    </row>
    <row r="57" spans="1:5" ht="49.5" x14ac:dyDescent="0.3">
      <c r="A57" s="45">
        <f t="shared" si="2"/>
        <v>27</v>
      </c>
      <c r="B57" s="46" t="s">
        <v>32</v>
      </c>
      <c r="C57" s="26">
        <v>5.2</v>
      </c>
      <c r="D57" s="26" t="s">
        <v>12</v>
      </c>
      <c r="E57" s="3" t="s">
        <v>40</v>
      </c>
    </row>
    <row r="58" spans="1:5" ht="49.5" x14ac:dyDescent="0.3">
      <c r="A58" s="45">
        <f t="shared" si="2"/>
        <v>28</v>
      </c>
      <c r="B58" s="48" t="s">
        <v>33</v>
      </c>
      <c r="C58" s="26">
        <v>3.3819999999999997</v>
      </c>
      <c r="D58" s="26" t="s">
        <v>12</v>
      </c>
      <c r="E58" s="3" t="s">
        <v>40</v>
      </c>
    </row>
    <row r="59" spans="1:5" ht="65.25" customHeight="1" x14ac:dyDescent="0.3">
      <c r="A59" s="45">
        <f t="shared" si="2"/>
        <v>29</v>
      </c>
      <c r="B59" s="48" t="s">
        <v>84</v>
      </c>
      <c r="C59" s="26">
        <v>0.62</v>
      </c>
      <c r="D59" s="26" t="s">
        <v>12</v>
      </c>
      <c r="E59" s="3" t="s">
        <v>60</v>
      </c>
    </row>
    <row r="60" spans="1:5" ht="49.5" x14ac:dyDescent="0.3">
      <c r="A60" s="45">
        <f t="shared" si="2"/>
        <v>30</v>
      </c>
      <c r="B60" s="48" t="s">
        <v>85</v>
      </c>
      <c r="C60" s="26">
        <v>6</v>
      </c>
      <c r="D60" s="26" t="s">
        <v>5</v>
      </c>
      <c r="E60" s="3" t="s">
        <v>59</v>
      </c>
    </row>
    <row r="61" spans="1:5" ht="70.5" customHeight="1" x14ac:dyDescent="0.3">
      <c r="A61" s="45">
        <f t="shared" si="2"/>
        <v>31</v>
      </c>
      <c r="B61" s="46" t="s">
        <v>34</v>
      </c>
      <c r="C61" s="26">
        <v>16.3</v>
      </c>
      <c r="D61" s="26" t="s">
        <v>7</v>
      </c>
      <c r="E61" s="3" t="s">
        <v>90</v>
      </c>
    </row>
    <row r="62" spans="1:5" ht="49.5" x14ac:dyDescent="0.3">
      <c r="A62" s="45">
        <f t="shared" si="2"/>
        <v>32</v>
      </c>
      <c r="B62" s="49" t="s">
        <v>86</v>
      </c>
      <c r="C62" s="26">
        <v>10.210000000000001</v>
      </c>
      <c r="D62" s="26" t="s">
        <v>7</v>
      </c>
      <c r="E62" s="3" t="s">
        <v>60</v>
      </c>
    </row>
    <row r="63" spans="1:5" ht="33" x14ac:dyDescent="0.3">
      <c r="A63" s="45">
        <f t="shared" si="2"/>
        <v>33</v>
      </c>
      <c r="B63" s="49" t="s">
        <v>35</v>
      </c>
      <c r="C63" s="26">
        <v>0.25</v>
      </c>
      <c r="D63" s="40" t="s">
        <v>7</v>
      </c>
      <c r="E63" s="3" t="s">
        <v>41</v>
      </c>
    </row>
    <row r="64" spans="1:5" ht="69" customHeight="1" x14ac:dyDescent="0.3">
      <c r="A64" s="45">
        <f t="shared" si="2"/>
        <v>34</v>
      </c>
      <c r="B64" s="50" t="s">
        <v>87</v>
      </c>
      <c r="C64" s="26">
        <v>1.68</v>
      </c>
      <c r="D64" s="26" t="s">
        <v>7</v>
      </c>
      <c r="E64" s="3" t="s">
        <v>60</v>
      </c>
    </row>
    <row r="65" spans="1:5" ht="33" x14ac:dyDescent="0.3">
      <c r="A65" s="45">
        <f t="shared" si="2"/>
        <v>35</v>
      </c>
      <c r="B65" s="50" t="s">
        <v>36</v>
      </c>
      <c r="C65" s="26">
        <v>2.9</v>
      </c>
      <c r="D65" s="26" t="s">
        <v>10</v>
      </c>
      <c r="E65" s="3" t="s">
        <v>40</v>
      </c>
    </row>
    <row r="66" spans="1:5" ht="33" x14ac:dyDescent="0.3">
      <c r="A66" s="45">
        <f t="shared" si="2"/>
        <v>36</v>
      </c>
      <c r="B66" s="50" t="s">
        <v>88</v>
      </c>
      <c r="C66" s="26">
        <v>1.746</v>
      </c>
      <c r="D66" s="26" t="s">
        <v>10</v>
      </c>
      <c r="E66" s="3" t="s">
        <v>60</v>
      </c>
    </row>
    <row r="67" spans="1:5" ht="49.5" x14ac:dyDescent="0.3">
      <c r="A67" s="45">
        <f t="shared" si="2"/>
        <v>37</v>
      </c>
      <c r="B67" s="46" t="s">
        <v>37</v>
      </c>
      <c r="C67" s="26">
        <v>10.757</v>
      </c>
      <c r="D67" s="26" t="s">
        <v>7</v>
      </c>
      <c r="E67" s="3" t="s">
        <v>40</v>
      </c>
    </row>
    <row r="68" spans="1:5" x14ac:dyDescent="0.3">
      <c r="A68" s="45">
        <f t="shared" si="2"/>
        <v>38</v>
      </c>
      <c r="B68" s="51" t="s">
        <v>21</v>
      </c>
      <c r="C68" s="26">
        <v>3.1</v>
      </c>
      <c r="D68" s="26" t="s">
        <v>7</v>
      </c>
      <c r="E68" s="3" t="s">
        <v>43</v>
      </c>
    </row>
    <row r="69" spans="1:5" x14ac:dyDescent="0.3">
      <c r="A69" s="52"/>
      <c r="B69" s="53" t="s">
        <v>42</v>
      </c>
      <c r="C69" s="60">
        <f>SUM(C70:C89)</f>
        <v>184.30500000000001</v>
      </c>
      <c r="D69" s="54"/>
      <c r="E69" s="4"/>
    </row>
    <row r="70" spans="1:5" ht="49.5" x14ac:dyDescent="0.3">
      <c r="A70" s="29">
        <v>1</v>
      </c>
      <c r="B70" s="1" t="s">
        <v>95</v>
      </c>
      <c r="C70" s="9">
        <v>15.763</v>
      </c>
      <c r="D70" s="5" t="s">
        <v>16</v>
      </c>
      <c r="E70" s="6" t="s">
        <v>60</v>
      </c>
    </row>
    <row r="71" spans="1:5" ht="49.5" x14ac:dyDescent="0.3">
      <c r="A71" s="29">
        <f>A70+1</f>
        <v>2</v>
      </c>
      <c r="B71" s="11" t="s">
        <v>96</v>
      </c>
      <c r="C71" s="9">
        <v>14.8</v>
      </c>
      <c r="D71" s="5" t="s">
        <v>16</v>
      </c>
      <c r="E71" s="6" t="s">
        <v>60</v>
      </c>
    </row>
    <row r="72" spans="1:5" ht="82.5" x14ac:dyDescent="0.3">
      <c r="A72" s="29">
        <f t="shared" ref="A72:A89" si="3">A71+1</f>
        <v>3</v>
      </c>
      <c r="B72" s="11" t="s">
        <v>97</v>
      </c>
      <c r="C72" s="9">
        <v>8.27</v>
      </c>
      <c r="D72" s="5" t="s">
        <v>10</v>
      </c>
      <c r="E72" s="6" t="s">
        <v>60</v>
      </c>
    </row>
    <row r="73" spans="1:5" ht="33" x14ac:dyDescent="0.3">
      <c r="A73" s="29">
        <f t="shared" si="3"/>
        <v>4</v>
      </c>
      <c r="B73" s="11" t="s">
        <v>98</v>
      </c>
      <c r="C73" s="9">
        <v>13.42</v>
      </c>
      <c r="D73" s="5" t="s">
        <v>10</v>
      </c>
      <c r="E73" s="6" t="s">
        <v>60</v>
      </c>
    </row>
    <row r="74" spans="1:5" ht="49.5" x14ac:dyDescent="0.3">
      <c r="A74" s="29">
        <f t="shared" si="3"/>
        <v>5</v>
      </c>
      <c r="B74" s="11" t="s">
        <v>99</v>
      </c>
      <c r="C74" s="9">
        <v>9.5</v>
      </c>
      <c r="D74" s="5" t="s">
        <v>92</v>
      </c>
      <c r="E74" s="6" t="s">
        <v>60</v>
      </c>
    </row>
    <row r="75" spans="1:5" ht="49.5" x14ac:dyDescent="0.3">
      <c r="A75" s="29">
        <f t="shared" si="3"/>
        <v>6</v>
      </c>
      <c r="B75" s="11" t="s">
        <v>100</v>
      </c>
      <c r="C75" s="9">
        <v>2.5</v>
      </c>
      <c r="D75" s="5" t="s">
        <v>11</v>
      </c>
      <c r="E75" s="6" t="s">
        <v>60</v>
      </c>
    </row>
    <row r="76" spans="1:5" ht="49.5" x14ac:dyDescent="0.3">
      <c r="A76" s="29">
        <f t="shared" si="3"/>
        <v>7</v>
      </c>
      <c r="B76" s="11" t="s">
        <v>101</v>
      </c>
      <c r="C76" s="9">
        <v>15.2</v>
      </c>
      <c r="D76" s="5" t="s">
        <v>12</v>
      </c>
      <c r="E76" s="6" t="s">
        <v>60</v>
      </c>
    </row>
    <row r="77" spans="1:5" ht="49.5" x14ac:dyDescent="0.3">
      <c r="A77" s="29">
        <f t="shared" si="3"/>
        <v>8</v>
      </c>
      <c r="B77" s="11" t="s">
        <v>102</v>
      </c>
      <c r="C77" s="9">
        <v>12.974</v>
      </c>
      <c r="D77" s="5" t="s">
        <v>11</v>
      </c>
      <c r="E77" s="6" t="s">
        <v>60</v>
      </c>
    </row>
    <row r="78" spans="1:5" ht="49.5" x14ac:dyDescent="0.3">
      <c r="A78" s="29">
        <f t="shared" si="3"/>
        <v>9</v>
      </c>
      <c r="B78" s="11" t="s">
        <v>103</v>
      </c>
      <c r="C78" s="9">
        <v>4.5</v>
      </c>
      <c r="D78" s="5" t="s">
        <v>5</v>
      </c>
      <c r="E78" s="6" t="s">
        <v>60</v>
      </c>
    </row>
    <row r="79" spans="1:5" ht="49.5" x14ac:dyDescent="0.3">
      <c r="A79" s="29">
        <f t="shared" si="3"/>
        <v>10</v>
      </c>
      <c r="B79" s="11" t="s">
        <v>104</v>
      </c>
      <c r="C79" s="9">
        <v>1.28</v>
      </c>
      <c r="D79" s="5" t="s">
        <v>5</v>
      </c>
      <c r="E79" s="6" t="s">
        <v>60</v>
      </c>
    </row>
    <row r="80" spans="1:5" ht="49.5" x14ac:dyDescent="0.3">
      <c r="A80" s="29">
        <f t="shared" si="3"/>
        <v>11</v>
      </c>
      <c r="B80" s="11" t="s">
        <v>105</v>
      </c>
      <c r="C80" s="9">
        <v>18.931999999999999</v>
      </c>
      <c r="D80" s="5" t="s">
        <v>11</v>
      </c>
      <c r="E80" s="6" t="s">
        <v>60</v>
      </c>
    </row>
    <row r="81" spans="1:5" ht="33" x14ac:dyDescent="0.3">
      <c r="A81" s="29">
        <f t="shared" si="3"/>
        <v>12</v>
      </c>
      <c r="B81" s="11" t="s">
        <v>106</v>
      </c>
      <c r="C81" s="9">
        <v>6.2</v>
      </c>
      <c r="D81" s="5" t="s">
        <v>8</v>
      </c>
      <c r="E81" s="6" t="s">
        <v>60</v>
      </c>
    </row>
    <row r="82" spans="1:5" ht="66" x14ac:dyDescent="0.3">
      <c r="A82" s="29">
        <f t="shared" si="3"/>
        <v>13</v>
      </c>
      <c r="B82" s="11" t="s">
        <v>107</v>
      </c>
      <c r="C82" s="9">
        <v>2.4430000000000001</v>
      </c>
      <c r="D82" s="5" t="s">
        <v>93</v>
      </c>
      <c r="E82" s="6" t="s">
        <v>60</v>
      </c>
    </row>
    <row r="83" spans="1:5" ht="99" customHeight="1" x14ac:dyDescent="0.3">
      <c r="A83" s="29">
        <f t="shared" si="3"/>
        <v>14</v>
      </c>
      <c r="B83" s="11" t="s">
        <v>94</v>
      </c>
      <c r="C83" s="9">
        <v>10.571999999999999</v>
      </c>
      <c r="D83" s="5" t="s">
        <v>9</v>
      </c>
      <c r="E83" s="6" t="s">
        <v>60</v>
      </c>
    </row>
    <row r="84" spans="1:5" ht="66" x14ac:dyDescent="0.3">
      <c r="A84" s="29">
        <f t="shared" si="3"/>
        <v>15</v>
      </c>
      <c r="B84" s="11" t="s">
        <v>108</v>
      </c>
      <c r="C84" s="9">
        <v>0.97699999999999998</v>
      </c>
      <c r="D84" s="5" t="s">
        <v>7</v>
      </c>
      <c r="E84" s="6" t="s">
        <v>60</v>
      </c>
    </row>
    <row r="85" spans="1:5" ht="66" x14ac:dyDescent="0.3">
      <c r="A85" s="29">
        <f t="shared" si="3"/>
        <v>16</v>
      </c>
      <c r="B85" s="11" t="s">
        <v>109</v>
      </c>
      <c r="C85" s="9">
        <v>4.9640000000000004</v>
      </c>
      <c r="D85" s="5" t="s">
        <v>7</v>
      </c>
      <c r="E85" s="6" t="s">
        <v>60</v>
      </c>
    </row>
    <row r="86" spans="1:5" ht="49.5" x14ac:dyDescent="0.3">
      <c r="A86" s="29">
        <f t="shared" si="3"/>
        <v>17</v>
      </c>
      <c r="B86" s="1" t="s">
        <v>110</v>
      </c>
      <c r="C86" s="9">
        <v>20.712</v>
      </c>
      <c r="D86" s="6" t="s">
        <v>7</v>
      </c>
      <c r="E86" s="6" t="s">
        <v>60</v>
      </c>
    </row>
    <row r="87" spans="1:5" ht="115.5" x14ac:dyDescent="0.3">
      <c r="A87" s="29">
        <f t="shared" si="3"/>
        <v>18</v>
      </c>
      <c r="B87" s="1" t="s">
        <v>111</v>
      </c>
      <c r="C87" s="9">
        <v>9.5</v>
      </c>
      <c r="D87" s="6" t="s">
        <v>8</v>
      </c>
      <c r="E87" s="6" t="s">
        <v>60</v>
      </c>
    </row>
    <row r="88" spans="1:5" ht="49.5" x14ac:dyDescent="0.3">
      <c r="A88" s="29">
        <f t="shared" si="3"/>
        <v>19</v>
      </c>
      <c r="B88" s="11" t="s">
        <v>112</v>
      </c>
      <c r="C88" s="10">
        <v>6.7779999999999996</v>
      </c>
      <c r="D88" s="6" t="s">
        <v>8</v>
      </c>
      <c r="E88" s="6" t="s">
        <v>60</v>
      </c>
    </row>
    <row r="89" spans="1:5" ht="49.5" x14ac:dyDescent="0.3">
      <c r="A89" s="29">
        <f t="shared" si="3"/>
        <v>20</v>
      </c>
      <c r="B89" s="11" t="s">
        <v>113</v>
      </c>
      <c r="C89" s="10">
        <v>5.0199999999999996</v>
      </c>
      <c r="D89" s="7" t="s">
        <v>91</v>
      </c>
      <c r="E89" s="6" t="s">
        <v>60</v>
      </c>
    </row>
    <row r="90" spans="1:5" ht="49.5" x14ac:dyDescent="0.3">
      <c r="A90" s="52"/>
      <c r="B90" s="54" t="s">
        <v>122</v>
      </c>
      <c r="C90" s="54">
        <v>52.7</v>
      </c>
      <c r="D90" s="55"/>
      <c r="E90" s="4"/>
    </row>
    <row r="91" spans="1:5" ht="21.75" customHeight="1" x14ac:dyDescent="0.3">
      <c r="A91" s="56"/>
      <c r="B91" s="53" t="s">
        <v>114</v>
      </c>
      <c r="C91" s="57">
        <f>SUM(C92:C96)</f>
        <v>14.457000000000001</v>
      </c>
      <c r="D91" s="58"/>
      <c r="E91" s="4"/>
    </row>
    <row r="92" spans="1:5" ht="90.75" customHeight="1" x14ac:dyDescent="0.3">
      <c r="A92" s="29">
        <v>1</v>
      </c>
      <c r="B92" s="11" t="s">
        <v>118</v>
      </c>
      <c r="C92" s="59">
        <v>2.4910000000000001</v>
      </c>
      <c r="D92" s="59" t="s">
        <v>10</v>
      </c>
      <c r="E92" s="3" t="s">
        <v>40</v>
      </c>
    </row>
    <row r="93" spans="1:5" ht="66" x14ac:dyDescent="0.3">
      <c r="A93" s="29">
        <v>2</v>
      </c>
      <c r="B93" s="11" t="s">
        <v>115</v>
      </c>
      <c r="C93" s="59">
        <v>2.7189999999999999</v>
      </c>
      <c r="D93" s="59" t="s">
        <v>10</v>
      </c>
      <c r="E93" s="3" t="s">
        <v>40</v>
      </c>
    </row>
    <row r="94" spans="1:5" ht="66" x14ac:dyDescent="0.3">
      <c r="A94" s="3">
        <v>3</v>
      </c>
      <c r="B94" s="11" t="s">
        <v>116</v>
      </c>
      <c r="C94" s="3">
        <v>5.6180000000000003</v>
      </c>
      <c r="D94" s="59" t="s">
        <v>10</v>
      </c>
      <c r="E94" s="3" t="s">
        <v>40</v>
      </c>
    </row>
    <row r="95" spans="1:5" ht="49.5" x14ac:dyDescent="0.3">
      <c r="A95" s="3">
        <v>4</v>
      </c>
      <c r="B95" s="11" t="s">
        <v>117</v>
      </c>
      <c r="C95" s="3">
        <v>2.3290000000000002</v>
      </c>
      <c r="D95" s="59" t="s">
        <v>10</v>
      </c>
      <c r="E95" s="3" t="s">
        <v>40</v>
      </c>
    </row>
    <row r="96" spans="1:5" ht="66" x14ac:dyDescent="0.3">
      <c r="A96" s="3">
        <v>5</v>
      </c>
      <c r="B96" s="13" t="s">
        <v>119</v>
      </c>
      <c r="C96" s="3">
        <v>1.3</v>
      </c>
      <c r="D96" s="59" t="s">
        <v>9</v>
      </c>
      <c r="E96" s="3" t="s">
        <v>60</v>
      </c>
    </row>
  </sheetData>
  <autoFilter ref="A2:E96" xr:uid="{00000000-0009-0000-0000-000000000000}"/>
  <mergeCells count="1">
    <mergeCell ref="B1:E1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2025-12-19T12:21:23Z</dcterms:modified>
</cp:coreProperties>
</file>