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gela Piloyan\Desktop\hashvetv verjn\"/>
    </mc:Choice>
  </mc:AlternateContent>
  <xr:revisionPtr revIDLastSave="0" documentId="13_ncr:1_{8D3DEB8C-F420-466E-9B0C-A6DB56177000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Հուլիս" sheetId="3" r:id="rId1"/>
    <sheet name="Օգոստոս" sheetId="2" r:id="rId2"/>
    <sheet name="Սեպտեմբեր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" i="1" l="1"/>
  <c r="N16" i="3"/>
  <c r="L16" i="1" l="1"/>
  <c r="K16" i="1"/>
  <c r="J16" i="1"/>
  <c r="I16" i="1"/>
  <c r="H16" i="1"/>
  <c r="G16" i="1"/>
  <c r="F16" i="1"/>
  <c r="E16" i="1"/>
  <c r="D16" i="1"/>
  <c r="M16" i="3" l="1"/>
  <c r="L16" i="3"/>
  <c r="K16" i="3"/>
  <c r="J16" i="3"/>
  <c r="I16" i="3"/>
  <c r="H16" i="3"/>
  <c r="G16" i="3"/>
  <c r="F16" i="3"/>
  <c r="E16" i="3"/>
  <c r="D16" i="3"/>
  <c r="C16" i="3"/>
  <c r="M16" i="2" l="1"/>
  <c r="L16" i="2"/>
  <c r="K16" i="2"/>
  <c r="J16" i="2"/>
  <c r="I16" i="2"/>
  <c r="H16" i="2"/>
  <c r="G16" i="2"/>
  <c r="F16" i="2"/>
  <c r="E16" i="2"/>
  <c r="D16" i="2"/>
  <c r="C16" i="2"/>
  <c r="N15" i="2"/>
  <c r="N14" i="2"/>
  <c r="N13" i="2"/>
  <c r="N12" i="2"/>
  <c r="N11" i="2"/>
  <c r="N10" i="2"/>
  <c r="N9" i="2"/>
  <c r="N8" i="2"/>
  <c r="N7" i="2"/>
  <c r="N16" i="2" l="1"/>
  <c r="K15" i="1" l="1"/>
  <c r="N15" i="1" l="1"/>
  <c r="N16" i="1" s="1"/>
  <c r="C16" i="1"/>
</calcChain>
</file>

<file path=xl/sharedStrings.xml><?xml version="1.0" encoding="utf-8"?>
<sst xmlns="http://schemas.openxmlformats.org/spreadsheetml/2006/main" count="93" uniqueCount="33">
  <si>
    <t>№№</t>
  </si>
  <si>
    <t>Ընդամենը</t>
  </si>
  <si>
    <t xml:space="preserve">Արտադրական նպատակային նշանակության </t>
  </si>
  <si>
    <t>Հասարակական նպատակային նշանակությաւն</t>
  </si>
  <si>
    <t>Բնակելի նպատակային  նշանակության</t>
  </si>
  <si>
    <t>Այլ</t>
  </si>
  <si>
    <t>Բնակելի տուն, ավտոտնակ, այլ</t>
  </si>
  <si>
    <t>Բազմաբնակարան շենք</t>
  </si>
  <si>
    <t>Գիտական, կրթական կամ ուսումնական նշանակության</t>
  </si>
  <si>
    <t xml:space="preserve">Առողջապահական, սոցիալական ապահովության, սպորտի, հանգստի կամ ժամանցի </t>
  </si>
  <si>
    <t>Մշակույթի, արվեստի, այլ</t>
  </si>
  <si>
    <t>Ավտոլցավորման կամ գազալցավորման, այլ</t>
  </si>
  <si>
    <t>Գործարան, ֆաբրիկա, այլ</t>
  </si>
  <si>
    <t>Ձկնաբուծարան (լճեր), այլ</t>
  </si>
  <si>
    <t>Անասնաշենք, թռչնանոց, ջերմոց, դեզանոց, չորանոց, սիլոսահորեր, այլ</t>
  </si>
  <si>
    <t>Պոմպակայան, ջրամբար, մաքրման կայան, հիդրոտեխնիկական կառույց, կաթսայատուն, տրանսպորտային կառույց (ճանապարհ, ավտոպարկ, դեպո), այլ</t>
  </si>
  <si>
    <t xml:space="preserve">ՏԵՂԵԿԱՏՎՈՒԹՅՈՒՆ
ՀՀ մարզերի կտրվածքով համայնքների ղեկավարների կողմից տրված շինթույլտվությունների  վերաբերյալ  </t>
  </si>
  <si>
    <t>Մարզի անվանումը</t>
  </si>
  <si>
    <t>ՇԻՐԱԿ</t>
  </si>
  <si>
    <t>ԼՈՌԻ</t>
  </si>
  <si>
    <t>ԱՐՄԱՎԻՐ</t>
  </si>
  <si>
    <t>ԱՐԱԳԱԾՈՏՆ</t>
  </si>
  <si>
    <t>ՎԱՅՈՑ ՁՈՐ</t>
  </si>
  <si>
    <t>ՍՅՈՒՆԻՔ</t>
  </si>
  <si>
    <t>ԳԵՂԱՐՔՈՒՆԻՔ</t>
  </si>
  <si>
    <t>ԱՐԱՐԱՏ</t>
  </si>
  <si>
    <t>ՏԱՎՈՒՇ</t>
  </si>
  <si>
    <t>ԿՈՏԱՅՔ</t>
  </si>
  <si>
    <t>Հաշվետու  ամիս - « Հուլիս » 2023թ.</t>
  </si>
  <si>
    <t>Հաշվետու  ամիս - « Օգոստոս » 2023թ.</t>
  </si>
  <si>
    <t>Հաշվետու  ամիս - « Սեպտեմբեր » 2023թ.</t>
  </si>
  <si>
    <t>Տրված շինթույլտվությունների թվաքանակը</t>
  </si>
  <si>
    <t>ԸՆԴԱՄԵՆԸ`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</si>
</sst>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դ_ր_._-;\-* #,##0.00\ _դ_ր_._-;_-* &quot;-&quot;??\ _դ_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9"/>
      <color theme="1"/>
      <name val="GHEA Grapalat"/>
      <family val="3"/>
    </font>
    <font>
      <b/>
      <sz val="10"/>
      <color theme="1"/>
      <name val="GHEA Grapalat"/>
      <family val="3"/>
    </font>
    <font>
      <sz val="12"/>
      <name val="GHEA Grapalat"/>
      <family val="3"/>
    </font>
    <font>
      <b/>
      <sz val="14"/>
      <name val="GHEA Grapalat"/>
      <family val="3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0" xfId="0" applyFont="1"/>
    <xf numFmtId="0" fontId="1" fillId="0" borderId="1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15" xfId="0" applyFont="1" applyBorder="1" applyAlignment="1">
      <alignment vertical="center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topLeftCell="A4" zoomScale="84" zoomScaleNormal="84" workbookViewId="0">
      <selection activeCell="B16" sqref="B16"/>
    </sheetView>
  </sheetViews>
  <sheetFormatPr defaultRowHeight="13.5" x14ac:dyDescent="0.25"/>
  <cols>
    <col min="1" max="1" width="6.140625" style="1" customWidth="1"/>
    <col min="2" max="2" width="16.5703125" style="15" customWidth="1"/>
    <col min="3" max="3" width="15.42578125" style="1" customWidth="1"/>
    <col min="4" max="4" width="9.42578125" style="1" customWidth="1"/>
    <col min="5" max="5" width="14" style="1" customWidth="1"/>
    <col min="6" max="6" width="15.5703125" style="1" customWidth="1"/>
    <col min="7" max="7" width="10" style="1" customWidth="1"/>
    <col min="8" max="8" width="15.5703125" style="1" customWidth="1"/>
    <col min="9" max="9" width="10.42578125" style="1" customWidth="1"/>
    <col min="10" max="10" width="16.85546875" style="1" customWidth="1"/>
    <col min="11" max="11" width="13.28515625" style="1" customWidth="1"/>
    <col min="12" max="12" width="15.5703125" style="1" customWidth="1"/>
    <col min="13" max="13" width="14.7109375" style="1" customWidth="1"/>
    <col min="14" max="14" width="11.42578125" style="1" customWidth="1"/>
    <col min="15" max="16384" width="9.140625" style="1"/>
  </cols>
  <sheetData>
    <row r="1" spans="1:14" ht="52.5" customHeight="1" x14ac:dyDescent="0.25">
      <c r="A1" s="36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28.5" customHeight="1" thickBot="1" x14ac:dyDescent="0.3">
      <c r="A2" s="37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39" customHeight="1" thickBot="1" x14ac:dyDescent="0.3">
      <c r="A3" s="38" t="s">
        <v>0</v>
      </c>
      <c r="B3" s="41" t="s">
        <v>17</v>
      </c>
      <c r="C3" s="44" t="s">
        <v>31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</row>
    <row r="4" spans="1:14" ht="39" customHeight="1" thickBot="1" x14ac:dyDescent="0.3">
      <c r="A4" s="39"/>
      <c r="B4" s="42"/>
      <c r="C4" s="44" t="s">
        <v>4</v>
      </c>
      <c r="D4" s="46"/>
      <c r="E4" s="44" t="s">
        <v>3</v>
      </c>
      <c r="F4" s="45"/>
      <c r="G4" s="45"/>
      <c r="H4" s="46"/>
      <c r="I4" s="44" t="s">
        <v>2</v>
      </c>
      <c r="J4" s="45"/>
      <c r="K4" s="45"/>
      <c r="L4" s="46"/>
      <c r="M4" s="47" t="s">
        <v>5</v>
      </c>
      <c r="N4" s="47" t="s">
        <v>1</v>
      </c>
    </row>
    <row r="5" spans="1:14" ht="153" customHeight="1" thickBot="1" x14ac:dyDescent="0.3">
      <c r="A5" s="40"/>
      <c r="B5" s="43"/>
      <c r="C5" s="11" t="s">
        <v>6</v>
      </c>
      <c r="D5" s="6" t="s">
        <v>7</v>
      </c>
      <c r="E5" s="7" t="s">
        <v>8</v>
      </c>
      <c r="F5" s="5" t="s">
        <v>9</v>
      </c>
      <c r="G5" s="5" t="s">
        <v>10</v>
      </c>
      <c r="H5" s="6" t="s">
        <v>11</v>
      </c>
      <c r="I5" s="4" t="s">
        <v>12</v>
      </c>
      <c r="J5" s="5" t="s">
        <v>15</v>
      </c>
      <c r="K5" s="5" t="s">
        <v>13</v>
      </c>
      <c r="L5" s="6" t="s">
        <v>14</v>
      </c>
      <c r="M5" s="48"/>
      <c r="N5" s="49"/>
    </row>
    <row r="6" spans="1:14" ht="16.5" customHeight="1" thickBot="1" x14ac:dyDescent="0.3">
      <c r="A6" s="9">
        <v>1</v>
      </c>
      <c r="B6" s="14" t="s">
        <v>18</v>
      </c>
      <c r="C6" s="33">
        <v>29</v>
      </c>
      <c r="D6" s="33">
        <v>0</v>
      </c>
      <c r="E6" s="33">
        <v>2</v>
      </c>
      <c r="F6" s="33">
        <v>0</v>
      </c>
      <c r="G6" s="33">
        <v>0</v>
      </c>
      <c r="H6" s="33">
        <v>0</v>
      </c>
      <c r="I6" s="33">
        <v>0</v>
      </c>
      <c r="J6" s="33">
        <v>6</v>
      </c>
      <c r="K6" s="33">
        <v>0</v>
      </c>
      <c r="L6" s="33">
        <v>1</v>
      </c>
      <c r="M6" s="33">
        <v>14</v>
      </c>
      <c r="N6" s="33">
        <v>52</v>
      </c>
    </row>
    <row r="7" spans="1:14" ht="16.5" customHeight="1" thickBot="1" x14ac:dyDescent="0.3">
      <c r="A7" s="9">
        <v>2</v>
      </c>
      <c r="B7" s="17" t="s">
        <v>19</v>
      </c>
      <c r="C7" s="24">
        <v>13</v>
      </c>
      <c r="D7" s="24">
        <v>0</v>
      </c>
      <c r="E7" s="24">
        <v>0</v>
      </c>
      <c r="F7" s="24">
        <v>8</v>
      </c>
      <c r="G7" s="25">
        <v>0</v>
      </c>
      <c r="H7" s="24">
        <v>1</v>
      </c>
      <c r="I7" s="24">
        <v>1</v>
      </c>
      <c r="J7" s="24">
        <v>0</v>
      </c>
      <c r="K7" s="24">
        <v>0</v>
      </c>
      <c r="L7" s="24">
        <v>1</v>
      </c>
      <c r="M7" s="24">
        <v>23</v>
      </c>
      <c r="N7" s="33">
        <v>47</v>
      </c>
    </row>
    <row r="8" spans="1:14" ht="16.5" customHeight="1" thickBot="1" x14ac:dyDescent="0.3">
      <c r="A8" s="9">
        <v>3</v>
      </c>
      <c r="B8" s="17" t="s">
        <v>20</v>
      </c>
      <c r="C8" s="26">
        <v>62</v>
      </c>
      <c r="D8" s="26">
        <v>1</v>
      </c>
      <c r="E8" s="26">
        <v>0</v>
      </c>
      <c r="F8" s="26">
        <v>10</v>
      </c>
      <c r="G8" s="26">
        <v>0</v>
      </c>
      <c r="H8" s="26">
        <v>0</v>
      </c>
      <c r="I8" s="26">
        <v>9</v>
      </c>
      <c r="J8" s="26">
        <v>20</v>
      </c>
      <c r="K8" s="26">
        <v>0</v>
      </c>
      <c r="L8" s="26">
        <v>3</v>
      </c>
      <c r="M8" s="26">
        <v>34</v>
      </c>
      <c r="N8" s="33">
        <v>139</v>
      </c>
    </row>
    <row r="9" spans="1:14" ht="16.5" customHeight="1" thickBot="1" x14ac:dyDescent="0.3">
      <c r="A9" s="9">
        <v>4</v>
      </c>
      <c r="B9" s="17" t="s">
        <v>27</v>
      </c>
      <c r="C9" s="18">
        <v>93</v>
      </c>
      <c r="D9" s="23">
        <v>6</v>
      </c>
      <c r="E9" s="23">
        <v>3</v>
      </c>
      <c r="F9" s="35">
        <v>1</v>
      </c>
      <c r="G9" s="23">
        <v>0</v>
      </c>
      <c r="H9" s="23">
        <v>0</v>
      </c>
      <c r="I9" s="23">
        <v>0</v>
      </c>
      <c r="J9" s="23">
        <v>5</v>
      </c>
      <c r="K9" s="35">
        <v>22</v>
      </c>
      <c r="L9" s="23">
        <v>6</v>
      </c>
      <c r="M9" s="23">
        <v>28</v>
      </c>
      <c r="N9" s="33">
        <v>164</v>
      </c>
    </row>
    <row r="10" spans="1:14" ht="16.5" customHeight="1" thickBot="1" x14ac:dyDescent="0.3">
      <c r="A10" s="9">
        <v>5</v>
      </c>
      <c r="B10" s="17" t="s">
        <v>22</v>
      </c>
      <c r="C10" s="32">
        <v>3</v>
      </c>
      <c r="D10" s="32">
        <v>1</v>
      </c>
      <c r="E10" s="32">
        <v>0</v>
      </c>
      <c r="F10" s="32">
        <v>9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1</v>
      </c>
      <c r="M10" s="32">
        <v>9</v>
      </c>
      <c r="N10" s="33">
        <v>23</v>
      </c>
    </row>
    <row r="11" spans="1:14" ht="16.5" customHeight="1" x14ac:dyDescent="0.25">
      <c r="A11" s="19">
        <v>6</v>
      </c>
      <c r="B11" s="17" t="s">
        <v>21</v>
      </c>
      <c r="C11" s="18">
        <v>30</v>
      </c>
      <c r="D11" s="23">
        <v>0</v>
      </c>
      <c r="E11" s="23">
        <v>1</v>
      </c>
      <c r="F11" s="35">
        <v>1</v>
      </c>
      <c r="G11" s="23">
        <v>1</v>
      </c>
      <c r="H11" s="23">
        <v>0</v>
      </c>
      <c r="I11" s="23">
        <v>0</v>
      </c>
      <c r="J11" s="23">
        <v>7</v>
      </c>
      <c r="K11" s="35">
        <v>0</v>
      </c>
      <c r="L11" s="23">
        <v>4</v>
      </c>
      <c r="M11" s="23">
        <v>18</v>
      </c>
      <c r="N11" s="33">
        <v>62</v>
      </c>
    </row>
    <row r="12" spans="1:14" ht="16.5" customHeight="1" thickBot="1" x14ac:dyDescent="0.3">
      <c r="A12" s="19">
        <v>7</v>
      </c>
      <c r="B12" s="17" t="s">
        <v>23</v>
      </c>
      <c r="C12" s="28">
        <v>15</v>
      </c>
      <c r="D12" s="29">
        <v>5</v>
      </c>
      <c r="E12" s="28">
        <v>0</v>
      </c>
      <c r="F12" s="29">
        <v>6</v>
      </c>
      <c r="G12" s="30">
        <v>2</v>
      </c>
      <c r="H12" s="29">
        <v>0</v>
      </c>
      <c r="I12" s="28">
        <v>1</v>
      </c>
      <c r="J12" s="29">
        <v>3</v>
      </c>
      <c r="K12" s="29">
        <v>0</v>
      </c>
      <c r="L12" s="29">
        <v>0</v>
      </c>
      <c r="M12" s="29">
        <v>7</v>
      </c>
      <c r="N12" s="33">
        <v>39</v>
      </c>
    </row>
    <row r="13" spans="1:14" ht="16.5" customHeight="1" x14ac:dyDescent="0.25">
      <c r="A13" s="19">
        <v>8</v>
      </c>
      <c r="B13" s="17" t="s">
        <v>24</v>
      </c>
      <c r="C13" s="22">
        <v>15</v>
      </c>
      <c r="D13" s="21">
        <v>0</v>
      </c>
      <c r="E13" s="20">
        <v>0</v>
      </c>
      <c r="F13" s="23">
        <v>1</v>
      </c>
      <c r="G13" s="23">
        <v>0</v>
      </c>
      <c r="H13" s="23">
        <v>2</v>
      </c>
      <c r="I13" s="23">
        <v>0</v>
      </c>
      <c r="J13" s="23">
        <v>54</v>
      </c>
      <c r="K13" s="23">
        <v>0</v>
      </c>
      <c r="L13" s="23">
        <v>1</v>
      </c>
      <c r="M13" s="23">
        <v>23</v>
      </c>
      <c r="N13" s="33">
        <v>96</v>
      </c>
    </row>
    <row r="14" spans="1:14" ht="16.5" customHeight="1" x14ac:dyDescent="0.25">
      <c r="A14" s="19">
        <v>9</v>
      </c>
      <c r="B14" s="17" t="s">
        <v>25</v>
      </c>
      <c r="C14" s="23">
        <v>34</v>
      </c>
      <c r="D14" s="33">
        <v>0</v>
      </c>
      <c r="E14" s="33">
        <v>1</v>
      </c>
      <c r="F14" s="33">
        <v>1</v>
      </c>
      <c r="G14" s="33">
        <v>0</v>
      </c>
      <c r="H14" s="33">
        <v>0</v>
      </c>
      <c r="I14" s="33">
        <v>2</v>
      </c>
      <c r="J14" s="33">
        <v>1</v>
      </c>
      <c r="K14" s="33">
        <v>0</v>
      </c>
      <c r="L14" s="33">
        <v>1</v>
      </c>
      <c r="M14" s="33">
        <v>29</v>
      </c>
      <c r="N14" s="33">
        <v>69</v>
      </c>
    </row>
    <row r="15" spans="1:14" ht="16.5" customHeight="1" thickBot="1" x14ac:dyDescent="0.3">
      <c r="A15" s="19">
        <v>10</v>
      </c>
      <c r="B15" s="17" t="s">
        <v>26</v>
      </c>
      <c r="C15" s="34">
        <v>33</v>
      </c>
      <c r="D15" s="34">
        <v>0</v>
      </c>
      <c r="E15" s="34">
        <v>0</v>
      </c>
      <c r="F15" s="34">
        <v>7</v>
      </c>
      <c r="G15" s="34">
        <v>0</v>
      </c>
      <c r="H15" s="34">
        <v>0</v>
      </c>
      <c r="I15" s="34">
        <v>0</v>
      </c>
      <c r="J15" s="34">
        <v>4</v>
      </c>
      <c r="K15" s="34">
        <v>0</v>
      </c>
      <c r="L15" s="34">
        <v>0</v>
      </c>
      <c r="M15" s="34">
        <v>8</v>
      </c>
      <c r="N15" s="33">
        <v>52</v>
      </c>
    </row>
    <row r="16" spans="1:14" s="13" customFormat="1" ht="20.100000000000001" customHeight="1" x14ac:dyDescent="0.25">
      <c r="A16" s="16"/>
      <c r="B16" s="16" t="s">
        <v>32</v>
      </c>
      <c r="C16" s="33">
        <f t="shared" ref="C16:M16" si="0">SUM(C6:C15)</f>
        <v>327</v>
      </c>
      <c r="D16" s="33">
        <f t="shared" si="0"/>
        <v>13</v>
      </c>
      <c r="E16" s="33">
        <f t="shared" si="0"/>
        <v>7</v>
      </c>
      <c r="F16" s="33">
        <f t="shared" si="0"/>
        <v>44</v>
      </c>
      <c r="G16" s="33">
        <f t="shared" si="0"/>
        <v>3</v>
      </c>
      <c r="H16" s="33">
        <f t="shared" si="0"/>
        <v>3</v>
      </c>
      <c r="I16" s="33">
        <f t="shared" si="0"/>
        <v>13</v>
      </c>
      <c r="J16" s="33">
        <f t="shared" si="0"/>
        <v>100</v>
      </c>
      <c r="K16" s="33">
        <f t="shared" si="0"/>
        <v>22</v>
      </c>
      <c r="L16" s="33">
        <f t="shared" si="0"/>
        <v>18</v>
      </c>
      <c r="M16" s="33">
        <f t="shared" si="0"/>
        <v>193</v>
      </c>
      <c r="N16" s="33">
        <f>N6+N7+N9+N8+N10+N11+N12+N13+N14+N15</f>
        <v>743</v>
      </c>
    </row>
  </sheetData>
  <mergeCells count="10">
    <mergeCell ref="A1:N1"/>
    <mergeCell ref="A2:N2"/>
    <mergeCell ref="A3:A5"/>
    <mergeCell ref="B3:B5"/>
    <mergeCell ref="C3:N3"/>
    <mergeCell ref="C4:D4"/>
    <mergeCell ref="E4:H4"/>
    <mergeCell ref="I4:L4"/>
    <mergeCell ref="M4:M5"/>
    <mergeCell ref="N4:N5"/>
  </mergeCells>
  <printOptions horizontalCentered="1"/>
  <pageMargins left="0.19685039370078741" right="0.19685039370078741" top="0.39370078740157483" bottom="0.19685039370078741" header="0" footer="0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6"/>
  <sheetViews>
    <sheetView topLeftCell="A4" zoomScale="84" zoomScaleNormal="84" workbookViewId="0">
      <selection activeCell="B16" sqref="B16"/>
    </sheetView>
  </sheetViews>
  <sheetFormatPr defaultRowHeight="13.5" x14ac:dyDescent="0.25"/>
  <cols>
    <col min="1" max="1" width="6.140625" style="1" customWidth="1"/>
    <col min="2" max="2" width="16.5703125" style="15" customWidth="1"/>
    <col min="3" max="3" width="15.42578125" style="1" customWidth="1"/>
    <col min="4" max="4" width="9.42578125" style="1" customWidth="1"/>
    <col min="5" max="5" width="14" style="1" customWidth="1"/>
    <col min="6" max="6" width="15.5703125" style="1" customWidth="1"/>
    <col min="7" max="7" width="10" style="1" customWidth="1"/>
    <col min="8" max="8" width="15.5703125" style="1" customWidth="1"/>
    <col min="9" max="9" width="10.42578125" style="1" customWidth="1"/>
    <col min="10" max="10" width="16.85546875" style="1" customWidth="1"/>
    <col min="11" max="11" width="13.28515625" style="1" customWidth="1"/>
    <col min="12" max="12" width="15.5703125" style="1" customWidth="1"/>
    <col min="13" max="13" width="14.7109375" style="1" customWidth="1"/>
    <col min="14" max="14" width="11.42578125" style="1" customWidth="1"/>
    <col min="15" max="16384" width="9.140625" style="1"/>
  </cols>
  <sheetData>
    <row r="1" spans="1:14" ht="52.5" customHeight="1" x14ac:dyDescent="0.25">
      <c r="A1" s="36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28.5" customHeight="1" thickBot="1" x14ac:dyDescent="0.3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39" customHeight="1" thickBot="1" x14ac:dyDescent="0.3">
      <c r="A3" s="38" t="s">
        <v>0</v>
      </c>
      <c r="B3" s="41" t="s">
        <v>17</v>
      </c>
      <c r="C3" s="44" t="s">
        <v>31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</row>
    <row r="4" spans="1:14" ht="39" customHeight="1" thickBot="1" x14ac:dyDescent="0.3">
      <c r="A4" s="39"/>
      <c r="B4" s="42"/>
      <c r="C4" s="44" t="s">
        <v>4</v>
      </c>
      <c r="D4" s="46"/>
      <c r="E4" s="44" t="s">
        <v>3</v>
      </c>
      <c r="F4" s="45"/>
      <c r="G4" s="45"/>
      <c r="H4" s="46"/>
      <c r="I4" s="44" t="s">
        <v>2</v>
      </c>
      <c r="J4" s="45"/>
      <c r="K4" s="45"/>
      <c r="L4" s="46"/>
      <c r="M4" s="47" t="s">
        <v>5</v>
      </c>
      <c r="N4" s="47" t="s">
        <v>1</v>
      </c>
    </row>
    <row r="5" spans="1:14" ht="153" customHeight="1" thickBot="1" x14ac:dyDescent="0.3">
      <c r="A5" s="40"/>
      <c r="B5" s="43"/>
      <c r="C5" s="11" t="s">
        <v>6</v>
      </c>
      <c r="D5" s="6" t="s">
        <v>7</v>
      </c>
      <c r="E5" s="7" t="s">
        <v>8</v>
      </c>
      <c r="F5" s="5" t="s">
        <v>9</v>
      </c>
      <c r="G5" s="5" t="s">
        <v>10</v>
      </c>
      <c r="H5" s="6" t="s">
        <v>11</v>
      </c>
      <c r="I5" s="4" t="s">
        <v>12</v>
      </c>
      <c r="J5" s="5" t="s">
        <v>15</v>
      </c>
      <c r="K5" s="5" t="s">
        <v>13</v>
      </c>
      <c r="L5" s="6" t="s">
        <v>14</v>
      </c>
      <c r="M5" s="48"/>
      <c r="N5" s="49"/>
    </row>
    <row r="6" spans="1:14" ht="16.5" customHeight="1" thickBot="1" x14ac:dyDescent="0.3">
      <c r="A6" s="9">
        <v>1</v>
      </c>
      <c r="B6" s="14" t="s">
        <v>18</v>
      </c>
      <c r="C6" s="33">
        <v>10</v>
      </c>
      <c r="D6" s="33">
        <v>0</v>
      </c>
      <c r="E6" s="33">
        <v>0</v>
      </c>
      <c r="F6" s="33">
        <v>0</v>
      </c>
      <c r="G6" s="33">
        <v>3</v>
      </c>
      <c r="H6" s="33">
        <v>0</v>
      </c>
      <c r="I6" s="33">
        <v>0</v>
      </c>
      <c r="J6" s="33">
        <v>4</v>
      </c>
      <c r="K6" s="33">
        <v>0</v>
      </c>
      <c r="L6" s="33">
        <v>0</v>
      </c>
      <c r="M6" s="33">
        <v>7</v>
      </c>
      <c r="N6" s="33">
        <v>24</v>
      </c>
    </row>
    <row r="7" spans="1:14" ht="16.5" customHeight="1" thickBot="1" x14ac:dyDescent="0.3">
      <c r="A7" s="9">
        <v>2</v>
      </c>
      <c r="B7" s="17" t="s">
        <v>19</v>
      </c>
      <c r="C7" s="24">
        <v>4</v>
      </c>
      <c r="D7" s="24">
        <v>0</v>
      </c>
      <c r="E7" s="24">
        <v>0</v>
      </c>
      <c r="F7" s="24">
        <v>0</v>
      </c>
      <c r="G7" s="25">
        <v>0</v>
      </c>
      <c r="H7" s="24">
        <v>1</v>
      </c>
      <c r="I7" s="24">
        <v>1</v>
      </c>
      <c r="J7" s="24">
        <v>2</v>
      </c>
      <c r="K7" s="24">
        <v>0</v>
      </c>
      <c r="L7" s="24">
        <v>2</v>
      </c>
      <c r="M7" s="24">
        <v>8</v>
      </c>
      <c r="N7" s="33">
        <f t="shared" ref="N7:N15" si="0">SUM(C7:M7)</f>
        <v>18</v>
      </c>
    </row>
    <row r="8" spans="1:14" ht="16.5" customHeight="1" thickBot="1" x14ac:dyDescent="0.3">
      <c r="A8" s="9">
        <v>3</v>
      </c>
      <c r="B8" s="17" t="s">
        <v>20</v>
      </c>
      <c r="C8" s="26">
        <v>57</v>
      </c>
      <c r="D8" s="26">
        <v>1</v>
      </c>
      <c r="E8" s="26">
        <v>0</v>
      </c>
      <c r="F8" s="26">
        <v>15</v>
      </c>
      <c r="G8" s="26">
        <v>0</v>
      </c>
      <c r="H8" s="26">
        <v>0</v>
      </c>
      <c r="I8" s="26">
        <v>2</v>
      </c>
      <c r="J8" s="26">
        <v>10</v>
      </c>
      <c r="K8" s="26">
        <v>0</v>
      </c>
      <c r="L8" s="26">
        <v>10</v>
      </c>
      <c r="M8" s="26">
        <v>44</v>
      </c>
      <c r="N8" s="33">
        <f t="shared" si="0"/>
        <v>139</v>
      </c>
    </row>
    <row r="9" spans="1:14" ht="16.5" customHeight="1" thickBot="1" x14ac:dyDescent="0.3">
      <c r="A9" s="9">
        <v>4</v>
      </c>
      <c r="B9" s="17" t="s">
        <v>27</v>
      </c>
      <c r="C9" s="18">
        <v>105</v>
      </c>
      <c r="D9" s="23">
        <v>2</v>
      </c>
      <c r="E9" s="23">
        <v>1</v>
      </c>
      <c r="F9" s="35">
        <v>1</v>
      </c>
      <c r="G9" s="23">
        <v>0</v>
      </c>
      <c r="H9" s="23">
        <v>0</v>
      </c>
      <c r="I9" s="23">
        <v>0</v>
      </c>
      <c r="J9" s="23">
        <v>6</v>
      </c>
      <c r="K9" s="35">
        <v>13</v>
      </c>
      <c r="L9" s="23">
        <v>0</v>
      </c>
      <c r="M9" s="23">
        <v>34</v>
      </c>
      <c r="N9" s="33">
        <f t="shared" si="0"/>
        <v>162</v>
      </c>
    </row>
    <row r="10" spans="1:14" ht="16.5" customHeight="1" thickBot="1" x14ac:dyDescent="0.3">
      <c r="A10" s="9">
        <v>5</v>
      </c>
      <c r="B10" s="17" t="s">
        <v>22</v>
      </c>
      <c r="C10" s="32">
        <v>7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3</v>
      </c>
      <c r="N10" s="33">
        <f t="shared" si="0"/>
        <v>10</v>
      </c>
    </row>
    <row r="11" spans="1:14" ht="16.5" customHeight="1" x14ac:dyDescent="0.25">
      <c r="A11" s="19">
        <v>6</v>
      </c>
      <c r="B11" s="17" t="s">
        <v>21</v>
      </c>
      <c r="C11" s="18">
        <v>4</v>
      </c>
      <c r="D11" s="23">
        <v>0</v>
      </c>
      <c r="E11" s="23">
        <v>0</v>
      </c>
      <c r="F11" s="35">
        <v>0</v>
      </c>
      <c r="G11" s="23">
        <v>0</v>
      </c>
      <c r="H11" s="23">
        <v>0</v>
      </c>
      <c r="I11" s="23">
        <v>0</v>
      </c>
      <c r="J11" s="23">
        <v>1</v>
      </c>
      <c r="K11" s="35">
        <v>0</v>
      </c>
      <c r="L11" s="23">
        <v>3</v>
      </c>
      <c r="M11" s="23">
        <v>6</v>
      </c>
      <c r="N11" s="33">
        <f t="shared" si="0"/>
        <v>14</v>
      </c>
    </row>
    <row r="12" spans="1:14" ht="16.5" customHeight="1" thickBot="1" x14ac:dyDescent="0.3">
      <c r="A12" s="19">
        <v>7</v>
      </c>
      <c r="B12" s="17" t="s">
        <v>23</v>
      </c>
      <c r="C12" s="28">
        <v>12</v>
      </c>
      <c r="D12" s="29">
        <v>0</v>
      </c>
      <c r="E12" s="28">
        <v>1</v>
      </c>
      <c r="F12" s="29">
        <v>5</v>
      </c>
      <c r="G12" s="30">
        <v>4</v>
      </c>
      <c r="H12" s="29">
        <v>0</v>
      </c>
      <c r="I12" s="28">
        <v>0</v>
      </c>
      <c r="J12" s="29">
        <v>0</v>
      </c>
      <c r="K12" s="29">
        <v>0</v>
      </c>
      <c r="L12" s="29">
        <v>0</v>
      </c>
      <c r="M12" s="29">
        <v>5</v>
      </c>
      <c r="N12" s="33">
        <f t="shared" si="0"/>
        <v>27</v>
      </c>
    </row>
    <row r="13" spans="1:14" ht="16.5" customHeight="1" x14ac:dyDescent="0.25">
      <c r="A13" s="19">
        <v>8</v>
      </c>
      <c r="B13" s="17" t="s">
        <v>24</v>
      </c>
      <c r="C13" s="22">
        <v>30</v>
      </c>
      <c r="D13" s="21">
        <v>1</v>
      </c>
      <c r="E13" s="20">
        <v>0</v>
      </c>
      <c r="F13" s="23">
        <v>7</v>
      </c>
      <c r="G13" s="23">
        <v>1</v>
      </c>
      <c r="H13" s="23">
        <v>0</v>
      </c>
      <c r="I13" s="23">
        <v>0</v>
      </c>
      <c r="J13" s="23">
        <v>20</v>
      </c>
      <c r="K13" s="23">
        <v>0</v>
      </c>
      <c r="L13" s="23">
        <v>1</v>
      </c>
      <c r="M13" s="23">
        <v>24</v>
      </c>
      <c r="N13" s="33">
        <f t="shared" si="0"/>
        <v>84</v>
      </c>
    </row>
    <row r="14" spans="1:14" ht="16.5" customHeight="1" x14ac:dyDescent="0.25">
      <c r="A14" s="19">
        <v>9</v>
      </c>
      <c r="B14" s="17" t="s">
        <v>25</v>
      </c>
      <c r="C14" s="23">
        <v>18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6</v>
      </c>
      <c r="K14" s="33">
        <v>0</v>
      </c>
      <c r="L14" s="33">
        <v>0</v>
      </c>
      <c r="M14" s="33">
        <v>5</v>
      </c>
      <c r="N14" s="33">
        <f t="shared" si="0"/>
        <v>29</v>
      </c>
    </row>
    <row r="15" spans="1:14" ht="16.5" customHeight="1" thickBot="1" x14ac:dyDescent="0.3">
      <c r="A15" s="19">
        <v>10</v>
      </c>
      <c r="B15" s="17" t="s">
        <v>26</v>
      </c>
      <c r="C15" s="34">
        <v>18</v>
      </c>
      <c r="D15" s="34">
        <v>0</v>
      </c>
      <c r="E15" s="34">
        <v>0</v>
      </c>
      <c r="F15" s="34">
        <v>3</v>
      </c>
      <c r="G15" s="34">
        <v>0</v>
      </c>
      <c r="H15" s="34">
        <v>1</v>
      </c>
      <c r="I15" s="34">
        <v>0</v>
      </c>
      <c r="J15" s="34">
        <v>1</v>
      </c>
      <c r="K15" s="34">
        <v>0</v>
      </c>
      <c r="L15" s="34">
        <v>0</v>
      </c>
      <c r="M15" s="34">
        <v>6</v>
      </c>
      <c r="N15" s="33">
        <f t="shared" si="0"/>
        <v>29</v>
      </c>
    </row>
    <row r="16" spans="1:14" s="13" customFormat="1" ht="20.100000000000001" customHeight="1" x14ac:dyDescent="0.25">
      <c r="A16" s="16"/>
      <c r="B16" s="16" t="s">
        <v>32</v>
      </c>
      <c r="C16" s="33">
        <f>SUM(C6:C15)</f>
        <v>265</v>
      </c>
      <c r="D16" s="33">
        <f t="shared" ref="D16:N16" si="1">SUM(D6:D15)</f>
        <v>4</v>
      </c>
      <c r="E16" s="33">
        <f t="shared" si="1"/>
        <v>2</v>
      </c>
      <c r="F16" s="33">
        <f t="shared" si="1"/>
        <v>31</v>
      </c>
      <c r="G16" s="33">
        <f t="shared" si="1"/>
        <v>8</v>
      </c>
      <c r="H16" s="33">
        <f t="shared" si="1"/>
        <v>2</v>
      </c>
      <c r="I16" s="33">
        <f t="shared" si="1"/>
        <v>3</v>
      </c>
      <c r="J16" s="33">
        <f t="shared" si="1"/>
        <v>50</v>
      </c>
      <c r="K16" s="33">
        <f t="shared" si="1"/>
        <v>13</v>
      </c>
      <c r="L16" s="33">
        <f t="shared" si="1"/>
        <v>16</v>
      </c>
      <c r="M16" s="33">
        <f t="shared" si="1"/>
        <v>142</v>
      </c>
      <c r="N16" s="33">
        <f t="shared" si="1"/>
        <v>536</v>
      </c>
    </row>
  </sheetData>
  <mergeCells count="10">
    <mergeCell ref="A1:N1"/>
    <mergeCell ref="A2:N2"/>
    <mergeCell ref="A3:A5"/>
    <mergeCell ref="B3:B5"/>
    <mergeCell ref="C3:N3"/>
    <mergeCell ref="C4:D4"/>
    <mergeCell ref="E4:H4"/>
    <mergeCell ref="I4:L4"/>
    <mergeCell ref="M4:M5"/>
    <mergeCell ref="N4:N5"/>
  </mergeCells>
  <printOptions horizontalCentered="1"/>
  <pageMargins left="0.19685039370078741" right="0.19685039370078741" top="0.39370078740157483" bottom="0.19685039370078741" header="0" footer="0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tabSelected="1" topLeftCell="A10" zoomScaleNormal="100" workbookViewId="0">
      <selection activeCell="B16" sqref="B16"/>
    </sheetView>
  </sheetViews>
  <sheetFormatPr defaultRowHeight="13.5" x14ac:dyDescent="0.25"/>
  <cols>
    <col min="1" max="1" width="6.140625" style="1" customWidth="1"/>
    <col min="2" max="2" width="16.5703125" style="15" customWidth="1"/>
    <col min="3" max="3" width="15.42578125" style="1" customWidth="1"/>
    <col min="4" max="4" width="9.42578125" style="1" customWidth="1"/>
    <col min="5" max="5" width="14" style="1" customWidth="1"/>
    <col min="6" max="6" width="15.5703125" style="1" customWidth="1"/>
    <col min="7" max="7" width="10" style="1" customWidth="1"/>
    <col min="8" max="8" width="15.5703125" style="1" customWidth="1"/>
    <col min="9" max="9" width="10.42578125" style="1" customWidth="1"/>
    <col min="10" max="10" width="16.85546875" style="1" customWidth="1"/>
    <col min="11" max="11" width="13.28515625" style="1" customWidth="1"/>
    <col min="12" max="12" width="15.5703125" style="1" customWidth="1"/>
    <col min="13" max="13" width="14.7109375" style="1" customWidth="1"/>
    <col min="14" max="14" width="11.42578125" style="1" customWidth="1"/>
    <col min="15" max="16384" width="9.140625" style="1"/>
  </cols>
  <sheetData>
    <row r="1" spans="1:14" ht="52.5" customHeight="1" x14ac:dyDescent="0.25">
      <c r="A1" s="36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28.5" customHeight="1" thickBot="1" x14ac:dyDescent="0.3">
      <c r="A2" s="37" t="s">
        <v>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39" customHeight="1" thickBot="1" x14ac:dyDescent="0.3">
      <c r="A3" s="38" t="s">
        <v>0</v>
      </c>
      <c r="B3" s="41" t="s">
        <v>17</v>
      </c>
      <c r="C3" s="44" t="s">
        <v>31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</row>
    <row r="4" spans="1:14" ht="39" customHeight="1" thickBot="1" x14ac:dyDescent="0.3">
      <c r="A4" s="39"/>
      <c r="B4" s="42"/>
      <c r="C4" s="44" t="s">
        <v>4</v>
      </c>
      <c r="D4" s="46"/>
      <c r="E4" s="44" t="s">
        <v>3</v>
      </c>
      <c r="F4" s="45"/>
      <c r="G4" s="45"/>
      <c r="H4" s="46"/>
      <c r="I4" s="44" t="s">
        <v>2</v>
      </c>
      <c r="J4" s="45"/>
      <c r="K4" s="45"/>
      <c r="L4" s="46"/>
      <c r="M4" s="47" t="s">
        <v>5</v>
      </c>
      <c r="N4" s="47" t="s">
        <v>1</v>
      </c>
    </row>
    <row r="5" spans="1:14" ht="153" customHeight="1" thickBot="1" x14ac:dyDescent="0.3">
      <c r="A5" s="40"/>
      <c r="B5" s="43"/>
      <c r="C5" s="11" t="s">
        <v>6</v>
      </c>
      <c r="D5" s="6" t="s">
        <v>7</v>
      </c>
      <c r="E5" s="7" t="s">
        <v>8</v>
      </c>
      <c r="F5" s="5" t="s">
        <v>9</v>
      </c>
      <c r="G5" s="5" t="s">
        <v>10</v>
      </c>
      <c r="H5" s="6" t="s">
        <v>11</v>
      </c>
      <c r="I5" s="4" t="s">
        <v>12</v>
      </c>
      <c r="J5" s="5" t="s">
        <v>15</v>
      </c>
      <c r="K5" s="5" t="s">
        <v>13</v>
      </c>
      <c r="L5" s="6" t="s">
        <v>14</v>
      </c>
      <c r="M5" s="48"/>
      <c r="N5" s="49"/>
    </row>
    <row r="6" spans="1:14" ht="16.5" customHeight="1" thickBot="1" x14ac:dyDescent="0.3">
      <c r="A6" s="9">
        <v>1</v>
      </c>
      <c r="B6" s="14" t="s">
        <v>18</v>
      </c>
      <c r="C6" s="12">
        <v>8</v>
      </c>
      <c r="D6" s="2">
        <v>0</v>
      </c>
      <c r="E6" s="23">
        <v>3</v>
      </c>
      <c r="F6" s="35">
        <v>2</v>
      </c>
      <c r="G6" s="3">
        <v>0</v>
      </c>
      <c r="H6" s="2">
        <v>0</v>
      </c>
      <c r="I6" s="23">
        <v>0</v>
      </c>
      <c r="J6" s="23">
        <v>0</v>
      </c>
      <c r="K6" s="35">
        <v>0</v>
      </c>
      <c r="L6" s="2">
        <v>1</v>
      </c>
      <c r="M6" s="10">
        <v>16</v>
      </c>
      <c r="N6" s="8">
        <v>30</v>
      </c>
    </row>
    <row r="7" spans="1:14" ht="16.5" customHeight="1" thickBot="1" x14ac:dyDescent="0.3">
      <c r="A7" s="9">
        <v>2</v>
      </c>
      <c r="B7" s="17" t="s">
        <v>19</v>
      </c>
      <c r="C7" s="24">
        <v>15</v>
      </c>
      <c r="D7" s="24">
        <v>0</v>
      </c>
      <c r="E7" s="24">
        <v>1</v>
      </c>
      <c r="F7" s="24">
        <v>1</v>
      </c>
      <c r="G7" s="25">
        <v>0</v>
      </c>
      <c r="H7" s="24">
        <v>0</v>
      </c>
      <c r="I7" s="24">
        <v>27</v>
      </c>
      <c r="J7" s="24">
        <v>0</v>
      </c>
      <c r="K7" s="24">
        <v>0</v>
      </c>
      <c r="L7" s="24">
        <v>1</v>
      </c>
      <c r="M7" s="24">
        <v>26</v>
      </c>
      <c r="N7" s="24">
        <v>71</v>
      </c>
    </row>
    <row r="8" spans="1:14" ht="16.5" customHeight="1" thickBot="1" x14ac:dyDescent="0.3">
      <c r="A8" s="9">
        <v>3</v>
      </c>
      <c r="B8" s="17" t="s">
        <v>20</v>
      </c>
      <c r="C8" s="26">
        <v>55</v>
      </c>
      <c r="D8" s="26">
        <v>2</v>
      </c>
      <c r="E8" s="26">
        <v>0</v>
      </c>
      <c r="F8" s="26">
        <v>10</v>
      </c>
      <c r="G8" s="26">
        <v>0</v>
      </c>
      <c r="H8" s="26">
        <v>0</v>
      </c>
      <c r="I8" s="26">
        <v>0</v>
      </c>
      <c r="J8" s="26">
        <v>3</v>
      </c>
      <c r="K8" s="26">
        <v>0</v>
      </c>
      <c r="L8" s="26">
        <v>9</v>
      </c>
      <c r="M8" s="26">
        <v>40</v>
      </c>
      <c r="N8" s="27">
        <v>119</v>
      </c>
    </row>
    <row r="9" spans="1:14" ht="16.5" customHeight="1" thickBot="1" x14ac:dyDescent="0.3">
      <c r="A9" s="9">
        <v>4</v>
      </c>
      <c r="B9" s="17" t="s">
        <v>27</v>
      </c>
      <c r="C9" s="18">
        <v>83</v>
      </c>
      <c r="D9" s="23">
        <v>4</v>
      </c>
      <c r="E9" s="23">
        <v>0</v>
      </c>
      <c r="F9" s="23">
        <v>6</v>
      </c>
      <c r="G9" s="23">
        <v>0</v>
      </c>
      <c r="H9" s="23">
        <v>0</v>
      </c>
      <c r="I9" s="23">
        <v>1</v>
      </c>
      <c r="J9" s="23">
        <v>6</v>
      </c>
      <c r="K9" s="35">
        <v>13</v>
      </c>
      <c r="L9" s="23">
        <v>2</v>
      </c>
      <c r="M9" s="23">
        <v>31</v>
      </c>
      <c r="N9" s="8">
        <v>146</v>
      </c>
    </row>
    <row r="10" spans="1:14" ht="16.5" customHeight="1" thickBot="1" x14ac:dyDescent="0.3">
      <c r="A10" s="9">
        <v>5</v>
      </c>
      <c r="B10" s="17" t="s">
        <v>22</v>
      </c>
      <c r="C10" s="32">
        <v>5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3</v>
      </c>
      <c r="K10" s="32">
        <v>0</v>
      </c>
      <c r="L10" s="32">
        <v>0</v>
      </c>
      <c r="M10" s="32">
        <v>7</v>
      </c>
      <c r="N10" s="31">
        <v>15</v>
      </c>
    </row>
    <row r="11" spans="1:14" ht="16.5" customHeight="1" x14ac:dyDescent="0.25">
      <c r="A11" s="19">
        <v>6</v>
      </c>
      <c r="B11" s="17" t="s">
        <v>21</v>
      </c>
      <c r="C11" s="18">
        <v>84</v>
      </c>
      <c r="D11" s="23">
        <v>1</v>
      </c>
      <c r="E11" s="23">
        <v>1</v>
      </c>
      <c r="F11" s="35">
        <v>1</v>
      </c>
      <c r="G11" s="23">
        <v>1</v>
      </c>
      <c r="H11" s="23">
        <v>0</v>
      </c>
      <c r="I11" s="23">
        <v>1</v>
      </c>
      <c r="J11" s="23">
        <v>17</v>
      </c>
      <c r="K11" s="35">
        <v>0</v>
      </c>
      <c r="L11" s="23">
        <v>2</v>
      </c>
      <c r="M11" s="23">
        <v>90</v>
      </c>
      <c r="N11" s="8">
        <v>198</v>
      </c>
    </row>
    <row r="12" spans="1:14" ht="16.5" customHeight="1" thickBot="1" x14ac:dyDescent="0.3">
      <c r="A12" s="19">
        <v>7</v>
      </c>
      <c r="B12" s="17" t="s">
        <v>23</v>
      </c>
      <c r="C12" s="28">
        <v>6</v>
      </c>
      <c r="D12" s="29">
        <v>1</v>
      </c>
      <c r="E12" s="28">
        <v>6</v>
      </c>
      <c r="F12" s="29">
        <v>4</v>
      </c>
      <c r="G12" s="30">
        <v>1</v>
      </c>
      <c r="H12" s="29">
        <v>0</v>
      </c>
      <c r="I12" s="28">
        <v>0</v>
      </c>
      <c r="J12" s="29">
        <v>11</v>
      </c>
      <c r="K12" s="29">
        <v>0</v>
      </c>
      <c r="L12" s="29">
        <v>0</v>
      </c>
      <c r="M12" s="29">
        <v>0</v>
      </c>
      <c r="N12" s="29">
        <v>29</v>
      </c>
    </row>
    <row r="13" spans="1:14" ht="16.5" customHeight="1" x14ac:dyDescent="0.25">
      <c r="A13" s="19">
        <v>8</v>
      </c>
      <c r="B13" s="17" t="s">
        <v>24</v>
      </c>
      <c r="C13" s="22">
        <v>21</v>
      </c>
      <c r="D13" s="21">
        <v>4</v>
      </c>
      <c r="E13" s="20">
        <v>0</v>
      </c>
      <c r="F13" s="23">
        <v>4</v>
      </c>
      <c r="G13" s="23">
        <v>0</v>
      </c>
      <c r="H13" s="23">
        <v>0</v>
      </c>
      <c r="I13" s="23">
        <v>0</v>
      </c>
      <c r="J13" s="23">
        <v>23</v>
      </c>
      <c r="K13" s="23">
        <v>0</v>
      </c>
      <c r="L13" s="23">
        <v>1</v>
      </c>
      <c r="M13" s="23">
        <v>0</v>
      </c>
      <c r="N13" s="33">
        <v>53</v>
      </c>
    </row>
    <row r="14" spans="1:14" ht="16.5" customHeight="1" x14ac:dyDescent="0.25">
      <c r="A14" s="19">
        <v>9</v>
      </c>
      <c r="B14" s="17" t="s">
        <v>25</v>
      </c>
      <c r="C14" s="33">
        <v>17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1</v>
      </c>
      <c r="J14" s="33">
        <v>0</v>
      </c>
      <c r="K14" s="33">
        <v>0</v>
      </c>
      <c r="L14" s="33">
        <v>2</v>
      </c>
      <c r="M14" s="33">
        <v>6</v>
      </c>
      <c r="N14" s="33">
        <v>26</v>
      </c>
    </row>
    <row r="15" spans="1:14" ht="16.5" customHeight="1" thickBot="1" x14ac:dyDescent="0.3">
      <c r="A15" s="19">
        <v>10</v>
      </c>
      <c r="B15" s="17" t="s">
        <v>26</v>
      </c>
      <c r="C15" s="34">
        <v>29</v>
      </c>
      <c r="D15" s="34">
        <v>0</v>
      </c>
      <c r="E15" s="34">
        <v>0</v>
      </c>
      <c r="F15" s="34">
        <v>2</v>
      </c>
      <c r="G15" s="34">
        <v>0</v>
      </c>
      <c r="H15" s="34">
        <v>2</v>
      </c>
      <c r="I15" s="34">
        <v>0</v>
      </c>
      <c r="J15" s="34">
        <v>3</v>
      </c>
      <c r="K15" s="34">
        <f t="shared" ref="K15" si="0">SUM(K11:K14)</f>
        <v>0</v>
      </c>
      <c r="L15" s="34">
        <v>0</v>
      </c>
      <c r="M15" s="34">
        <v>6</v>
      </c>
      <c r="N15" s="27">
        <f>SUM(C15:M15)</f>
        <v>42</v>
      </c>
    </row>
    <row r="16" spans="1:14" s="13" customFormat="1" ht="20.100000000000001" customHeight="1" x14ac:dyDescent="0.25">
      <c r="A16" s="16"/>
      <c r="B16" s="16" t="s">
        <v>32</v>
      </c>
      <c r="C16" s="33">
        <f>SUM(C6:C15)</f>
        <v>323</v>
      </c>
      <c r="D16" s="33">
        <f>D6+D9+D8+D11+D12+D13</f>
        <v>12</v>
      </c>
      <c r="E16" s="33">
        <f>E7+E11+E12</f>
        <v>8</v>
      </c>
      <c r="F16" s="33">
        <f>F7+F8+F9+F10+F12+F11+F13+F15</f>
        <v>28</v>
      </c>
      <c r="G16" s="33">
        <f>G11+G12</f>
        <v>2</v>
      </c>
      <c r="H16" s="33">
        <f>H15</f>
        <v>2</v>
      </c>
      <c r="I16" s="33">
        <f>I7+I9+I11+I14</f>
        <v>30</v>
      </c>
      <c r="J16" s="33">
        <f>J8+J9+J10+J11+J12+J13+J15</f>
        <v>66</v>
      </c>
      <c r="K16" s="33">
        <f>K9</f>
        <v>13</v>
      </c>
      <c r="L16" s="33">
        <f>L7+L8+L9+L11+L13+L14</f>
        <v>17</v>
      </c>
      <c r="M16" s="33">
        <f>M6+M7+M8+M9+M10+M11+M14+M15</f>
        <v>222</v>
      </c>
      <c r="N16" s="33">
        <f>N6+N7+N8+N9+N10+N11+N12+N14+N13+N15</f>
        <v>729</v>
      </c>
    </row>
  </sheetData>
  <mergeCells count="10">
    <mergeCell ref="A1:N1"/>
    <mergeCell ref="A2:N2"/>
    <mergeCell ref="C3:N3"/>
    <mergeCell ref="A3:A5"/>
    <mergeCell ref="B3:B5"/>
    <mergeCell ref="C4:D4"/>
    <mergeCell ref="E4:H4"/>
    <mergeCell ref="I4:L4"/>
    <mergeCell ref="M4:M5"/>
    <mergeCell ref="N4:N5"/>
  </mergeCells>
  <printOptions horizontalCentered="1"/>
  <pageMargins left="0.19685039370078741" right="0.19685039370078741" top="0.39370078740157483" bottom="0.19685039370078741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Հուլիս</vt:lpstr>
      <vt:lpstr>Օգոստոս</vt:lpstr>
      <vt:lpstr>Սեպտեմբեր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K.Bakoyan</dc:creator>
  <cp:lastModifiedBy>Angela Piloyan</cp:lastModifiedBy>
  <cp:lastPrinted>2023-10-30T05:19:32Z</cp:lastPrinted>
  <dcterms:created xsi:type="dcterms:W3CDTF">2017-03-20T10:59:41Z</dcterms:created>
  <dcterms:modified xsi:type="dcterms:W3CDTF">2023-10-30T05:19:40Z</dcterms:modified>
</cp:coreProperties>
</file>