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300" windowHeight="6090" tabRatio="977" firstSheet="19" activeTab="20"/>
  </bookViews>
  <sheets>
    <sheet name="2010-TEXEKANQ" sheetId="1" r:id="rId1"/>
    <sheet name="2011-TEXEKANQ" sheetId="2" r:id="rId2"/>
    <sheet name="2012-TEXEKANQ-1066" sheetId="3" r:id="rId3"/>
    <sheet name="2011-2012-HAMEMATAKAN-TAREKAN-1" sheetId="4" r:id="rId4"/>
    <sheet name="2012-2013-TEXEKANQ-1066-HAMEMAT" sheetId="5" r:id="rId5"/>
    <sheet name="2013-TAREKAN-1066-texekanq" sheetId="6" r:id="rId6"/>
    <sheet name="2014-TAREKAN" sheetId="7" r:id="rId7"/>
    <sheet name="2014-2015-HAMEMATAKAN" sheetId="8" r:id="rId8"/>
    <sheet name="2015-Tarekan-1066" sheetId="9" r:id="rId9"/>
    <sheet name="2016-TAREKAN" sheetId="10" r:id="rId10"/>
    <sheet name="2017-TAREKAN " sheetId="11" r:id="rId11"/>
    <sheet name="2016-2017-HAMEMATAKAN" sheetId="12" r:id="rId12"/>
    <sheet name="2017-2018-HAMEMATAKAN" sheetId="13" r:id="rId13"/>
    <sheet name="2018-TAREKAN" sheetId="14" r:id="rId14"/>
    <sheet name="2018-2019-HAMEMATAKAN" sheetId="15" r:id="rId15"/>
    <sheet name="2019-2020-HAMEMATAKAN" sheetId="16" r:id="rId16"/>
    <sheet name="2019-TAREKAN" sheetId="17" r:id="rId17"/>
    <sheet name="2020-TAREKAN" sheetId="18" r:id="rId18"/>
    <sheet name="2021-TAREKAN" sheetId="19" r:id="rId19"/>
    <sheet name="2021-2022-HAMEMATAKAN" sheetId="20" r:id="rId20"/>
    <sheet name="2022-TAREKAN" sheetId="21" r:id="rId21"/>
    <sheet name="ARAGACOTN-2022-TAREKAN" sheetId="22" r:id="rId22"/>
    <sheet name="ARARAT-2022-TAREKAN" sheetId="23" r:id="rId23"/>
    <sheet name="GEXARQUNIQ-2011" sheetId="24" state="hidden" r:id="rId24"/>
    <sheet name="LORI-2011" sheetId="25" state="hidden" r:id="rId25"/>
    <sheet name="ARMAVIR-2022-TAREKAN" sheetId="26" r:id="rId26"/>
    <sheet name="LORI-2022-Tarekan" sheetId="27" r:id="rId27"/>
    <sheet name="VAYOC DZOR-2011" sheetId="28" state="hidden" r:id="rId28"/>
    <sheet name="SIUNIQ-2011" sheetId="29" state="hidden" r:id="rId29"/>
    <sheet name="KOTAIQ-2022-tarekan" sheetId="30" r:id="rId30"/>
    <sheet name="SHIRAK-2022-TAREKAN" sheetId="31" r:id="rId31"/>
    <sheet name="SIUNIQ-2022-TAREKAN" sheetId="32" r:id="rId32"/>
    <sheet name="VAYOCRDZOR-2022-TAREKAN" sheetId="33" r:id="rId33"/>
    <sheet name="Tavush-2022-TAREKAN" sheetId="34" r:id="rId34"/>
  </sheets>
  <definedNames/>
  <calcPr fullCalcOnLoad="1"/>
</workbook>
</file>

<file path=xl/sharedStrings.xml><?xml version="1.0" encoding="utf-8"?>
<sst xmlns="http://schemas.openxmlformats.org/spreadsheetml/2006/main" count="1683" uniqueCount="226">
  <si>
    <t>ՏԵՂԵԿԱՆՔ</t>
  </si>
  <si>
    <t>հ/հ</t>
  </si>
  <si>
    <t xml:space="preserve">Ընդամենը </t>
  </si>
  <si>
    <t xml:space="preserve">Բարձրարժեք ջրովի հողատեսքերն ավելի ցածրարժեք անջրդի հողատեսքերի փոխադրման </t>
  </si>
  <si>
    <t xml:space="preserve"> Բարձրարժեք հողատեսքերն ավելի ցածրարժեք հողատեսքերի կարող </t>
  </si>
  <si>
    <t>Արարատ</t>
  </si>
  <si>
    <t>Արագածոտն</t>
  </si>
  <si>
    <t>ՀՀ մարզեր</t>
  </si>
  <si>
    <t xml:space="preserve">Գեղարքունիք </t>
  </si>
  <si>
    <t>Ծանոթություն</t>
  </si>
  <si>
    <t>Շիրակ</t>
  </si>
  <si>
    <t xml:space="preserve">Բարձրարժեք ջրովի հողատեսքերն ավելի ցածրարժեք ջրովի հողատեսքերի փոխադրման </t>
  </si>
  <si>
    <t xml:space="preserve"> Սյունիք</t>
  </si>
  <si>
    <t>Վայոց  ձոր</t>
  </si>
  <si>
    <t>Արմավիր</t>
  </si>
  <si>
    <t>Լոռի</t>
  </si>
  <si>
    <t>Տավուշ</t>
  </si>
  <si>
    <t>Կոտայք</t>
  </si>
  <si>
    <t>Դիմումներ                                                                                                                                                                           Գյուղատնտեսական նշանակության հողերի հողատեսքերի փոփոխման վերաբերյալ  (բովանդակություն)</t>
  </si>
  <si>
    <t xml:space="preserve">Իրականցված                                                                                                                                                                                         Գյուղատնտեսական նշանակության հողերի հողատեսքերի փոփոխություն (արդյունքներ) </t>
  </si>
  <si>
    <t>Հանձնաժողովի նիստ</t>
  </si>
  <si>
    <t xml:space="preserve">Բարձրարժեք հողատեսքերն ավելի ցածրարժեք հողատեսքերի </t>
  </si>
  <si>
    <t>միավոր</t>
  </si>
  <si>
    <t>հա</t>
  </si>
  <si>
    <t>Մերժված դիմումներ</t>
  </si>
  <si>
    <r>
      <t xml:space="preserve">
</t>
    </r>
    <r>
      <rPr>
        <b/>
        <sz val="11"/>
        <rFont val="GHEA Grapalat"/>
        <family val="3"/>
      </rPr>
      <t xml:space="preserve">ՀՀ Գեղարքունիքի մարզի  ՀՀ կառավարության 2009 թվականի սեպտեմբերի 17 թիվ 1066-Ն որոշմամբ հաստատված կարգին համապատասխան իրականացված      արդյունքների վերաբերյալ  </t>
    </r>
    <r>
      <rPr>
        <sz val="10"/>
        <rFont val="GHEA Grapalat"/>
        <family val="3"/>
      </rPr>
      <t xml:space="preserve">
</t>
    </r>
  </si>
  <si>
    <t>Համայնք</t>
  </si>
  <si>
    <t>Վարդենիս</t>
  </si>
  <si>
    <t>08.06.11թ.</t>
  </si>
  <si>
    <t>Մեծ Մասրիկ</t>
  </si>
  <si>
    <t xml:space="preserve">Հանձնաժողովը մերժել է, քանի որ արոտ է,  այն ենթակա է օգտագործման և օգտագործվում է: </t>
  </si>
  <si>
    <t>Հողաշինության և հողօգտագործման բաժնի պետ Ռ.Քոչարյան</t>
  </si>
  <si>
    <t xml:space="preserve">ՀՀ համայնքներ </t>
  </si>
  <si>
    <t>Խնձորուտ</t>
  </si>
  <si>
    <t>Սերս</t>
  </si>
  <si>
    <t>Ճոճկան</t>
  </si>
  <si>
    <t>Գոգարան</t>
  </si>
  <si>
    <t>Մեծ Այրում</t>
  </si>
  <si>
    <t>N6</t>
  </si>
  <si>
    <t>Սիսիան</t>
  </si>
  <si>
    <t>Գորիս</t>
  </si>
  <si>
    <t>Բռնակոթ</t>
  </si>
  <si>
    <r>
      <t xml:space="preserve">
</t>
    </r>
    <r>
      <rPr>
        <b/>
        <sz val="11"/>
        <rFont val="GHEA Grapalat"/>
        <family val="3"/>
      </rPr>
      <t>ՀՀ  Լոռու մարզի  ՀՀ կառավարության 2009 թվականի սեպտեմբերի 17 թիվ 1066-Ն որոշմամբ հաստատված կարգին համապատասխան իրականացված                                                                                                                                                                               արդյունքների վերաբերյալ  2011թ. ընթացքում</t>
    </r>
    <r>
      <rPr>
        <sz val="10"/>
        <rFont val="GHEA Grapalat"/>
        <family val="3"/>
      </rPr>
      <t xml:space="preserve">
</t>
    </r>
  </si>
  <si>
    <t>N4</t>
  </si>
  <si>
    <t>N5</t>
  </si>
  <si>
    <t>Ընդամենը</t>
  </si>
  <si>
    <r>
      <t xml:space="preserve">
</t>
    </r>
    <r>
      <rPr>
        <b/>
        <sz val="11"/>
        <rFont val="GHEA Grapalat"/>
        <family val="3"/>
      </rPr>
      <t xml:space="preserve">ՀՀ  Սյունիքի մարզում  ՀՀ կառավարության 2009 թվականի սեպտեմբերի 17 թիվ 1066-Ն որոշմամբ հաստատված կարգին համապատասխան իրականացված արդյունքների վերաբերյալ  / 2011թ. </t>
    </r>
    <r>
      <rPr>
        <sz val="10"/>
        <rFont val="GHEA Grapalat"/>
        <family val="3"/>
      </rPr>
      <t xml:space="preserve">
</t>
    </r>
  </si>
  <si>
    <r>
      <t xml:space="preserve">
</t>
    </r>
    <r>
      <rPr>
        <b/>
        <sz val="11"/>
        <rFont val="GHEA Grapalat"/>
        <family val="3"/>
      </rPr>
      <t xml:space="preserve">ՀՀ  Վայոց  ձոր մարզի  ՀՀ կառավարության 2009 թվականի սեպտեմբերի 17 թիվ 1066-Ն որոշմամբ հաստատված կարգին համապատասխան իրականացված արդյունքների վերաբերյալ  </t>
    </r>
    <r>
      <rPr>
        <sz val="10"/>
        <rFont val="GHEA Grapalat"/>
        <family val="3"/>
      </rPr>
      <t xml:space="preserve">
</t>
    </r>
  </si>
  <si>
    <t>ՀՀ համայնքներ</t>
  </si>
  <si>
    <t xml:space="preserve">Բարձրարժեք հողատեսքերն ավելի ցածրարժեք հողատեսքերի փոխադրման </t>
  </si>
  <si>
    <t xml:space="preserve"> Բարձրարժեք հողատեսքերն ավելի ցածրարժեք հողատեսքերի փոխադրման </t>
  </si>
  <si>
    <t>ԸՆԴԱՄԵՆԸ՝</t>
  </si>
  <si>
    <t>2012թ.  հողատեսքերի փոփոխության համար դիմումներ չեն ստացվել</t>
  </si>
  <si>
    <t xml:space="preserve">Բարձրարժեք հողատեսքերն ավելի ցածրարժեք հողատեսքերի փոփոխություն </t>
  </si>
  <si>
    <t>Բարձրարժեք ջրովի հողատեսքերն ավելի ցածրարժեք անջրդի հողատեսքերի փոխադրման</t>
  </si>
  <si>
    <t>2011 թ.</t>
  </si>
  <si>
    <t>2012թ.</t>
  </si>
  <si>
    <t xml:space="preserve">Իրականացված գյուղատնտեսական նշանակության հողերի հողատեսքերի փոփոխություն (արդյունքներ) </t>
  </si>
  <si>
    <t xml:space="preserve"> 2012թ.-1 միավոր-10 հա վարելահողը  հանձնաժողովի եզրակացությամբ հնարավոր է օգտագործել նույն հողատեսքերով</t>
  </si>
  <si>
    <t xml:space="preserve">2011թ. մերժված է, ոռոգելի ցանցի վերականգ. հնարավ. </t>
  </si>
  <si>
    <t>Աճը 2011թ. համեմատությամբ</t>
  </si>
  <si>
    <t>Աճը  2011թ. համեմատությամբ</t>
  </si>
  <si>
    <t>2012 թ.</t>
  </si>
  <si>
    <t>2013թ.</t>
  </si>
  <si>
    <t>Աճը 2012թ. Համեմատությամբ</t>
  </si>
  <si>
    <t>Աճը 2012թ. համեմատությամբ</t>
  </si>
  <si>
    <t>Աճը  2012թ. համեմատությամբ</t>
  </si>
  <si>
    <r>
      <rPr>
        <b/>
        <sz val="11"/>
        <rFont val="GHEA Grapalat"/>
        <family val="3"/>
      </rPr>
      <t xml:space="preserve">2013 թվականի ընթացքում 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0"/>
        <rFont val="GHEA Grapalat"/>
        <family val="3"/>
      </rPr>
      <t xml:space="preserve">
</t>
    </r>
  </si>
  <si>
    <t>Մերժվել են հանձնաժողովի կողմից տեղում կազմված արձանագրության հիման վրա:</t>
  </si>
  <si>
    <t>ՀՀ Սյունիքի մարզպետարանի աշխատակազմի հողաշինության և հողօգտագործման բաժին-մարզային հողային պետական տեսչություն</t>
  </si>
  <si>
    <r>
      <t xml:space="preserve">
</t>
    </r>
    <r>
      <rPr>
        <b/>
        <sz val="11"/>
        <rFont val="GHEA Grapalat"/>
        <family val="3"/>
      </rPr>
      <t>ՀՀ  մարզերի  ՀՀ կառավարության 2009 թվականի սեպտեմբերի 17 թիվ 1066-Ն որոշմամբ հաստատված կարգին համապատասխան իրականացված արդյունքների վերաբերյալ</t>
    </r>
    <r>
      <rPr>
        <sz val="10"/>
        <rFont val="GHEA Grapalat"/>
        <family val="3"/>
      </rPr>
      <t xml:space="preserve">
</t>
    </r>
  </si>
  <si>
    <t xml:space="preserve"> Բարձրարժեք հողատեսքերն ավելի ցածրարժեք հողատեսքերի </t>
  </si>
  <si>
    <t>1-ը /մերժված` վարելահողը փոխել արոտի,  քանի որ ընդհ. վարելահողի կենտրոնում է/</t>
  </si>
  <si>
    <t>3 /մերժված անհամապատասխանություն/</t>
  </si>
  <si>
    <t xml:space="preserve">38 /մերժված ոռոգելի ցանց վերականգ. հնարավ. </t>
  </si>
  <si>
    <t>17 չքննարկված դիմումներ</t>
  </si>
  <si>
    <t>1 /հետ է վերադարձվել լրամշակման/</t>
  </si>
  <si>
    <r>
      <rPr>
        <b/>
        <sz val="11"/>
        <rFont val="GHEA Grapalat"/>
        <family val="3"/>
      </rPr>
      <t xml:space="preserve">2011 թվականի ընթացքում  ՀՀ  մարզերի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0"/>
        <rFont val="GHEA Grapalat"/>
        <family val="3"/>
      </rPr>
      <t xml:space="preserve">
</t>
    </r>
  </si>
  <si>
    <t xml:space="preserve">Իրականացված                                                                                                                                                                                         Գյուղատնտեսական նշանակության հողերի հողատեսքերի փոփոխություն (արդյունքներ) </t>
  </si>
  <si>
    <t xml:space="preserve">մերժված է, ոռոգելի ցանցի վերականգ. հնարավ. </t>
  </si>
  <si>
    <t>ՀՀ ՏԿՆ ՋՏՊԿ 28.02.2011 թ.234-11  և  07.04.2011 թ.599-11 համաձայնություններով</t>
  </si>
  <si>
    <t>Հանձնաժողովի կողմից մերժվել է, հիմք ընդունելով ՀՀ տարածքային կառավարման նախարարության ջրային տնտեսության պետական կոմիտեի գրությունը, համաձայն որի ջրօգտագործողի կողմից ոռոգման ջրի պահանջարկի դեպքում հնարավոր է հողատարածքը լիարժեք ոռոգել,7 միավոր-59 հա վարելահողը և խոտհարքը հանձնաժողովի եզրակացությամբ հնարավոր է օգտագործել նույն հողատեսքերով</t>
  </si>
  <si>
    <t>2013թ. Ընթացքում գյուղատնտեսական նշանակության  հողատեսքերի փոփոխություններ չեն իրականացվել:</t>
  </si>
  <si>
    <t xml:space="preserve">                                                                                                                                                                           Իրականացված գյուղատնտեսական նշանակության հողերի հողատեսքերի փոփոխման վերաբերյալ  (բովանդակություն)</t>
  </si>
  <si>
    <r>
      <rPr>
        <b/>
        <sz val="11"/>
        <rFont val="GHEA Grapalat"/>
        <family val="3"/>
      </rPr>
      <t xml:space="preserve">2013 թվականի ընթացքում 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2013 թվականի  ընթացքում</t>
    </r>
  </si>
  <si>
    <r>
      <rPr>
        <b/>
        <sz val="11"/>
        <rFont val="GHEA Grapalat"/>
        <family val="3"/>
      </rPr>
      <t xml:space="preserve">2012 թվականի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0"/>
        <rFont val="GHEA Grapalat"/>
        <family val="3"/>
      </rPr>
      <t xml:space="preserve">
</t>
    </r>
    <r>
      <rPr>
        <b/>
        <sz val="10"/>
        <rFont val="GHEA Grapalat"/>
        <family val="3"/>
      </rPr>
      <t>2012-2013 թվականների համեմատականը</t>
    </r>
  </si>
  <si>
    <r>
      <rPr>
        <b/>
        <sz val="11"/>
        <rFont val="GHEA Grapalat"/>
        <family val="3"/>
      </rPr>
      <t xml:space="preserve">2013 թվականի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0"/>
        <rFont val="GHEA Grapalat"/>
        <family val="3"/>
      </rPr>
      <t xml:space="preserve">
</t>
    </r>
  </si>
  <si>
    <t>Մարզի համայնքներում 2009 թվականի սեպտեմբերի 17-ի թիվ 1066-Ն որոշմանը  համապատասխան գյուղատնտեսական նշանակության  հողատեսքերի փոփոխություններ չեն իրականացվել:</t>
  </si>
  <si>
    <r>
      <rPr>
        <b/>
        <sz val="11"/>
        <rFont val="GHEA Grapalat"/>
        <family val="3"/>
      </rPr>
      <t xml:space="preserve">2015 թվականի ընթացքում  ՀՀ  մարզերում  ՀՀ կառավարության 2009 թվականի սեպտեմբերի 17 թիվ 1066-Ն որոշմամբ հաստատված   կարգին համապատասխան իրականացված համապատասխան իրականացված հողատեսքերի փոփոխության  վերաբերյալ         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առ  01.01.2016թ. Դրությամբ</t>
    </r>
  </si>
  <si>
    <t>Հանձնաժողովի նիստերի թիվը</t>
  </si>
  <si>
    <t>2014թ.</t>
  </si>
  <si>
    <t>2015թ.</t>
  </si>
  <si>
    <t>Աճը 2014թ. Համեմատությամբ</t>
  </si>
  <si>
    <t>2014 թ.</t>
  </si>
  <si>
    <t>Աճը  2014թ. համեմատությամբ</t>
  </si>
  <si>
    <t>Աճը 2014թ. համեմատությամբ</t>
  </si>
  <si>
    <t>Աճը 2015թ. համեմատությամբ</t>
  </si>
  <si>
    <t xml:space="preserve">2015թ. </t>
  </si>
  <si>
    <r>
      <rPr>
        <b/>
        <sz val="11"/>
        <rFont val="GHEA Grapalat"/>
        <family val="3"/>
      </rPr>
      <t xml:space="preserve">2014-2015 թվականների ընթացքում 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0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</si>
  <si>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 xml:space="preserve">2014 թվականի ընթացքում 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 xml:space="preserve"> առ  01.01.2015թ. Դրությամբ</t>
    </r>
  </si>
  <si>
    <r>
      <t xml:space="preserve">
</t>
    </r>
    <r>
      <rPr>
        <b/>
        <sz val="11"/>
        <rFont val="GHEA Grapalat"/>
        <family val="3"/>
      </rPr>
      <t>ՀՀ  Լոռու մարզի  համայնքներում ՀՀ կառավարության 2009 թվականի սեպտեմբերի 17 թիվ 1066-Ն որոշմամբ հաստատված կարգին համապատասխան իրականացված արդյունքների վերաբերյալ</t>
    </r>
    <r>
      <rPr>
        <sz val="10"/>
        <rFont val="GHEA Grapalat"/>
        <family val="3"/>
      </rPr>
      <t xml:space="preserve">
</t>
    </r>
  </si>
  <si>
    <r>
      <t xml:space="preserve">
</t>
    </r>
    <r>
      <rPr>
        <b/>
        <sz val="11"/>
        <rFont val="GHEA Grapalat"/>
        <family val="3"/>
      </rPr>
      <t>ՀՀ Վայոց ձորի մարզի  համայնքներում ՀՀ կառավարության 2009 թվականի սեպտեմբերի 17 թիվ 1066-Ն որոշմամբ հաստատված կարգին համապատասխան իրականացված արդյունքների վերաբերյալ</t>
    </r>
    <r>
      <rPr>
        <sz val="10"/>
        <rFont val="GHEA Grapalat"/>
        <family val="3"/>
      </rPr>
      <t xml:space="preserve">
</t>
    </r>
  </si>
  <si>
    <r>
      <t xml:space="preserve">
</t>
    </r>
    <r>
      <rPr>
        <b/>
        <sz val="11"/>
        <rFont val="GHEA Grapalat"/>
        <family val="3"/>
      </rPr>
      <t>ՀՀ Տավուշի մարզի  համայնքներում ՀՀ կառավարության 2009 թվականի սեպտեմբերի 17 թիվ 1066-Ն որոշմամբ հաստատված կարգին համապատասխան իրականացված արդյունքների վերաբերյալ</t>
    </r>
    <r>
      <rPr>
        <sz val="10"/>
        <rFont val="GHEA Grapalat"/>
        <family val="3"/>
      </rPr>
      <t xml:space="preserve">
</t>
    </r>
  </si>
  <si>
    <t>2017թ.</t>
  </si>
  <si>
    <t xml:space="preserve">2018թ. </t>
  </si>
  <si>
    <t>Աճը 2017թ. Համեմատությամբ</t>
  </si>
  <si>
    <t>2018թ.</t>
  </si>
  <si>
    <t>2017 թ.</t>
  </si>
  <si>
    <t>Աճը  2017թ. համեմատությամբ</t>
  </si>
  <si>
    <t>Աճը 2017թ. համեմատությամբ</t>
  </si>
  <si>
    <r>
      <t xml:space="preserve">
</t>
    </r>
    <r>
      <rPr>
        <b/>
        <sz val="11"/>
        <rFont val="GHEA Grapalat"/>
        <family val="3"/>
      </rPr>
      <t xml:space="preserve">ՀՀ Կոտայքի  մարզի  համայնքներում ՀՀ կառավարության 2009 թվականի սեպտեմբերի 17 թիվ 1066-Ն որոշմամբ հաստատված կարգին համապատասխան իրականացված արդյունքների վերաբերյալ իրականացված հողատեսքերի փոփոխության  վերաբերյալ </t>
    </r>
    <r>
      <rPr>
        <sz val="10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</si>
  <si>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 xml:space="preserve">2018 թվականի ընթացքում  ՀՀ  մարզերում  ՀՀ կառավարության 2009 թվականի սեպտեմբերի 17 թիվ 1066-Ն որոշմամբ հաստատված   կարգին համապատասխան իրականացված համապատասխան իրականացված հողատեսքերի փոփոխության  վերաբերյալ         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առ  01.01.2019թ. դրությամբ</t>
    </r>
  </si>
  <si>
    <t xml:space="preserve"> 2017-2018 թվականներին մարզի համայնքներում 2009 թվականի սեպտեմբերի 17-ի թիվ 1066-Ն որոշմանը  համապատասխան գյուղատնտեսական նշանակության  հողատեսքերի փոփոխություններ չեն իրականացվել:</t>
  </si>
  <si>
    <r>
      <rPr>
        <b/>
        <sz val="11"/>
        <rFont val="GHEA Grapalat"/>
        <family val="3"/>
      </rPr>
      <t xml:space="preserve">ՀՀ  մարզերում  ՀՀ կառավարության 2009 թվականի սեպտեմբերի 17 թիվ 1066-Ն որոշմամբ հաստատված   կարգին համապատասխան իրականացված համապատասխան իրականացված հողատեսքերի փոփոխության  վերաբերյալ         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2017 թվականի տարեկան  /առ  01.01.2018թ. դրությամբ/</t>
    </r>
  </si>
  <si>
    <t>2016թ.</t>
  </si>
  <si>
    <t xml:space="preserve">2017թ. </t>
  </si>
  <si>
    <t>Աճը 2016թ. Համեմատությամբ</t>
  </si>
  <si>
    <t>2016 թ.</t>
  </si>
  <si>
    <t>Աճը  2016թ. համեմատությամբ</t>
  </si>
  <si>
    <t>Աճը 2016թ. համեմատությամբ</t>
  </si>
  <si>
    <r>
      <rPr>
        <b/>
        <sz val="11"/>
        <rFont val="GHEA Grapalat"/>
        <family val="3"/>
      </rPr>
      <t xml:space="preserve">2016-2017 թվականների ընթացքում 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0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</si>
  <si>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 xml:space="preserve">  ՀՀ  մարզերում  ՀՀ կառավարության 2009 թվականի սեպտեմբերի 17 թիվ 1066-Ն որոշմամբ հաստատված   կարգին համապատասխան իրականացված համապատասխան իրականացված հողատեսքերի փոփոխության  վերաբերյալ         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 xml:space="preserve">2016 թվականի  տարեկան </t>
    </r>
  </si>
  <si>
    <r>
      <rPr>
        <b/>
        <sz val="11"/>
        <rFont val="GHEA Grapalat"/>
        <family val="3"/>
      </rPr>
      <t xml:space="preserve">2017-2018 թվականների ընթացքում 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0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</si>
  <si>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 xml:space="preserve">2018 թվականի ընթացքում  ՀՀ  մարզերում  ՀՀ կառավարության 2009 թվականի սեպտեմբերի 17 թիվ 1066-Ն որոշմամբ հաստատված   կարգին համապատասխան իրականացված համապատասխան իրականացված հողատեսքերի փոփոխության  վերաբերյալ         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առ  01.01.2020թ. Դրությամբ</t>
    </r>
  </si>
  <si>
    <t xml:space="preserve">2019թ. </t>
  </si>
  <si>
    <t>Աճը 2018թ. Համեմատությամբ</t>
  </si>
  <si>
    <t>Աճը  2018թ. համեմատությամբ</t>
  </si>
  <si>
    <t>Աճը 2018թ. համեմատությամբ</t>
  </si>
  <si>
    <t>2019թ.</t>
  </si>
  <si>
    <t>2018 թ.</t>
  </si>
  <si>
    <r>
      <rPr>
        <b/>
        <sz val="11"/>
        <rFont val="GHEA Grapalat"/>
        <family val="3"/>
      </rPr>
      <t xml:space="preserve">ՀՀ </t>
    </r>
    <r>
      <rPr>
        <b/>
        <u val="single"/>
        <sz val="11"/>
        <rFont val="GHEA Grapalat"/>
        <family val="3"/>
      </rPr>
      <t>Արագածոտնի</t>
    </r>
    <r>
      <rPr>
        <b/>
        <sz val="11"/>
        <rFont val="GHEA Grapalat"/>
        <family val="3"/>
      </rPr>
      <t xml:space="preserve"> մարզի  համայնքներում ՀՀ կառավարության 2009 թվականի սեպտեմբերի 17 N1066-Ն որոշմամբ հաստատված կարգին համապատասխան իրականացված արդյունքների վերաբերյալ</t>
    </r>
    <r>
      <rPr>
        <sz val="11"/>
        <rFont val="GHEA Grapalat"/>
        <family val="3"/>
      </rPr>
      <t xml:space="preserve">
</t>
    </r>
  </si>
  <si>
    <t>2019 թվականին մարզում հողերի հողատեսքերի փոփոխություն չի իրականացվել:</t>
  </si>
  <si>
    <r>
      <rPr>
        <b/>
        <sz val="11"/>
        <rFont val="GHEA Grapalat"/>
        <family val="3"/>
      </rPr>
      <t xml:space="preserve">2018-2019 թվականների ընթացքում 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0"/>
        <rFont val="GHEA Grapalat"/>
        <family val="3"/>
      </rPr>
      <t xml:space="preserve">
</t>
    </r>
  </si>
  <si>
    <t>Աճը 2019թ. Համեմատությամբ</t>
  </si>
  <si>
    <t>2020թ.</t>
  </si>
  <si>
    <t>Աճը  2019թ. համեմատությամբ</t>
  </si>
  <si>
    <t>Աճը 2019թ. համեմատությամբ</t>
  </si>
  <si>
    <t xml:space="preserve">2020թ. </t>
  </si>
  <si>
    <t>2020 թվականին մարզում հողերի հողատեսքերի փոփոխություն չի իրականացվել:</t>
  </si>
  <si>
    <t>2019-2020 թվականին մարզում հողերի հողատեսքերի փոփոխություն չի իրականացվել:</t>
  </si>
  <si>
    <r>
      <rPr>
        <b/>
        <sz val="12"/>
        <rFont val="GHEA Grapalat"/>
        <family val="3"/>
      </rPr>
      <t xml:space="preserve">2021 թվականի ընթացքում  ՀՀ  մարզերում  ՀՀ կառավարության 2009 թվականի սեպտեմբերի 17 թիվ 1066-Ն որոշմամբ հաստատված   կարգին համապատասխան իրականացված համապատասխան իրականացված հողատեսքերի փոփոխության  վերաբերյալ         </t>
    </r>
    <r>
      <rPr>
        <sz val="12"/>
        <rFont val="GHEA Grapalat"/>
        <family val="3"/>
      </rPr>
      <t xml:space="preserve">
</t>
    </r>
    <r>
      <rPr>
        <b/>
        <sz val="12"/>
        <rFont val="GHEA Grapalat"/>
        <family val="3"/>
      </rPr>
      <t>առ  01.01.2022թ. դրությամբ</t>
    </r>
  </si>
  <si>
    <r>
      <rPr>
        <b/>
        <sz val="11"/>
        <rFont val="GHEA Grapalat"/>
        <family val="3"/>
      </rPr>
      <t xml:space="preserve">2020-2021 թվականների ընթացքում 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0"/>
        <rFont val="GHEA Grapalat"/>
        <family val="3"/>
      </rPr>
      <t xml:space="preserve">
</t>
    </r>
  </si>
  <si>
    <t>Աճը 2020թ. Համեմատությամբ</t>
  </si>
  <si>
    <t>2021թ.</t>
  </si>
  <si>
    <r>
      <rPr>
        <b/>
        <sz val="11"/>
        <rFont val="GHEA Grapalat"/>
        <family val="3"/>
      </rPr>
      <t xml:space="preserve">2021 թվականի ընթացքում  ՀՀ  մարզերում  ՀՀ կառավարության 2009 թվականի սեպտեմբերի 17 թիվ 1066-Ն որոշմամբ հաստատված   կարգին համապատասխան իրականացված համապատասխան իրականացված հողատեսքերի փոփոխության  վերաբերյալ         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առ  01.01.2021թ. Դրությամբ</t>
    </r>
  </si>
  <si>
    <t>առ  01.01.2023թ. Դրությամբ</t>
  </si>
  <si>
    <t>առ  01.01.2023թ. դրությամբ</t>
  </si>
  <si>
    <t>առ 01.01.2023 թ. դրությամբ</t>
  </si>
  <si>
    <r>
      <t xml:space="preserve">
</t>
    </r>
    <r>
      <rPr>
        <b/>
        <sz val="11"/>
        <rFont val="GHEA Grapalat"/>
        <family val="3"/>
      </rPr>
      <t xml:space="preserve">ՀՀ Սյունիքի  մարզի  համայնքներում ՀՀ կառավարության 2009 թվականի սեպտեմբերի 17 թիվ 1066-Ն որոշմամբ հաստատված կարգին համապատասխան իրականացված աշխատանքների  վերաբերյալ </t>
    </r>
    <r>
      <rPr>
        <sz val="10"/>
        <rFont val="GHEA Grapalat"/>
        <family val="3"/>
      </rPr>
      <t xml:space="preserve">
</t>
    </r>
    <r>
      <rPr>
        <b/>
        <sz val="10"/>
        <rFont val="GHEA Grapalat"/>
        <family val="3"/>
      </rPr>
      <t>առ  01.01.2023թ. դրությամբ</t>
    </r>
  </si>
  <si>
    <t xml:space="preserve">2021 թվականի ընթացքում  ՀՀ Շիրակի մարզում  ՀՀ կառավարության 2009 թվականի սեպտեմբերի 17 թիվ 1066-Ն որոշմամբ հաստատված 
  կարգին  համապատասխան իրականացված հողատեսքերի փոփոխության  վերաբերյալ 
առ  01.01.2023թ. դրությամբ  </t>
  </si>
  <si>
    <t xml:space="preserve">2022թ. </t>
  </si>
  <si>
    <t>2022թ.</t>
  </si>
  <si>
    <t>Աճը 2021թ. Համեմատությամբ</t>
  </si>
  <si>
    <t>Աճը  2021թ. համեմատությամբ</t>
  </si>
  <si>
    <t>Աճը 2021թ. համեմատությամբ</t>
  </si>
  <si>
    <t xml:space="preserve">Աշտարակ </t>
  </si>
  <si>
    <t>N1   22.01.2022</t>
  </si>
  <si>
    <t>N2   04.03.2022</t>
  </si>
  <si>
    <t>N3   14.04.2022</t>
  </si>
  <si>
    <t>N4   20.05.2022</t>
  </si>
  <si>
    <t>N5   26.06.2022</t>
  </si>
  <si>
    <t>N6   04.08.2022</t>
  </si>
  <si>
    <t>N7   24.08.2022</t>
  </si>
  <si>
    <t>N8   14.10.2022</t>
  </si>
  <si>
    <t>N 9 14.12.2022</t>
  </si>
  <si>
    <r>
      <t xml:space="preserve">
</t>
    </r>
    <r>
      <rPr>
        <b/>
        <sz val="11"/>
        <rFont val="GHEA Grapalat"/>
        <family val="3"/>
      </rPr>
      <t>ՀՀ  Արմավիրի մարզի  ՀՀ կառավարության 2009 թվականի սեպտեմբերի 17 թիվ 1066-Ն որոշմամբ հաստատված կարգին համապատասխան իրականացված                                                                                                                                                                               արդյունքների վերաբերյալ   /2022 տարեկան/</t>
    </r>
    <r>
      <rPr>
        <sz val="10"/>
        <rFont val="GHEA Grapalat"/>
        <family val="3"/>
      </rPr>
      <t xml:space="preserve">
</t>
    </r>
  </si>
  <si>
    <t>ՀՀ Արմավիրի մարզի համայնքներ</t>
  </si>
  <si>
    <t>Վաղարշապատ</t>
  </si>
  <si>
    <t>08.02.2022թ. Թիվ 1</t>
  </si>
  <si>
    <t>14.02.2022թ. Թիվ 2</t>
  </si>
  <si>
    <t>15.03.2022թ. Թիվ 3</t>
  </si>
  <si>
    <t>Բաղրամյան</t>
  </si>
  <si>
    <t>Փարաքար</t>
  </si>
  <si>
    <t>Մեծամոր</t>
  </si>
  <si>
    <t>23.03.2022թ. Թիվ 4</t>
  </si>
  <si>
    <t>14.04.2022թ. Թիվ 5</t>
  </si>
  <si>
    <t>Արաքս</t>
  </si>
  <si>
    <t>06.05.2022թ. Թիվ 6</t>
  </si>
  <si>
    <t>Խոյ</t>
  </si>
  <si>
    <t>13.06.2022թ. Թիվ 7</t>
  </si>
  <si>
    <t>16.06.2022թ. Թիվ 8</t>
  </si>
  <si>
    <t>28.06.2022թ. Թիվ 9</t>
  </si>
  <si>
    <t>29.07.2022թ. Թիվ 10</t>
  </si>
  <si>
    <t>09.09.2022թ. Թիվ 11</t>
  </si>
  <si>
    <t>26.09.2022թ. Թիվ 12</t>
  </si>
  <si>
    <t>03.10.2022թ. Թիվ 13</t>
  </si>
  <si>
    <t>08.11.2022թ. Թիվ 14</t>
  </si>
  <si>
    <t>10.11.2022թ. Թիվ 15</t>
  </si>
  <si>
    <t>21.11.2022թ. Թիվ 16</t>
  </si>
  <si>
    <t>24.11.2022թ. Թիվ 17</t>
  </si>
  <si>
    <t>02.12.2022թ. Թիվ 18</t>
  </si>
  <si>
    <t>19.12.2022թ. Թիվ 19</t>
  </si>
  <si>
    <t>23.12.2022թ. Թիվ 20</t>
  </si>
  <si>
    <r>
      <rPr>
        <b/>
        <sz val="12"/>
        <rFont val="GHEA Grapalat"/>
        <family val="3"/>
      </rPr>
      <t xml:space="preserve">2022 թվականի ընթացքում  ՀՀ  մարզերում  ՀՀ կառավարության 2009 թվականի սեպտեմբերի 17 թիվ 1066-Ն որոշմամբ հաստատված   կարգին համապատասխան իրականացված համապատասխան իրականացված հողատեսքերի փոփոխության  վերաբերյալ         </t>
    </r>
    <r>
      <rPr>
        <sz val="12"/>
        <rFont val="GHEA Grapalat"/>
        <family val="3"/>
      </rPr>
      <t xml:space="preserve">
</t>
    </r>
    <r>
      <rPr>
        <b/>
        <sz val="12"/>
        <rFont val="GHEA Grapalat"/>
        <family val="3"/>
      </rPr>
      <t>առ  01.01.2023թ. դրությամբ</t>
    </r>
  </si>
  <si>
    <t>Արտաշատ</t>
  </si>
  <si>
    <t>թիվ 1  21.01.2022թ</t>
  </si>
  <si>
    <t>քաղաքացու սեփ.</t>
  </si>
  <si>
    <t>Վեդի</t>
  </si>
  <si>
    <t>թիվ 2  10.05.2022թ</t>
  </si>
  <si>
    <t>քաղաքաց. և իրավ. անձի սեփ.</t>
  </si>
  <si>
    <t>թիվ 3  03.06.2022թ</t>
  </si>
  <si>
    <t>թիվ 4  27.06.2022թ</t>
  </si>
  <si>
    <t>թիվ 5  20.07.2022թ</t>
  </si>
  <si>
    <t>Մասիս</t>
  </si>
  <si>
    <t>թիվ 6  15.09.2022թ</t>
  </si>
  <si>
    <t>քաղաքաց. և պետական սեփ.</t>
  </si>
  <si>
    <t>թիվ 7  17.10.2022թ</t>
  </si>
  <si>
    <t>թիվ 8  12.12.2022թ</t>
  </si>
  <si>
    <t>քաղաքաց. և համայնքի սեփ.</t>
  </si>
  <si>
    <r>
      <t xml:space="preserve">
</t>
    </r>
    <r>
      <rPr>
        <b/>
        <sz val="11"/>
        <rFont val="GHEA Grapalat"/>
        <family val="3"/>
      </rPr>
      <t>ՀՀ Արարատի մարզի  համայնքներում ՀՀ կառավարության 2009 թվականի սեպտեմբերի 17 թիվ 1066-Ն որոշմամբ հաստատված կարգին համապատասխան իրականացված արդյունքների վերաբերյալ 2022 թվականի  ընթացքում</t>
    </r>
    <r>
      <rPr>
        <sz val="10"/>
        <rFont val="GHEA Grapalat"/>
        <family val="3"/>
      </rPr>
      <t xml:space="preserve">
</t>
    </r>
  </si>
  <si>
    <t>Նաիրի /Քասախ/</t>
  </si>
  <si>
    <t>01.04.2022թ.</t>
  </si>
  <si>
    <t>Նոր Հաճըն /Քանաքեռավան/</t>
  </si>
  <si>
    <t>15.06.2022թ.</t>
  </si>
  <si>
    <t>Նաիրի /Զորավան/</t>
  </si>
  <si>
    <t>29.08.2022թ./</t>
  </si>
  <si>
    <t>ՀՀ Գեղարքունիքի մարզի համայնքներում ՀՀ կառավարության 2009 թվականի սեպտեմբերի 17-ի թիվ 1066-Ն որոշմանը համապատասխան գյուղատնտեսական նշանակության հողատեսքերի փոփոխություններ չեն իրականացվել:</t>
  </si>
  <si>
    <t>ՀՀ Լոռու մարզի համայնքներում ՀՀ կառավարության 2009 թվականի սեպտեմբերի 17-ի թիվ 1066-Ն որոշման համաձայն` հողերի հողատեսքերի փոփոխություն չի կատարվել:</t>
  </si>
  <si>
    <t>ՀՀ Շիրակի մարզում ՀՀ կառավարության 2009 թվականի սեպտեմբերի 17-ի թիվ 1066-Ն որոշմամբ հաստատված կարգին համապատասխան գյուղատնտեսական նշանակության բարձրարժեք հողատեսքերն ավելի ցածրարժեք հողատեսքերի փոխադրման գործառույթներ չեն իրականացվել:</t>
  </si>
  <si>
    <r>
      <t xml:space="preserve">ՀՀ կառավարության 2009 թվականի սեպտեմբերի 17-ի N1066-Ն որոշմամբ սահմանված կարգով, 2022 թվականի ընթացքում ՀՀ Սյունիքի մարզում գյուղատնտեսական նշանակության </t>
    </r>
    <r>
      <rPr>
        <sz val="12"/>
        <color indexed="8"/>
        <rFont val="GHEA Grapalat"/>
        <family val="3"/>
      </rPr>
      <t xml:space="preserve">բարձրարժեք հողատեսքերն ավելի ցածրարժեք հողատեսքերի </t>
    </r>
    <r>
      <rPr>
        <sz val="12"/>
        <rFont val="GHEA Grapalat"/>
        <family val="3"/>
      </rPr>
      <t>փոփոխություններ չեն իրականացվել:</t>
    </r>
  </si>
  <si>
    <t>Արենի</t>
  </si>
  <si>
    <t>քաղաքացիների</t>
  </si>
  <si>
    <t>Եղեգնաձոր</t>
  </si>
  <si>
    <t>իրավաբանական</t>
  </si>
  <si>
    <t>Վայք</t>
  </si>
  <si>
    <t xml:space="preserve">ՀՀ կառավարության 2009 թվականի սեպտեմբերի 17-ի թիվ 1066-Ն որոշման համաձայն` 2022 թվականի ընթացքում ՀՀ Տավուշի մարզում բարձրարժեք հողատեսքերից ավելի ցածրարժեք հողատեսքերի փոփոխություն չի իրականացվել: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</si>
</sst>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0"/>
    <numFmt numFmtId="200" formatCode="0.000000"/>
    <numFmt numFmtId="201" formatCode="0.0000000"/>
  </numFmts>
  <fonts count="51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b/>
      <u val="single"/>
      <sz val="11"/>
      <name val="GHEA Grapalat"/>
      <family val="3"/>
    </font>
    <font>
      <b/>
      <sz val="10"/>
      <name val="Calibri"/>
      <family val="2"/>
    </font>
    <font>
      <sz val="12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5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5.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5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.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</cellStyleXfs>
  <cellXfs count="9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2" fontId="4" fillId="6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6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2" fontId="4" fillId="9" borderId="10" xfId="0" applyNumberFormat="1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93" fontId="4" fillId="33" borderId="16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92" fontId="4" fillId="4" borderId="10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92" fontId="6" fillId="4" borderId="28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192" fontId="4" fillId="6" borderId="16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3" fillId="0" borderId="30" xfId="57" applyFont="1" applyBorder="1" applyAlignment="1">
      <alignment horizontal="center" vertical="center" wrapText="1"/>
      <protection/>
    </xf>
    <xf numFmtId="0" fontId="3" fillId="7" borderId="12" xfId="0" applyFont="1" applyFill="1" applyBorder="1" applyAlignment="1">
      <alignment horizontal="center" vertical="center" wrapText="1"/>
    </xf>
    <xf numFmtId="49" fontId="2" fillId="0" borderId="0" xfId="57" applyNumberFormat="1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0" fontId="2" fillId="0" borderId="0" xfId="57" applyFont="1" applyAlignment="1">
      <alignment vertical="center" wrapText="1"/>
      <protection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2" fontId="4" fillId="7" borderId="18" xfId="0" applyNumberFormat="1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3" fillId="0" borderId="0" xfId="57" applyFont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92" fontId="4" fillId="0" borderId="18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93" fontId="3" fillId="0" borderId="31" xfId="0" applyNumberFormat="1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2" fontId="3" fillId="7" borderId="31" xfId="0" applyNumberFormat="1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2" fontId="3" fillId="6" borderId="31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2" fontId="3" fillId="3" borderId="31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92" fontId="3" fillId="7" borderId="18" xfId="0" applyNumberFormat="1" applyFont="1" applyFill="1" applyBorder="1" applyAlignment="1">
      <alignment horizontal="center" vertical="center" wrapText="1"/>
    </xf>
    <xf numFmtId="2" fontId="3" fillId="7" borderId="1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2" fontId="3" fillId="6" borderId="18" xfId="0" applyNumberFormat="1" applyFont="1" applyFill="1" applyBorder="1" applyAlignment="1">
      <alignment horizontal="center" vertical="center" wrapText="1"/>
    </xf>
    <xf numFmtId="192" fontId="3" fillId="6" borderId="1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7" borderId="18" xfId="0" applyFont="1" applyFill="1" applyBorder="1" applyAlignment="1">
      <alignment vertical="center" wrapText="1"/>
    </xf>
    <xf numFmtId="0" fontId="3" fillId="6" borderId="10" xfId="57" applyFont="1" applyFill="1" applyBorder="1" applyAlignment="1">
      <alignment horizontal="center" vertical="center" wrapText="1"/>
      <protection/>
    </xf>
    <xf numFmtId="2" fontId="3" fillId="6" borderId="10" xfId="57" applyNumberFormat="1" applyFont="1" applyFill="1" applyBorder="1" applyAlignment="1">
      <alignment horizontal="center" vertical="center" wrapText="1"/>
      <protection/>
    </xf>
    <xf numFmtId="0" fontId="3" fillId="6" borderId="18" xfId="0" applyFont="1" applyFill="1" applyBorder="1" applyAlignment="1">
      <alignment vertical="center" wrapText="1"/>
    </xf>
    <xf numFmtId="193" fontId="3" fillId="7" borderId="18" xfId="0" applyNumberFormat="1" applyFont="1" applyFill="1" applyBorder="1" applyAlignment="1">
      <alignment horizontal="center" vertical="center" wrapText="1"/>
    </xf>
    <xf numFmtId="1" fontId="3" fillId="6" borderId="18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92" fontId="3" fillId="3" borderId="10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2" fontId="3" fillId="0" borderId="10" xfId="57" applyNumberFormat="1" applyFont="1" applyFill="1" applyBorder="1" applyAlignment="1">
      <alignment horizontal="center" vertical="center" wrapText="1"/>
      <protection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92" fontId="3" fillId="0" borderId="2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93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3" fillId="0" borderId="22" xfId="57" applyFont="1" applyBorder="1" applyAlignment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57" applyFont="1" applyFill="1" applyBorder="1" applyAlignment="1">
      <alignment horizontal="center" vertical="center" wrapText="1"/>
      <protection/>
    </xf>
    <xf numFmtId="2" fontId="6" fillId="0" borderId="23" xfId="57" applyNumberFormat="1" applyFont="1" applyFill="1" applyBorder="1" applyAlignment="1">
      <alignment horizontal="center" vertical="center" wrapText="1"/>
      <protection/>
    </xf>
    <xf numFmtId="0" fontId="6" fillId="0" borderId="3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0" borderId="14" xfId="57" applyFont="1" applyBorder="1" applyAlignment="1">
      <alignment horizontal="center" vertical="center" wrapText="1"/>
      <protection/>
    </xf>
    <xf numFmtId="0" fontId="6" fillId="0" borderId="3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wrapText="1"/>
      <protection/>
    </xf>
    <xf numFmtId="0" fontId="4" fillId="3" borderId="29" xfId="57" applyFont="1" applyFill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192" fontId="3" fillId="0" borderId="18" xfId="57" applyNumberFormat="1" applyFont="1" applyBorder="1" applyAlignment="1">
      <alignment horizontal="center" vertical="center" wrapText="1"/>
      <protection/>
    </xf>
    <xf numFmtId="0" fontId="3" fillId="34" borderId="30" xfId="57" applyFont="1" applyFill="1" applyBorder="1" applyAlignment="1">
      <alignment horizontal="center" vertical="center" wrapText="1"/>
      <protection/>
    </xf>
    <xf numFmtId="0" fontId="3" fillId="36" borderId="34" xfId="57" applyFont="1" applyFill="1" applyBorder="1" applyAlignment="1">
      <alignment horizontal="center" vertical="center" wrapText="1"/>
      <protection/>
    </xf>
    <xf numFmtId="0" fontId="3" fillId="36" borderId="23" xfId="57" applyFont="1" applyFill="1" applyBorder="1" applyAlignment="1">
      <alignment horizontal="center" vertical="center" wrapText="1"/>
      <protection/>
    </xf>
    <xf numFmtId="0" fontId="3" fillId="36" borderId="18" xfId="57" applyFont="1" applyFill="1" applyBorder="1" applyAlignment="1">
      <alignment horizontal="center" vertical="center" wrapText="1"/>
      <protection/>
    </xf>
    <xf numFmtId="0" fontId="3" fillId="13" borderId="18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" fontId="6" fillId="13" borderId="10" xfId="0" applyNumberFormat="1" applyFont="1" applyFill="1" applyBorder="1" applyAlignment="1">
      <alignment horizontal="center" vertical="center" wrapText="1"/>
    </xf>
    <xf numFmtId="193" fontId="6" fillId="13" borderId="10" xfId="0" applyNumberFormat="1" applyFont="1" applyFill="1" applyBorder="1" applyAlignment="1">
      <alignment horizontal="center" vertical="center" wrapText="1"/>
    </xf>
    <xf numFmtId="2" fontId="6" fillId="13" borderId="10" xfId="0" applyNumberFormat="1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3" borderId="10" xfId="57" applyFont="1" applyFill="1" applyBorder="1" applyAlignment="1">
      <alignment horizontal="center" vertical="center" wrapText="1"/>
      <protection/>
    </xf>
    <xf numFmtId="2" fontId="6" fillId="3" borderId="10" xfId="57" applyNumberFormat="1" applyFont="1" applyFill="1" applyBorder="1" applyAlignment="1">
      <alignment horizontal="center" vertical="center" wrapText="1"/>
      <protection/>
    </xf>
    <xf numFmtId="2" fontId="6" fillId="2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92" fontId="6" fillId="13" borderId="10" xfId="0" applyNumberFormat="1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192" fontId="6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2" fontId="6" fillId="0" borderId="10" xfId="57" applyNumberFormat="1" applyFont="1" applyFill="1" applyBorder="1" applyAlignment="1">
      <alignment horizontal="center" vertical="center" wrapText="1"/>
      <protection/>
    </xf>
    <xf numFmtId="0" fontId="3" fillId="7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192" fontId="3" fillId="3" borderId="16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34" borderId="0" xfId="57" applyFont="1" applyFill="1" applyAlignment="1">
      <alignment horizontal="center" vertical="center" wrapText="1"/>
      <protection/>
    </xf>
    <xf numFmtId="0" fontId="3" fillId="34" borderId="18" xfId="57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194" fontId="3" fillId="0" borderId="18" xfId="57" applyNumberFormat="1" applyFont="1" applyBorder="1" applyAlignment="1">
      <alignment horizontal="center" vertical="center" wrapText="1"/>
      <protection/>
    </xf>
    <xf numFmtId="193" fontId="5" fillId="0" borderId="0" xfId="0" applyNumberFormat="1" applyFont="1" applyBorder="1" applyAlignment="1">
      <alignment horizontal="center" vertical="center" wrapText="1"/>
    </xf>
    <xf numFmtId="193" fontId="6" fillId="9" borderId="16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192" fontId="6" fillId="0" borderId="10" xfId="57" applyNumberFormat="1" applyFont="1" applyFill="1" applyBorder="1" applyAlignment="1">
      <alignment horizontal="center" vertical="center" wrapText="1"/>
      <protection/>
    </xf>
    <xf numFmtId="193" fontId="6" fillId="0" borderId="13" xfId="57" applyNumberFormat="1" applyFont="1" applyFill="1" applyBorder="1" applyAlignment="1">
      <alignment horizontal="center" vertical="center" wrapText="1"/>
      <protection/>
    </xf>
    <xf numFmtId="1" fontId="6" fillId="3" borderId="10" xfId="57" applyNumberFormat="1" applyFont="1" applyFill="1" applyBorder="1" applyAlignment="1">
      <alignment horizontal="center" vertical="center" wrapText="1"/>
      <protection/>
    </xf>
    <xf numFmtId="1" fontId="6" fillId="6" borderId="42" xfId="57" applyNumberFormat="1" applyFont="1" applyFill="1" applyBorder="1" applyAlignment="1">
      <alignment horizontal="center" vertical="center" wrapText="1"/>
      <protection/>
    </xf>
    <xf numFmtId="192" fontId="6" fillId="6" borderId="43" xfId="57" applyNumberFormat="1" applyFont="1" applyFill="1" applyBorder="1" applyAlignment="1">
      <alignment horizontal="center" vertical="center" wrapText="1"/>
      <protection/>
    </xf>
    <xf numFmtId="1" fontId="6" fillId="13" borderId="10" xfId="57" applyNumberFormat="1" applyFont="1" applyFill="1" applyBorder="1" applyAlignment="1">
      <alignment horizontal="center" vertical="center" wrapText="1"/>
      <protection/>
    </xf>
    <xf numFmtId="2" fontId="6" fillId="13" borderId="10" xfId="57" applyNumberFormat="1" applyFont="1" applyFill="1" applyBorder="1" applyAlignment="1">
      <alignment horizontal="center" vertical="center" wrapText="1"/>
      <protection/>
    </xf>
    <xf numFmtId="192" fontId="6" fillId="13" borderId="10" xfId="57" applyNumberFormat="1" applyFont="1" applyFill="1" applyBorder="1" applyAlignment="1">
      <alignment horizontal="center" vertical="center" wrapText="1"/>
      <protection/>
    </xf>
    <xf numFmtId="192" fontId="6" fillId="6" borderId="10" xfId="57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57" applyFont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3" borderId="13" xfId="57" applyFont="1" applyFill="1" applyBorder="1" applyAlignment="1">
      <alignment horizontal="center" vertical="center" wrapText="1"/>
      <protection/>
    </xf>
    <xf numFmtId="192" fontId="4" fillId="0" borderId="16" xfId="0" applyNumberFormat="1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0" borderId="0" xfId="57" applyFont="1" applyFill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57" applyFont="1" applyFill="1" applyBorder="1" applyAlignment="1">
      <alignment horizontal="center" vertical="center" wrapText="1"/>
      <protection/>
    </xf>
    <xf numFmtId="0" fontId="3" fillId="3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26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32" xfId="57" applyFont="1" applyBorder="1" applyAlignment="1">
      <alignment horizontal="center" vertical="center" wrapText="1"/>
      <protection/>
    </xf>
    <xf numFmtId="0" fontId="3" fillId="0" borderId="31" xfId="57" applyFont="1" applyFill="1" applyBorder="1" applyAlignment="1">
      <alignment horizontal="center" vertical="center" wrapText="1"/>
      <protection/>
    </xf>
    <xf numFmtId="0" fontId="4" fillId="0" borderId="31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92" fontId="4" fillId="3" borderId="10" xfId="0" applyNumberFormat="1" applyFont="1" applyFill="1" applyBorder="1" applyAlignment="1">
      <alignment horizontal="center" vertical="center" wrapText="1"/>
    </xf>
    <xf numFmtId="192" fontId="4" fillId="2" borderId="1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192" fontId="4" fillId="3" borderId="23" xfId="0" applyNumberFormat="1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193" fontId="4" fillId="3" borderId="10" xfId="0" applyNumberFormat="1" applyFont="1" applyFill="1" applyBorder="1" applyAlignment="1">
      <alignment horizontal="center" vertical="center" wrapText="1"/>
    </xf>
    <xf numFmtId="192" fontId="4" fillId="9" borderId="10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0" xfId="57" applyNumberFormat="1" applyFont="1" applyFill="1" applyBorder="1" applyAlignment="1">
      <alignment horizontal="center" vertical="center" wrapText="1"/>
      <protection/>
    </xf>
    <xf numFmtId="0" fontId="4" fillId="6" borderId="10" xfId="57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3" fillId="34" borderId="18" xfId="57" applyFont="1" applyFill="1" applyBorder="1" applyAlignment="1">
      <alignment horizontal="left" vertical="center" wrapText="1"/>
      <protection/>
    </xf>
    <xf numFmtId="193" fontId="4" fillId="2" borderId="10" xfId="0" applyNumberFormat="1" applyFont="1" applyFill="1" applyBorder="1" applyAlignment="1">
      <alignment horizontal="center" vertical="center" wrapText="1"/>
    </xf>
    <xf numFmtId="193" fontId="6" fillId="2" borderId="10" xfId="0" applyNumberFormat="1" applyFont="1" applyFill="1" applyBorder="1" applyAlignment="1">
      <alignment horizontal="center" vertical="center" wrapText="1"/>
    </xf>
    <xf numFmtId="193" fontId="3" fillId="0" borderId="18" xfId="57" applyNumberFormat="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3" borderId="10" xfId="57" applyFont="1" applyFill="1" applyBorder="1" applyAlignment="1">
      <alignment horizontal="center" vertical="center" wrapText="1"/>
      <protection/>
    </xf>
    <xf numFmtId="1" fontId="5" fillId="0" borderId="0" xfId="0" applyNumberFormat="1" applyFont="1" applyFill="1" applyBorder="1" applyAlignment="1">
      <alignment vertical="center" wrapText="1"/>
    </xf>
    <xf numFmtId="2" fontId="3" fillId="0" borderId="31" xfId="57" applyNumberFormat="1" applyFont="1" applyFill="1" applyBorder="1" applyAlignment="1">
      <alignment horizontal="center" vertical="center" wrapText="1"/>
      <protection/>
    </xf>
    <xf numFmtId="192" fontId="6" fillId="3" borderId="10" xfId="0" applyNumberFormat="1" applyFont="1" applyFill="1" applyBorder="1" applyAlignment="1">
      <alignment horizontal="center" vertical="center" wrapText="1"/>
    </xf>
    <xf numFmtId="193" fontId="6" fillId="3" borderId="10" xfId="0" applyNumberFormat="1" applyFont="1" applyFill="1" applyBorder="1" applyAlignment="1">
      <alignment horizontal="center" vertical="center" wrapText="1"/>
    </xf>
    <xf numFmtId="193" fontId="6" fillId="6" borderId="10" xfId="0" applyNumberFormat="1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vertical="center" wrapText="1"/>
    </xf>
    <xf numFmtId="0" fontId="6" fillId="6" borderId="10" xfId="57" applyFont="1" applyFill="1" applyBorder="1" applyAlignment="1">
      <alignment horizontal="center" vertical="center" wrapText="1"/>
      <protection/>
    </xf>
    <xf numFmtId="0" fontId="6" fillId="13" borderId="10" xfId="57" applyFont="1" applyFill="1" applyBorder="1" applyAlignment="1">
      <alignment horizontal="center" vertical="center" wrapText="1"/>
      <protection/>
    </xf>
    <xf numFmtId="193" fontId="6" fillId="3" borderId="10" xfId="57" applyNumberFormat="1" applyFont="1" applyFill="1" applyBorder="1" applyAlignment="1">
      <alignment horizontal="center" vertical="center" wrapText="1"/>
      <protection/>
    </xf>
    <xf numFmtId="0" fontId="4" fillId="0" borderId="3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2" fontId="6" fillId="6" borderId="18" xfId="0" applyNumberFormat="1" applyFont="1" applyFill="1" applyBorder="1" applyAlignment="1">
      <alignment horizontal="center" vertical="center" wrapText="1"/>
    </xf>
    <xf numFmtId="1" fontId="6" fillId="13" borderId="18" xfId="0" applyNumberFormat="1" applyFont="1" applyFill="1" applyBorder="1" applyAlignment="1">
      <alignment horizontal="center" vertical="center" wrapText="1"/>
    </xf>
    <xf numFmtId="2" fontId="6" fillId="13" borderId="18" xfId="0" applyNumberFormat="1" applyFont="1" applyFill="1" applyBorder="1" applyAlignment="1">
      <alignment horizontal="center" vertical="center" wrapText="1"/>
    </xf>
    <xf numFmtId="2" fontId="6" fillId="3" borderId="18" xfId="0" applyNumberFormat="1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center" vertical="center" wrapText="1"/>
    </xf>
    <xf numFmtId="2" fontId="6" fillId="13" borderId="31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3" borderId="18" xfId="57" applyFont="1" applyFill="1" applyBorder="1" applyAlignment="1">
      <alignment horizontal="center" vertical="center" wrapText="1"/>
      <protection/>
    </xf>
    <xf numFmtId="0" fontId="6" fillId="6" borderId="18" xfId="57" applyFont="1" applyFill="1" applyBorder="1" applyAlignment="1">
      <alignment horizontal="center" vertical="center" wrapText="1"/>
      <protection/>
    </xf>
    <xf numFmtId="2" fontId="6" fillId="6" borderId="18" xfId="57" applyNumberFormat="1" applyFont="1" applyFill="1" applyBorder="1" applyAlignment="1">
      <alignment horizontal="center" vertical="center" wrapText="1"/>
      <protection/>
    </xf>
    <xf numFmtId="0" fontId="4" fillId="13" borderId="18" xfId="57" applyFont="1" applyFill="1" applyBorder="1" applyAlignment="1">
      <alignment horizontal="center" vertical="center" wrapText="1"/>
      <protection/>
    </xf>
    <xf numFmtId="0" fontId="6" fillId="13" borderId="18" xfId="57" applyFont="1" applyFill="1" applyBorder="1" applyAlignment="1">
      <alignment horizontal="center" vertical="center" wrapText="1"/>
      <protection/>
    </xf>
    <xf numFmtId="2" fontId="6" fillId="3" borderId="18" xfId="57" applyNumberFormat="1" applyFont="1" applyFill="1" applyBorder="1" applyAlignment="1">
      <alignment horizontal="center" vertical="center" wrapText="1"/>
      <protection/>
    </xf>
    <xf numFmtId="0" fontId="6" fillId="0" borderId="22" xfId="57" applyFont="1" applyFill="1" applyBorder="1" applyAlignment="1">
      <alignment horizontal="center" vertical="center" wrapText="1"/>
      <protection/>
    </xf>
    <xf numFmtId="193" fontId="6" fillId="0" borderId="18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2" fontId="6" fillId="9" borderId="10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194" fontId="4" fillId="3" borderId="26" xfId="57" applyNumberFormat="1" applyFont="1" applyFill="1" applyBorder="1" applyAlignment="1">
      <alignment horizontal="center" vertical="center" wrapText="1"/>
      <protection/>
    </xf>
    <xf numFmtId="194" fontId="6" fillId="3" borderId="10" xfId="57" applyNumberFormat="1" applyFont="1" applyFill="1" applyBorder="1" applyAlignment="1">
      <alignment horizontal="center" vertical="center" wrapText="1"/>
      <protection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192" fontId="4" fillId="6" borderId="10" xfId="0" applyNumberFormat="1" applyFont="1" applyFill="1" applyBorder="1" applyAlignment="1">
      <alignment horizontal="center" vertical="center" wrapText="1"/>
    </xf>
    <xf numFmtId="2" fontId="4" fillId="6" borderId="23" xfId="0" applyNumberFormat="1" applyFont="1" applyFill="1" applyBorder="1" applyAlignment="1">
      <alignment horizontal="center" vertical="center" wrapText="1"/>
    </xf>
    <xf numFmtId="192" fontId="4" fillId="6" borderId="23" xfId="0" applyNumberFormat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2" fontId="4" fillId="6" borderId="24" xfId="0" applyNumberFormat="1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2" fontId="4" fillId="7" borderId="16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6" borderId="18" xfId="57" applyFont="1" applyFill="1" applyBorder="1" applyAlignment="1">
      <alignment horizontal="center" vertical="center" wrapText="1"/>
      <protection/>
    </xf>
    <xf numFmtId="192" fontId="4" fillId="7" borderId="10" xfId="0" applyNumberFormat="1" applyFont="1" applyFill="1" applyBorder="1" applyAlignment="1">
      <alignment horizontal="center" vertical="center" wrapText="1"/>
    </xf>
    <xf numFmtId="0" fontId="4" fillId="7" borderId="10" xfId="57" applyFont="1" applyFill="1" applyBorder="1" applyAlignment="1">
      <alignment horizontal="center" vertical="center" wrapText="1"/>
      <protection/>
    </xf>
    <xf numFmtId="2" fontId="4" fillId="7" borderId="10" xfId="57" applyNumberFormat="1" applyFont="1" applyFill="1" applyBorder="1" applyAlignment="1">
      <alignment horizontal="center" vertical="center" wrapText="1"/>
      <protection/>
    </xf>
    <xf numFmtId="2" fontId="4" fillId="6" borderId="10" xfId="57" applyNumberFormat="1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193" fontId="4" fillId="3" borderId="16" xfId="0" applyNumberFormat="1" applyFont="1" applyFill="1" applyBorder="1" applyAlignment="1">
      <alignment horizontal="center" vertical="center" wrapText="1"/>
    </xf>
    <xf numFmtId="192" fontId="4" fillId="2" borderId="16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4" fillId="2" borderId="10" xfId="57" applyFont="1" applyFill="1" applyBorder="1" applyAlignment="1">
      <alignment horizontal="center" vertical="center" wrapText="1"/>
      <protection/>
    </xf>
    <xf numFmtId="2" fontId="4" fillId="2" borderId="10" xfId="57" applyNumberFormat="1" applyFont="1" applyFill="1" applyBorder="1" applyAlignment="1">
      <alignment horizontal="center" vertical="center" wrapText="1"/>
      <protection/>
    </xf>
    <xf numFmtId="0" fontId="6" fillId="2" borderId="10" xfId="57" applyFont="1" applyFill="1" applyBorder="1" applyAlignment="1">
      <alignment horizontal="center" vertical="center" wrapText="1"/>
      <protection/>
    </xf>
    <xf numFmtId="2" fontId="6" fillId="2" borderId="10" xfId="57" applyNumberFormat="1" applyFont="1" applyFill="1" applyBorder="1" applyAlignment="1">
      <alignment horizontal="center" vertical="center" wrapText="1"/>
      <protection/>
    </xf>
    <xf numFmtId="1" fontId="4" fillId="2" borderId="1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93" fontId="6" fillId="0" borderId="23" xfId="0" applyNumberFormat="1" applyFont="1" applyFill="1" applyBorder="1" applyAlignment="1">
      <alignment horizontal="center" vertical="center" wrapText="1"/>
    </xf>
    <xf numFmtId="192" fontId="4" fillId="3" borderId="2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0" fontId="4" fillId="2" borderId="16" xfId="57" applyFont="1" applyFill="1" applyBorder="1" applyAlignment="1">
      <alignment horizontal="center" vertical="center" wrapText="1"/>
      <protection/>
    </xf>
    <xf numFmtId="2" fontId="6" fillId="2" borderId="3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center" vertical="center" wrapText="1"/>
    </xf>
    <xf numFmtId="192" fontId="6" fillId="3" borderId="18" xfId="0" applyNumberFormat="1" applyFont="1" applyFill="1" applyBorder="1" applyAlignment="1">
      <alignment horizontal="center" vertical="center" wrapText="1"/>
    </xf>
    <xf numFmtId="193" fontId="6" fillId="3" borderId="18" xfId="0" applyNumberFormat="1" applyFont="1" applyFill="1" applyBorder="1" applyAlignment="1">
      <alignment horizontal="center" vertical="center" wrapText="1"/>
    </xf>
    <xf numFmtId="193" fontId="6" fillId="6" borderId="18" xfId="0" applyNumberFormat="1" applyFont="1" applyFill="1" applyBorder="1" applyAlignment="1">
      <alignment horizontal="center" vertical="center" wrapText="1"/>
    </xf>
    <xf numFmtId="193" fontId="6" fillId="13" borderId="18" xfId="0" applyNumberFormat="1" applyFont="1" applyFill="1" applyBorder="1" applyAlignment="1">
      <alignment horizontal="center" vertical="center" wrapText="1"/>
    </xf>
    <xf numFmtId="192" fontId="4" fillId="3" borderId="18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99" fontId="4" fillId="3" borderId="28" xfId="57" applyNumberFormat="1" applyFont="1" applyFill="1" applyBorder="1" applyAlignment="1">
      <alignment horizontal="center" vertical="center" wrapText="1"/>
      <protection/>
    </xf>
    <xf numFmtId="0" fontId="6" fillId="9" borderId="29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199" fontId="6" fillId="0" borderId="18" xfId="57" applyNumberFormat="1" applyFont="1" applyBorder="1" applyAlignment="1">
      <alignment horizontal="center" vertical="center" wrapText="1"/>
      <protection/>
    </xf>
    <xf numFmtId="0" fontId="6" fillId="0" borderId="22" xfId="57" applyNumberFormat="1" applyFont="1" applyBorder="1" applyAlignment="1">
      <alignment horizontal="center" vertical="center" wrapText="1"/>
      <protection/>
    </xf>
    <xf numFmtId="1" fontId="6" fillId="9" borderId="10" xfId="57" applyNumberFormat="1" applyFont="1" applyFill="1" applyBorder="1" applyAlignment="1">
      <alignment horizontal="center" vertical="center" wrapText="1"/>
      <protection/>
    </xf>
    <xf numFmtId="199" fontId="6" fillId="9" borderId="26" xfId="57" applyNumberFormat="1" applyFont="1" applyFill="1" applyBorder="1" applyAlignment="1">
      <alignment horizontal="center" vertical="center" wrapText="1"/>
      <protection/>
    </xf>
    <xf numFmtId="1" fontId="6" fillId="9" borderId="42" xfId="57" applyNumberFormat="1" applyFont="1" applyFill="1" applyBorder="1" applyAlignment="1">
      <alignment horizontal="center" vertical="center" wrapText="1"/>
      <protection/>
    </xf>
    <xf numFmtId="2" fontId="6" fillId="9" borderId="43" xfId="57" applyNumberFormat="1" applyFont="1" applyFill="1" applyBorder="1" applyAlignment="1">
      <alignment horizontal="center" vertical="center" wrapText="1"/>
      <protection/>
    </xf>
    <xf numFmtId="2" fontId="6" fillId="9" borderId="10" xfId="57" applyNumberFormat="1" applyFont="1" applyFill="1" applyBorder="1" applyAlignment="1">
      <alignment horizontal="center" vertical="center" wrapText="1"/>
      <protection/>
    </xf>
    <xf numFmtId="199" fontId="6" fillId="9" borderId="10" xfId="57" applyNumberFormat="1" applyFont="1" applyFill="1" applyBorder="1" applyAlignment="1">
      <alignment horizontal="center" vertical="center" wrapText="1"/>
      <protection/>
    </xf>
    <xf numFmtId="192" fontId="6" fillId="9" borderId="10" xfId="57" applyNumberFormat="1" applyFont="1" applyFill="1" applyBorder="1" applyAlignment="1">
      <alignment horizontal="center" vertical="center" wrapText="1"/>
      <protection/>
    </xf>
    <xf numFmtId="193" fontId="6" fillId="9" borderId="13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 applyAlignment="1">
      <alignment horizontal="center" vertical="center" wrapText="1"/>
      <protection/>
    </xf>
    <xf numFmtId="0" fontId="3" fillId="3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193" fontId="5" fillId="0" borderId="0" xfId="0" applyNumberFormat="1" applyFont="1" applyFill="1" applyBorder="1" applyAlignment="1">
      <alignment vertical="center" wrapText="1"/>
    </xf>
    <xf numFmtId="1" fontId="6" fillId="0" borderId="18" xfId="57" applyNumberFormat="1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3" borderId="18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Border="1" applyAlignment="1">
      <alignment vertical="center" wrapText="1"/>
    </xf>
    <xf numFmtId="193" fontId="5" fillId="0" borderId="0" xfId="0" applyNumberFormat="1" applyFont="1" applyBorder="1" applyAlignment="1">
      <alignment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193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57" applyFont="1" applyFill="1" applyBorder="1" applyAlignment="1">
      <alignment horizontal="center" vertical="center" wrapText="1"/>
      <protection/>
    </xf>
    <xf numFmtId="2" fontId="6" fillId="7" borderId="10" xfId="57" applyNumberFormat="1" applyFont="1" applyFill="1" applyBorder="1" applyAlignment="1">
      <alignment horizontal="center" vertical="center" wrapText="1"/>
      <protection/>
    </xf>
    <xf numFmtId="2" fontId="6" fillId="6" borderId="10" xfId="57" applyNumberFormat="1" applyFont="1" applyFill="1" applyBorder="1" applyAlignment="1">
      <alignment horizontal="center" vertical="center" wrapText="1"/>
      <protection/>
    </xf>
    <xf numFmtId="1" fontId="6" fillId="3" borderId="10" xfId="0" applyNumberFormat="1" applyFont="1" applyFill="1" applyBorder="1" applyAlignment="1">
      <alignment horizontal="center" vertical="center" wrapText="1"/>
    </xf>
    <xf numFmtId="192" fontId="6" fillId="7" borderId="10" xfId="0" applyNumberFormat="1" applyFont="1" applyFill="1" applyBorder="1" applyAlignment="1">
      <alignment horizontal="center" vertical="center" wrapText="1"/>
    </xf>
    <xf numFmtId="192" fontId="6" fillId="6" borderId="10" xfId="0" applyNumberFormat="1" applyFont="1" applyFill="1" applyBorder="1" applyAlignment="1">
      <alignment horizontal="center" vertical="center" wrapText="1"/>
    </xf>
    <xf numFmtId="1" fontId="6" fillId="7" borderId="1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94" fontId="6" fillId="6" borderId="10" xfId="0" applyNumberFormat="1" applyFont="1" applyFill="1" applyBorder="1" applyAlignment="1">
      <alignment horizontal="center" vertical="center" wrapText="1"/>
    </xf>
    <xf numFmtId="2" fontId="6" fillId="9" borderId="16" xfId="0" applyNumberFormat="1" applyFont="1" applyFill="1" applyBorder="1" applyAlignment="1">
      <alignment horizontal="center" vertical="center" wrapText="1"/>
    </xf>
    <xf numFmtId="193" fontId="6" fillId="3" borderId="18" xfId="57" applyNumberFormat="1" applyFont="1" applyFill="1" applyBorder="1" applyAlignment="1">
      <alignment horizontal="center" vertical="center" wrapText="1"/>
      <protection/>
    </xf>
    <xf numFmtId="0" fontId="6" fillId="37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1" fontId="6" fillId="3" borderId="18" xfId="0" applyNumberFormat="1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1" fontId="6" fillId="2" borderId="18" xfId="0" applyNumberFormat="1" applyFont="1" applyFill="1" applyBorder="1" applyAlignment="1">
      <alignment horizontal="center" vertical="center" wrapText="1"/>
    </xf>
    <xf numFmtId="192" fontId="6" fillId="7" borderId="18" xfId="0" applyNumberFormat="1" applyFont="1" applyFill="1" applyBorder="1" applyAlignment="1">
      <alignment horizontal="center" vertical="center" wrapText="1"/>
    </xf>
    <xf numFmtId="0" fontId="4" fillId="3" borderId="28" xfId="57" applyFont="1" applyFill="1" applyBorder="1" applyAlignment="1">
      <alignment horizontal="center" vertical="center" wrapText="1"/>
      <protection/>
    </xf>
    <xf numFmtId="0" fontId="3" fillId="3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" fontId="6" fillId="6" borderId="1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vertical="center" wrapText="1"/>
    </xf>
    <xf numFmtId="2" fontId="6" fillId="13" borderId="18" xfId="57" applyNumberFormat="1" applyFont="1" applyFill="1" applyBorder="1" applyAlignment="1">
      <alignment horizontal="center" vertical="center" wrapText="1"/>
      <protection/>
    </xf>
    <xf numFmtId="192" fontId="6" fillId="1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3" borderId="28" xfId="57" applyFont="1" applyFill="1" applyBorder="1" applyAlignment="1">
      <alignment horizontal="center" vertical="center" wrapText="1"/>
      <protection/>
    </xf>
    <xf numFmtId="0" fontId="6" fillId="37" borderId="30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193" fontId="4" fillId="3" borderId="18" xfId="0" applyNumberFormat="1" applyFont="1" applyFill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 wrapText="1"/>
    </xf>
    <xf numFmtId="0" fontId="6" fillId="6" borderId="12" xfId="57" applyFont="1" applyFill="1" applyBorder="1" applyAlignment="1">
      <alignment horizontal="center" vertical="center" wrapText="1"/>
      <protection/>
    </xf>
    <xf numFmtId="193" fontId="6" fillId="3" borderId="12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94" fontId="6" fillId="6" borderId="12" xfId="0" applyNumberFormat="1" applyFont="1" applyFill="1" applyBorder="1" applyAlignment="1">
      <alignment horizontal="center" vertical="center" wrapText="1"/>
    </xf>
    <xf numFmtId="194" fontId="6" fillId="13" borderId="12" xfId="0" applyNumberFormat="1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92" fontId="6" fillId="7" borderId="12" xfId="0" applyNumberFormat="1" applyFont="1" applyFill="1" applyBorder="1" applyAlignment="1">
      <alignment horizontal="center" vertical="center" wrapText="1"/>
    </xf>
    <xf numFmtId="192" fontId="6" fillId="13" borderId="12" xfId="0" applyNumberFormat="1" applyFont="1" applyFill="1" applyBorder="1" applyAlignment="1">
      <alignment horizontal="center" vertical="center" wrapText="1"/>
    </xf>
    <xf numFmtId="192" fontId="6" fillId="3" borderId="12" xfId="0" applyNumberFormat="1" applyFont="1" applyFill="1" applyBorder="1" applyAlignment="1">
      <alignment horizontal="center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192" fontId="6" fillId="2" borderId="12" xfId="0" applyNumberFormat="1" applyFont="1" applyFill="1" applyBorder="1" applyAlignment="1">
      <alignment horizontal="center" vertical="center" wrapText="1"/>
    </xf>
    <xf numFmtId="192" fontId="6" fillId="2" borderId="18" xfId="0" applyNumberFormat="1" applyFont="1" applyFill="1" applyBorder="1" applyAlignment="1">
      <alignment horizontal="center" vertical="center" wrapText="1"/>
    </xf>
    <xf numFmtId="192" fontId="6" fillId="6" borderId="18" xfId="57" applyNumberFormat="1" applyFont="1" applyFill="1" applyBorder="1" applyAlignment="1">
      <alignment horizontal="center" vertical="center" wrapText="1"/>
      <protection/>
    </xf>
    <xf numFmtId="192" fontId="6" fillId="6" borderId="18" xfId="0" applyNumberFormat="1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0" fontId="4" fillId="0" borderId="18" xfId="57" applyFont="1" applyFill="1" applyBorder="1" applyAlignment="1">
      <alignment vertical="center" wrapText="1"/>
      <protection/>
    </xf>
    <xf numFmtId="0" fontId="4" fillId="3" borderId="18" xfId="57" applyFont="1" applyFill="1" applyBorder="1" applyAlignment="1">
      <alignment vertical="center" wrapText="1"/>
      <protection/>
    </xf>
    <xf numFmtId="0" fontId="4" fillId="6" borderId="18" xfId="57" applyFont="1" applyFill="1" applyBorder="1" applyAlignment="1">
      <alignment vertical="center" wrapText="1"/>
      <protection/>
    </xf>
    <xf numFmtId="0" fontId="4" fillId="13" borderId="18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6" fillId="0" borderId="4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38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1" fontId="4" fillId="19" borderId="16" xfId="57" applyNumberFormat="1" applyFont="1" applyFill="1" applyBorder="1" applyAlignment="1">
      <alignment horizontal="center" vertical="center" wrapText="1"/>
      <protection/>
    </xf>
    <xf numFmtId="194" fontId="4" fillId="19" borderId="20" xfId="57" applyNumberFormat="1" applyFont="1" applyFill="1" applyBorder="1" applyAlignment="1">
      <alignment horizontal="center" vertical="center" wrapText="1"/>
      <protection/>
    </xf>
    <xf numFmtId="1" fontId="4" fillId="19" borderId="46" xfId="57" applyNumberFormat="1" applyFont="1" applyFill="1" applyBorder="1" applyAlignment="1">
      <alignment horizontal="center" vertical="center" wrapText="1"/>
      <protection/>
    </xf>
    <xf numFmtId="192" fontId="4" fillId="19" borderId="37" xfId="57" applyNumberFormat="1" applyFont="1" applyFill="1" applyBorder="1" applyAlignment="1">
      <alignment horizontal="center" vertical="center" wrapText="1"/>
      <protection/>
    </xf>
    <xf numFmtId="2" fontId="4" fillId="19" borderId="16" xfId="57" applyNumberFormat="1" applyFont="1" applyFill="1" applyBorder="1" applyAlignment="1">
      <alignment horizontal="center" vertical="center" wrapText="1"/>
      <protection/>
    </xf>
    <xf numFmtId="194" fontId="4" fillId="19" borderId="16" xfId="57" applyNumberFormat="1" applyFont="1" applyFill="1" applyBorder="1" applyAlignment="1">
      <alignment horizontal="center" vertical="center" wrapText="1"/>
      <protection/>
    </xf>
    <xf numFmtId="192" fontId="4" fillId="19" borderId="16" xfId="57" applyNumberFormat="1" applyFont="1" applyFill="1" applyBorder="1" applyAlignment="1">
      <alignment horizontal="center" vertical="center" wrapText="1"/>
      <protection/>
    </xf>
    <xf numFmtId="193" fontId="4" fillId="19" borderId="16" xfId="57" applyNumberFormat="1" applyFont="1" applyFill="1" applyBorder="1" applyAlignment="1">
      <alignment horizontal="center" vertical="center" wrapText="1"/>
      <protection/>
    </xf>
    <xf numFmtId="0" fontId="3" fillId="0" borderId="30" xfId="57" applyFont="1" applyBorder="1" applyAlignment="1">
      <alignment horizontal="center" vertical="center"/>
      <protection/>
    </xf>
    <xf numFmtId="0" fontId="3" fillId="0" borderId="18" xfId="57" applyFont="1" applyBorder="1" applyAlignment="1">
      <alignment horizontal="center" vertical="center"/>
      <protection/>
    </xf>
    <xf numFmtId="0" fontId="3" fillId="0" borderId="22" xfId="57" applyFont="1" applyBorder="1" applyAlignment="1">
      <alignment horizontal="center" vertical="center"/>
      <protection/>
    </xf>
    <xf numFmtId="2" fontId="3" fillId="0" borderId="18" xfId="57" applyNumberFormat="1" applyFont="1" applyBorder="1" applyAlignment="1">
      <alignment horizontal="center" vertical="center" wrapText="1"/>
      <protection/>
    </xf>
    <xf numFmtId="199" fontId="3" fillId="0" borderId="18" xfId="57" applyNumberFormat="1" applyFont="1" applyBorder="1" applyAlignment="1">
      <alignment horizontal="center" vertical="center" wrapText="1"/>
      <protection/>
    </xf>
    <xf numFmtId="193" fontId="3" fillId="34" borderId="18" xfId="57" applyNumberFormat="1" applyFont="1" applyFill="1" applyBorder="1" applyAlignment="1">
      <alignment horizontal="center" vertical="center" wrapText="1"/>
      <protection/>
    </xf>
    <xf numFmtId="199" fontId="3" fillId="34" borderId="18" xfId="57" applyNumberFormat="1" applyFont="1" applyFill="1" applyBorder="1" applyAlignment="1">
      <alignment horizontal="center" vertical="center" wrapText="1"/>
      <protection/>
    </xf>
    <xf numFmtId="0" fontId="2" fillId="39" borderId="0" xfId="0" applyFont="1" applyFill="1" applyAlignment="1">
      <alignment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4" fillId="2" borderId="18" xfId="57" applyFont="1" applyFill="1" applyBorder="1" applyAlignment="1">
      <alignment vertical="center" wrapText="1"/>
      <protection/>
    </xf>
    <xf numFmtId="0" fontId="6" fillId="2" borderId="18" xfId="57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vertical="center" wrapText="1"/>
    </xf>
    <xf numFmtId="194" fontId="6" fillId="6" borderId="18" xfId="0" applyNumberFormat="1" applyFont="1" applyFill="1" applyBorder="1" applyAlignment="1">
      <alignment horizontal="center" vertical="center" wrapText="1"/>
    </xf>
    <xf numFmtId="194" fontId="6" fillId="13" borderId="18" xfId="0" applyNumberFormat="1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1" fontId="6" fillId="9" borderId="18" xfId="0" applyNumberFormat="1" applyFont="1" applyFill="1" applyBorder="1" applyAlignment="1">
      <alignment horizontal="center" vertical="center" wrapText="1"/>
    </xf>
    <xf numFmtId="2" fontId="6" fillId="9" borderId="18" xfId="0" applyNumberFormat="1" applyFont="1" applyFill="1" applyBorder="1" applyAlignment="1">
      <alignment horizontal="center" vertical="center" wrapText="1"/>
    </xf>
    <xf numFmtId="0" fontId="4" fillId="3" borderId="28" xfId="57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57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192" fontId="4" fillId="0" borderId="18" xfId="0" applyNumberFormat="1" applyFont="1" applyBorder="1" applyAlignment="1">
      <alignment horizontal="center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0" fontId="4" fillId="3" borderId="28" xfId="57" applyFont="1" applyFill="1" applyBorder="1" applyAlignment="1">
      <alignment horizontal="center" vertical="center" wrapText="1"/>
      <protection/>
    </xf>
    <xf numFmtId="0" fontId="4" fillId="3" borderId="28" xfId="57" applyFont="1" applyFill="1" applyBorder="1" applyAlignment="1">
      <alignment horizontal="center" vertical="center" wrapText="1"/>
      <protection/>
    </xf>
    <xf numFmtId="0" fontId="3" fillId="40" borderId="30" xfId="57" applyFont="1" applyFill="1" applyBorder="1" applyAlignment="1">
      <alignment horizontal="center" vertical="center" wrapText="1"/>
      <protection/>
    </xf>
    <xf numFmtId="0" fontId="3" fillId="40" borderId="18" xfId="57" applyFont="1" applyFill="1" applyBorder="1" applyAlignment="1">
      <alignment horizontal="left" vertical="center" wrapText="1"/>
      <protection/>
    </xf>
    <xf numFmtId="0" fontId="3" fillId="40" borderId="18" xfId="57" applyFont="1" applyFill="1" applyBorder="1" applyAlignment="1">
      <alignment horizontal="center" vertical="center" wrapText="1"/>
      <protection/>
    </xf>
    <xf numFmtId="0" fontId="3" fillId="40" borderId="22" xfId="57" applyFont="1" applyFill="1" applyBorder="1" applyAlignment="1">
      <alignment horizontal="center" vertical="center" wrapText="1"/>
      <protection/>
    </xf>
    <xf numFmtId="2" fontId="3" fillId="40" borderId="18" xfId="57" applyNumberFormat="1" applyFont="1" applyFill="1" applyBorder="1" applyAlignment="1">
      <alignment horizontal="center" vertical="center" wrapText="1"/>
      <protection/>
    </xf>
    <xf numFmtId="193" fontId="3" fillId="40" borderId="18" xfId="57" applyNumberFormat="1" applyFont="1" applyFill="1" applyBorder="1" applyAlignment="1">
      <alignment horizontal="center" vertical="center" wrapText="1"/>
      <protection/>
    </xf>
    <xf numFmtId="199" fontId="3" fillId="40" borderId="18" xfId="57" applyNumberFormat="1" applyFont="1" applyFill="1" applyBorder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6" fillId="3" borderId="10" xfId="57" applyFont="1" applyFill="1" applyBorder="1" applyAlignment="1">
      <alignment horizontal="center" vertical="center" wrapText="1"/>
      <protection/>
    </xf>
    <xf numFmtId="0" fontId="6" fillId="0" borderId="22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 wrapText="1"/>
      <protection/>
    </xf>
    <xf numFmtId="0" fontId="6" fillId="3" borderId="13" xfId="57" applyFont="1" applyFill="1" applyBorder="1" applyAlignment="1">
      <alignment horizontal="center" vertical="center" wrapText="1"/>
      <protection/>
    </xf>
    <xf numFmtId="0" fontId="3" fillId="3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3" borderId="28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5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4" fillId="13" borderId="18" xfId="0" applyFont="1" applyFill="1" applyBorder="1" applyAlignment="1">
      <alignment horizontal="center" vertical="center" wrapText="1"/>
    </xf>
    <xf numFmtId="0" fontId="4" fillId="0" borderId="41" xfId="57" applyFont="1" applyFill="1" applyBorder="1" applyAlignment="1">
      <alignment horizontal="left" vertical="center" wrapText="1"/>
      <protection/>
    </xf>
    <xf numFmtId="0" fontId="4" fillId="0" borderId="61" xfId="57" applyFont="1" applyFill="1" applyBorder="1" applyAlignment="1">
      <alignment horizontal="left" vertical="center" wrapText="1"/>
      <protection/>
    </xf>
    <xf numFmtId="0" fontId="4" fillId="0" borderId="64" xfId="57" applyFont="1" applyFill="1" applyBorder="1" applyAlignment="1">
      <alignment horizontal="left" vertical="center" wrapText="1"/>
      <protection/>
    </xf>
    <xf numFmtId="0" fontId="6" fillId="9" borderId="45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4" fillId="0" borderId="41" xfId="57" applyFont="1" applyFill="1" applyBorder="1" applyAlignment="1">
      <alignment horizontal="center" vertical="center" wrapText="1"/>
      <protection/>
    </xf>
    <xf numFmtId="0" fontId="4" fillId="0" borderId="61" xfId="57" applyFont="1" applyFill="1" applyBorder="1" applyAlignment="1">
      <alignment horizontal="center" vertical="center" wrapText="1"/>
      <protection/>
    </xf>
    <xf numFmtId="0" fontId="4" fillId="0" borderId="64" xfId="57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4" fillId="3" borderId="45" xfId="57" applyFont="1" applyFill="1" applyBorder="1" applyAlignment="1">
      <alignment horizontal="center" vertical="center"/>
      <protection/>
    </xf>
    <xf numFmtId="0" fontId="4" fillId="3" borderId="28" xfId="57" applyFont="1" applyFill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top" wrapText="1"/>
      <protection/>
    </xf>
    <xf numFmtId="0" fontId="3" fillId="0" borderId="48" xfId="57" applyFont="1" applyBorder="1" applyAlignment="1">
      <alignment horizontal="center" vertical="center" wrapText="1"/>
      <protection/>
    </xf>
    <xf numFmtId="0" fontId="3" fillId="0" borderId="30" xfId="57" applyFont="1" applyBorder="1" applyAlignment="1">
      <alignment horizontal="center" vertical="center" wrapText="1"/>
      <protection/>
    </xf>
    <xf numFmtId="0" fontId="4" fillId="0" borderId="49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57" applyFont="1" applyAlignment="1">
      <alignment horizontal="center" vertical="center" wrapText="1"/>
      <protection/>
    </xf>
    <xf numFmtId="0" fontId="2" fillId="0" borderId="0" xfId="57" applyFont="1" applyAlignment="1">
      <alignment horizontal="center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4" fillId="3" borderId="70" xfId="57" applyFont="1" applyFill="1" applyBorder="1" applyAlignment="1">
      <alignment horizontal="center" vertical="center" wrapText="1"/>
      <protection/>
    </xf>
    <xf numFmtId="0" fontId="4" fillId="3" borderId="71" xfId="57" applyFont="1" applyFill="1" applyBorder="1" applyAlignment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9" borderId="56" xfId="0" applyFont="1" applyFill="1" applyBorder="1" applyAlignment="1">
      <alignment horizontal="center" vertical="center" wrapText="1"/>
    </xf>
    <xf numFmtId="0" fontId="4" fillId="9" borderId="57" xfId="0" applyFont="1" applyFill="1" applyBorder="1" applyAlignment="1">
      <alignment horizontal="center" vertical="center" wrapText="1"/>
    </xf>
    <xf numFmtId="0" fontId="4" fillId="9" borderId="58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0" fontId="3" fillId="9" borderId="51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4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35" xfId="57" applyFont="1" applyFill="1" applyBorder="1" applyAlignment="1">
      <alignment horizontal="center" vertical="center" wrapText="1"/>
      <protection/>
    </xf>
    <xf numFmtId="0" fontId="4" fillId="0" borderId="43" xfId="57" applyFont="1" applyFill="1" applyBorder="1" applyAlignment="1">
      <alignment horizontal="center" vertical="center" wrapText="1"/>
      <protection/>
    </xf>
    <xf numFmtId="0" fontId="4" fillId="41" borderId="72" xfId="0" applyFont="1" applyFill="1" applyBorder="1" applyAlignment="1">
      <alignment horizontal="center" vertical="center" wrapText="1"/>
    </xf>
    <xf numFmtId="0" fontId="4" fillId="41" borderId="66" xfId="0" applyFont="1" applyFill="1" applyBorder="1" applyAlignment="1">
      <alignment horizontal="center" vertical="center" wrapText="1"/>
    </xf>
    <xf numFmtId="0" fontId="4" fillId="41" borderId="73" xfId="0" applyFont="1" applyFill="1" applyBorder="1" applyAlignment="1">
      <alignment horizontal="center" vertical="center" wrapText="1"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9" fillId="0" borderId="47" xfId="57" applyFont="1" applyBorder="1" applyAlignment="1">
      <alignment horizontal="center" vertical="center" wrapText="1"/>
      <protection/>
    </xf>
    <xf numFmtId="0" fontId="3" fillId="0" borderId="34" xfId="57" applyFont="1" applyBorder="1" applyAlignment="1">
      <alignment horizontal="center" vertical="center" wrapText="1"/>
      <protection/>
    </xf>
    <xf numFmtId="0" fontId="3" fillId="0" borderId="38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4" fillId="7" borderId="57" xfId="0" applyFont="1" applyFill="1" applyBorder="1" applyAlignment="1">
      <alignment horizontal="center" vertical="center" wrapText="1"/>
    </xf>
    <xf numFmtId="0" fontId="4" fillId="7" borderId="58" xfId="0" applyFont="1" applyFill="1" applyBorder="1" applyAlignment="1">
      <alignment horizontal="center" vertical="center" wrapText="1"/>
    </xf>
    <xf numFmtId="0" fontId="4" fillId="38" borderId="52" xfId="0" applyFont="1" applyFill="1" applyBorder="1" applyAlignment="1">
      <alignment horizontal="center" vertical="center" wrapText="1"/>
    </xf>
    <xf numFmtId="0" fontId="4" fillId="38" borderId="72" xfId="0" applyFont="1" applyFill="1" applyBorder="1" applyAlignment="1">
      <alignment horizontal="center" vertical="center" wrapText="1"/>
    </xf>
    <xf numFmtId="0" fontId="4" fillId="38" borderId="54" xfId="0" applyFont="1" applyFill="1" applyBorder="1" applyAlignment="1">
      <alignment horizontal="center" vertical="center" wrapText="1"/>
    </xf>
    <xf numFmtId="0" fontId="4" fillId="38" borderId="7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34" xfId="57" applyFont="1" applyBorder="1" applyAlignment="1">
      <alignment horizontal="center" vertical="center" wrapText="1"/>
      <protection/>
    </xf>
    <xf numFmtId="0" fontId="6" fillId="0" borderId="38" xfId="57" applyFont="1" applyBorder="1" applyAlignment="1">
      <alignment horizontal="center" vertical="center" wrapText="1"/>
      <protection/>
    </xf>
    <xf numFmtId="0" fontId="6" fillId="0" borderId="32" xfId="57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0" fontId="3" fillId="0" borderId="31" xfId="57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47" xfId="57" applyFont="1" applyBorder="1" applyAlignment="1">
      <alignment horizontal="center" vertical="center" wrapText="1"/>
      <protection/>
    </xf>
    <xf numFmtId="0" fontId="6" fillId="3" borderId="35" xfId="57" applyFont="1" applyFill="1" applyBorder="1" applyAlignment="1">
      <alignment horizontal="center" vertical="center" wrapText="1"/>
      <protection/>
    </xf>
    <xf numFmtId="0" fontId="6" fillId="3" borderId="43" xfId="57" applyFont="1" applyFill="1" applyBorder="1" applyAlignment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7" borderId="49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6" fillId="9" borderId="11" xfId="57" applyFont="1" applyFill="1" applyBorder="1" applyAlignment="1">
      <alignment horizontal="center" vertical="center" wrapText="1"/>
      <protection/>
    </xf>
    <xf numFmtId="0" fontId="6" fillId="9" borderId="10" xfId="57" applyFont="1" applyFill="1" applyBorder="1" applyAlignment="1">
      <alignment horizontal="center" vertical="center" wrapText="1"/>
      <protection/>
    </xf>
    <xf numFmtId="0" fontId="4" fillId="19" borderId="15" xfId="57" applyFont="1" applyFill="1" applyBorder="1" applyAlignment="1">
      <alignment horizontal="center" vertical="center" wrapText="1"/>
      <protection/>
    </xf>
    <xf numFmtId="0" fontId="4" fillId="19" borderId="16" xfId="57" applyFont="1" applyFill="1" applyBorder="1" applyAlignment="1">
      <alignment horizontal="center" vertical="center" wrapText="1"/>
      <protection/>
    </xf>
    <xf numFmtId="0" fontId="5" fillId="41" borderId="18" xfId="0" applyFont="1" applyFill="1" applyBorder="1" applyAlignment="1">
      <alignment horizontal="center" vertical="center" wrapText="1"/>
    </xf>
    <xf numFmtId="0" fontId="4" fillId="3" borderId="45" xfId="57" applyFont="1" applyFill="1" applyBorder="1" applyAlignment="1">
      <alignment horizontal="center" vertical="center" wrapText="1"/>
      <protection/>
    </xf>
    <xf numFmtId="0" fontId="4" fillId="3" borderId="28" xfId="57" applyFont="1" applyFill="1" applyBorder="1" applyAlignment="1">
      <alignment horizontal="center" vertical="center" wrapText="1"/>
      <protection/>
    </xf>
    <xf numFmtId="0" fontId="4" fillId="3" borderId="29" xfId="57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6.00390625" style="2" customWidth="1"/>
    <col min="2" max="2" width="16.8515625" style="2" customWidth="1"/>
    <col min="3" max="3" width="18.140625" style="2" customWidth="1"/>
    <col min="4" max="4" width="17.57421875" style="2" customWidth="1"/>
    <col min="5" max="5" width="16.00390625" style="2" customWidth="1"/>
    <col min="6" max="6" width="16.7109375" style="2" customWidth="1"/>
    <col min="7" max="7" width="15.00390625" style="2" customWidth="1"/>
    <col min="8" max="8" width="15.7109375" style="2" customWidth="1"/>
    <col min="9" max="9" width="15.140625" style="2" customWidth="1"/>
    <col min="10" max="10" width="37.28125" style="2" customWidth="1"/>
    <col min="11" max="11" width="11.00390625" style="2" customWidth="1"/>
    <col min="12" max="16384" width="9.140625" style="2" customWidth="1"/>
  </cols>
  <sheetData>
    <row r="1" spans="1:16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3"/>
      <c r="L1" s="3"/>
      <c r="M1" s="3"/>
      <c r="N1" s="3"/>
      <c r="O1" s="3"/>
      <c r="P1" s="3"/>
    </row>
    <row r="2" spans="1:16" ht="55.5" customHeight="1" thickBot="1">
      <c r="A2" s="659" t="s">
        <v>70</v>
      </c>
      <c r="B2" s="659"/>
      <c r="C2" s="659"/>
      <c r="D2" s="659"/>
      <c r="E2" s="659"/>
      <c r="F2" s="659"/>
      <c r="G2" s="659"/>
      <c r="H2" s="659"/>
      <c r="I2" s="659"/>
      <c r="J2" s="659"/>
      <c r="P2" s="4"/>
    </row>
    <row r="3" spans="1:11" s="4" customFormat="1" ht="65.25" customHeight="1">
      <c r="A3" s="660" t="s">
        <v>1</v>
      </c>
      <c r="B3" s="662" t="s">
        <v>7</v>
      </c>
      <c r="C3" s="662" t="s">
        <v>20</v>
      </c>
      <c r="D3" s="662" t="s">
        <v>18</v>
      </c>
      <c r="E3" s="662"/>
      <c r="F3" s="662"/>
      <c r="G3" s="662" t="s">
        <v>19</v>
      </c>
      <c r="H3" s="662"/>
      <c r="I3" s="662"/>
      <c r="J3" s="664" t="s">
        <v>9</v>
      </c>
      <c r="K3" s="1"/>
    </row>
    <row r="4" spans="1:11" s="4" customFormat="1" ht="125.25" customHeight="1">
      <c r="A4" s="661"/>
      <c r="B4" s="663"/>
      <c r="C4" s="663"/>
      <c r="D4" s="165" t="s">
        <v>71</v>
      </c>
      <c r="E4" s="165" t="s">
        <v>3</v>
      </c>
      <c r="F4" s="165" t="s">
        <v>11</v>
      </c>
      <c r="G4" s="165" t="s">
        <v>4</v>
      </c>
      <c r="H4" s="165" t="s">
        <v>3</v>
      </c>
      <c r="I4" s="165" t="s">
        <v>11</v>
      </c>
      <c r="J4" s="665"/>
      <c r="K4" s="1"/>
    </row>
    <row r="5" spans="1:11" ht="18.75" customHeight="1" thickBot="1">
      <c r="A5" s="14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49">
        <v>10</v>
      </c>
      <c r="K5" s="3"/>
    </row>
    <row r="6" spans="1:11" ht="30.75" customHeight="1" thickBot="1">
      <c r="A6" s="6">
        <v>1</v>
      </c>
      <c r="B6" s="5" t="s">
        <v>6</v>
      </c>
      <c r="C6" s="5">
        <v>3</v>
      </c>
      <c r="D6" s="5">
        <v>459</v>
      </c>
      <c r="E6" s="5">
        <v>119</v>
      </c>
      <c r="F6" s="5">
        <v>0</v>
      </c>
      <c r="G6" s="5">
        <v>459</v>
      </c>
      <c r="H6" s="5">
        <v>119</v>
      </c>
      <c r="I6" s="5">
        <v>0</v>
      </c>
      <c r="J6" s="12"/>
      <c r="K6" s="3"/>
    </row>
    <row r="7" spans="1:11" ht="32.25" customHeight="1" thickBot="1">
      <c r="A7" s="6">
        <v>2</v>
      </c>
      <c r="B7" s="5" t="s">
        <v>5</v>
      </c>
      <c r="C7" s="5">
        <v>4</v>
      </c>
      <c r="D7" s="10">
        <v>393</v>
      </c>
      <c r="E7" s="5">
        <v>0</v>
      </c>
      <c r="F7" s="5">
        <v>0</v>
      </c>
      <c r="G7" s="10">
        <v>392</v>
      </c>
      <c r="H7" s="5">
        <v>0</v>
      </c>
      <c r="I7" s="5">
        <v>0</v>
      </c>
      <c r="J7" s="166" t="s">
        <v>72</v>
      </c>
      <c r="K7" s="3"/>
    </row>
    <row r="8" spans="1:11" ht="37.5" customHeight="1" thickBot="1">
      <c r="A8" s="6">
        <v>3</v>
      </c>
      <c r="B8" s="5" t="s">
        <v>14</v>
      </c>
      <c r="C8" s="5">
        <v>3</v>
      </c>
      <c r="D8" s="5">
        <v>393</v>
      </c>
      <c r="E8" s="5">
        <v>1</v>
      </c>
      <c r="F8" s="5">
        <v>0</v>
      </c>
      <c r="G8" s="5">
        <v>393</v>
      </c>
      <c r="H8" s="5">
        <v>1</v>
      </c>
      <c r="I8" s="5">
        <v>0</v>
      </c>
      <c r="J8" s="12"/>
      <c r="K8" s="3"/>
    </row>
    <row r="9" spans="1:11" ht="36" customHeight="1" thickBot="1">
      <c r="A9" s="6">
        <v>4</v>
      </c>
      <c r="B9" s="5" t="s">
        <v>8</v>
      </c>
      <c r="C9" s="5">
        <v>1</v>
      </c>
      <c r="D9" s="5">
        <v>37</v>
      </c>
      <c r="E9" s="5">
        <v>0</v>
      </c>
      <c r="F9" s="5">
        <v>0</v>
      </c>
      <c r="G9" s="5">
        <v>37</v>
      </c>
      <c r="H9" s="5">
        <v>0</v>
      </c>
      <c r="I9" s="5">
        <v>0</v>
      </c>
      <c r="J9" s="12"/>
      <c r="K9" s="3"/>
    </row>
    <row r="10" spans="1:11" ht="34.5" customHeight="1" thickBot="1">
      <c r="A10" s="6">
        <v>5</v>
      </c>
      <c r="B10" s="5" t="s">
        <v>15</v>
      </c>
      <c r="C10" s="5">
        <v>3</v>
      </c>
      <c r="D10" s="5">
        <v>72</v>
      </c>
      <c r="E10" s="5">
        <v>0</v>
      </c>
      <c r="F10" s="5">
        <v>0</v>
      </c>
      <c r="G10" s="5">
        <v>9</v>
      </c>
      <c r="H10" s="5">
        <v>25</v>
      </c>
      <c r="I10" s="5">
        <v>35</v>
      </c>
      <c r="J10" s="167" t="s">
        <v>73</v>
      </c>
      <c r="K10" s="3"/>
    </row>
    <row r="11" spans="1:11" ht="31.5" customHeight="1" thickBot="1">
      <c r="A11" s="168">
        <v>6</v>
      </c>
      <c r="B11" s="169" t="s">
        <v>17</v>
      </c>
      <c r="C11" s="169">
        <v>2</v>
      </c>
      <c r="D11" s="169">
        <v>2</v>
      </c>
      <c r="E11" s="169">
        <v>0</v>
      </c>
      <c r="F11" s="169">
        <v>0</v>
      </c>
      <c r="G11" s="169">
        <v>2</v>
      </c>
      <c r="H11" s="169">
        <v>0</v>
      </c>
      <c r="I11" s="169">
        <v>0</v>
      </c>
      <c r="J11" s="12"/>
      <c r="K11" s="3"/>
    </row>
    <row r="12" spans="1:11" ht="23.25" customHeight="1" thickBot="1">
      <c r="A12" s="168">
        <v>7</v>
      </c>
      <c r="B12" s="169" t="s">
        <v>10</v>
      </c>
      <c r="C12" s="169">
        <v>10</v>
      </c>
      <c r="D12" s="169">
        <v>22</v>
      </c>
      <c r="E12" s="169">
        <v>180</v>
      </c>
      <c r="F12" s="169">
        <v>0</v>
      </c>
      <c r="G12" s="169">
        <v>22</v>
      </c>
      <c r="H12" s="169">
        <v>42</v>
      </c>
      <c r="I12" s="169">
        <v>0</v>
      </c>
      <c r="J12" s="170" t="s">
        <v>74</v>
      </c>
      <c r="K12" s="3"/>
    </row>
    <row r="13" spans="1:11" ht="23.25" customHeight="1" thickBot="1">
      <c r="A13" s="6">
        <v>8</v>
      </c>
      <c r="B13" s="5" t="s">
        <v>12</v>
      </c>
      <c r="C13" s="5">
        <v>2</v>
      </c>
      <c r="D13" s="5">
        <v>0</v>
      </c>
      <c r="E13" s="5">
        <v>169</v>
      </c>
      <c r="F13" s="5">
        <v>2</v>
      </c>
      <c r="G13" s="5">
        <v>0</v>
      </c>
      <c r="H13" s="5">
        <v>150</v>
      </c>
      <c r="I13" s="5">
        <v>2</v>
      </c>
      <c r="J13" s="167" t="s">
        <v>75</v>
      </c>
      <c r="K13" s="3"/>
    </row>
    <row r="14" spans="1:11" ht="30" customHeight="1" thickBot="1">
      <c r="A14" s="6">
        <v>9</v>
      </c>
      <c r="B14" s="5" t="s">
        <v>13</v>
      </c>
      <c r="C14" s="5">
        <v>2</v>
      </c>
      <c r="D14" s="5">
        <v>19</v>
      </c>
      <c r="E14" s="5">
        <v>0</v>
      </c>
      <c r="F14" s="5">
        <v>0</v>
      </c>
      <c r="G14" s="5">
        <v>19</v>
      </c>
      <c r="H14" s="5">
        <v>0</v>
      </c>
      <c r="I14" s="5">
        <v>0</v>
      </c>
      <c r="J14" s="12"/>
      <c r="K14" s="3"/>
    </row>
    <row r="15" spans="1:11" ht="28.5" customHeight="1" thickBot="1">
      <c r="A15" s="6">
        <v>10</v>
      </c>
      <c r="B15" s="5" t="s">
        <v>16</v>
      </c>
      <c r="C15" s="169">
        <v>1</v>
      </c>
      <c r="D15" s="169">
        <v>6</v>
      </c>
      <c r="E15" s="169">
        <v>1</v>
      </c>
      <c r="F15" s="169">
        <v>0</v>
      </c>
      <c r="G15" s="169">
        <v>5</v>
      </c>
      <c r="H15" s="169">
        <v>1</v>
      </c>
      <c r="I15" s="169">
        <v>0</v>
      </c>
      <c r="J15" s="167" t="s">
        <v>76</v>
      </c>
      <c r="K15" s="3"/>
    </row>
    <row r="16" spans="1:11" ht="37.5" customHeight="1" thickBot="1">
      <c r="A16" s="15"/>
      <c r="B16" s="16" t="s">
        <v>2</v>
      </c>
      <c r="C16" s="16">
        <f>SUM(C5:C15)</f>
        <v>34</v>
      </c>
      <c r="D16" s="16">
        <f aca="true" t="shared" si="0" ref="D16:I16">SUM(D6:D15)</f>
        <v>1403</v>
      </c>
      <c r="E16" s="16">
        <f t="shared" si="0"/>
        <v>470</v>
      </c>
      <c r="F16" s="16">
        <f t="shared" si="0"/>
        <v>2</v>
      </c>
      <c r="G16" s="16">
        <f t="shared" si="0"/>
        <v>1338</v>
      </c>
      <c r="H16" s="16">
        <f t="shared" si="0"/>
        <v>338</v>
      </c>
      <c r="I16" s="16">
        <f t="shared" si="0"/>
        <v>37</v>
      </c>
      <c r="J16" s="17">
        <v>43</v>
      </c>
      <c r="K16" s="3"/>
    </row>
    <row r="17" spans="1:11" ht="16.5">
      <c r="A17" s="7"/>
      <c r="B17" s="7"/>
      <c r="C17" s="7"/>
      <c r="D17" s="7"/>
      <c r="E17" s="7"/>
      <c r="F17" s="7"/>
      <c r="G17" s="7"/>
      <c r="H17" s="7"/>
      <c r="I17" s="7"/>
      <c r="J17" s="3"/>
      <c r="K17" s="3"/>
    </row>
    <row r="18" spans="1:11" ht="16.5">
      <c r="A18" s="7"/>
      <c r="B18" s="7"/>
      <c r="C18" s="7"/>
      <c r="D18" s="7"/>
      <c r="E18" s="7"/>
      <c r="F18" s="7"/>
      <c r="G18" s="7"/>
      <c r="H18" s="7"/>
      <c r="I18" s="7"/>
      <c r="J18" s="3"/>
      <c r="K18" s="3"/>
    </row>
    <row r="19" spans="1:11" ht="16.5">
      <c r="A19" s="7"/>
      <c r="B19" s="7"/>
      <c r="C19" s="7"/>
      <c r="D19" s="7"/>
      <c r="E19" s="7"/>
      <c r="F19" s="7"/>
      <c r="G19" s="11"/>
      <c r="H19" s="7"/>
      <c r="I19" s="7"/>
      <c r="J19" s="3"/>
      <c r="K19" s="3"/>
    </row>
    <row r="20" spans="1:11" ht="16.5">
      <c r="A20" s="7"/>
      <c r="B20" s="7"/>
      <c r="C20" s="7"/>
      <c r="D20" s="7"/>
      <c r="E20" s="7"/>
      <c r="F20" s="7"/>
      <c r="G20" s="7"/>
      <c r="H20" s="7"/>
      <c r="I20" s="7"/>
      <c r="J20" s="3"/>
      <c r="K20" s="3"/>
    </row>
    <row r="21" spans="1:11" ht="16.5">
      <c r="A21" s="7"/>
      <c r="B21" s="7"/>
      <c r="C21" s="7"/>
      <c r="D21" s="7"/>
      <c r="E21" s="7"/>
      <c r="F21" s="7"/>
      <c r="G21" s="7"/>
      <c r="H21" s="7"/>
      <c r="I21" s="7"/>
      <c r="J21" s="3"/>
      <c r="K21" s="3"/>
    </row>
    <row r="22" spans="1:7" ht="16.5">
      <c r="A22" s="8"/>
      <c r="B22" s="8"/>
      <c r="C22" s="8"/>
      <c r="D22" s="8"/>
      <c r="E22" s="8"/>
      <c r="F22" s="8"/>
      <c r="G22" s="8"/>
    </row>
    <row r="23" spans="1:9" ht="16.5">
      <c r="A23" s="8"/>
      <c r="B23" s="8"/>
      <c r="C23" s="8"/>
      <c r="D23" s="8"/>
      <c r="E23" s="8"/>
      <c r="F23" s="8"/>
      <c r="G23" s="8"/>
      <c r="H23" s="8"/>
      <c r="I23" s="8"/>
    </row>
    <row r="24" spans="1:9" ht="16.5">
      <c r="A24" s="8"/>
      <c r="B24" s="8"/>
      <c r="C24" s="8"/>
      <c r="D24" s="8"/>
      <c r="E24" s="8"/>
      <c r="F24" s="8"/>
      <c r="G24" s="8"/>
      <c r="H24" s="8"/>
      <c r="I24" s="8"/>
    </row>
    <row r="25" spans="1:9" ht="16.5">
      <c r="A25" s="8"/>
      <c r="B25" s="8"/>
      <c r="C25" s="8"/>
      <c r="D25" s="8"/>
      <c r="E25" s="8"/>
      <c r="F25" s="8"/>
      <c r="G25" s="8"/>
      <c r="H25" s="8"/>
      <c r="I25" s="8"/>
    </row>
    <row r="26" spans="1:9" ht="16.5">
      <c r="A26" s="8"/>
      <c r="B26" s="8"/>
      <c r="C26" s="8"/>
      <c r="D26" s="8"/>
      <c r="E26" s="8"/>
      <c r="F26" s="8"/>
      <c r="G26" s="8"/>
      <c r="H26" s="8"/>
      <c r="I26" s="8"/>
    </row>
    <row r="27" spans="1:9" ht="16.5">
      <c r="A27" s="8"/>
      <c r="B27" s="8"/>
      <c r="C27" s="8"/>
      <c r="D27" s="8"/>
      <c r="E27" s="8"/>
      <c r="F27" s="8"/>
      <c r="G27" s="8"/>
      <c r="H27" s="8"/>
      <c r="I27" s="8"/>
    </row>
    <row r="28" spans="1:9" ht="16.5">
      <c r="A28" s="8"/>
      <c r="B28" s="8"/>
      <c r="C28" s="8"/>
      <c r="D28" s="8"/>
      <c r="E28" s="8"/>
      <c r="F28" s="8"/>
      <c r="G28" s="8"/>
      <c r="H28" s="8"/>
      <c r="I28" s="8"/>
    </row>
    <row r="29" spans="1:9" ht="16.5">
      <c r="A29" s="8"/>
      <c r="B29" s="8"/>
      <c r="C29" s="8"/>
      <c r="D29" s="8"/>
      <c r="E29" s="8"/>
      <c r="F29" s="8"/>
      <c r="G29" s="8"/>
      <c r="H29" s="8"/>
      <c r="I29" s="8"/>
    </row>
    <row r="30" spans="1:9" ht="16.5">
      <c r="A30" s="8"/>
      <c r="B30" s="8"/>
      <c r="C30" s="8"/>
      <c r="D30" s="8"/>
      <c r="E30" s="8"/>
      <c r="F30" s="8"/>
      <c r="G30" s="8"/>
      <c r="H30" s="8"/>
      <c r="I30" s="8"/>
    </row>
    <row r="31" spans="1:9" ht="16.5">
      <c r="A31" s="8"/>
      <c r="B31" s="8"/>
      <c r="C31" s="8"/>
      <c r="D31" s="8"/>
      <c r="E31" s="8"/>
      <c r="F31" s="8"/>
      <c r="G31" s="8"/>
      <c r="H31" s="8"/>
      <c r="I31" s="8"/>
    </row>
    <row r="32" spans="1:9" ht="16.5">
      <c r="A32" s="8"/>
      <c r="B32" s="8"/>
      <c r="C32" s="8"/>
      <c r="D32" s="8"/>
      <c r="E32" s="8"/>
      <c r="F32" s="8"/>
      <c r="G32" s="8"/>
      <c r="H32" s="8"/>
      <c r="I32" s="8"/>
    </row>
  </sheetData>
  <sheetProtection/>
  <mergeCells count="8">
    <mergeCell ref="A1:J1"/>
    <mergeCell ref="A2:J2"/>
    <mergeCell ref="A3:A4"/>
    <mergeCell ref="B3:B4"/>
    <mergeCell ref="C3:C4"/>
    <mergeCell ref="D3:F3"/>
    <mergeCell ref="G3:I3"/>
    <mergeCell ref="J3:J4"/>
  </mergeCells>
  <printOptions/>
  <pageMargins left="0.2" right="0.2" top="0.44" bottom="0.75" header="0.3" footer="0.3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H4" sqref="H4:I4"/>
    </sheetView>
  </sheetViews>
  <sheetFormatPr defaultColWidth="9.140625" defaultRowHeight="12.75"/>
  <cols>
    <col min="1" max="1" width="4.8515625" style="2" customWidth="1"/>
    <col min="2" max="2" width="16.421875" style="2" customWidth="1"/>
    <col min="3" max="3" width="9.7109375" style="2" customWidth="1"/>
    <col min="4" max="4" width="8.28125" style="2" customWidth="1"/>
    <col min="5" max="5" width="8.7109375" style="2" customWidth="1"/>
    <col min="6" max="6" width="8.28125" style="2" customWidth="1"/>
    <col min="7" max="7" width="8.421875" style="2" customWidth="1"/>
    <col min="8" max="8" width="9.140625" style="2" customWidth="1"/>
    <col min="9" max="9" width="14.00390625" style="2" customWidth="1"/>
    <col min="10" max="10" width="8.7109375" style="2" customWidth="1"/>
    <col min="11" max="11" width="9.421875" style="2" customWidth="1"/>
    <col min="12" max="12" width="7.8515625" style="2" customWidth="1"/>
    <col min="13" max="13" width="8.421875" style="2" customWidth="1"/>
    <col min="14" max="14" width="8.7109375" style="2" customWidth="1"/>
    <col min="15" max="15" width="13.28125" style="2" customWidth="1"/>
    <col min="16" max="16" width="9.7109375" style="2" customWidth="1"/>
    <col min="17" max="17" width="10.8515625" style="2" customWidth="1"/>
    <col min="18" max="18" width="19.00390625" style="2" customWidth="1"/>
    <col min="19" max="19" width="10.421875" style="2" customWidth="1"/>
    <col min="20" max="16384" width="9.140625" style="2" customWidth="1"/>
  </cols>
  <sheetData>
    <row r="1" spans="1:22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3"/>
      <c r="T1" s="3"/>
      <c r="U1" s="3"/>
      <c r="V1" s="3"/>
    </row>
    <row r="2" spans="1:22" ht="48.75" customHeight="1" thickBot="1">
      <c r="A2" s="714" t="s">
        <v>121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V2" s="4"/>
    </row>
    <row r="3" spans="1:18" s="4" customFormat="1" ht="57" customHeight="1">
      <c r="A3" s="715" t="s">
        <v>1</v>
      </c>
      <c r="B3" s="685" t="s">
        <v>7</v>
      </c>
      <c r="C3" s="685" t="s">
        <v>89</v>
      </c>
      <c r="D3" s="685" t="s">
        <v>18</v>
      </c>
      <c r="E3" s="685"/>
      <c r="F3" s="685"/>
      <c r="G3" s="685"/>
      <c r="H3" s="685"/>
      <c r="I3" s="685"/>
      <c r="J3" s="685" t="s">
        <v>83</v>
      </c>
      <c r="K3" s="685"/>
      <c r="L3" s="685"/>
      <c r="M3" s="685"/>
      <c r="N3" s="685"/>
      <c r="O3" s="685"/>
      <c r="P3" s="685" t="s">
        <v>24</v>
      </c>
      <c r="Q3" s="685"/>
      <c r="R3" s="711" t="s">
        <v>9</v>
      </c>
    </row>
    <row r="4" spans="1:18" s="4" customFormat="1" ht="117.75" customHeight="1">
      <c r="A4" s="724"/>
      <c r="B4" s="688"/>
      <c r="C4" s="688"/>
      <c r="D4" s="728" t="s">
        <v>21</v>
      </c>
      <c r="E4" s="728"/>
      <c r="F4" s="731" t="s">
        <v>3</v>
      </c>
      <c r="G4" s="731"/>
      <c r="H4" s="738" t="s">
        <v>11</v>
      </c>
      <c r="I4" s="738"/>
      <c r="J4" s="728" t="s">
        <v>53</v>
      </c>
      <c r="K4" s="728"/>
      <c r="L4" s="731" t="s">
        <v>54</v>
      </c>
      <c r="M4" s="731"/>
      <c r="N4" s="738" t="s">
        <v>11</v>
      </c>
      <c r="O4" s="738"/>
      <c r="P4" s="688"/>
      <c r="Q4" s="688"/>
      <c r="R4" s="721"/>
    </row>
    <row r="5" spans="1:18" s="4" customFormat="1" ht="30" customHeight="1">
      <c r="A5" s="724"/>
      <c r="B5" s="688"/>
      <c r="C5" s="688"/>
      <c r="D5" s="375" t="s">
        <v>22</v>
      </c>
      <c r="E5" s="375" t="s">
        <v>23</v>
      </c>
      <c r="F5" s="376" t="s">
        <v>22</v>
      </c>
      <c r="G5" s="376" t="s">
        <v>23</v>
      </c>
      <c r="H5" s="377" t="s">
        <v>22</v>
      </c>
      <c r="I5" s="377" t="s">
        <v>23</v>
      </c>
      <c r="J5" s="375" t="s">
        <v>22</v>
      </c>
      <c r="K5" s="375" t="s">
        <v>23</v>
      </c>
      <c r="L5" s="376" t="s">
        <v>22</v>
      </c>
      <c r="M5" s="376" t="s">
        <v>23</v>
      </c>
      <c r="N5" s="377" t="s">
        <v>22</v>
      </c>
      <c r="O5" s="377" t="s">
        <v>23</v>
      </c>
      <c r="P5" s="21" t="s">
        <v>22</v>
      </c>
      <c r="Q5" s="21" t="s">
        <v>23</v>
      </c>
      <c r="R5" s="696"/>
    </row>
    <row r="6" spans="1:18" ht="18.75" customHeight="1" thickBot="1">
      <c r="A6" s="296">
        <v>1</v>
      </c>
      <c r="B6" s="297">
        <v>2</v>
      </c>
      <c r="C6" s="297">
        <v>3</v>
      </c>
      <c r="D6" s="297">
        <v>4</v>
      </c>
      <c r="E6" s="297">
        <v>5</v>
      </c>
      <c r="F6" s="297">
        <v>6</v>
      </c>
      <c r="G6" s="297">
        <v>7</v>
      </c>
      <c r="H6" s="297">
        <v>8</v>
      </c>
      <c r="I6" s="297">
        <v>9</v>
      </c>
      <c r="J6" s="297">
        <v>10</v>
      </c>
      <c r="K6" s="297">
        <v>11</v>
      </c>
      <c r="L6" s="297">
        <v>12</v>
      </c>
      <c r="M6" s="297">
        <v>13</v>
      </c>
      <c r="N6" s="297">
        <v>14</v>
      </c>
      <c r="O6" s="297">
        <v>15</v>
      </c>
      <c r="P6" s="297">
        <v>16</v>
      </c>
      <c r="Q6" s="297">
        <v>17</v>
      </c>
      <c r="R6" s="298">
        <v>18</v>
      </c>
    </row>
    <row r="7" spans="1:18" ht="29.25" customHeight="1" thickBot="1">
      <c r="A7" s="223">
        <v>1</v>
      </c>
      <c r="B7" s="224" t="s">
        <v>6</v>
      </c>
      <c r="C7" s="113">
        <v>3</v>
      </c>
      <c r="D7" s="33">
        <v>0</v>
      </c>
      <c r="E7" s="33">
        <v>0</v>
      </c>
      <c r="F7" s="241">
        <v>0</v>
      </c>
      <c r="G7" s="241">
        <v>0</v>
      </c>
      <c r="H7" s="242">
        <v>1</v>
      </c>
      <c r="I7" s="243">
        <v>0.172</v>
      </c>
      <c r="J7" s="33">
        <v>0</v>
      </c>
      <c r="K7" s="201">
        <v>0</v>
      </c>
      <c r="L7" s="241">
        <v>0</v>
      </c>
      <c r="M7" s="241">
        <v>0</v>
      </c>
      <c r="N7" s="237">
        <v>1</v>
      </c>
      <c r="O7" s="237">
        <v>0.172</v>
      </c>
      <c r="P7" s="113">
        <v>0</v>
      </c>
      <c r="Q7" s="113">
        <v>0</v>
      </c>
      <c r="R7" s="199">
        <v>0</v>
      </c>
    </row>
    <row r="8" spans="1:18" ht="33" customHeight="1" thickBot="1">
      <c r="A8" s="223">
        <v>2</v>
      </c>
      <c r="B8" s="224" t="s">
        <v>5</v>
      </c>
      <c r="C8" s="113">
        <v>2</v>
      </c>
      <c r="D8" s="33">
        <v>1</v>
      </c>
      <c r="E8" s="33">
        <v>7.122</v>
      </c>
      <c r="F8" s="241">
        <v>0</v>
      </c>
      <c r="G8" s="250">
        <v>0</v>
      </c>
      <c r="H8" s="242">
        <v>201</v>
      </c>
      <c r="I8" s="244">
        <v>66.01719999999999</v>
      </c>
      <c r="J8" s="33">
        <v>1</v>
      </c>
      <c r="K8" s="33">
        <v>7.122</v>
      </c>
      <c r="L8" s="241">
        <v>0</v>
      </c>
      <c r="M8" s="241">
        <v>0</v>
      </c>
      <c r="N8" s="237">
        <v>201</v>
      </c>
      <c r="O8" s="237">
        <v>66.01719999999999</v>
      </c>
      <c r="P8" s="113">
        <v>0</v>
      </c>
      <c r="Q8" s="199">
        <v>0</v>
      </c>
      <c r="R8" s="282"/>
    </row>
    <row r="9" spans="1:18" ht="27.75" customHeight="1" thickBot="1">
      <c r="A9" s="223">
        <v>3</v>
      </c>
      <c r="B9" s="224" t="s">
        <v>14</v>
      </c>
      <c r="C9" s="113">
        <v>8</v>
      </c>
      <c r="D9" s="33"/>
      <c r="E9" s="33"/>
      <c r="F9" s="241"/>
      <c r="G9" s="241"/>
      <c r="H9" s="237">
        <v>102</v>
      </c>
      <c r="I9" s="255">
        <v>69.13</v>
      </c>
      <c r="J9" s="33"/>
      <c r="K9" s="33"/>
      <c r="L9" s="241"/>
      <c r="M9" s="241"/>
      <c r="N9" s="237">
        <v>102</v>
      </c>
      <c r="O9" s="237">
        <v>69.13</v>
      </c>
      <c r="P9" s="113"/>
      <c r="Q9" s="113">
        <v>0</v>
      </c>
      <c r="R9" s="199">
        <v>0</v>
      </c>
    </row>
    <row r="10" spans="1:18" ht="38.25" customHeight="1" thickBot="1">
      <c r="A10" s="223">
        <v>4</v>
      </c>
      <c r="B10" s="203" t="s">
        <v>8</v>
      </c>
      <c r="C10" s="739" t="s">
        <v>87</v>
      </c>
      <c r="D10" s="740"/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673"/>
      <c r="R10" s="206"/>
    </row>
    <row r="11" spans="1:18" ht="35.25" customHeight="1" thickBot="1">
      <c r="A11" s="223">
        <v>5</v>
      </c>
      <c r="B11" s="203" t="s">
        <v>15</v>
      </c>
      <c r="C11" s="113">
        <v>1</v>
      </c>
      <c r="D11" s="33">
        <v>0</v>
      </c>
      <c r="E11" s="33">
        <v>0</v>
      </c>
      <c r="F11" s="35">
        <v>2</v>
      </c>
      <c r="G11" s="35">
        <v>13.95</v>
      </c>
      <c r="H11" s="237">
        <v>0</v>
      </c>
      <c r="I11" s="237">
        <v>0</v>
      </c>
      <c r="J11" s="33">
        <v>0</v>
      </c>
      <c r="K11" s="33">
        <v>0</v>
      </c>
      <c r="L11" s="35">
        <v>2</v>
      </c>
      <c r="M11" s="35">
        <v>13.95</v>
      </c>
      <c r="N11" s="237">
        <v>0</v>
      </c>
      <c r="O11" s="237">
        <v>0</v>
      </c>
      <c r="P11" s="113">
        <v>0</v>
      </c>
      <c r="Q11" s="199">
        <v>0</v>
      </c>
      <c r="R11" s="423"/>
    </row>
    <row r="12" spans="1:18" ht="35.25" customHeight="1" thickBot="1">
      <c r="A12" s="225">
        <v>6</v>
      </c>
      <c r="B12" s="283" t="s">
        <v>17</v>
      </c>
      <c r="C12" s="672" t="s">
        <v>87</v>
      </c>
      <c r="D12" s="740"/>
      <c r="E12" s="740"/>
      <c r="F12" s="740"/>
      <c r="G12" s="740"/>
      <c r="H12" s="740"/>
      <c r="I12" s="740"/>
      <c r="J12" s="740"/>
      <c r="K12" s="740"/>
      <c r="L12" s="740"/>
      <c r="M12" s="740"/>
      <c r="N12" s="740"/>
      <c r="O12" s="740"/>
      <c r="P12" s="740"/>
      <c r="Q12" s="740"/>
      <c r="R12" s="741"/>
    </row>
    <row r="13" spans="1:18" ht="34.5" customHeight="1" thickBot="1">
      <c r="A13" s="225">
        <v>7</v>
      </c>
      <c r="B13" s="283" t="s">
        <v>10</v>
      </c>
      <c r="C13" s="672" t="s">
        <v>87</v>
      </c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1"/>
    </row>
    <row r="14" spans="1:18" ht="33" customHeight="1" thickBot="1">
      <c r="A14" s="223">
        <v>8</v>
      </c>
      <c r="B14" s="224" t="s">
        <v>12</v>
      </c>
      <c r="C14" s="286">
        <v>1</v>
      </c>
      <c r="D14" s="289">
        <v>1</v>
      </c>
      <c r="E14" s="424">
        <v>4.5193</v>
      </c>
      <c r="F14" s="290">
        <v>0</v>
      </c>
      <c r="G14" s="291">
        <v>0</v>
      </c>
      <c r="H14" s="292">
        <v>0</v>
      </c>
      <c r="I14" s="293">
        <v>0</v>
      </c>
      <c r="J14" s="289">
        <v>1</v>
      </c>
      <c r="K14" s="425">
        <v>4.5193</v>
      </c>
      <c r="L14" s="295">
        <v>0</v>
      </c>
      <c r="M14" s="295">
        <v>0</v>
      </c>
      <c r="N14" s="292">
        <v>0</v>
      </c>
      <c r="O14" s="294">
        <v>0</v>
      </c>
      <c r="P14" s="286">
        <v>0</v>
      </c>
      <c r="Q14" s="287">
        <v>0</v>
      </c>
      <c r="R14" s="288"/>
    </row>
    <row r="15" spans="1:18" ht="32.25" customHeight="1" thickBot="1">
      <c r="A15" s="223">
        <v>9</v>
      </c>
      <c r="B15" s="284" t="s">
        <v>13</v>
      </c>
      <c r="C15" s="672" t="s">
        <v>87</v>
      </c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1"/>
    </row>
    <row r="16" spans="1:18" s="115" customFormat="1" ht="36.75" customHeight="1" thickBot="1">
      <c r="A16" s="223">
        <v>10</v>
      </c>
      <c r="B16" s="285" t="s">
        <v>16</v>
      </c>
      <c r="C16" s="672" t="s">
        <v>87</v>
      </c>
      <c r="D16" s="740"/>
      <c r="E16" s="740"/>
      <c r="F16" s="740"/>
      <c r="G16" s="740"/>
      <c r="H16" s="740"/>
      <c r="I16" s="740"/>
      <c r="J16" s="740"/>
      <c r="K16" s="740"/>
      <c r="L16" s="740"/>
      <c r="M16" s="740"/>
      <c r="N16" s="740"/>
      <c r="O16" s="740"/>
      <c r="P16" s="740"/>
      <c r="Q16" s="740"/>
      <c r="R16" s="741"/>
    </row>
    <row r="17" spans="1:18" ht="37.5" customHeight="1" thickBot="1">
      <c r="A17" s="733" t="s">
        <v>2</v>
      </c>
      <c r="B17" s="734"/>
      <c r="C17" s="378">
        <f aca="true" t="shared" si="0" ref="C17:Q17">SUM(C7:C16)</f>
        <v>15</v>
      </c>
      <c r="D17" s="378">
        <f t="shared" si="0"/>
        <v>2</v>
      </c>
      <c r="E17" s="281">
        <f t="shared" si="0"/>
        <v>11.641300000000001</v>
      </c>
      <c r="F17" s="378">
        <f t="shared" si="0"/>
        <v>2</v>
      </c>
      <c r="G17" s="281">
        <f t="shared" si="0"/>
        <v>13.95</v>
      </c>
      <c r="H17" s="378">
        <f t="shared" si="0"/>
        <v>304</v>
      </c>
      <c r="I17" s="281">
        <f t="shared" si="0"/>
        <v>135.31919999999997</v>
      </c>
      <c r="J17" s="378">
        <f t="shared" si="0"/>
        <v>2</v>
      </c>
      <c r="K17" s="281">
        <f t="shared" si="0"/>
        <v>11.641300000000001</v>
      </c>
      <c r="L17" s="378">
        <f t="shared" si="0"/>
        <v>2</v>
      </c>
      <c r="M17" s="281">
        <f t="shared" si="0"/>
        <v>13.95</v>
      </c>
      <c r="N17" s="378">
        <f t="shared" si="0"/>
        <v>304</v>
      </c>
      <c r="O17" s="281">
        <f t="shared" si="0"/>
        <v>135.31919999999997</v>
      </c>
      <c r="P17" s="378">
        <f t="shared" si="0"/>
        <v>0</v>
      </c>
      <c r="Q17" s="378">
        <f t="shared" si="0"/>
        <v>0</v>
      </c>
      <c r="R17" s="245"/>
    </row>
    <row r="18" spans="1:18" ht="33" customHeight="1">
      <c r="A18" s="7"/>
      <c r="B18" s="7"/>
      <c r="C18" s="11"/>
      <c r="D18" s="11"/>
      <c r="E18" s="11"/>
      <c r="F18" s="11"/>
      <c r="G18" s="11"/>
      <c r="H18" s="11"/>
      <c r="I18" s="280"/>
      <c r="J18" s="11"/>
      <c r="K18" s="11"/>
      <c r="L18" s="11"/>
      <c r="M18" s="11"/>
      <c r="N18" s="11"/>
      <c r="O18" s="11"/>
      <c r="P18" s="11"/>
      <c r="Q18" s="11"/>
      <c r="R18" s="7"/>
    </row>
    <row r="19" spans="1:18" ht="36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409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8" customHeight="1" hidden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"/>
    </row>
    <row r="22" spans="1:17" ht="16.5" hidden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3"/>
    </row>
    <row r="23" spans="1:17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3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198"/>
      <c r="J27" s="8"/>
      <c r="K27" s="8"/>
      <c r="L27" s="8"/>
      <c r="M27" s="8"/>
      <c r="N27" s="8"/>
      <c r="O27" s="8"/>
    </row>
    <row r="28" spans="1:15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</sheetData>
  <sheetProtection/>
  <mergeCells count="21">
    <mergeCell ref="C15:R15"/>
    <mergeCell ref="C12:R12"/>
    <mergeCell ref="C16:R16"/>
    <mergeCell ref="N4:O4"/>
    <mergeCell ref="C13:R13"/>
    <mergeCell ref="P3:Q4"/>
    <mergeCell ref="A17:B17"/>
    <mergeCell ref="F4:G4"/>
    <mergeCell ref="H4:I4"/>
    <mergeCell ref="J4:K4"/>
    <mergeCell ref="L4:M4"/>
    <mergeCell ref="D4:E4"/>
    <mergeCell ref="A1:R1"/>
    <mergeCell ref="A2:R2"/>
    <mergeCell ref="A3:A5"/>
    <mergeCell ref="B3:B5"/>
    <mergeCell ref="C3:C5"/>
    <mergeCell ref="C10:Q10"/>
    <mergeCell ref="R3:R5"/>
    <mergeCell ref="D3:I3"/>
    <mergeCell ref="J3:O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4"/>
  <sheetViews>
    <sheetView zoomScale="95" zoomScaleNormal="95" zoomScalePageLayoutView="0" workbookViewId="0" topLeftCell="A7">
      <selection activeCell="J11" sqref="J11"/>
    </sheetView>
  </sheetViews>
  <sheetFormatPr defaultColWidth="9.140625" defaultRowHeight="12.75"/>
  <cols>
    <col min="1" max="1" width="4.8515625" style="2" customWidth="1"/>
    <col min="2" max="2" width="20.8515625" style="2" customWidth="1"/>
    <col min="3" max="3" width="9.7109375" style="2" customWidth="1"/>
    <col min="4" max="4" width="8.28125" style="2" customWidth="1"/>
    <col min="5" max="5" width="10.421875" style="2" customWidth="1"/>
    <col min="6" max="6" width="8.28125" style="2" customWidth="1"/>
    <col min="7" max="7" width="8.421875" style="2" customWidth="1"/>
    <col min="8" max="8" width="9.140625" style="2" customWidth="1"/>
    <col min="9" max="10" width="8.7109375" style="2" customWidth="1"/>
    <col min="11" max="11" width="9.421875" style="2" customWidth="1"/>
    <col min="12" max="12" width="9.7109375" style="2" customWidth="1"/>
    <col min="13" max="13" width="8.421875" style="2" customWidth="1"/>
    <col min="14" max="14" width="8.7109375" style="2" customWidth="1"/>
    <col min="15" max="15" width="8.8515625" style="2" customWidth="1"/>
    <col min="16" max="16" width="8.140625" style="2" customWidth="1"/>
    <col min="17" max="17" width="9.28125" style="2" customWidth="1"/>
    <col min="18" max="18" width="10.140625" style="2" customWidth="1"/>
    <col min="19" max="19" width="9.00390625" style="2" customWidth="1"/>
    <col min="20" max="16384" width="9.140625" style="2" customWidth="1"/>
  </cols>
  <sheetData>
    <row r="1" spans="1:22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3"/>
      <c r="T1" s="3"/>
      <c r="U1" s="3"/>
      <c r="V1" s="3"/>
    </row>
    <row r="2" spans="1:22" ht="55.5" customHeight="1" thickBot="1">
      <c r="A2" s="714" t="s">
        <v>113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V2" s="4"/>
    </row>
    <row r="3" spans="1:18" s="4" customFormat="1" ht="61.5" customHeight="1">
      <c r="A3" s="715" t="s">
        <v>1</v>
      </c>
      <c r="B3" s="685" t="s">
        <v>7</v>
      </c>
      <c r="C3" s="685" t="s">
        <v>89</v>
      </c>
      <c r="D3" s="685" t="s">
        <v>18</v>
      </c>
      <c r="E3" s="685"/>
      <c r="F3" s="685"/>
      <c r="G3" s="685"/>
      <c r="H3" s="685"/>
      <c r="I3" s="685"/>
      <c r="J3" s="685" t="s">
        <v>83</v>
      </c>
      <c r="K3" s="685"/>
      <c r="L3" s="685"/>
      <c r="M3" s="685"/>
      <c r="N3" s="685"/>
      <c r="O3" s="685"/>
      <c r="P3" s="685" t="s">
        <v>24</v>
      </c>
      <c r="Q3" s="685"/>
      <c r="R3" s="711" t="s">
        <v>9</v>
      </c>
    </row>
    <row r="4" spans="1:18" s="4" customFormat="1" ht="126.75" customHeight="1">
      <c r="A4" s="724"/>
      <c r="B4" s="688"/>
      <c r="C4" s="688"/>
      <c r="D4" s="728" t="s">
        <v>21</v>
      </c>
      <c r="E4" s="728"/>
      <c r="F4" s="731" t="s">
        <v>3</v>
      </c>
      <c r="G4" s="731"/>
      <c r="H4" s="738" t="s">
        <v>11</v>
      </c>
      <c r="I4" s="738"/>
      <c r="J4" s="728" t="s">
        <v>53</v>
      </c>
      <c r="K4" s="728"/>
      <c r="L4" s="731" t="s">
        <v>54</v>
      </c>
      <c r="M4" s="731"/>
      <c r="N4" s="738" t="s">
        <v>11</v>
      </c>
      <c r="O4" s="738"/>
      <c r="P4" s="688"/>
      <c r="Q4" s="688"/>
      <c r="R4" s="721"/>
    </row>
    <row r="5" spans="1:18" s="4" customFormat="1" ht="26.25" customHeight="1">
      <c r="A5" s="724"/>
      <c r="B5" s="688"/>
      <c r="C5" s="688"/>
      <c r="D5" s="375" t="s">
        <v>22</v>
      </c>
      <c r="E5" s="375" t="s">
        <v>23</v>
      </c>
      <c r="F5" s="376" t="s">
        <v>22</v>
      </c>
      <c r="G5" s="376" t="s">
        <v>23</v>
      </c>
      <c r="H5" s="377" t="s">
        <v>22</v>
      </c>
      <c r="I5" s="377" t="s">
        <v>23</v>
      </c>
      <c r="J5" s="375" t="s">
        <v>22</v>
      </c>
      <c r="K5" s="375" t="s">
        <v>23</v>
      </c>
      <c r="L5" s="376" t="s">
        <v>22</v>
      </c>
      <c r="M5" s="376" t="s">
        <v>23</v>
      </c>
      <c r="N5" s="377" t="s">
        <v>22</v>
      </c>
      <c r="O5" s="377" t="s">
        <v>23</v>
      </c>
      <c r="P5" s="21" t="s">
        <v>22</v>
      </c>
      <c r="Q5" s="21" t="s">
        <v>23</v>
      </c>
      <c r="R5" s="696"/>
    </row>
    <row r="6" spans="1:18" ht="18.75" customHeight="1">
      <c r="A6" s="246">
        <v>1</v>
      </c>
      <c r="B6" s="240">
        <v>2</v>
      </c>
      <c r="C6" s="240">
        <v>3</v>
      </c>
      <c r="D6" s="240">
        <v>4</v>
      </c>
      <c r="E6" s="240">
        <v>5</v>
      </c>
      <c r="F6" s="240">
        <v>6</v>
      </c>
      <c r="G6" s="240">
        <v>7</v>
      </c>
      <c r="H6" s="240">
        <v>8</v>
      </c>
      <c r="I6" s="240">
        <v>9</v>
      </c>
      <c r="J6" s="22">
        <v>10</v>
      </c>
      <c r="K6" s="22">
        <v>11</v>
      </c>
      <c r="L6" s="240">
        <v>12</v>
      </c>
      <c r="M6" s="240">
        <v>13</v>
      </c>
      <c r="N6" s="240">
        <v>14</v>
      </c>
      <c r="O6" s="240">
        <v>15</v>
      </c>
      <c r="P6" s="240">
        <v>16</v>
      </c>
      <c r="Q6" s="240">
        <v>17</v>
      </c>
      <c r="R6" s="247">
        <v>18</v>
      </c>
    </row>
    <row r="7" spans="1:18" ht="33" customHeight="1">
      <c r="A7" s="385">
        <v>1</v>
      </c>
      <c r="B7" s="346" t="s">
        <v>6</v>
      </c>
      <c r="C7" s="345">
        <v>3</v>
      </c>
      <c r="D7" s="347">
        <v>0</v>
      </c>
      <c r="E7" s="347">
        <v>0</v>
      </c>
      <c r="F7" s="386">
        <v>0</v>
      </c>
      <c r="G7" s="387">
        <v>0</v>
      </c>
      <c r="H7" s="388">
        <v>6</v>
      </c>
      <c r="I7" s="389">
        <v>5.417</v>
      </c>
      <c r="J7" s="347">
        <v>0</v>
      </c>
      <c r="K7" s="390">
        <v>0</v>
      </c>
      <c r="L7" s="386">
        <v>0</v>
      </c>
      <c r="M7" s="386">
        <v>0</v>
      </c>
      <c r="N7" s="391">
        <v>6</v>
      </c>
      <c r="O7" s="389">
        <v>5.417</v>
      </c>
      <c r="P7" s="345">
        <v>0</v>
      </c>
      <c r="Q7" s="345">
        <v>0</v>
      </c>
      <c r="R7" s="379"/>
    </row>
    <row r="8" spans="1:18" ht="32.25" customHeight="1">
      <c r="A8" s="385">
        <v>2</v>
      </c>
      <c r="B8" s="346" t="s">
        <v>5</v>
      </c>
      <c r="C8" s="345">
        <v>4</v>
      </c>
      <c r="D8" s="347">
        <v>0</v>
      </c>
      <c r="E8" s="347">
        <v>0</v>
      </c>
      <c r="F8" s="386">
        <v>0</v>
      </c>
      <c r="G8" s="387">
        <v>0</v>
      </c>
      <c r="H8" s="388">
        <v>574</v>
      </c>
      <c r="I8" s="389">
        <v>175.30742</v>
      </c>
      <c r="J8" s="347">
        <v>0</v>
      </c>
      <c r="K8" s="347">
        <v>0</v>
      </c>
      <c r="L8" s="386">
        <v>0</v>
      </c>
      <c r="M8" s="386">
        <v>0</v>
      </c>
      <c r="N8" s="391">
        <v>574</v>
      </c>
      <c r="O8" s="391">
        <v>175.30742</v>
      </c>
      <c r="P8" s="345">
        <v>0</v>
      </c>
      <c r="Q8" s="345">
        <v>0</v>
      </c>
      <c r="R8" s="379"/>
    </row>
    <row r="9" spans="1:18" ht="34.5" customHeight="1">
      <c r="A9" s="385">
        <v>3</v>
      </c>
      <c r="B9" s="392" t="s">
        <v>14</v>
      </c>
      <c r="C9" s="345">
        <v>16</v>
      </c>
      <c r="D9" s="347">
        <v>0</v>
      </c>
      <c r="E9" s="347">
        <v>0</v>
      </c>
      <c r="F9" s="386">
        <v>0</v>
      </c>
      <c r="G9" s="386">
        <v>0</v>
      </c>
      <c r="H9" s="391">
        <v>663</v>
      </c>
      <c r="I9" s="391">
        <v>272.57800000000003</v>
      </c>
      <c r="J9" s="347">
        <v>0</v>
      </c>
      <c r="K9" s="347">
        <v>0</v>
      </c>
      <c r="L9" s="386">
        <v>0</v>
      </c>
      <c r="M9" s="386">
        <v>0</v>
      </c>
      <c r="N9" s="391">
        <v>663</v>
      </c>
      <c r="O9" s="391">
        <v>272.57800000000003</v>
      </c>
      <c r="P9" s="348">
        <v>0</v>
      </c>
      <c r="Q9" s="345">
        <v>0</v>
      </c>
      <c r="R9" s="379"/>
    </row>
    <row r="10" spans="1:18" ht="36" customHeight="1">
      <c r="A10" s="385">
        <v>4</v>
      </c>
      <c r="B10" s="346" t="s">
        <v>8</v>
      </c>
      <c r="C10" s="744" t="s">
        <v>87</v>
      </c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6"/>
    </row>
    <row r="11" spans="1:18" ht="33" customHeight="1">
      <c r="A11" s="385">
        <v>5</v>
      </c>
      <c r="B11" s="393" t="s">
        <v>15</v>
      </c>
      <c r="C11" s="394">
        <v>1</v>
      </c>
      <c r="D11" s="395">
        <v>0</v>
      </c>
      <c r="E11" s="395">
        <v>0</v>
      </c>
      <c r="F11" s="396">
        <v>0</v>
      </c>
      <c r="G11" s="397">
        <v>0</v>
      </c>
      <c r="H11" s="398">
        <v>6</v>
      </c>
      <c r="I11" s="399">
        <v>4.566</v>
      </c>
      <c r="J11" s="395">
        <v>0</v>
      </c>
      <c r="K11" s="395">
        <v>0</v>
      </c>
      <c r="L11" s="396">
        <v>0</v>
      </c>
      <c r="M11" s="396">
        <v>0</v>
      </c>
      <c r="N11" s="398">
        <v>6</v>
      </c>
      <c r="O11" s="399">
        <v>4.566</v>
      </c>
      <c r="P11" s="394">
        <v>0</v>
      </c>
      <c r="Q11" s="394">
        <v>0</v>
      </c>
      <c r="R11" s="400"/>
    </row>
    <row r="12" spans="1:18" ht="30" customHeight="1">
      <c r="A12" s="385">
        <v>6</v>
      </c>
      <c r="B12" s="346" t="s">
        <v>17</v>
      </c>
      <c r="C12" s="345">
        <v>2</v>
      </c>
      <c r="D12" s="401">
        <v>0</v>
      </c>
      <c r="E12" s="401">
        <v>0</v>
      </c>
      <c r="F12" s="402">
        <v>2</v>
      </c>
      <c r="G12" s="403">
        <v>13.95</v>
      </c>
      <c r="H12" s="404">
        <v>13</v>
      </c>
      <c r="I12" s="405">
        <v>5.33</v>
      </c>
      <c r="J12" s="401">
        <v>0</v>
      </c>
      <c r="K12" s="406">
        <v>0</v>
      </c>
      <c r="L12" s="402">
        <v>2</v>
      </c>
      <c r="M12" s="402">
        <v>13.95</v>
      </c>
      <c r="N12" s="405">
        <v>13</v>
      </c>
      <c r="O12" s="405">
        <v>5.33</v>
      </c>
      <c r="P12" s="301">
        <v>0</v>
      </c>
      <c r="Q12" s="301">
        <v>0</v>
      </c>
      <c r="R12" s="407"/>
    </row>
    <row r="13" spans="1:18" ht="33" customHeight="1">
      <c r="A13" s="385">
        <v>7</v>
      </c>
      <c r="B13" s="346" t="s">
        <v>10</v>
      </c>
      <c r="C13" s="345">
        <v>1</v>
      </c>
      <c r="D13" s="390">
        <v>6</v>
      </c>
      <c r="E13" s="390">
        <v>6.81632</v>
      </c>
      <c r="F13" s="386">
        <v>0</v>
      </c>
      <c r="G13" s="386">
        <v>0</v>
      </c>
      <c r="H13" s="391">
        <v>0</v>
      </c>
      <c r="I13" s="391">
        <v>0</v>
      </c>
      <c r="J13" s="347">
        <v>5</v>
      </c>
      <c r="K13" s="390">
        <v>6.38276</v>
      </c>
      <c r="L13" s="386">
        <v>0</v>
      </c>
      <c r="M13" s="386">
        <v>0</v>
      </c>
      <c r="N13" s="391">
        <v>0</v>
      </c>
      <c r="O13" s="391">
        <v>0</v>
      </c>
      <c r="P13" s="345">
        <v>1</v>
      </c>
      <c r="Q13" s="408">
        <v>0.43356</v>
      </c>
      <c r="R13" s="409"/>
    </row>
    <row r="14" spans="1:18" ht="31.5" customHeight="1">
      <c r="A14" s="385">
        <v>8</v>
      </c>
      <c r="B14" s="346" t="s">
        <v>12</v>
      </c>
      <c r="C14" s="345">
        <v>1</v>
      </c>
      <c r="D14" s="347">
        <v>2</v>
      </c>
      <c r="E14" s="347">
        <v>4.09</v>
      </c>
      <c r="F14" s="386">
        <v>0</v>
      </c>
      <c r="G14" s="386">
        <v>0</v>
      </c>
      <c r="H14" s="391">
        <v>0</v>
      </c>
      <c r="I14" s="391">
        <v>0</v>
      </c>
      <c r="J14" s="401">
        <v>2</v>
      </c>
      <c r="K14" s="406">
        <v>4.09</v>
      </c>
      <c r="L14" s="386">
        <v>0</v>
      </c>
      <c r="M14" s="386">
        <v>0</v>
      </c>
      <c r="N14" s="391">
        <v>0</v>
      </c>
      <c r="O14" s="391">
        <v>0</v>
      </c>
      <c r="P14" s="345">
        <v>0</v>
      </c>
      <c r="Q14" s="345">
        <v>0</v>
      </c>
      <c r="R14" s="410"/>
    </row>
    <row r="15" spans="1:18" ht="35.25" customHeight="1">
      <c r="A15" s="385">
        <v>9</v>
      </c>
      <c r="B15" s="346" t="s">
        <v>13</v>
      </c>
      <c r="C15" s="345">
        <v>1</v>
      </c>
      <c r="D15" s="347">
        <v>4</v>
      </c>
      <c r="E15" s="390">
        <v>2.0373</v>
      </c>
      <c r="F15" s="386">
        <v>0</v>
      </c>
      <c r="G15" s="386">
        <v>0</v>
      </c>
      <c r="H15" s="391">
        <v>0</v>
      </c>
      <c r="I15" s="391">
        <v>0</v>
      </c>
      <c r="J15" s="347">
        <v>4</v>
      </c>
      <c r="K15" s="390">
        <v>2.0373</v>
      </c>
      <c r="L15" s="386">
        <v>0</v>
      </c>
      <c r="M15" s="386">
        <v>0</v>
      </c>
      <c r="N15" s="391">
        <v>0</v>
      </c>
      <c r="O15" s="391">
        <v>0</v>
      </c>
      <c r="P15" s="345">
        <v>0</v>
      </c>
      <c r="Q15" s="345">
        <v>0</v>
      </c>
      <c r="R15" s="379"/>
    </row>
    <row r="16" spans="1:18" s="115" customFormat="1" ht="33" customHeight="1" thickBot="1">
      <c r="A16" s="296">
        <v>10</v>
      </c>
      <c r="B16" s="392" t="s">
        <v>16</v>
      </c>
      <c r="C16" s="297">
        <v>1</v>
      </c>
      <c r="D16" s="411">
        <v>2</v>
      </c>
      <c r="E16" s="412">
        <v>1.25376</v>
      </c>
      <c r="F16" s="413">
        <v>0</v>
      </c>
      <c r="G16" s="413">
        <v>0</v>
      </c>
      <c r="H16" s="414">
        <v>0</v>
      </c>
      <c r="I16" s="414">
        <v>0</v>
      </c>
      <c r="J16" s="411">
        <v>2</v>
      </c>
      <c r="K16" s="412">
        <v>1.25376</v>
      </c>
      <c r="L16" s="413">
        <v>0</v>
      </c>
      <c r="M16" s="413">
        <v>0</v>
      </c>
      <c r="N16" s="414">
        <v>0</v>
      </c>
      <c r="O16" s="414">
        <v>0</v>
      </c>
      <c r="P16" s="297">
        <v>0</v>
      </c>
      <c r="Q16" s="297">
        <v>0</v>
      </c>
      <c r="R16" s="298"/>
    </row>
    <row r="17" spans="1:18" ht="27.75" customHeight="1" thickBot="1">
      <c r="A17" s="742" t="s">
        <v>2</v>
      </c>
      <c r="B17" s="743"/>
      <c r="C17" s="415">
        <f aca="true" t="shared" si="0" ref="C17:Q17">SUM(C7:C16)</f>
        <v>30</v>
      </c>
      <c r="D17" s="416">
        <f t="shared" si="0"/>
        <v>14</v>
      </c>
      <c r="E17" s="416">
        <f t="shared" si="0"/>
        <v>14.19738</v>
      </c>
      <c r="F17" s="415">
        <f t="shared" si="0"/>
        <v>2</v>
      </c>
      <c r="G17" s="416">
        <f t="shared" si="0"/>
        <v>13.95</v>
      </c>
      <c r="H17" s="415">
        <f t="shared" si="0"/>
        <v>1262</v>
      </c>
      <c r="I17" s="415">
        <f t="shared" si="0"/>
        <v>463.19842</v>
      </c>
      <c r="J17" s="415">
        <f t="shared" si="0"/>
        <v>13</v>
      </c>
      <c r="K17" s="415">
        <f t="shared" si="0"/>
        <v>13.76382</v>
      </c>
      <c r="L17" s="415">
        <f t="shared" si="0"/>
        <v>2</v>
      </c>
      <c r="M17" s="415">
        <f t="shared" si="0"/>
        <v>13.95</v>
      </c>
      <c r="N17" s="415">
        <f t="shared" si="0"/>
        <v>1262</v>
      </c>
      <c r="O17" s="415">
        <f t="shared" si="0"/>
        <v>463.19842</v>
      </c>
      <c r="P17" s="415">
        <f t="shared" si="0"/>
        <v>1</v>
      </c>
      <c r="Q17" s="415">
        <f t="shared" si="0"/>
        <v>0.43356</v>
      </c>
      <c r="R17" s="417"/>
    </row>
    <row r="18" spans="1:18" ht="27.75" customHeight="1">
      <c r="A18" s="7"/>
      <c r="B18" s="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21" customHeight="1">
      <c r="A19" s="7"/>
      <c r="B19" s="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21" customHeight="1">
      <c r="A20" s="7"/>
      <c r="B20" s="7"/>
      <c r="C20" s="307"/>
      <c r="D20" s="307"/>
      <c r="E20" s="307"/>
      <c r="F20" s="307"/>
      <c r="G20" s="307"/>
      <c r="H20" s="307"/>
      <c r="I20" s="307"/>
      <c r="J20" s="307"/>
      <c r="K20" s="308"/>
      <c r="L20" s="308"/>
      <c r="M20" s="308"/>
      <c r="N20" s="307"/>
      <c r="O20" s="307"/>
      <c r="P20" s="273"/>
      <c r="Q20" s="273"/>
      <c r="R20" s="115"/>
    </row>
    <row r="21" spans="1:18" ht="21" customHeight="1">
      <c r="A21" s="7"/>
      <c r="B21" s="7"/>
      <c r="C21" s="309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273"/>
    </row>
    <row r="22" spans="1:18" ht="16.5">
      <c r="A22" s="7"/>
      <c r="B22" s="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273"/>
      <c r="Q22" s="273"/>
      <c r="R22" s="115"/>
    </row>
    <row r="23" spans="1:17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3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198"/>
      <c r="J27" s="8"/>
      <c r="K27" s="8"/>
      <c r="L27" s="8"/>
      <c r="M27" s="8"/>
      <c r="N27" s="8"/>
      <c r="O27" s="8"/>
    </row>
    <row r="28" spans="1:15" ht="16.5">
      <c r="A28" s="8"/>
      <c r="B28" s="8"/>
      <c r="C28" s="8"/>
      <c r="D28" s="8"/>
      <c r="E28" s="8"/>
      <c r="F28" s="8"/>
      <c r="G28" s="418"/>
      <c r="H28" s="8"/>
      <c r="I28" s="8"/>
      <c r="J28" s="8"/>
      <c r="K28" s="8"/>
      <c r="L28" s="8"/>
      <c r="M28" s="8"/>
      <c r="N28" s="8"/>
      <c r="O28" s="8"/>
    </row>
    <row r="29" spans="1:1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</sheetData>
  <sheetProtection/>
  <mergeCells count="17">
    <mergeCell ref="A17:B17"/>
    <mergeCell ref="F4:G4"/>
    <mergeCell ref="H4:I4"/>
    <mergeCell ref="J4:K4"/>
    <mergeCell ref="L4:M4"/>
    <mergeCell ref="R3:R5"/>
    <mergeCell ref="D3:I3"/>
    <mergeCell ref="J3:O3"/>
    <mergeCell ref="C10:R10"/>
    <mergeCell ref="N4:O4"/>
    <mergeCell ref="D4:E4"/>
    <mergeCell ref="A1:R1"/>
    <mergeCell ref="A2:R2"/>
    <mergeCell ref="A3:A5"/>
    <mergeCell ref="B3:B5"/>
    <mergeCell ref="C3:C5"/>
    <mergeCell ref="P3:Q4"/>
  </mergeCells>
  <printOptions/>
  <pageMargins left="0.1968503937007874" right="0.1968503937007874" top="0.35433070866141736" bottom="0.2755905511811024" header="0.31496062992125984" footer="0.1968503937007874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5"/>
  <sheetViews>
    <sheetView zoomScale="86" zoomScaleNormal="86" zoomScalePageLayoutView="0" workbookViewId="0" topLeftCell="A1">
      <selection activeCell="A2" sqref="A2:AD2"/>
    </sheetView>
  </sheetViews>
  <sheetFormatPr defaultColWidth="9.140625" defaultRowHeight="12.75"/>
  <cols>
    <col min="1" max="1" width="4.57421875" style="2" customWidth="1"/>
    <col min="2" max="2" width="10.57421875" style="2" customWidth="1"/>
    <col min="3" max="3" width="6.00390625" style="2" customWidth="1"/>
    <col min="4" max="4" width="6.421875" style="2" customWidth="1"/>
    <col min="5" max="5" width="6.421875" style="422" customWidth="1"/>
    <col min="6" max="6" width="6.57421875" style="2" customWidth="1"/>
    <col min="7" max="7" width="6.7109375" style="2" customWidth="1"/>
    <col min="8" max="8" width="7.7109375" style="2" customWidth="1"/>
    <col min="9" max="9" width="6.8515625" style="2" customWidth="1"/>
    <col min="10" max="10" width="6.57421875" style="2" customWidth="1"/>
    <col min="11" max="11" width="7.57421875" style="2" customWidth="1"/>
    <col min="12" max="12" width="6.00390625" style="2" customWidth="1"/>
    <col min="13" max="13" width="8.00390625" style="2" customWidth="1"/>
    <col min="14" max="14" width="6.8515625" style="2" customWidth="1"/>
    <col min="15" max="16" width="6.421875" style="2" customWidth="1"/>
    <col min="17" max="17" width="7.28125" style="2" customWidth="1"/>
    <col min="18" max="18" width="7.140625" style="2" customWidth="1"/>
    <col min="19" max="19" width="8.140625" style="2" customWidth="1"/>
    <col min="20" max="20" width="6.140625" style="2" customWidth="1"/>
    <col min="21" max="21" width="8.00390625" style="2" customWidth="1"/>
    <col min="22" max="22" width="6.140625" style="2" customWidth="1"/>
    <col min="23" max="23" width="7.421875" style="2" customWidth="1"/>
    <col min="24" max="24" width="6.7109375" style="2" customWidth="1"/>
    <col min="25" max="25" width="6.00390625" style="2" customWidth="1"/>
    <col min="26" max="26" width="6.57421875" style="2" customWidth="1"/>
    <col min="27" max="28" width="6.7109375" style="2" customWidth="1"/>
    <col min="29" max="29" width="7.421875" style="2" customWidth="1"/>
    <col min="30" max="30" width="8.28125" style="2" customWidth="1"/>
    <col min="31" max="31" width="10.421875" style="2" customWidth="1"/>
    <col min="32" max="16384" width="9.140625" style="2" customWidth="1"/>
  </cols>
  <sheetData>
    <row r="1" spans="1:34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3"/>
      <c r="AF1" s="3"/>
      <c r="AG1" s="3"/>
      <c r="AH1" s="3"/>
    </row>
    <row r="2" spans="1:34" ht="43.5" customHeight="1" thickBot="1">
      <c r="A2" s="691" t="s">
        <v>120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H2" s="4"/>
    </row>
    <row r="3" spans="1:30" s="4" customFormat="1" ht="24" customHeight="1">
      <c r="A3" s="669" t="s">
        <v>1</v>
      </c>
      <c r="B3" s="685" t="s">
        <v>7</v>
      </c>
      <c r="C3" s="685" t="s">
        <v>20</v>
      </c>
      <c r="D3" s="685"/>
      <c r="E3" s="685"/>
      <c r="F3" s="666" t="s">
        <v>57</v>
      </c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 t="s">
        <v>24</v>
      </c>
      <c r="Y3" s="666"/>
      <c r="Z3" s="666"/>
      <c r="AA3" s="666"/>
      <c r="AB3" s="666"/>
      <c r="AC3" s="666"/>
      <c r="AD3" s="694" t="s">
        <v>9</v>
      </c>
    </row>
    <row r="4" spans="1:30" s="4" customFormat="1" ht="51.75" customHeight="1">
      <c r="A4" s="692"/>
      <c r="B4" s="688"/>
      <c r="C4" s="688"/>
      <c r="D4" s="688"/>
      <c r="E4" s="688"/>
      <c r="F4" s="693" t="s">
        <v>53</v>
      </c>
      <c r="G4" s="693"/>
      <c r="H4" s="693"/>
      <c r="I4" s="693"/>
      <c r="J4" s="693"/>
      <c r="K4" s="693"/>
      <c r="L4" s="693" t="s">
        <v>54</v>
      </c>
      <c r="M4" s="693"/>
      <c r="N4" s="693"/>
      <c r="O4" s="693"/>
      <c r="P4" s="693"/>
      <c r="Q4" s="693"/>
      <c r="R4" s="693" t="s">
        <v>11</v>
      </c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756"/>
    </row>
    <row r="5" spans="1:30" s="4" customFormat="1" ht="54" customHeight="1">
      <c r="A5" s="692"/>
      <c r="B5" s="688"/>
      <c r="C5" s="688" t="s">
        <v>114</v>
      </c>
      <c r="D5" s="688" t="s">
        <v>115</v>
      </c>
      <c r="E5" s="688" t="s">
        <v>116</v>
      </c>
      <c r="F5" s="749" t="s">
        <v>114</v>
      </c>
      <c r="G5" s="749"/>
      <c r="H5" s="752" t="s">
        <v>103</v>
      </c>
      <c r="I5" s="752"/>
      <c r="J5" s="751" t="s">
        <v>116</v>
      </c>
      <c r="K5" s="751"/>
      <c r="L5" s="749" t="s">
        <v>117</v>
      </c>
      <c r="M5" s="749"/>
      <c r="N5" s="752" t="s">
        <v>103</v>
      </c>
      <c r="O5" s="752"/>
      <c r="P5" s="751" t="s">
        <v>118</v>
      </c>
      <c r="Q5" s="751"/>
      <c r="R5" s="749" t="s">
        <v>114</v>
      </c>
      <c r="S5" s="749"/>
      <c r="T5" s="750" t="s">
        <v>103</v>
      </c>
      <c r="U5" s="750"/>
      <c r="V5" s="751" t="s">
        <v>119</v>
      </c>
      <c r="W5" s="751"/>
      <c r="X5" s="749" t="s">
        <v>117</v>
      </c>
      <c r="Y5" s="749"/>
      <c r="Z5" s="752" t="s">
        <v>103</v>
      </c>
      <c r="AA5" s="752"/>
      <c r="AB5" s="751" t="s">
        <v>119</v>
      </c>
      <c r="AC5" s="751"/>
      <c r="AD5" s="757"/>
    </row>
    <row r="6" spans="1:30" s="4" customFormat="1" ht="36" customHeight="1">
      <c r="A6" s="692"/>
      <c r="B6" s="688"/>
      <c r="C6" s="688"/>
      <c r="D6" s="688"/>
      <c r="E6" s="688"/>
      <c r="F6" s="381" t="s">
        <v>22</v>
      </c>
      <c r="G6" s="381" t="s">
        <v>23</v>
      </c>
      <c r="H6" s="382" t="s">
        <v>22</v>
      </c>
      <c r="I6" s="382" t="s">
        <v>23</v>
      </c>
      <c r="J6" s="380" t="s">
        <v>22</v>
      </c>
      <c r="K6" s="380" t="s">
        <v>23</v>
      </c>
      <c r="L6" s="381" t="s">
        <v>22</v>
      </c>
      <c r="M6" s="381" t="s">
        <v>23</v>
      </c>
      <c r="N6" s="382" t="s">
        <v>22</v>
      </c>
      <c r="O6" s="382" t="s">
        <v>23</v>
      </c>
      <c r="P6" s="380" t="s">
        <v>22</v>
      </c>
      <c r="Q6" s="380" t="s">
        <v>23</v>
      </c>
      <c r="R6" s="381" t="s">
        <v>22</v>
      </c>
      <c r="S6" s="381" t="s">
        <v>23</v>
      </c>
      <c r="T6" s="384" t="s">
        <v>22</v>
      </c>
      <c r="U6" s="384" t="s">
        <v>23</v>
      </c>
      <c r="V6" s="380" t="s">
        <v>22</v>
      </c>
      <c r="W6" s="380" t="s">
        <v>23</v>
      </c>
      <c r="X6" s="381" t="s">
        <v>22</v>
      </c>
      <c r="Y6" s="381" t="s">
        <v>23</v>
      </c>
      <c r="Z6" s="382" t="s">
        <v>22</v>
      </c>
      <c r="AA6" s="382" t="s">
        <v>23</v>
      </c>
      <c r="AB6" s="380" t="s">
        <v>22</v>
      </c>
      <c r="AC6" s="380" t="s">
        <v>23</v>
      </c>
      <c r="AD6" s="757"/>
    </row>
    <row r="7" spans="1:30" ht="22.5" customHeight="1" thickBot="1">
      <c r="A7" s="419">
        <v>1</v>
      </c>
      <c r="B7" s="25">
        <v>2</v>
      </c>
      <c r="C7" s="420">
        <v>3</v>
      </c>
      <c r="D7" s="420">
        <v>4</v>
      </c>
      <c r="E7" s="420">
        <v>5</v>
      </c>
      <c r="F7" s="25">
        <v>6</v>
      </c>
      <c r="G7" s="25"/>
      <c r="H7" s="429">
        <v>8</v>
      </c>
      <c r="I7" s="429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  <c r="X7" s="25">
        <v>24</v>
      </c>
      <c r="Y7" s="25">
        <v>25</v>
      </c>
      <c r="Z7" s="25">
        <v>26</v>
      </c>
      <c r="AA7" s="25">
        <v>27</v>
      </c>
      <c r="AB7" s="25">
        <v>28</v>
      </c>
      <c r="AC7" s="25">
        <v>29</v>
      </c>
      <c r="AD7" s="430">
        <v>30</v>
      </c>
    </row>
    <row r="8" spans="1:30" ht="36.75" customHeight="1" thickBot="1">
      <c r="A8" s="172">
        <v>1</v>
      </c>
      <c r="B8" s="339" t="s">
        <v>6</v>
      </c>
      <c r="C8" s="113">
        <v>3</v>
      </c>
      <c r="D8" s="113">
        <v>3</v>
      </c>
      <c r="E8" s="113">
        <f>D8-C8</f>
        <v>0</v>
      </c>
      <c r="F8" s="52">
        <v>0</v>
      </c>
      <c r="G8" s="431">
        <v>0</v>
      </c>
      <c r="H8" s="28">
        <v>2016</v>
      </c>
      <c r="I8" s="432">
        <v>0</v>
      </c>
      <c r="J8" s="23">
        <f>H8-F8</f>
        <v>2016</v>
      </c>
      <c r="K8" s="433">
        <f>I8-G8</f>
        <v>0</v>
      </c>
      <c r="L8" s="52">
        <v>0</v>
      </c>
      <c r="M8" s="52">
        <v>0</v>
      </c>
      <c r="N8" s="324">
        <v>0</v>
      </c>
      <c r="O8" s="324">
        <v>0</v>
      </c>
      <c r="P8" s="23">
        <f>N8-L8</f>
        <v>0</v>
      </c>
      <c r="Q8" s="325">
        <v>0</v>
      </c>
      <c r="R8" s="434">
        <v>1</v>
      </c>
      <c r="S8" s="435">
        <v>0.172</v>
      </c>
      <c r="T8" s="328">
        <v>6</v>
      </c>
      <c r="U8" s="436">
        <v>5.417</v>
      </c>
      <c r="V8" s="23">
        <f aca="true" t="shared" si="0" ref="V8:W13">T8-R8</f>
        <v>5</v>
      </c>
      <c r="W8" s="433">
        <f t="shared" si="0"/>
        <v>5.245</v>
      </c>
      <c r="X8" s="52">
        <v>0</v>
      </c>
      <c r="Y8" s="52">
        <v>0</v>
      </c>
      <c r="Z8" s="28">
        <v>0</v>
      </c>
      <c r="AA8" s="28">
        <v>0</v>
      </c>
      <c r="AB8" s="23">
        <v>0</v>
      </c>
      <c r="AC8" s="23">
        <v>0</v>
      </c>
      <c r="AD8" s="274"/>
    </row>
    <row r="9" spans="1:30" ht="35.25" customHeight="1" thickBot="1">
      <c r="A9" s="172">
        <v>2</v>
      </c>
      <c r="B9" s="339" t="s">
        <v>5</v>
      </c>
      <c r="C9" s="113">
        <v>2</v>
      </c>
      <c r="D9" s="113">
        <v>4</v>
      </c>
      <c r="E9" s="113">
        <f>D9-C9</f>
        <v>2</v>
      </c>
      <c r="F9" s="52">
        <v>1</v>
      </c>
      <c r="G9" s="52">
        <v>7.122</v>
      </c>
      <c r="H9" s="28">
        <v>0</v>
      </c>
      <c r="I9" s="432">
        <v>0</v>
      </c>
      <c r="J9" s="23">
        <f aca="true" t="shared" si="1" ref="J9:K17">H9-F9</f>
        <v>-1</v>
      </c>
      <c r="K9" s="433">
        <f t="shared" si="1"/>
        <v>-7.122</v>
      </c>
      <c r="L9" s="52">
        <v>0</v>
      </c>
      <c r="M9" s="52">
        <v>0</v>
      </c>
      <c r="N9" s="324">
        <v>0</v>
      </c>
      <c r="O9" s="324">
        <v>0</v>
      </c>
      <c r="P9" s="23">
        <f aca="true" t="shared" si="2" ref="P9:Q17">N9-L9</f>
        <v>0</v>
      </c>
      <c r="Q9" s="23">
        <f>O9-M9</f>
        <v>0</v>
      </c>
      <c r="R9" s="111">
        <v>201</v>
      </c>
      <c r="S9" s="111">
        <v>66.01719999999999</v>
      </c>
      <c r="T9" s="28">
        <v>574</v>
      </c>
      <c r="U9" s="437">
        <v>175.30742</v>
      </c>
      <c r="V9" s="23">
        <f t="shared" si="0"/>
        <v>373</v>
      </c>
      <c r="W9" s="325">
        <f t="shared" si="0"/>
        <v>109.29022000000002</v>
      </c>
      <c r="X9" s="111">
        <v>0</v>
      </c>
      <c r="Y9" s="111">
        <v>0</v>
      </c>
      <c r="Z9" s="28">
        <v>0</v>
      </c>
      <c r="AA9" s="28">
        <v>0</v>
      </c>
      <c r="AB9" s="23">
        <v>0</v>
      </c>
      <c r="AC9" s="23">
        <v>0</v>
      </c>
      <c r="AD9" s="274"/>
    </row>
    <row r="10" spans="1:30" ht="35.25" customHeight="1" thickBot="1">
      <c r="A10" s="177">
        <v>3</v>
      </c>
      <c r="B10" s="340" t="s">
        <v>14</v>
      </c>
      <c r="C10" s="210">
        <v>8</v>
      </c>
      <c r="D10" s="210">
        <v>16</v>
      </c>
      <c r="E10" s="210">
        <f>D10-C10</f>
        <v>8</v>
      </c>
      <c r="F10" s="330">
        <v>0</v>
      </c>
      <c r="G10" s="330">
        <v>0</v>
      </c>
      <c r="H10" s="332">
        <v>0</v>
      </c>
      <c r="I10" s="438">
        <v>0</v>
      </c>
      <c r="J10" s="329">
        <f t="shared" si="1"/>
        <v>0</v>
      </c>
      <c r="K10" s="426">
        <f t="shared" si="1"/>
        <v>0</v>
      </c>
      <c r="L10" s="330">
        <v>0</v>
      </c>
      <c r="M10" s="330">
        <v>0</v>
      </c>
      <c r="N10" s="328">
        <v>0</v>
      </c>
      <c r="O10" s="328">
        <v>0</v>
      </c>
      <c r="P10" s="329">
        <f t="shared" si="2"/>
        <v>0</v>
      </c>
      <c r="Q10" s="329">
        <f>O10-M10</f>
        <v>0</v>
      </c>
      <c r="R10" s="327">
        <v>102</v>
      </c>
      <c r="S10" s="427">
        <v>69.1</v>
      </c>
      <c r="T10" s="332">
        <v>663</v>
      </c>
      <c r="U10" s="439">
        <v>272.57800000000003</v>
      </c>
      <c r="V10" s="329">
        <f t="shared" si="0"/>
        <v>561</v>
      </c>
      <c r="W10" s="331">
        <f t="shared" si="0"/>
        <v>203.47800000000004</v>
      </c>
      <c r="X10" s="327">
        <v>0</v>
      </c>
      <c r="Y10" s="327">
        <v>0</v>
      </c>
      <c r="Z10" s="332">
        <v>0</v>
      </c>
      <c r="AA10" s="332">
        <v>0</v>
      </c>
      <c r="AB10" s="329">
        <v>0</v>
      </c>
      <c r="AC10" s="327">
        <v>0</v>
      </c>
      <c r="AD10" s="374"/>
    </row>
    <row r="11" spans="1:30" ht="45" customHeight="1" thickBot="1">
      <c r="A11" s="172">
        <v>4</v>
      </c>
      <c r="B11" s="339" t="s">
        <v>8</v>
      </c>
      <c r="C11" s="753" t="s">
        <v>87</v>
      </c>
      <c r="D11" s="754"/>
      <c r="E11" s="754"/>
      <c r="F11" s="754"/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  <c r="V11" s="754"/>
      <c r="W11" s="754"/>
      <c r="X11" s="754"/>
      <c r="Y11" s="754"/>
      <c r="Z11" s="754"/>
      <c r="AA11" s="754"/>
      <c r="AB11" s="754"/>
      <c r="AC11" s="754"/>
      <c r="AD11" s="755"/>
    </row>
    <row r="12" spans="1:30" ht="34.5" customHeight="1" thickBot="1">
      <c r="A12" s="342">
        <v>5</v>
      </c>
      <c r="B12" s="341" t="s">
        <v>15</v>
      </c>
      <c r="C12" s="207">
        <v>1</v>
      </c>
      <c r="D12" s="207">
        <v>1</v>
      </c>
      <c r="E12" s="207">
        <f>D12-C12</f>
        <v>0</v>
      </c>
      <c r="F12" s="440">
        <v>0</v>
      </c>
      <c r="G12" s="440">
        <v>0</v>
      </c>
      <c r="H12" s="441">
        <v>0</v>
      </c>
      <c r="I12" s="442">
        <v>0</v>
      </c>
      <c r="J12" s="34">
        <f t="shared" si="1"/>
        <v>0</v>
      </c>
      <c r="K12" s="335">
        <f t="shared" si="1"/>
        <v>0</v>
      </c>
      <c r="L12" s="443">
        <v>2</v>
      </c>
      <c r="M12" s="444">
        <v>13.95</v>
      </c>
      <c r="N12" s="441">
        <v>0</v>
      </c>
      <c r="O12" s="441">
        <v>0</v>
      </c>
      <c r="P12" s="34">
        <f t="shared" si="2"/>
        <v>-2</v>
      </c>
      <c r="Q12" s="34">
        <f t="shared" si="2"/>
        <v>-13.95</v>
      </c>
      <c r="R12" s="112">
        <v>0</v>
      </c>
      <c r="S12" s="112">
        <v>0</v>
      </c>
      <c r="T12" s="428">
        <v>6</v>
      </c>
      <c r="U12" s="428">
        <v>4.566</v>
      </c>
      <c r="V12" s="34">
        <f t="shared" si="0"/>
        <v>6</v>
      </c>
      <c r="W12" s="34">
        <f t="shared" si="0"/>
        <v>4.566</v>
      </c>
      <c r="X12" s="112">
        <v>0</v>
      </c>
      <c r="Y12" s="112">
        <v>0</v>
      </c>
      <c r="Z12" s="441">
        <v>0</v>
      </c>
      <c r="AA12" s="441">
        <v>0</v>
      </c>
      <c r="AB12" s="445">
        <v>0</v>
      </c>
      <c r="AC12" s="445">
        <v>0</v>
      </c>
      <c r="AD12" s="446"/>
    </row>
    <row r="13" spans="1:30" ht="33.75" customHeight="1" thickBot="1">
      <c r="A13" s="172">
        <v>6</v>
      </c>
      <c r="B13" s="339" t="s">
        <v>17</v>
      </c>
      <c r="C13" s="113">
        <v>0</v>
      </c>
      <c r="D13" s="113">
        <v>2</v>
      </c>
      <c r="E13" s="113">
        <f>D13-C13</f>
        <v>2</v>
      </c>
      <c r="F13" s="52">
        <v>0</v>
      </c>
      <c r="G13" s="431">
        <v>0</v>
      </c>
      <c r="H13" s="28">
        <v>2</v>
      </c>
      <c r="I13" s="432">
        <v>13.95</v>
      </c>
      <c r="J13" s="23">
        <f t="shared" si="1"/>
        <v>2</v>
      </c>
      <c r="K13" s="433">
        <f t="shared" si="1"/>
        <v>13.95</v>
      </c>
      <c r="L13" s="52">
        <v>0</v>
      </c>
      <c r="M13" s="52">
        <v>0</v>
      </c>
      <c r="N13" s="28">
        <v>0</v>
      </c>
      <c r="O13" s="28">
        <v>0</v>
      </c>
      <c r="P13" s="23">
        <f t="shared" si="2"/>
        <v>0</v>
      </c>
      <c r="Q13" s="23">
        <f t="shared" si="2"/>
        <v>0</v>
      </c>
      <c r="R13" s="111">
        <v>0</v>
      </c>
      <c r="S13" s="111">
        <v>0</v>
      </c>
      <c r="T13" s="447">
        <v>13</v>
      </c>
      <c r="U13" s="447">
        <v>5.33</v>
      </c>
      <c r="V13" s="23">
        <f t="shared" si="0"/>
        <v>13</v>
      </c>
      <c r="W13" s="23">
        <f t="shared" si="0"/>
        <v>5.33</v>
      </c>
      <c r="X13" s="111">
        <v>0</v>
      </c>
      <c r="Y13" s="111">
        <v>0</v>
      </c>
      <c r="Z13" s="324">
        <v>0</v>
      </c>
      <c r="AA13" s="324">
        <v>0</v>
      </c>
      <c r="AB13" s="23">
        <v>0</v>
      </c>
      <c r="AC13" s="23">
        <v>0</v>
      </c>
      <c r="AD13" s="274"/>
    </row>
    <row r="14" spans="1:30" ht="36" customHeight="1" thickBot="1">
      <c r="A14" s="172">
        <v>7</v>
      </c>
      <c r="B14" s="339" t="s">
        <v>10</v>
      </c>
      <c r="C14" s="113">
        <v>0</v>
      </c>
      <c r="D14" s="113">
        <v>1</v>
      </c>
      <c r="E14" s="113">
        <f>D14-C14</f>
        <v>1</v>
      </c>
      <c r="F14" s="52">
        <v>0</v>
      </c>
      <c r="G14" s="448">
        <v>0</v>
      </c>
      <c r="H14" s="28">
        <v>5</v>
      </c>
      <c r="I14" s="432">
        <v>6.38276</v>
      </c>
      <c r="J14" s="23">
        <f t="shared" si="1"/>
        <v>5</v>
      </c>
      <c r="K14" s="433">
        <f t="shared" si="1"/>
        <v>6.38276</v>
      </c>
      <c r="L14" s="52">
        <v>0</v>
      </c>
      <c r="M14" s="448">
        <v>0</v>
      </c>
      <c r="N14" s="28">
        <v>0</v>
      </c>
      <c r="O14" s="432">
        <v>0</v>
      </c>
      <c r="P14" s="23">
        <v>0</v>
      </c>
      <c r="Q14" s="23">
        <v>0</v>
      </c>
      <c r="R14" s="111">
        <v>0</v>
      </c>
      <c r="S14" s="111">
        <v>0</v>
      </c>
      <c r="T14" s="324">
        <v>0</v>
      </c>
      <c r="U14" s="324">
        <v>0</v>
      </c>
      <c r="V14" s="23">
        <v>0</v>
      </c>
      <c r="W14" s="325">
        <v>0</v>
      </c>
      <c r="X14" s="111">
        <v>0</v>
      </c>
      <c r="Y14" s="275">
        <v>0</v>
      </c>
      <c r="Z14" s="324">
        <v>1</v>
      </c>
      <c r="AA14" s="324">
        <v>0.43356</v>
      </c>
      <c r="AB14" s="23">
        <v>1</v>
      </c>
      <c r="AC14" s="23">
        <v>0.43356</v>
      </c>
      <c r="AD14" s="274"/>
    </row>
    <row r="15" spans="1:30" ht="33.75" customHeight="1" thickBot="1">
      <c r="A15" s="172">
        <v>8</v>
      </c>
      <c r="B15" s="339" t="s">
        <v>12</v>
      </c>
      <c r="C15" s="113">
        <v>1</v>
      </c>
      <c r="D15" s="113">
        <v>1</v>
      </c>
      <c r="E15" s="113">
        <f>D15-C15</f>
        <v>0</v>
      </c>
      <c r="F15" s="449">
        <v>1</v>
      </c>
      <c r="G15" s="450">
        <v>4.5193</v>
      </c>
      <c r="H15" s="344">
        <v>2</v>
      </c>
      <c r="I15" s="451">
        <v>4.09</v>
      </c>
      <c r="J15" s="23">
        <f t="shared" si="1"/>
        <v>1</v>
      </c>
      <c r="K15" s="433">
        <f t="shared" si="1"/>
        <v>-0.42930000000000046</v>
      </c>
      <c r="L15" s="52">
        <v>0</v>
      </c>
      <c r="M15" s="52">
        <v>0</v>
      </c>
      <c r="N15" s="28">
        <v>0</v>
      </c>
      <c r="O15" s="28">
        <v>0</v>
      </c>
      <c r="P15" s="23">
        <f t="shared" si="2"/>
        <v>0</v>
      </c>
      <c r="Q15" s="23">
        <f t="shared" si="2"/>
        <v>0</v>
      </c>
      <c r="R15" s="111">
        <v>0</v>
      </c>
      <c r="S15" s="323">
        <v>0</v>
      </c>
      <c r="T15" s="324">
        <v>0</v>
      </c>
      <c r="U15" s="324">
        <v>0</v>
      </c>
      <c r="V15" s="23">
        <v>0</v>
      </c>
      <c r="W15" s="325">
        <v>0</v>
      </c>
      <c r="X15" s="111">
        <v>0</v>
      </c>
      <c r="Y15" s="111">
        <v>0</v>
      </c>
      <c r="Z15" s="324">
        <v>0</v>
      </c>
      <c r="AA15" s="324">
        <v>0</v>
      </c>
      <c r="AB15" s="23">
        <v>0</v>
      </c>
      <c r="AC15" s="23">
        <v>0</v>
      </c>
      <c r="AD15" s="274"/>
    </row>
    <row r="16" spans="1:30" ht="34.5" customHeight="1" thickBot="1">
      <c r="A16" s="172">
        <v>9</v>
      </c>
      <c r="B16" s="339" t="s">
        <v>13</v>
      </c>
      <c r="C16" s="113">
        <v>0</v>
      </c>
      <c r="D16" s="113">
        <v>1</v>
      </c>
      <c r="E16" s="113">
        <f>D16-C16</f>
        <v>1</v>
      </c>
      <c r="F16" s="52">
        <v>0</v>
      </c>
      <c r="G16" s="52">
        <v>0</v>
      </c>
      <c r="H16" s="344">
        <v>4</v>
      </c>
      <c r="I16" s="344">
        <v>2.04</v>
      </c>
      <c r="J16" s="23">
        <f t="shared" si="1"/>
        <v>4</v>
      </c>
      <c r="K16" s="433">
        <f t="shared" si="1"/>
        <v>2.04</v>
      </c>
      <c r="L16" s="52">
        <v>0</v>
      </c>
      <c r="M16" s="52">
        <v>0</v>
      </c>
      <c r="N16" s="28">
        <v>0</v>
      </c>
      <c r="O16" s="432">
        <v>0</v>
      </c>
      <c r="P16" s="23">
        <f t="shared" si="2"/>
        <v>0</v>
      </c>
      <c r="Q16" s="23">
        <f t="shared" si="2"/>
        <v>0</v>
      </c>
      <c r="R16" s="111">
        <v>0</v>
      </c>
      <c r="S16" s="111">
        <v>0</v>
      </c>
      <c r="T16" s="324">
        <v>0</v>
      </c>
      <c r="U16" s="324">
        <v>0</v>
      </c>
      <c r="V16" s="23">
        <v>0</v>
      </c>
      <c r="W16" s="325">
        <v>0</v>
      </c>
      <c r="X16" s="111">
        <v>0</v>
      </c>
      <c r="Y16" s="111">
        <v>0</v>
      </c>
      <c r="Z16" s="324">
        <v>0</v>
      </c>
      <c r="AA16" s="324">
        <v>0</v>
      </c>
      <c r="AB16" s="23">
        <v>0</v>
      </c>
      <c r="AC16" s="23">
        <v>0</v>
      </c>
      <c r="AD16" s="274"/>
    </row>
    <row r="17" spans="1:30" s="115" customFormat="1" ht="38.25" customHeight="1" thickBot="1">
      <c r="A17" s="172">
        <v>10</v>
      </c>
      <c r="B17" s="339" t="s">
        <v>16</v>
      </c>
      <c r="C17" s="113">
        <v>2</v>
      </c>
      <c r="D17" s="113">
        <v>1</v>
      </c>
      <c r="E17" s="113">
        <v>-1</v>
      </c>
      <c r="F17" s="52">
        <v>1</v>
      </c>
      <c r="G17" s="52">
        <v>0.56654</v>
      </c>
      <c r="H17" s="344">
        <v>2</v>
      </c>
      <c r="I17" s="344">
        <v>1.25376</v>
      </c>
      <c r="J17" s="23">
        <f t="shared" si="1"/>
        <v>1</v>
      </c>
      <c r="K17" s="433">
        <f t="shared" si="1"/>
        <v>0.6872199999999999</v>
      </c>
      <c r="L17" s="52">
        <v>0</v>
      </c>
      <c r="M17" s="52">
        <v>0</v>
      </c>
      <c r="N17" s="28">
        <v>0</v>
      </c>
      <c r="O17" s="28">
        <v>0</v>
      </c>
      <c r="P17" s="23">
        <f t="shared" si="2"/>
        <v>0</v>
      </c>
      <c r="Q17" s="23">
        <v>0</v>
      </c>
      <c r="R17" s="111">
        <v>1</v>
      </c>
      <c r="S17" s="111">
        <v>0.28</v>
      </c>
      <c r="T17" s="324">
        <v>0</v>
      </c>
      <c r="U17" s="324">
        <v>0</v>
      </c>
      <c r="V17" s="23">
        <v>-1</v>
      </c>
      <c r="W17" s="23">
        <v>-0.28</v>
      </c>
      <c r="X17" s="111">
        <v>0</v>
      </c>
      <c r="Y17" s="111">
        <v>0</v>
      </c>
      <c r="Z17" s="324">
        <v>0</v>
      </c>
      <c r="AA17" s="324">
        <v>0</v>
      </c>
      <c r="AB17" s="23">
        <v>0</v>
      </c>
      <c r="AC17" s="23">
        <v>0</v>
      </c>
      <c r="AD17" s="274"/>
    </row>
    <row r="18" spans="1:30" ht="29.25" customHeight="1" thickBot="1">
      <c r="A18" s="747" t="s">
        <v>2</v>
      </c>
      <c r="B18" s="748"/>
      <c r="C18" s="415">
        <f>SUM(C8:C17)</f>
        <v>17</v>
      </c>
      <c r="D18" s="415">
        <f aca="true" t="shared" si="3" ref="D18:AA18">SUM(D8:D17)</f>
        <v>30</v>
      </c>
      <c r="E18" s="415">
        <f>D18-C18</f>
        <v>13</v>
      </c>
      <c r="F18" s="383">
        <f t="shared" si="3"/>
        <v>3</v>
      </c>
      <c r="G18" s="383">
        <f t="shared" si="3"/>
        <v>12.207840000000001</v>
      </c>
      <c r="H18" s="383">
        <f t="shared" si="3"/>
        <v>2031</v>
      </c>
      <c r="I18" s="44">
        <f t="shared" si="3"/>
        <v>27.71652</v>
      </c>
      <c r="J18" s="383">
        <f>H18-F18</f>
        <v>2028</v>
      </c>
      <c r="K18" s="44">
        <f>I18-G18</f>
        <v>15.508679999999998</v>
      </c>
      <c r="L18" s="383">
        <f t="shared" si="3"/>
        <v>2</v>
      </c>
      <c r="M18" s="383">
        <f t="shared" si="3"/>
        <v>13.95</v>
      </c>
      <c r="N18" s="383">
        <f t="shared" si="3"/>
        <v>0</v>
      </c>
      <c r="O18" s="383">
        <f t="shared" si="3"/>
        <v>0</v>
      </c>
      <c r="P18" s="383">
        <f>N18-L18</f>
        <v>-2</v>
      </c>
      <c r="Q18" s="337">
        <f>O18-M18</f>
        <v>-13.95</v>
      </c>
      <c r="R18" s="383">
        <f t="shared" si="3"/>
        <v>305</v>
      </c>
      <c r="S18" s="383">
        <f t="shared" si="3"/>
        <v>135.5692</v>
      </c>
      <c r="T18" s="383">
        <f t="shared" si="3"/>
        <v>1262</v>
      </c>
      <c r="U18" s="337">
        <f t="shared" si="3"/>
        <v>463.19842</v>
      </c>
      <c r="V18" s="383">
        <f>T18-R18</f>
        <v>957</v>
      </c>
      <c r="W18" s="337">
        <f>U18-S18</f>
        <v>327.62922000000003</v>
      </c>
      <c r="X18" s="383">
        <f t="shared" si="3"/>
        <v>0</v>
      </c>
      <c r="Y18" s="383">
        <f t="shared" si="3"/>
        <v>0</v>
      </c>
      <c r="Z18" s="383">
        <f t="shared" si="3"/>
        <v>1</v>
      </c>
      <c r="AA18" s="383">
        <f t="shared" si="3"/>
        <v>0.43356</v>
      </c>
      <c r="AB18" s="383">
        <f>Z18-X18</f>
        <v>1</v>
      </c>
      <c r="AC18" s="383">
        <f>AA18-Y18</f>
        <v>0.43356</v>
      </c>
      <c r="AD18" s="338"/>
    </row>
    <row r="19" spans="1:29" ht="26.25" customHeight="1">
      <c r="A19" s="7"/>
      <c r="B19" s="7"/>
      <c r="C19" s="7"/>
      <c r="D19" s="7"/>
      <c r="E19" s="42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3"/>
      <c r="Z19" s="3"/>
      <c r="AA19" s="3"/>
      <c r="AB19" s="3"/>
      <c r="AC19" s="3"/>
    </row>
    <row r="20" spans="1:29" ht="21.75" customHeight="1">
      <c r="A20" s="7"/>
      <c r="B20" s="7"/>
      <c r="C20" s="7"/>
      <c r="D20" s="7"/>
      <c r="E20" s="42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3"/>
      <c r="Z20" s="3"/>
      <c r="AA20" s="3"/>
      <c r="AB20" s="3"/>
      <c r="AC20" s="3"/>
    </row>
    <row r="21" spans="1:29" ht="17.25">
      <c r="A21" s="7"/>
      <c r="B21" s="7"/>
      <c r="C21" s="7"/>
      <c r="D21" s="7"/>
      <c r="E21" s="421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7"/>
      <c r="R21" s="7"/>
      <c r="S21" s="7"/>
      <c r="T21" s="7"/>
      <c r="U21" s="7"/>
      <c r="V21" s="7"/>
      <c r="W21" s="7"/>
      <c r="X21" s="7"/>
      <c r="Y21" s="3"/>
      <c r="Z21" s="3"/>
      <c r="AA21" s="3"/>
      <c r="AB21" s="3"/>
      <c r="AC21" s="3"/>
    </row>
    <row r="22" spans="1:30" ht="18" customHeight="1">
      <c r="A22" s="7"/>
      <c r="B22" s="7"/>
      <c r="C22" s="7"/>
      <c r="D22" s="7"/>
      <c r="E22" s="42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3"/>
      <c r="Z22" s="3"/>
      <c r="AA22" s="3"/>
      <c r="AB22" s="3"/>
      <c r="AC22" s="3"/>
      <c r="AD22" s="3"/>
    </row>
    <row r="23" spans="1:29" ht="17.25">
      <c r="A23" s="7"/>
      <c r="B23" s="7"/>
      <c r="C23" s="7"/>
      <c r="D23" s="7"/>
      <c r="E23" s="42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3"/>
      <c r="Z23" s="3"/>
      <c r="AA23" s="3"/>
      <c r="AB23" s="3"/>
      <c r="AC23" s="3"/>
    </row>
    <row r="24" spans="1:28" ht="17.25">
      <c r="A24" s="8"/>
      <c r="B24" s="8"/>
      <c r="C24" s="8"/>
      <c r="D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</row>
    <row r="25" spans="1:24" ht="17.25">
      <c r="A25" s="8"/>
      <c r="B25" s="8"/>
      <c r="C25" s="8"/>
      <c r="D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7.25">
      <c r="A26" s="8"/>
      <c r="B26" s="8"/>
      <c r="C26" s="8"/>
      <c r="D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7.25">
      <c r="A27" s="8"/>
      <c r="B27" s="8"/>
      <c r="C27" s="8"/>
      <c r="D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7.25">
      <c r="A28" s="8"/>
      <c r="B28" s="8"/>
      <c r="C28" s="8"/>
      <c r="D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7.25">
      <c r="A29" s="8"/>
      <c r="B29" s="8"/>
      <c r="C29" s="8"/>
      <c r="D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7.25">
      <c r="A30" s="8"/>
      <c r="B30" s="8"/>
      <c r="C30" s="8"/>
      <c r="D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7.25">
      <c r="A31" s="8"/>
      <c r="B31" s="8"/>
      <c r="C31" s="8"/>
      <c r="D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7.25">
      <c r="A32" s="8"/>
      <c r="B32" s="8"/>
      <c r="C32" s="8"/>
      <c r="D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7.25">
      <c r="A33" s="8"/>
      <c r="B33" s="8"/>
      <c r="C33" s="8"/>
      <c r="D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7.25">
      <c r="A34" s="8"/>
      <c r="B34" s="8"/>
      <c r="C34" s="8"/>
      <c r="D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7.25">
      <c r="A35" s="8"/>
      <c r="B35" s="8"/>
      <c r="C35" s="8"/>
      <c r="D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</sheetData>
  <sheetProtection/>
  <mergeCells count="28">
    <mergeCell ref="A1:AD1"/>
    <mergeCell ref="A2:AD2"/>
    <mergeCell ref="A3:A6"/>
    <mergeCell ref="B3:B6"/>
    <mergeCell ref="C3:E4"/>
    <mergeCell ref="F3:W3"/>
    <mergeCell ref="X3:AC4"/>
    <mergeCell ref="AD3:AD6"/>
    <mergeCell ref="F4:K4"/>
    <mergeCell ref="L4:Q4"/>
    <mergeCell ref="R4:W4"/>
    <mergeCell ref="C5:C6"/>
    <mergeCell ref="D5:D6"/>
    <mergeCell ref="E5:E6"/>
    <mergeCell ref="F5:G5"/>
    <mergeCell ref="H5:I5"/>
    <mergeCell ref="J5:K5"/>
    <mergeCell ref="L5:M5"/>
    <mergeCell ref="N5:O5"/>
    <mergeCell ref="A18:B18"/>
    <mergeCell ref="R5:S5"/>
    <mergeCell ref="T5:U5"/>
    <mergeCell ref="V5:W5"/>
    <mergeCell ref="X5:Y5"/>
    <mergeCell ref="Z5:AA5"/>
    <mergeCell ref="P5:Q5"/>
    <mergeCell ref="C11:AD11"/>
    <mergeCell ref="AB5:AC5"/>
  </mergeCells>
  <printOptions/>
  <pageMargins left="0.2" right="0.2" top="0.26" bottom="0.4" header="0.3" footer="0.3"/>
  <pageSetup horizontalDpi="600" verticalDpi="600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5"/>
  <sheetViews>
    <sheetView zoomScale="83" zoomScaleNormal="83" zoomScalePageLayoutView="0" workbookViewId="0" topLeftCell="A1">
      <selection activeCell="C11" sqref="C11:AD11"/>
    </sheetView>
  </sheetViews>
  <sheetFormatPr defaultColWidth="9.140625" defaultRowHeight="12.75"/>
  <cols>
    <col min="1" max="1" width="4.57421875" style="2" customWidth="1"/>
    <col min="2" max="2" width="14.421875" style="2" customWidth="1"/>
    <col min="3" max="3" width="6.00390625" style="2" customWidth="1"/>
    <col min="4" max="5" width="6.421875" style="2" customWidth="1"/>
    <col min="6" max="6" width="6.57421875" style="2" customWidth="1"/>
    <col min="7" max="7" width="7.7109375" style="2" customWidth="1"/>
    <col min="8" max="8" width="6.28125" style="2" customWidth="1"/>
    <col min="9" max="9" width="7.57421875" style="2" customWidth="1"/>
    <col min="10" max="10" width="6.57421875" style="2" customWidth="1"/>
    <col min="11" max="11" width="11.28125" style="2" customWidth="1"/>
    <col min="12" max="12" width="7.57421875" style="2" customWidth="1"/>
    <col min="13" max="13" width="8.28125" style="2" customWidth="1"/>
    <col min="14" max="14" width="6.8515625" style="2" customWidth="1"/>
    <col min="15" max="16" width="6.28125" style="2" customWidth="1"/>
    <col min="17" max="17" width="7.140625" style="2" customWidth="1"/>
    <col min="18" max="18" width="6.140625" style="2" customWidth="1"/>
    <col min="19" max="19" width="8.140625" style="2" customWidth="1"/>
    <col min="20" max="20" width="6.140625" style="2" customWidth="1"/>
    <col min="21" max="21" width="8.00390625" style="2" customWidth="1"/>
    <col min="22" max="22" width="7.28125" style="2" customWidth="1"/>
    <col min="23" max="23" width="9.57421875" style="2" customWidth="1"/>
    <col min="24" max="24" width="5.421875" style="2" customWidth="1"/>
    <col min="25" max="25" width="5.8515625" style="2" customWidth="1"/>
    <col min="26" max="26" width="5.28125" style="2" customWidth="1"/>
    <col min="27" max="27" width="6.00390625" style="2" customWidth="1"/>
    <col min="28" max="28" width="5.421875" style="2" customWidth="1"/>
    <col min="29" max="29" width="6.140625" style="2" customWidth="1"/>
    <col min="30" max="30" width="5.140625" style="2" customWidth="1"/>
    <col min="31" max="31" width="9.8515625" style="2" customWidth="1"/>
    <col min="32" max="16384" width="9.140625" style="2" customWidth="1"/>
  </cols>
  <sheetData>
    <row r="1" spans="1:34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3"/>
      <c r="AF1" s="3"/>
      <c r="AG1" s="3"/>
      <c r="AH1" s="3"/>
    </row>
    <row r="2" spans="1:34" ht="43.5" customHeight="1" thickBot="1">
      <c r="A2" s="691" t="s">
        <v>122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H2" s="4"/>
    </row>
    <row r="3" spans="1:30" s="4" customFormat="1" ht="24" customHeight="1">
      <c r="A3" s="669" t="s">
        <v>1</v>
      </c>
      <c r="B3" s="666" t="s">
        <v>7</v>
      </c>
      <c r="C3" s="666" t="s">
        <v>20</v>
      </c>
      <c r="D3" s="666"/>
      <c r="E3" s="666"/>
      <c r="F3" s="666" t="s">
        <v>57</v>
      </c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 t="s">
        <v>24</v>
      </c>
      <c r="Y3" s="666"/>
      <c r="Z3" s="666"/>
      <c r="AA3" s="666"/>
      <c r="AB3" s="666"/>
      <c r="AC3" s="666"/>
      <c r="AD3" s="762" t="s">
        <v>9</v>
      </c>
    </row>
    <row r="4" spans="1:30" s="4" customFormat="1" ht="51.75" customHeight="1">
      <c r="A4" s="692"/>
      <c r="B4" s="693"/>
      <c r="C4" s="693"/>
      <c r="D4" s="693"/>
      <c r="E4" s="693"/>
      <c r="F4" s="693" t="s">
        <v>53</v>
      </c>
      <c r="G4" s="693"/>
      <c r="H4" s="693"/>
      <c r="I4" s="693"/>
      <c r="J4" s="693"/>
      <c r="K4" s="693"/>
      <c r="L4" s="693" t="s">
        <v>54</v>
      </c>
      <c r="M4" s="693"/>
      <c r="N4" s="693"/>
      <c r="O4" s="693"/>
      <c r="P4" s="693"/>
      <c r="Q4" s="693"/>
      <c r="R4" s="693" t="s">
        <v>11</v>
      </c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763"/>
    </row>
    <row r="5" spans="1:30" s="4" customFormat="1" ht="54" customHeight="1">
      <c r="A5" s="692"/>
      <c r="B5" s="693"/>
      <c r="C5" s="693" t="s">
        <v>103</v>
      </c>
      <c r="D5" s="693" t="s">
        <v>104</v>
      </c>
      <c r="E5" s="693" t="s">
        <v>105</v>
      </c>
      <c r="F5" s="749" t="s">
        <v>103</v>
      </c>
      <c r="G5" s="749"/>
      <c r="H5" s="752" t="s">
        <v>106</v>
      </c>
      <c r="I5" s="752"/>
      <c r="J5" s="751" t="s">
        <v>105</v>
      </c>
      <c r="K5" s="751"/>
      <c r="L5" s="749" t="s">
        <v>107</v>
      </c>
      <c r="M5" s="749"/>
      <c r="N5" s="752" t="s">
        <v>106</v>
      </c>
      <c r="O5" s="752"/>
      <c r="P5" s="751" t="s">
        <v>108</v>
      </c>
      <c r="Q5" s="751"/>
      <c r="R5" s="749" t="s">
        <v>103</v>
      </c>
      <c r="S5" s="749"/>
      <c r="T5" s="750" t="s">
        <v>106</v>
      </c>
      <c r="U5" s="750"/>
      <c r="V5" s="751" t="s">
        <v>109</v>
      </c>
      <c r="W5" s="751"/>
      <c r="X5" s="749" t="s">
        <v>107</v>
      </c>
      <c r="Y5" s="749"/>
      <c r="Z5" s="752" t="s">
        <v>106</v>
      </c>
      <c r="AA5" s="752"/>
      <c r="AB5" s="751" t="s">
        <v>109</v>
      </c>
      <c r="AC5" s="751"/>
      <c r="AD5" s="764"/>
    </row>
    <row r="6" spans="1:30" s="4" customFormat="1" ht="36" customHeight="1" thickBot="1">
      <c r="A6" s="761"/>
      <c r="B6" s="760"/>
      <c r="C6" s="760"/>
      <c r="D6" s="760"/>
      <c r="E6" s="760"/>
      <c r="F6" s="358" t="s">
        <v>22</v>
      </c>
      <c r="G6" s="358" t="s">
        <v>23</v>
      </c>
      <c r="H6" s="359" t="s">
        <v>22</v>
      </c>
      <c r="I6" s="359" t="s">
        <v>23</v>
      </c>
      <c r="J6" s="360" t="s">
        <v>22</v>
      </c>
      <c r="K6" s="360" t="s">
        <v>23</v>
      </c>
      <c r="L6" s="358" t="s">
        <v>22</v>
      </c>
      <c r="M6" s="358" t="s">
        <v>23</v>
      </c>
      <c r="N6" s="359" t="s">
        <v>22</v>
      </c>
      <c r="O6" s="359" t="s">
        <v>23</v>
      </c>
      <c r="P6" s="360" t="s">
        <v>22</v>
      </c>
      <c r="Q6" s="360" t="s">
        <v>23</v>
      </c>
      <c r="R6" s="358" t="s">
        <v>22</v>
      </c>
      <c r="S6" s="358" t="s">
        <v>23</v>
      </c>
      <c r="T6" s="361" t="s">
        <v>22</v>
      </c>
      <c r="U6" s="361" t="s">
        <v>23</v>
      </c>
      <c r="V6" s="360" t="s">
        <v>22</v>
      </c>
      <c r="W6" s="360" t="s">
        <v>23</v>
      </c>
      <c r="X6" s="358" t="s">
        <v>22</v>
      </c>
      <c r="Y6" s="358" t="s">
        <v>23</v>
      </c>
      <c r="Z6" s="359" t="s">
        <v>22</v>
      </c>
      <c r="AA6" s="359" t="s">
        <v>23</v>
      </c>
      <c r="AB6" s="360" t="s">
        <v>22</v>
      </c>
      <c r="AC6" s="360" t="s">
        <v>23</v>
      </c>
      <c r="AD6" s="765"/>
    </row>
    <row r="7" spans="1:30" ht="15" customHeight="1" thickBot="1">
      <c r="A7" s="354">
        <v>1</v>
      </c>
      <c r="B7" s="355">
        <v>2</v>
      </c>
      <c r="C7" s="356">
        <v>3</v>
      </c>
      <c r="D7" s="356">
        <v>4</v>
      </c>
      <c r="E7" s="356">
        <v>5</v>
      </c>
      <c r="F7" s="356">
        <v>6</v>
      </c>
      <c r="G7" s="356"/>
      <c r="H7" s="356">
        <v>8</v>
      </c>
      <c r="I7" s="356">
        <v>9</v>
      </c>
      <c r="J7" s="356">
        <v>10</v>
      </c>
      <c r="K7" s="356">
        <v>11</v>
      </c>
      <c r="L7" s="356">
        <v>12</v>
      </c>
      <c r="M7" s="356">
        <v>13</v>
      </c>
      <c r="N7" s="356">
        <v>14</v>
      </c>
      <c r="O7" s="356">
        <v>15</v>
      </c>
      <c r="P7" s="356">
        <v>16</v>
      </c>
      <c r="Q7" s="356">
        <v>17</v>
      </c>
      <c r="R7" s="356">
        <v>18</v>
      </c>
      <c r="S7" s="356">
        <v>19</v>
      </c>
      <c r="T7" s="356">
        <v>20</v>
      </c>
      <c r="U7" s="356">
        <v>21</v>
      </c>
      <c r="V7" s="356">
        <v>22</v>
      </c>
      <c r="W7" s="356">
        <v>23</v>
      </c>
      <c r="X7" s="356">
        <v>24</v>
      </c>
      <c r="Y7" s="356">
        <v>25</v>
      </c>
      <c r="Z7" s="356">
        <v>26</v>
      </c>
      <c r="AA7" s="356">
        <v>27</v>
      </c>
      <c r="AB7" s="356">
        <v>28</v>
      </c>
      <c r="AC7" s="356">
        <v>29</v>
      </c>
      <c r="AD7" s="357">
        <v>30</v>
      </c>
    </row>
    <row r="8" spans="1:30" ht="36.75" customHeight="1" thickBot="1">
      <c r="A8" s="172">
        <v>1</v>
      </c>
      <c r="B8" s="339" t="s">
        <v>6</v>
      </c>
      <c r="C8" s="111">
        <v>3</v>
      </c>
      <c r="D8" s="111">
        <v>1</v>
      </c>
      <c r="E8" s="111">
        <v>-2</v>
      </c>
      <c r="F8" s="111">
        <v>0</v>
      </c>
      <c r="G8" s="323">
        <v>0</v>
      </c>
      <c r="H8" s="324">
        <v>1</v>
      </c>
      <c r="I8" s="350">
        <v>0.253</v>
      </c>
      <c r="J8" s="23">
        <v>1</v>
      </c>
      <c r="K8" s="336">
        <v>0.253</v>
      </c>
      <c r="L8" s="111">
        <v>6</v>
      </c>
      <c r="M8" s="52">
        <v>5.417</v>
      </c>
      <c r="N8" s="324">
        <v>0</v>
      </c>
      <c r="O8" s="324">
        <v>0</v>
      </c>
      <c r="P8" s="23">
        <f aca="true" t="shared" si="0" ref="P8:Q10">N8-L8</f>
        <v>-6</v>
      </c>
      <c r="Q8" s="325">
        <f t="shared" si="0"/>
        <v>-5.417</v>
      </c>
      <c r="R8" s="210">
        <v>6</v>
      </c>
      <c r="S8" s="464">
        <v>5.417</v>
      </c>
      <c r="T8" s="324">
        <v>0</v>
      </c>
      <c r="U8" s="326">
        <v>0</v>
      </c>
      <c r="V8" s="23">
        <f aca="true" t="shared" si="1" ref="V8:W10">T8-R8</f>
        <v>-6</v>
      </c>
      <c r="W8" s="336">
        <f t="shared" si="1"/>
        <v>-5.417</v>
      </c>
      <c r="X8" s="52">
        <v>0</v>
      </c>
      <c r="Y8" s="52">
        <v>0</v>
      </c>
      <c r="Z8" s="28">
        <v>0</v>
      </c>
      <c r="AA8" s="28">
        <v>0</v>
      </c>
      <c r="AB8" s="23">
        <v>0</v>
      </c>
      <c r="AC8" s="23">
        <v>0</v>
      </c>
      <c r="AD8" s="274"/>
    </row>
    <row r="9" spans="1:30" ht="35.25" customHeight="1" thickBot="1">
      <c r="A9" s="172">
        <v>2</v>
      </c>
      <c r="B9" s="339" t="s">
        <v>5</v>
      </c>
      <c r="C9" s="113">
        <v>4</v>
      </c>
      <c r="D9" s="113">
        <v>2</v>
      </c>
      <c r="E9" s="129">
        <f>D9-C9</f>
        <v>-2</v>
      </c>
      <c r="F9" s="113">
        <v>0</v>
      </c>
      <c r="G9" s="114">
        <v>0</v>
      </c>
      <c r="H9" s="241">
        <v>1</v>
      </c>
      <c r="I9" s="351">
        <v>1.39085</v>
      </c>
      <c r="J9" s="453">
        <f>H9-F9</f>
        <v>1</v>
      </c>
      <c r="K9" s="259">
        <f>I9-G9</f>
        <v>1.39085</v>
      </c>
      <c r="L9" s="113">
        <v>0</v>
      </c>
      <c r="M9" s="220">
        <v>0</v>
      </c>
      <c r="N9" s="241">
        <v>1</v>
      </c>
      <c r="O9" s="250">
        <v>1.63354</v>
      </c>
      <c r="P9" s="23">
        <f t="shared" si="0"/>
        <v>1</v>
      </c>
      <c r="Q9" s="325">
        <f t="shared" si="0"/>
        <v>1.63354</v>
      </c>
      <c r="R9" s="348">
        <v>574</v>
      </c>
      <c r="S9" s="463">
        <v>175.30742</v>
      </c>
      <c r="T9" s="241">
        <v>301</v>
      </c>
      <c r="U9" s="250">
        <v>96.58</v>
      </c>
      <c r="V9" s="23">
        <f t="shared" si="1"/>
        <v>-273</v>
      </c>
      <c r="W9" s="259">
        <f t="shared" si="1"/>
        <v>-78.72742000000001</v>
      </c>
      <c r="X9" s="130">
        <v>0</v>
      </c>
      <c r="Y9" s="130">
        <v>0</v>
      </c>
      <c r="Z9" s="131">
        <v>0</v>
      </c>
      <c r="AA9" s="131">
        <v>0</v>
      </c>
      <c r="AB9" s="453">
        <f>Z9-X9</f>
        <v>0</v>
      </c>
      <c r="AC9" s="453">
        <f>AA9-Y9</f>
        <v>0</v>
      </c>
      <c r="AD9" s="133"/>
    </row>
    <row r="10" spans="1:33" ht="35.25" customHeight="1" thickBot="1">
      <c r="A10" s="172">
        <v>3</v>
      </c>
      <c r="B10" s="339" t="s">
        <v>14</v>
      </c>
      <c r="C10" s="111">
        <v>16</v>
      </c>
      <c r="D10" s="111">
        <v>19</v>
      </c>
      <c r="E10" s="111">
        <f>D10-C10</f>
        <v>3</v>
      </c>
      <c r="F10" s="111">
        <v>0</v>
      </c>
      <c r="G10" s="323">
        <v>0</v>
      </c>
      <c r="H10" s="324">
        <v>0</v>
      </c>
      <c r="I10" s="457">
        <v>0</v>
      </c>
      <c r="J10" s="23">
        <f>H10-F10</f>
        <v>0</v>
      </c>
      <c r="K10" s="433">
        <f>I10-G10</f>
        <v>0</v>
      </c>
      <c r="L10" s="52">
        <v>0</v>
      </c>
      <c r="M10" s="52">
        <v>0</v>
      </c>
      <c r="N10" s="324">
        <v>0</v>
      </c>
      <c r="O10" s="324">
        <v>0</v>
      </c>
      <c r="P10" s="23">
        <f t="shared" si="0"/>
        <v>0</v>
      </c>
      <c r="Q10" s="325">
        <f t="shared" si="0"/>
        <v>0</v>
      </c>
      <c r="R10" s="113">
        <v>102</v>
      </c>
      <c r="S10" s="220">
        <v>69.13</v>
      </c>
      <c r="T10" s="324">
        <v>395</v>
      </c>
      <c r="U10" s="324">
        <v>279.6</v>
      </c>
      <c r="V10" s="23">
        <f t="shared" si="1"/>
        <v>293</v>
      </c>
      <c r="W10" s="433">
        <f t="shared" si="1"/>
        <v>210.47000000000003</v>
      </c>
      <c r="X10" s="52">
        <v>0</v>
      </c>
      <c r="Y10" s="52">
        <v>0</v>
      </c>
      <c r="Z10" s="28">
        <v>0</v>
      </c>
      <c r="AA10" s="473">
        <v>0</v>
      </c>
      <c r="AB10" s="23">
        <v>0</v>
      </c>
      <c r="AC10" s="23">
        <v>0</v>
      </c>
      <c r="AD10" s="274"/>
      <c r="AE10" s="353"/>
      <c r="AF10" s="353"/>
      <c r="AG10" s="353"/>
    </row>
    <row r="11" spans="1:30" ht="39.75" customHeight="1" thickBot="1">
      <c r="A11" s="471">
        <v>4</v>
      </c>
      <c r="B11" s="472" t="s">
        <v>8</v>
      </c>
      <c r="C11" s="758" t="s">
        <v>112</v>
      </c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9"/>
    </row>
    <row r="12" spans="1:30" ht="39.75" customHeight="1" thickBot="1">
      <c r="A12" s="172">
        <v>5</v>
      </c>
      <c r="B12" s="339" t="s">
        <v>15</v>
      </c>
      <c r="C12" s="111">
        <v>1</v>
      </c>
      <c r="D12" s="111">
        <v>1</v>
      </c>
      <c r="E12" s="111">
        <f aca="true" t="shared" si="2" ref="E12:E18">D12-C12</f>
        <v>0</v>
      </c>
      <c r="F12" s="111">
        <v>0</v>
      </c>
      <c r="G12" s="323">
        <v>0</v>
      </c>
      <c r="H12" s="458">
        <v>1</v>
      </c>
      <c r="I12" s="459">
        <v>4.5593</v>
      </c>
      <c r="J12" s="23">
        <f aca="true" t="shared" si="3" ref="J12:K18">H12-F12</f>
        <v>1</v>
      </c>
      <c r="K12" s="433">
        <f t="shared" si="3"/>
        <v>4.5593</v>
      </c>
      <c r="L12" s="111">
        <v>0</v>
      </c>
      <c r="M12" s="275">
        <v>0</v>
      </c>
      <c r="N12" s="324">
        <v>0</v>
      </c>
      <c r="O12" s="457">
        <v>0</v>
      </c>
      <c r="P12" s="23">
        <f>N12-L12</f>
        <v>0</v>
      </c>
      <c r="Q12" s="23">
        <f>O12-M12</f>
        <v>0</v>
      </c>
      <c r="R12" s="111">
        <v>6</v>
      </c>
      <c r="S12" s="323">
        <v>4.566</v>
      </c>
      <c r="T12" s="324">
        <v>0</v>
      </c>
      <c r="U12" s="457">
        <v>0</v>
      </c>
      <c r="V12" s="23">
        <f aca="true" t="shared" si="4" ref="V12:W18">T12-R12</f>
        <v>-6</v>
      </c>
      <c r="W12" s="433">
        <f t="shared" si="4"/>
        <v>-4.566</v>
      </c>
      <c r="X12" s="111">
        <v>0</v>
      </c>
      <c r="Y12" s="275">
        <v>0</v>
      </c>
      <c r="Z12" s="324">
        <v>0</v>
      </c>
      <c r="AA12" s="326">
        <v>0</v>
      </c>
      <c r="AB12" s="23">
        <f aca="true" t="shared" si="5" ref="AB12:AC18">Z12-X12</f>
        <v>0</v>
      </c>
      <c r="AC12" s="23">
        <f t="shared" si="5"/>
        <v>0</v>
      </c>
      <c r="AD12" s="274"/>
    </row>
    <row r="13" spans="1:30" ht="34.5" customHeight="1" thickBot="1">
      <c r="A13" s="172">
        <v>6</v>
      </c>
      <c r="B13" s="339" t="s">
        <v>17</v>
      </c>
      <c r="C13" s="111">
        <v>2</v>
      </c>
      <c r="D13" s="111">
        <v>3</v>
      </c>
      <c r="E13" s="111">
        <f t="shared" si="2"/>
        <v>1</v>
      </c>
      <c r="F13" s="111">
        <v>0</v>
      </c>
      <c r="G13" s="323">
        <v>0</v>
      </c>
      <c r="H13" s="460">
        <v>2</v>
      </c>
      <c r="I13" s="461">
        <v>0.71</v>
      </c>
      <c r="J13" s="23">
        <f t="shared" si="3"/>
        <v>2</v>
      </c>
      <c r="K13" s="433">
        <f t="shared" si="3"/>
        <v>0.71</v>
      </c>
      <c r="L13" s="263">
        <v>2</v>
      </c>
      <c r="M13" s="264">
        <v>13.95</v>
      </c>
      <c r="N13" s="460">
        <v>0</v>
      </c>
      <c r="O13" s="461">
        <v>0</v>
      </c>
      <c r="P13" s="23">
        <f aca="true" t="shared" si="6" ref="P13:Q18">N13-L13</f>
        <v>-2</v>
      </c>
      <c r="Q13" s="433">
        <f t="shared" si="6"/>
        <v>-13.95</v>
      </c>
      <c r="R13" s="111">
        <v>0</v>
      </c>
      <c r="S13" s="323">
        <v>0</v>
      </c>
      <c r="T13" s="324">
        <v>0</v>
      </c>
      <c r="U13" s="457">
        <v>0</v>
      </c>
      <c r="V13" s="23">
        <f t="shared" si="4"/>
        <v>0</v>
      </c>
      <c r="W13" s="433">
        <f t="shared" si="4"/>
        <v>0</v>
      </c>
      <c r="X13" s="111">
        <v>0</v>
      </c>
      <c r="Y13" s="275">
        <v>0</v>
      </c>
      <c r="Z13" s="460">
        <v>1</v>
      </c>
      <c r="AA13" s="461">
        <v>1.78</v>
      </c>
      <c r="AB13" s="23">
        <f t="shared" si="5"/>
        <v>1</v>
      </c>
      <c r="AC13" s="23">
        <f t="shared" si="5"/>
        <v>1.78</v>
      </c>
      <c r="AD13" s="274"/>
    </row>
    <row r="14" spans="1:30" ht="39" customHeight="1" thickBot="1">
      <c r="A14" s="172">
        <v>7</v>
      </c>
      <c r="B14" s="339" t="s">
        <v>10</v>
      </c>
      <c r="C14" s="452">
        <v>1</v>
      </c>
      <c r="D14" s="111">
        <v>0</v>
      </c>
      <c r="E14" s="111">
        <f t="shared" si="2"/>
        <v>-1</v>
      </c>
      <c r="F14" s="111">
        <v>5</v>
      </c>
      <c r="G14" s="323">
        <v>6.38276</v>
      </c>
      <c r="H14" s="324">
        <v>0</v>
      </c>
      <c r="I14" s="457">
        <v>0</v>
      </c>
      <c r="J14" s="23">
        <f t="shared" si="3"/>
        <v>-5</v>
      </c>
      <c r="K14" s="433">
        <f t="shared" si="3"/>
        <v>-6.38276</v>
      </c>
      <c r="L14" s="111">
        <v>0</v>
      </c>
      <c r="M14" s="275">
        <v>0</v>
      </c>
      <c r="N14" s="324">
        <v>0</v>
      </c>
      <c r="O14" s="457">
        <v>0</v>
      </c>
      <c r="P14" s="23">
        <f t="shared" si="6"/>
        <v>0</v>
      </c>
      <c r="Q14" s="433">
        <f t="shared" si="6"/>
        <v>0</v>
      </c>
      <c r="R14" s="111">
        <v>0</v>
      </c>
      <c r="S14" s="323">
        <v>0</v>
      </c>
      <c r="T14" s="324">
        <v>0</v>
      </c>
      <c r="U14" s="457">
        <v>0</v>
      </c>
      <c r="V14" s="23">
        <f t="shared" si="4"/>
        <v>0</v>
      </c>
      <c r="W14" s="433">
        <f t="shared" si="4"/>
        <v>0</v>
      </c>
      <c r="X14" s="111">
        <v>1</v>
      </c>
      <c r="Y14" s="323">
        <v>0.43356</v>
      </c>
      <c r="Z14" s="324">
        <v>0</v>
      </c>
      <c r="AA14" s="457">
        <v>0</v>
      </c>
      <c r="AB14" s="23">
        <f t="shared" si="5"/>
        <v>-1</v>
      </c>
      <c r="AC14" s="23">
        <f t="shared" si="5"/>
        <v>-0.43356</v>
      </c>
      <c r="AD14" s="466"/>
    </row>
    <row r="15" spans="1:30" ht="30" customHeight="1" thickBot="1">
      <c r="A15" s="172">
        <v>8</v>
      </c>
      <c r="B15" s="339" t="s">
        <v>12</v>
      </c>
      <c r="C15" s="111">
        <v>1</v>
      </c>
      <c r="D15" s="111">
        <v>0</v>
      </c>
      <c r="E15" s="111">
        <f t="shared" si="2"/>
        <v>-1</v>
      </c>
      <c r="F15" s="321">
        <v>2</v>
      </c>
      <c r="G15" s="343">
        <v>4.09</v>
      </c>
      <c r="H15" s="324">
        <v>0</v>
      </c>
      <c r="I15" s="457">
        <v>0</v>
      </c>
      <c r="J15" s="23">
        <f t="shared" si="3"/>
        <v>-2</v>
      </c>
      <c r="K15" s="433">
        <f t="shared" si="3"/>
        <v>-4.09</v>
      </c>
      <c r="L15" s="111">
        <v>0</v>
      </c>
      <c r="M15" s="275">
        <v>0</v>
      </c>
      <c r="N15" s="324">
        <v>0</v>
      </c>
      <c r="O15" s="457">
        <v>0</v>
      </c>
      <c r="P15" s="23">
        <f t="shared" si="6"/>
        <v>0</v>
      </c>
      <c r="Q15" s="433">
        <f t="shared" si="6"/>
        <v>0</v>
      </c>
      <c r="R15" s="111">
        <v>0</v>
      </c>
      <c r="S15" s="323">
        <v>0</v>
      </c>
      <c r="T15" s="324">
        <v>0</v>
      </c>
      <c r="U15" s="457">
        <v>0</v>
      </c>
      <c r="V15" s="23">
        <f t="shared" si="4"/>
        <v>0</v>
      </c>
      <c r="W15" s="433">
        <f t="shared" si="4"/>
        <v>0</v>
      </c>
      <c r="X15" s="111">
        <v>0</v>
      </c>
      <c r="Y15" s="275">
        <v>0</v>
      </c>
      <c r="Z15" s="324">
        <v>0</v>
      </c>
      <c r="AA15" s="326">
        <v>0</v>
      </c>
      <c r="AB15" s="23">
        <f t="shared" si="5"/>
        <v>0</v>
      </c>
      <c r="AC15" s="325">
        <f t="shared" si="5"/>
        <v>0</v>
      </c>
      <c r="AD15" s="274"/>
    </row>
    <row r="16" spans="1:30" ht="34.5" customHeight="1" thickBot="1">
      <c r="A16" s="171">
        <v>9</v>
      </c>
      <c r="B16" s="470" t="s">
        <v>13</v>
      </c>
      <c r="C16" s="111">
        <v>1</v>
      </c>
      <c r="D16" s="111">
        <v>0</v>
      </c>
      <c r="E16" s="111">
        <f t="shared" si="2"/>
        <v>-1</v>
      </c>
      <c r="F16" s="321">
        <v>4</v>
      </c>
      <c r="G16" s="321">
        <v>2.04</v>
      </c>
      <c r="H16" s="324">
        <v>0</v>
      </c>
      <c r="I16" s="457">
        <v>0</v>
      </c>
      <c r="J16" s="23">
        <f t="shared" si="3"/>
        <v>-4</v>
      </c>
      <c r="K16" s="433">
        <f t="shared" si="3"/>
        <v>-2.04</v>
      </c>
      <c r="L16" s="111">
        <v>0</v>
      </c>
      <c r="M16" s="275">
        <v>0</v>
      </c>
      <c r="N16" s="462">
        <v>0</v>
      </c>
      <c r="O16" s="457">
        <v>0</v>
      </c>
      <c r="P16" s="23">
        <f t="shared" si="6"/>
        <v>0</v>
      </c>
      <c r="Q16" s="433">
        <f t="shared" si="6"/>
        <v>0</v>
      </c>
      <c r="R16" s="111">
        <v>0</v>
      </c>
      <c r="S16" s="323">
        <v>0</v>
      </c>
      <c r="T16" s="324">
        <v>0</v>
      </c>
      <c r="U16" s="457">
        <v>0</v>
      </c>
      <c r="V16" s="23">
        <f t="shared" si="4"/>
        <v>0</v>
      </c>
      <c r="W16" s="433">
        <f t="shared" si="4"/>
        <v>0</v>
      </c>
      <c r="X16" s="111">
        <v>0</v>
      </c>
      <c r="Y16" s="275">
        <v>0</v>
      </c>
      <c r="Z16" s="324">
        <v>0</v>
      </c>
      <c r="AA16" s="326">
        <v>0</v>
      </c>
      <c r="AB16" s="23">
        <f t="shared" si="5"/>
        <v>0</v>
      </c>
      <c r="AC16" s="325">
        <f t="shared" si="5"/>
        <v>0</v>
      </c>
      <c r="AD16" s="274"/>
    </row>
    <row r="17" spans="1:30" s="115" customFormat="1" ht="38.25" customHeight="1" thickBot="1">
      <c r="A17" s="172">
        <v>10</v>
      </c>
      <c r="B17" s="341" t="s">
        <v>16</v>
      </c>
      <c r="C17" s="110">
        <v>1</v>
      </c>
      <c r="D17" s="110">
        <v>3</v>
      </c>
      <c r="E17" s="110">
        <f t="shared" si="2"/>
        <v>2</v>
      </c>
      <c r="F17" s="110">
        <v>2</v>
      </c>
      <c r="G17" s="176">
        <v>1.25376</v>
      </c>
      <c r="H17" s="468">
        <v>6</v>
      </c>
      <c r="I17" s="469">
        <v>45.5633</v>
      </c>
      <c r="J17" s="34">
        <f t="shared" si="3"/>
        <v>4</v>
      </c>
      <c r="K17" s="335">
        <f t="shared" si="3"/>
        <v>44.30954</v>
      </c>
      <c r="L17" s="110">
        <v>0</v>
      </c>
      <c r="M17" s="303">
        <v>0</v>
      </c>
      <c r="N17" s="467">
        <v>0</v>
      </c>
      <c r="O17" s="334">
        <v>0</v>
      </c>
      <c r="P17" s="34">
        <f t="shared" si="6"/>
        <v>0</v>
      </c>
      <c r="Q17" s="455">
        <f t="shared" si="6"/>
        <v>0</v>
      </c>
      <c r="R17" s="110">
        <v>0</v>
      </c>
      <c r="S17" s="176">
        <v>0</v>
      </c>
      <c r="T17" s="333">
        <v>0</v>
      </c>
      <c r="U17" s="334">
        <v>0</v>
      </c>
      <c r="V17" s="34">
        <f t="shared" si="4"/>
        <v>0</v>
      </c>
      <c r="W17" s="335">
        <f t="shared" si="4"/>
        <v>0</v>
      </c>
      <c r="X17" s="110">
        <v>0</v>
      </c>
      <c r="Y17" s="303">
        <v>0</v>
      </c>
      <c r="Z17" s="333">
        <v>0</v>
      </c>
      <c r="AA17" s="456">
        <v>0</v>
      </c>
      <c r="AB17" s="445">
        <f t="shared" si="5"/>
        <v>0</v>
      </c>
      <c r="AC17" s="465">
        <f t="shared" si="5"/>
        <v>0</v>
      </c>
      <c r="AD17" s="276"/>
    </row>
    <row r="18" spans="1:30" ht="29.25" customHeight="1" thickBot="1">
      <c r="A18" s="747" t="s">
        <v>2</v>
      </c>
      <c r="B18" s="748"/>
      <c r="C18" s="454">
        <f>SUM(C8:C17)</f>
        <v>30</v>
      </c>
      <c r="D18" s="454">
        <f aca="true" t="shared" si="7" ref="D18:AA18">SUM(D8:D17)</f>
        <v>29</v>
      </c>
      <c r="E18" s="454">
        <f t="shared" si="2"/>
        <v>-1</v>
      </c>
      <c r="F18" s="454">
        <f t="shared" si="7"/>
        <v>13</v>
      </c>
      <c r="G18" s="44">
        <f t="shared" si="7"/>
        <v>13.76652</v>
      </c>
      <c r="H18" s="454">
        <f t="shared" si="7"/>
        <v>11</v>
      </c>
      <c r="I18" s="454">
        <f t="shared" si="7"/>
        <v>52.47645</v>
      </c>
      <c r="J18" s="454">
        <f t="shared" si="3"/>
        <v>-2</v>
      </c>
      <c r="K18" s="44">
        <f t="shared" si="3"/>
        <v>38.70993</v>
      </c>
      <c r="L18" s="454">
        <f t="shared" si="7"/>
        <v>8</v>
      </c>
      <c r="M18" s="454">
        <f t="shared" si="7"/>
        <v>19.366999999999997</v>
      </c>
      <c r="N18" s="454">
        <f t="shared" si="7"/>
        <v>1</v>
      </c>
      <c r="O18" s="454">
        <f t="shared" si="7"/>
        <v>1.63354</v>
      </c>
      <c r="P18" s="454">
        <f t="shared" si="6"/>
        <v>-7</v>
      </c>
      <c r="Q18" s="337">
        <f>O18-M18</f>
        <v>-17.733459999999997</v>
      </c>
      <c r="R18" s="454">
        <f t="shared" si="7"/>
        <v>688</v>
      </c>
      <c r="S18" s="454">
        <f t="shared" si="7"/>
        <v>254.42042</v>
      </c>
      <c r="T18" s="454">
        <f t="shared" si="7"/>
        <v>696</v>
      </c>
      <c r="U18" s="337">
        <f>SUM(U8:U17)</f>
        <v>376.18</v>
      </c>
      <c r="V18" s="454">
        <f t="shared" si="4"/>
        <v>8</v>
      </c>
      <c r="W18" s="337">
        <f t="shared" si="4"/>
        <v>121.75958</v>
      </c>
      <c r="X18" s="454">
        <f t="shared" si="7"/>
        <v>1</v>
      </c>
      <c r="Y18" s="454">
        <f t="shared" si="7"/>
        <v>0.43356</v>
      </c>
      <c r="Z18" s="454">
        <f t="shared" si="7"/>
        <v>1</v>
      </c>
      <c r="AA18" s="454">
        <f t="shared" si="7"/>
        <v>1.78</v>
      </c>
      <c r="AB18" s="454">
        <f t="shared" si="5"/>
        <v>0</v>
      </c>
      <c r="AC18" s="454">
        <f t="shared" si="5"/>
        <v>1.34644</v>
      </c>
      <c r="AD18" s="338"/>
    </row>
    <row r="19" spans="1:29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3"/>
      <c r="Z19" s="3"/>
      <c r="AA19" s="3"/>
      <c r="AB19" s="3"/>
      <c r="AC19" s="3"/>
    </row>
    <row r="20" spans="1:29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3"/>
      <c r="Z20" s="3"/>
      <c r="AA20" s="3"/>
      <c r="AB20" s="3"/>
      <c r="AC20" s="3"/>
    </row>
    <row r="21" spans="1:29" ht="16.5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7"/>
      <c r="R21" s="7"/>
      <c r="S21" s="7"/>
      <c r="T21" s="7"/>
      <c r="U21" s="7"/>
      <c r="V21" s="7">
        <v>0</v>
      </c>
      <c r="W21" s="7"/>
      <c r="X21" s="7"/>
      <c r="Y21" s="3"/>
      <c r="Z21" s="3"/>
      <c r="AA21" s="3"/>
      <c r="AB21" s="3"/>
      <c r="AC21" s="3"/>
    </row>
    <row r="22" spans="1:30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3"/>
      <c r="Z22" s="3"/>
      <c r="AA22" s="3"/>
      <c r="AB22" s="3"/>
      <c r="AC22" s="3"/>
      <c r="AD22" s="3"/>
    </row>
    <row r="23" spans="1:29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3"/>
      <c r="Z23" s="3"/>
      <c r="AA23" s="3"/>
      <c r="AB23" s="3"/>
      <c r="AC23" s="3"/>
    </row>
    <row r="24" spans="1:28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</row>
    <row r="25" spans="1:24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</sheetData>
  <sheetProtection/>
  <mergeCells count="28">
    <mergeCell ref="A1:AD1"/>
    <mergeCell ref="A2:AD2"/>
    <mergeCell ref="A3:A6"/>
    <mergeCell ref="B3:B6"/>
    <mergeCell ref="C3:E4"/>
    <mergeCell ref="F3:W3"/>
    <mergeCell ref="X3:AC4"/>
    <mergeCell ref="AD3:AD6"/>
    <mergeCell ref="F4:K4"/>
    <mergeCell ref="L4:Q4"/>
    <mergeCell ref="R4:W4"/>
    <mergeCell ref="C5:C6"/>
    <mergeCell ref="D5:D6"/>
    <mergeCell ref="E5:E6"/>
    <mergeCell ref="F5:G5"/>
    <mergeCell ref="H5:I5"/>
    <mergeCell ref="J5:K5"/>
    <mergeCell ref="L5:M5"/>
    <mergeCell ref="N5:O5"/>
    <mergeCell ref="A18:B18"/>
    <mergeCell ref="R5:S5"/>
    <mergeCell ref="T5:U5"/>
    <mergeCell ref="V5:W5"/>
    <mergeCell ref="X5:Y5"/>
    <mergeCell ref="Z5:AA5"/>
    <mergeCell ref="P5:Q5"/>
    <mergeCell ref="C11:AD11"/>
    <mergeCell ref="AB5:AC5"/>
  </mergeCells>
  <printOptions/>
  <pageMargins left="0.17" right="0.18" top="0.28" bottom="0.46" header="0.17" footer="0.3"/>
  <pageSetup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4"/>
  <sheetViews>
    <sheetView zoomScale="86" zoomScaleNormal="86" zoomScalePageLayoutView="0" workbookViewId="0" topLeftCell="A4">
      <selection activeCell="L12" sqref="L12"/>
    </sheetView>
  </sheetViews>
  <sheetFormatPr defaultColWidth="9.140625" defaultRowHeight="12.75"/>
  <cols>
    <col min="1" max="1" width="4.8515625" style="2" customWidth="1"/>
    <col min="2" max="2" width="20.8515625" style="2" customWidth="1"/>
    <col min="3" max="3" width="8.8515625" style="2" customWidth="1"/>
    <col min="4" max="4" width="8.28125" style="2" customWidth="1"/>
    <col min="5" max="5" width="11.421875" style="2" customWidth="1"/>
    <col min="6" max="6" width="8.28125" style="2" customWidth="1"/>
    <col min="7" max="7" width="8.421875" style="2" customWidth="1"/>
    <col min="8" max="8" width="9.140625" style="2" customWidth="1"/>
    <col min="9" max="10" width="8.7109375" style="2" customWidth="1"/>
    <col min="11" max="11" width="12.421875" style="2" customWidth="1"/>
    <col min="12" max="12" width="9.7109375" style="2" customWidth="1"/>
    <col min="13" max="13" width="8.421875" style="2" customWidth="1"/>
    <col min="14" max="14" width="8.7109375" style="2" customWidth="1"/>
    <col min="15" max="15" width="8.8515625" style="2" customWidth="1"/>
    <col min="16" max="16" width="8.28125" style="2" customWidth="1"/>
    <col min="17" max="17" width="8.140625" style="2" customWidth="1"/>
    <col min="18" max="18" width="10.140625" style="2" customWidth="1"/>
    <col min="19" max="19" width="9.00390625" style="2" customWidth="1"/>
    <col min="20" max="16384" width="9.140625" style="2" customWidth="1"/>
  </cols>
  <sheetData>
    <row r="1" spans="1:22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3"/>
      <c r="T1" s="3"/>
      <c r="U1" s="3"/>
      <c r="V1" s="3"/>
    </row>
    <row r="2" spans="1:22" ht="48.75" customHeight="1" thickBot="1">
      <c r="A2" s="714" t="s">
        <v>111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V2" s="4"/>
    </row>
    <row r="3" spans="1:18" s="4" customFormat="1" ht="58.5" customHeight="1">
      <c r="A3" s="715" t="s">
        <v>1</v>
      </c>
      <c r="B3" s="685" t="s">
        <v>7</v>
      </c>
      <c r="C3" s="685" t="s">
        <v>89</v>
      </c>
      <c r="D3" s="685" t="s">
        <v>18</v>
      </c>
      <c r="E3" s="685"/>
      <c r="F3" s="685"/>
      <c r="G3" s="685"/>
      <c r="H3" s="685"/>
      <c r="I3" s="685"/>
      <c r="J3" s="685" t="s">
        <v>83</v>
      </c>
      <c r="K3" s="685"/>
      <c r="L3" s="685"/>
      <c r="M3" s="685"/>
      <c r="N3" s="685"/>
      <c r="O3" s="685"/>
      <c r="P3" s="685" t="s">
        <v>24</v>
      </c>
      <c r="Q3" s="685"/>
      <c r="R3" s="711" t="s">
        <v>9</v>
      </c>
    </row>
    <row r="4" spans="1:18" s="4" customFormat="1" ht="117.75" customHeight="1">
      <c r="A4" s="724"/>
      <c r="B4" s="688"/>
      <c r="C4" s="688"/>
      <c r="D4" s="728" t="s">
        <v>21</v>
      </c>
      <c r="E4" s="728"/>
      <c r="F4" s="731" t="s">
        <v>3</v>
      </c>
      <c r="G4" s="731"/>
      <c r="H4" s="738" t="s">
        <v>11</v>
      </c>
      <c r="I4" s="738"/>
      <c r="J4" s="728" t="s">
        <v>53</v>
      </c>
      <c r="K4" s="728"/>
      <c r="L4" s="731" t="s">
        <v>54</v>
      </c>
      <c r="M4" s="731"/>
      <c r="N4" s="738" t="s">
        <v>11</v>
      </c>
      <c r="O4" s="738"/>
      <c r="P4" s="688"/>
      <c r="Q4" s="688"/>
      <c r="R4" s="721"/>
    </row>
    <row r="5" spans="1:18" s="4" customFormat="1" ht="16.5" customHeight="1">
      <c r="A5" s="724"/>
      <c r="B5" s="688"/>
      <c r="C5" s="688"/>
      <c r="D5" s="310" t="s">
        <v>22</v>
      </c>
      <c r="E5" s="310" t="s">
        <v>23</v>
      </c>
      <c r="F5" s="311" t="s">
        <v>22</v>
      </c>
      <c r="G5" s="311" t="s">
        <v>23</v>
      </c>
      <c r="H5" s="312" t="s">
        <v>22</v>
      </c>
      <c r="I5" s="312" t="s">
        <v>23</v>
      </c>
      <c r="J5" s="310" t="s">
        <v>22</v>
      </c>
      <c r="K5" s="310" t="s">
        <v>23</v>
      </c>
      <c r="L5" s="311" t="s">
        <v>22</v>
      </c>
      <c r="M5" s="311" t="s">
        <v>23</v>
      </c>
      <c r="N5" s="312" t="s">
        <v>22</v>
      </c>
      <c r="O5" s="312" t="s">
        <v>23</v>
      </c>
      <c r="P5" s="21" t="s">
        <v>22</v>
      </c>
      <c r="Q5" s="21" t="s">
        <v>23</v>
      </c>
      <c r="R5" s="696"/>
    </row>
    <row r="6" spans="1:18" ht="18.75" customHeight="1" thickBot="1">
      <c r="A6" s="246">
        <v>1</v>
      </c>
      <c r="B6" s="240">
        <v>2</v>
      </c>
      <c r="C6" s="240">
        <v>3</v>
      </c>
      <c r="D6" s="240">
        <v>4</v>
      </c>
      <c r="E6" s="240">
        <v>5</v>
      </c>
      <c r="F6" s="240">
        <v>6</v>
      </c>
      <c r="G6" s="240">
        <v>7</v>
      </c>
      <c r="H6" s="240">
        <v>8</v>
      </c>
      <c r="I6" s="240">
        <v>9</v>
      </c>
      <c r="J6" s="22">
        <v>10</v>
      </c>
      <c r="K6" s="22">
        <v>11</v>
      </c>
      <c r="L6" s="240">
        <v>12</v>
      </c>
      <c r="M6" s="240">
        <v>13</v>
      </c>
      <c r="N6" s="240">
        <v>14</v>
      </c>
      <c r="O6" s="240">
        <v>15</v>
      </c>
      <c r="P6" s="240">
        <v>16</v>
      </c>
      <c r="Q6" s="240">
        <v>17</v>
      </c>
      <c r="R6" s="247">
        <v>18</v>
      </c>
    </row>
    <row r="7" spans="1:18" ht="33" customHeight="1" thickBot="1">
      <c r="A7" s="202">
        <v>1</v>
      </c>
      <c r="B7" s="203" t="s">
        <v>6</v>
      </c>
      <c r="C7" s="204">
        <v>1</v>
      </c>
      <c r="D7" s="366">
        <v>1</v>
      </c>
      <c r="E7" s="367">
        <v>0.253</v>
      </c>
      <c r="F7" s="368"/>
      <c r="G7" s="368"/>
      <c r="H7" s="243"/>
      <c r="I7" s="243"/>
      <c r="J7" s="367">
        <v>1</v>
      </c>
      <c r="K7" s="367">
        <v>0.253</v>
      </c>
      <c r="L7" s="368"/>
      <c r="M7" s="368"/>
      <c r="N7" s="243"/>
      <c r="O7" s="243"/>
      <c r="P7" s="204"/>
      <c r="Q7" s="114"/>
      <c r="R7" s="317"/>
    </row>
    <row r="8" spans="1:18" ht="39" customHeight="1" thickBot="1">
      <c r="A8" s="202">
        <v>2</v>
      </c>
      <c r="B8" s="203" t="s">
        <v>5</v>
      </c>
      <c r="C8" s="113">
        <v>2</v>
      </c>
      <c r="D8" s="33">
        <v>1</v>
      </c>
      <c r="E8" s="201">
        <v>1.39085</v>
      </c>
      <c r="F8" s="35">
        <v>1</v>
      </c>
      <c r="G8" s="369">
        <v>1.63354</v>
      </c>
      <c r="H8" s="242">
        <v>301</v>
      </c>
      <c r="I8" s="244">
        <v>96.58168999999998</v>
      </c>
      <c r="J8" s="33">
        <v>1</v>
      </c>
      <c r="K8" s="367">
        <v>1.39085</v>
      </c>
      <c r="L8" s="35">
        <v>1</v>
      </c>
      <c r="M8" s="35">
        <v>1.63354</v>
      </c>
      <c r="N8" s="237">
        <v>301</v>
      </c>
      <c r="O8" s="237">
        <v>96.58169</v>
      </c>
      <c r="P8" s="113"/>
      <c r="Q8" s="113"/>
      <c r="R8" s="199"/>
    </row>
    <row r="9" spans="1:18" ht="39" customHeight="1" thickBot="1">
      <c r="A9" s="202">
        <v>3</v>
      </c>
      <c r="B9" s="203" t="s">
        <v>14</v>
      </c>
      <c r="C9" s="111">
        <v>19</v>
      </c>
      <c r="D9" s="23">
        <v>395</v>
      </c>
      <c r="E9" s="325">
        <v>279.6</v>
      </c>
      <c r="F9" s="370"/>
      <c r="G9" s="370"/>
      <c r="H9" s="237"/>
      <c r="I9" s="237"/>
      <c r="J9" s="33"/>
      <c r="K9" s="33"/>
      <c r="L9" s="35"/>
      <c r="M9" s="35"/>
      <c r="N9" s="237">
        <v>395</v>
      </c>
      <c r="O9" s="237">
        <v>279.6</v>
      </c>
      <c r="P9" s="204"/>
      <c r="Q9" s="113"/>
      <c r="R9" s="199"/>
    </row>
    <row r="10" spans="1:18" ht="45.75" customHeight="1" thickBot="1">
      <c r="A10" s="218">
        <v>4</v>
      </c>
      <c r="B10" s="219" t="s">
        <v>8</v>
      </c>
      <c r="C10" s="766" t="s">
        <v>87</v>
      </c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767"/>
      <c r="O10" s="767"/>
      <c r="P10" s="767"/>
      <c r="Q10" s="767"/>
      <c r="R10" s="768"/>
    </row>
    <row r="11" spans="1:18" ht="34.5" customHeight="1" thickBot="1">
      <c r="A11" s="202">
        <v>5</v>
      </c>
      <c r="B11" s="203" t="s">
        <v>15</v>
      </c>
      <c r="C11" s="321">
        <v>1</v>
      </c>
      <c r="D11" s="321">
        <v>1</v>
      </c>
      <c r="E11" s="343">
        <v>4.5593</v>
      </c>
      <c r="F11" s="321">
        <v>0</v>
      </c>
      <c r="G11" s="321">
        <v>0</v>
      </c>
      <c r="H11" s="321">
        <v>0</v>
      </c>
      <c r="I11" s="321">
        <v>0</v>
      </c>
      <c r="J11" s="321">
        <v>1</v>
      </c>
      <c r="K11" s="343">
        <v>4.5593</v>
      </c>
      <c r="L11" s="321">
        <v>0</v>
      </c>
      <c r="M11" s="321">
        <v>0</v>
      </c>
      <c r="N11" s="321">
        <v>0</v>
      </c>
      <c r="O11" s="321">
        <v>0</v>
      </c>
      <c r="P11" s="321">
        <v>0</v>
      </c>
      <c r="Q11" s="321">
        <v>0</v>
      </c>
      <c r="R11" s="322"/>
    </row>
    <row r="12" spans="1:18" ht="30" customHeight="1" thickBot="1">
      <c r="A12" s="202">
        <v>6</v>
      </c>
      <c r="B12" s="203" t="s">
        <v>17</v>
      </c>
      <c r="C12" s="113">
        <v>3</v>
      </c>
      <c r="D12" s="263">
        <v>3</v>
      </c>
      <c r="E12" s="264">
        <v>2.4905</v>
      </c>
      <c r="F12" s="263">
        <v>0</v>
      </c>
      <c r="G12" s="263">
        <v>0</v>
      </c>
      <c r="H12" s="372"/>
      <c r="I12" s="372"/>
      <c r="J12" s="363">
        <v>2</v>
      </c>
      <c r="K12" s="373">
        <v>0.71</v>
      </c>
      <c r="L12" s="371">
        <v>0</v>
      </c>
      <c r="M12" s="371">
        <v>0</v>
      </c>
      <c r="N12" s="372"/>
      <c r="O12" s="372"/>
      <c r="P12" s="363">
        <v>1</v>
      </c>
      <c r="Q12" s="363">
        <v>1.7805</v>
      </c>
      <c r="R12" s="302">
        <v>0</v>
      </c>
    </row>
    <row r="13" spans="1:18" ht="45" customHeight="1" thickBot="1">
      <c r="A13" s="202">
        <v>7</v>
      </c>
      <c r="B13" s="203" t="s">
        <v>10</v>
      </c>
      <c r="C13" s="672" t="s">
        <v>87</v>
      </c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1"/>
    </row>
    <row r="14" spans="1:18" ht="45.75" customHeight="1" thickBot="1">
      <c r="A14" s="202">
        <v>8</v>
      </c>
      <c r="B14" s="203" t="s">
        <v>12</v>
      </c>
      <c r="C14" s="672" t="s">
        <v>87</v>
      </c>
      <c r="D14" s="740"/>
      <c r="E14" s="740"/>
      <c r="F14" s="740"/>
      <c r="G14" s="740"/>
      <c r="H14" s="740"/>
      <c r="I14" s="740"/>
      <c r="J14" s="740"/>
      <c r="K14" s="740"/>
      <c r="L14" s="740"/>
      <c r="M14" s="740"/>
      <c r="N14" s="740"/>
      <c r="O14" s="740"/>
      <c r="P14" s="740"/>
      <c r="Q14" s="740"/>
      <c r="R14" s="741"/>
    </row>
    <row r="15" spans="1:18" ht="42.75" customHeight="1" thickBot="1">
      <c r="A15" s="202">
        <v>9</v>
      </c>
      <c r="B15" s="203" t="s">
        <v>13</v>
      </c>
      <c r="C15" s="672" t="s">
        <v>87</v>
      </c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1"/>
    </row>
    <row r="16" spans="1:18" s="115" customFormat="1" ht="30" customHeight="1" thickBot="1">
      <c r="A16" s="202">
        <v>10</v>
      </c>
      <c r="B16" s="203" t="s">
        <v>16</v>
      </c>
      <c r="C16" s="113">
        <v>3</v>
      </c>
      <c r="D16" s="33">
        <v>6</v>
      </c>
      <c r="E16" s="33">
        <v>45.5633</v>
      </c>
      <c r="F16" s="35">
        <v>0</v>
      </c>
      <c r="G16" s="35">
        <v>0</v>
      </c>
      <c r="H16" s="237">
        <v>0</v>
      </c>
      <c r="I16" s="237">
        <v>0</v>
      </c>
      <c r="J16" s="33">
        <v>6</v>
      </c>
      <c r="K16" s="33">
        <v>45.5633</v>
      </c>
      <c r="L16" s="35">
        <v>0</v>
      </c>
      <c r="M16" s="35">
        <v>0</v>
      </c>
      <c r="N16" s="237">
        <v>0</v>
      </c>
      <c r="O16" s="237">
        <v>0</v>
      </c>
      <c r="P16" s="113">
        <v>0</v>
      </c>
      <c r="Q16" s="113">
        <v>0</v>
      </c>
      <c r="R16" s="199">
        <v>0</v>
      </c>
    </row>
    <row r="17" spans="1:18" ht="27.75" customHeight="1" thickBot="1">
      <c r="A17" s="733" t="s">
        <v>2</v>
      </c>
      <c r="B17" s="734"/>
      <c r="C17" s="362">
        <f aca="true" t="shared" si="0" ref="C17:R17">SUM(C7:C16)</f>
        <v>29</v>
      </c>
      <c r="D17" s="362">
        <f t="shared" si="0"/>
        <v>407</v>
      </c>
      <c r="E17" s="362">
        <f t="shared" si="0"/>
        <v>333.85695</v>
      </c>
      <c r="F17" s="362">
        <f t="shared" si="0"/>
        <v>1</v>
      </c>
      <c r="G17" s="362">
        <f t="shared" si="0"/>
        <v>1.63354</v>
      </c>
      <c r="H17" s="362">
        <f t="shared" si="0"/>
        <v>301</v>
      </c>
      <c r="I17" s="362">
        <f t="shared" si="0"/>
        <v>96.58168999999998</v>
      </c>
      <c r="J17" s="362">
        <f t="shared" si="0"/>
        <v>11</v>
      </c>
      <c r="K17" s="362">
        <f t="shared" si="0"/>
        <v>52.47645</v>
      </c>
      <c r="L17" s="362">
        <f t="shared" si="0"/>
        <v>1</v>
      </c>
      <c r="M17" s="362">
        <f t="shared" si="0"/>
        <v>1.63354</v>
      </c>
      <c r="N17" s="362">
        <f t="shared" si="0"/>
        <v>696</v>
      </c>
      <c r="O17" s="362">
        <f t="shared" si="0"/>
        <v>376.18169</v>
      </c>
      <c r="P17" s="362">
        <f t="shared" si="0"/>
        <v>1</v>
      </c>
      <c r="Q17" s="362">
        <f t="shared" si="0"/>
        <v>1.7805</v>
      </c>
      <c r="R17" s="245">
        <f t="shared" si="0"/>
        <v>0</v>
      </c>
    </row>
    <row r="18" spans="1:18" ht="27" customHeight="1">
      <c r="A18" s="7"/>
      <c r="B18" s="7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</row>
    <row r="19" spans="1:18" ht="23.25" customHeight="1">
      <c r="A19" s="7"/>
      <c r="B19" s="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6.5">
      <c r="A20" s="7"/>
      <c r="B20" s="7"/>
      <c r="C20" s="307"/>
      <c r="D20" s="307"/>
      <c r="E20" s="307"/>
      <c r="F20" s="307"/>
      <c r="G20" s="307"/>
      <c r="H20" s="307"/>
      <c r="I20" s="307"/>
      <c r="J20" s="307"/>
      <c r="K20" s="308"/>
      <c r="L20" s="308"/>
      <c r="M20" s="308"/>
      <c r="N20" s="307"/>
      <c r="O20" s="307"/>
      <c r="P20" s="273"/>
      <c r="Q20" s="273"/>
      <c r="R20" s="115"/>
    </row>
    <row r="21" spans="1:18" ht="18" customHeight="1">
      <c r="A21" s="7"/>
      <c r="B21" s="7"/>
      <c r="C21" s="309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273"/>
    </row>
    <row r="22" spans="1:18" ht="16.5">
      <c r="A22" s="7"/>
      <c r="B22" s="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273"/>
      <c r="Q22" s="273"/>
      <c r="R22" s="115"/>
    </row>
    <row r="23" spans="1:17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3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198"/>
      <c r="J27" s="8"/>
      <c r="K27" s="8"/>
      <c r="L27" s="8"/>
      <c r="M27" s="8"/>
      <c r="N27" s="8"/>
      <c r="O27" s="8"/>
    </row>
    <row r="28" spans="1:15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</sheetData>
  <sheetProtection/>
  <mergeCells count="20">
    <mergeCell ref="A1:R1"/>
    <mergeCell ref="A2:R2"/>
    <mergeCell ref="A3:A5"/>
    <mergeCell ref="B3:B5"/>
    <mergeCell ref="C3:C5"/>
    <mergeCell ref="D3:I3"/>
    <mergeCell ref="J3:O3"/>
    <mergeCell ref="P3:Q4"/>
    <mergeCell ref="R3:R5"/>
    <mergeCell ref="D4:E4"/>
    <mergeCell ref="A17:B17"/>
    <mergeCell ref="F4:G4"/>
    <mergeCell ref="H4:I4"/>
    <mergeCell ref="J4:K4"/>
    <mergeCell ref="L4:M4"/>
    <mergeCell ref="N4:O4"/>
    <mergeCell ref="C10:R10"/>
    <mergeCell ref="C13:R13"/>
    <mergeCell ref="C14:R14"/>
    <mergeCell ref="C15:R15"/>
  </mergeCells>
  <printOptions/>
  <pageMargins left="0.17" right="0.2" top="0.17" bottom="0.35" header="0.17" footer="0.3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5"/>
  <sheetViews>
    <sheetView zoomScale="71" zoomScaleNormal="71" zoomScalePageLayoutView="0" workbookViewId="0" topLeftCell="A7">
      <selection activeCell="A7" sqref="A1:IV16384"/>
    </sheetView>
  </sheetViews>
  <sheetFormatPr defaultColWidth="9.140625" defaultRowHeight="12.75"/>
  <cols>
    <col min="1" max="1" width="4.57421875" style="2" customWidth="1"/>
    <col min="2" max="2" width="16.7109375" style="2" customWidth="1"/>
    <col min="3" max="3" width="6.140625" style="2" customWidth="1"/>
    <col min="4" max="4" width="5.57421875" style="2" customWidth="1"/>
    <col min="5" max="5" width="6.421875" style="2" customWidth="1"/>
    <col min="6" max="6" width="6.57421875" style="2" customWidth="1"/>
    <col min="7" max="7" width="11.140625" style="2" customWidth="1"/>
    <col min="8" max="8" width="7.00390625" style="2" customWidth="1"/>
    <col min="9" max="9" width="9.00390625" style="2" customWidth="1"/>
    <col min="10" max="10" width="7.140625" style="2" customWidth="1"/>
    <col min="11" max="11" width="10.28125" style="2" customWidth="1"/>
    <col min="12" max="12" width="6.28125" style="2" customWidth="1"/>
    <col min="13" max="13" width="8.28125" style="2" customWidth="1"/>
    <col min="14" max="14" width="6.8515625" style="2" customWidth="1"/>
    <col min="15" max="15" width="6.28125" style="2" customWidth="1"/>
    <col min="16" max="16" width="7.8515625" style="2" customWidth="1"/>
    <col min="17" max="17" width="7.57421875" style="2" customWidth="1"/>
    <col min="18" max="18" width="6.140625" style="2" customWidth="1"/>
    <col min="19" max="19" width="8.140625" style="2" customWidth="1"/>
    <col min="20" max="20" width="7.00390625" style="2" customWidth="1"/>
    <col min="21" max="21" width="8.7109375" style="2" customWidth="1"/>
    <col min="22" max="22" width="7.28125" style="2" customWidth="1"/>
    <col min="23" max="23" width="8.57421875" style="2" customWidth="1"/>
    <col min="24" max="24" width="6.421875" style="2" customWidth="1"/>
    <col min="25" max="25" width="7.140625" style="2" customWidth="1"/>
    <col min="26" max="26" width="4.8515625" style="2" customWidth="1"/>
    <col min="27" max="27" width="7.421875" style="2" customWidth="1"/>
    <col min="28" max="28" width="6.421875" style="2" customWidth="1"/>
    <col min="29" max="29" width="7.7109375" style="2" customWidth="1"/>
    <col min="30" max="30" width="7.421875" style="2" customWidth="1"/>
    <col min="31" max="31" width="9.8515625" style="2" customWidth="1"/>
    <col min="32" max="16384" width="9.140625" style="2" customWidth="1"/>
  </cols>
  <sheetData>
    <row r="1" spans="1:34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3"/>
      <c r="AF1" s="3"/>
      <c r="AG1" s="3"/>
      <c r="AH1" s="3"/>
    </row>
    <row r="2" spans="1:34" ht="43.5" customHeight="1" thickBot="1">
      <c r="A2" s="691" t="s">
        <v>132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H2" s="4"/>
    </row>
    <row r="3" spans="1:30" s="4" customFormat="1" ht="24" customHeight="1">
      <c r="A3" s="669" t="s">
        <v>1</v>
      </c>
      <c r="B3" s="666" t="s">
        <v>7</v>
      </c>
      <c r="C3" s="666" t="s">
        <v>20</v>
      </c>
      <c r="D3" s="666"/>
      <c r="E3" s="666"/>
      <c r="F3" s="666" t="s">
        <v>57</v>
      </c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 t="s">
        <v>24</v>
      </c>
      <c r="Y3" s="771"/>
      <c r="Z3" s="771"/>
      <c r="AA3" s="771"/>
      <c r="AB3" s="771"/>
      <c r="AC3" s="771"/>
      <c r="AD3" s="762" t="s">
        <v>9</v>
      </c>
    </row>
    <row r="4" spans="1:30" s="4" customFormat="1" ht="51.75" customHeight="1">
      <c r="A4" s="692"/>
      <c r="B4" s="693"/>
      <c r="C4" s="693"/>
      <c r="D4" s="693"/>
      <c r="E4" s="693"/>
      <c r="F4" s="693" t="s">
        <v>53</v>
      </c>
      <c r="G4" s="693"/>
      <c r="H4" s="693"/>
      <c r="I4" s="693"/>
      <c r="J4" s="693"/>
      <c r="K4" s="693"/>
      <c r="L4" s="693" t="s">
        <v>54</v>
      </c>
      <c r="M4" s="693"/>
      <c r="N4" s="693"/>
      <c r="O4" s="693"/>
      <c r="P4" s="693"/>
      <c r="Q4" s="693"/>
      <c r="R4" s="693" t="s">
        <v>11</v>
      </c>
      <c r="S4" s="693"/>
      <c r="T4" s="693"/>
      <c r="U4" s="693"/>
      <c r="V4" s="693"/>
      <c r="W4" s="693"/>
      <c r="X4" s="772"/>
      <c r="Y4" s="772"/>
      <c r="Z4" s="772"/>
      <c r="AA4" s="772"/>
      <c r="AB4" s="772"/>
      <c r="AC4" s="772"/>
      <c r="AD4" s="763"/>
    </row>
    <row r="5" spans="1:30" s="4" customFormat="1" ht="54" customHeight="1">
      <c r="A5" s="692"/>
      <c r="B5" s="693"/>
      <c r="C5" s="693" t="s">
        <v>106</v>
      </c>
      <c r="D5" s="693" t="s">
        <v>124</v>
      </c>
      <c r="E5" s="693" t="s">
        <v>125</v>
      </c>
      <c r="F5" s="749" t="s">
        <v>106</v>
      </c>
      <c r="G5" s="749"/>
      <c r="H5" s="752" t="s">
        <v>128</v>
      </c>
      <c r="I5" s="752"/>
      <c r="J5" s="751" t="s">
        <v>125</v>
      </c>
      <c r="K5" s="751"/>
      <c r="L5" s="749" t="s">
        <v>129</v>
      </c>
      <c r="M5" s="749"/>
      <c r="N5" s="752" t="s">
        <v>128</v>
      </c>
      <c r="O5" s="752"/>
      <c r="P5" s="751" t="s">
        <v>126</v>
      </c>
      <c r="Q5" s="751"/>
      <c r="R5" s="749" t="s">
        <v>106</v>
      </c>
      <c r="S5" s="749"/>
      <c r="T5" s="750" t="s">
        <v>128</v>
      </c>
      <c r="U5" s="750"/>
      <c r="V5" s="751" t="s">
        <v>127</v>
      </c>
      <c r="W5" s="751"/>
      <c r="X5" s="749" t="s">
        <v>129</v>
      </c>
      <c r="Y5" s="749"/>
      <c r="Z5" s="752" t="s">
        <v>128</v>
      </c>
      <c r="AA5" s="752"/>
      <c r="AB5" s="751" t="s">
        <v>127</v>
      </c>
      <c r="AC5" s="751"/>
      <c r="AD5" s="764"/>
    </row>
    <row r="6" spans="1:30" s="4" customFormat="1" ht="36" customHeight="1">
      <c r="A6" s="692"/>
      <c r="B6" s="693"/>
      <c r="C6" s="693"/>
      <c r="D6" s="693"/>
      <c r="E6" s="693"/>
      <c r="F6" s="105" t="s">
        <v>22</v>
      </c>
      <c r="G6" s="105" t="s">
        <v>23</v>
      </c>
      <c r="H6" s="481" t="s">
        <v>22</v>
      </c>
      <c r="I6" s="481" t="s">
        <v>23</v>
      </c>
      <c r="J6" s="482" t="s">
        <v>22</v>
      </c>
      <c r="K6" s="482" t="s">
        <v>23</v>
      </c>
      <c r="L6" s="105" t="s">
        <v>22</v>
      </c>
      <c r="M6" s="105" t="s">
        <v>23</v>
      </c>
      <c r="N6" s="481" t="s">
        <v>22</v>
      </c>
      <c r="O6" s="481" t="s">
        <v>23</v>
      </c>
      <c r="P6" s="482" t="s">
        <v>22</v>
      </c>
      <c r="Q6" s="482" t="s">
        <v>23</v>
      </c>
      <c r="R6" s="105" t="s">
        <v>22</v>
      </c>
      <c r="S6" s="105" t="s">
        <v>23</v>
      </c>
      <c r="T6" s="483" t="s">
        <v>22</v>
      </c>
      <c r="U6" s="483" t="s">
        <v>23</v>
      </c>
      <c r="V6" s="482" t="s">
        <v>22</v>
      </c>
      <c r="W6" s="482" t="s">
        <v>23</v>
      </c>
      <c r="X6" s="105" t="s">
        <v>22</v>
      </c>
      <c r="Y6" s="105" t="s">
        <v>23</v>
      </c>
      <c r="Z6" s="481" t="s">
        <v>22</v>
      </c>
      <c r="AA6" s="481" t="s">
        <v>23</v>
      </c>
      <c r="AB6" s="482" t="s">
        <v>22</v>
      </c>
      <c r="AC6" s="482" t="s">
        <v>23</v>
      </c>
      <c r="AD6" s="764"/>
    </row>
    <row r="7" spans="1:30" ht="15" customHeight="1" thickBot="1">
      <c r="A7" s="515">
        <v>1</v>
      </c>
      <c r="B7" s="516">
        <v>2</v>
      </c>
      <c r="C7" s="517">
        <v>3</v>
      </c>
      <c r="D7" s="517">
        <v>4</v>
      </c>
      <c r="E7" s="517">
        <v>5</v>
      </c>
      <c r="F7" s="517">
        <v>6</v>
      </c>
      <c r="G7" s="517"/>
      <c r="H7" s="517">
        <v>8</v>
      </c>
      <c r="I7" s="517">
        <v>9</v>
      </c>
      <c r="J7" s="517">
        <v>10</v>
      </c>
      <c r="K7" s="517">
        <v>11</v>
      </c>
      <c r="L7" s="517">
        <v>12</v>
      </c>
      <c r="M7" s="517">
        <v>13</v>
      </c>
      <c r="N7" s="517">
        <v>14</v>
      </c>
      <c r="O7" s="517">
        <v>15</v>
      </c>
      <c r="P7" s="517">
        <v>16</v>
      </c>
      <c r="Q7" s="517">
        <v>17</v>
      </c>
      <c r="R7" s="517">
        <v>18</v>
      </c>
      <c r="S7" s="517">
        <v>19</v>
      </c>
      <c r="T7" s="517">
        <v>20</v>
      </c>
      <c r="U7" s="517">
        <v>21</v>
      </c>
      <c r="V7" s="517">
        <v>22</v>
      </c>
      <c r="W7" s="517">
        <v>23</v>
      </c>
      <c r="X7" s="517">
        <v>24</v>
      </c>
      <c r="Y7" s="517">
        <v>25</v>
      </c>
      <c r="Z7" s="517">
        <v>26</v>
      </c>
      <c r="AA7" s="517">
        <v>27</v>
      </c>
      <c r="AB7" s="517">
        <v>28</v>
      </c>
      <c r="AC7" s="517">
        <v>29</v>
      </c>
      <c r="AD7" s="518">
        <v>30</v>
      </c>
    </row>
    <row r="8" spans="1:30" ht="44.25" customHeight="1" thickBot="1">
      <c r="A8" s="172">
        <v>1</v>
      </c>
      <c r="B8" s="203" t="s">
        <v>6</v>
      </c>
      <c r="C8" s="113">
        <v>1</v>
      </c>
      <c r="D8" s="113">
        <v>4</v>
      </c>
      <c r="E8" s="113">
        <f>D8-C8</f>
        <v>3</v>
      </c>
      <c r="F8" s="519">
        <v>1</v>
      </c>
      <c r="G8" s="520">
        <v>0.253</v>
      </c>
      <c r="H8" s="35"/>
      <c r="I8" s="368"/>
      <c r="J8" s="33">
        <f>H8-F8</f>
        <v>-1</v>
      </c>
      <c r="K8" s="367">
        <f>I8-G8</f>
        <v>-0.253</v>
      </c>
      <c r="L8" s="519"/>
      <c r="M8" s="519"/>
      <c r="N8" s="35"/>
      <c r="O8" s="35"/>
      <c r="P8" s="33"/>
      <c r="Q8" s="366"/>
      <c r="R8" s="519">
        <v>1</v>
      </c>
      <c r="S8" s="520">
        <v>0.253</v>
      </c>
      <c r="T8" s="35">
        <v>12</v>
      </c>
      <c r="U8" s="368">
        <v>8.354</v>
      </c>
      <c r="V8" s="33">
        <v>11</v>
      </c>
      <c r="W8" s="367">
        <v>8.101</v>
      </c>
      <c r="X8" s="519">
        <v>0</v>
      </c>
      <c r="Y8" s="519">
        <v>0</v>
      </c>
      <c r="Z8" s="35">
        <v>0</v>
      </c>
      <c r="AA8" s="35">
        <v>0</v>
      </c>
      <c r="AB8" s="33"/>
      <c r="AC8" s="33"/>
      <c r="AD8" s="199"/>
    </row>
    <row r="9" spans="1:30" ht="48.75" customHeight="1" thickBot="1">
      <c r="A9" s="172">
        <v>2</v>
      </c>
      <c r="B9" s="203" t="s">
        <v>5</v>
      </c>
      <c r="C9" s="113">
        <v>2</v>
      </c>
      <c r="D9" s="113">
        <v>3</v>
      </c>
      <c r="E9" s="113">
        <f aca="true" t="shared" si="0" ref="E9:E17">D9-C9</f>
        <v>1</v>
      </c>
      <c r="F9" s="519">
        <v>1</v>
      </c>
      <c r="G9" s="520">
        <v>1.39085</v>
      </c>
      <c r="H9" s="35">
        <v>2</v>
      </c>
      <c r="I9" s="368">
        <v>1.38641</v>
      </c>
      <c r="J9" s="33">
        <f aca="true" t="shared" si="1" ref="J9:J17">H9-F9</f>
        <v>1</v>
      </c>
      <c r="K9" s="367">
        <f aca="true" t="shared" si="2" ref="K9:K17">I9-G9</f>
        <v>-0.0044399999999999995</v>
      </c>
      <c r="L9" s="519">
        <v>1</v>
      </c>
      <c r="M9" s="521">
        <v>1.63354</v>
      </c>
      <c r="N9" s="35">
        <v>0</v>
      </c>
      <c r="O9" s="369">
        <v>0</v>
      </c>
      <c r="P9" s="33">
        <v>-1</v>
      </c>
      <c r="Q9" s="366">
        <v>-1.63354</v>
      </c>
      <c r="R9" s="519">
        <v>301</v>
      </c>
      <c r="S9" s="521">
        <v>96.58</v>
      </c>
      <c r="T9" s="35">
        <v>546</v>
      </c>
      <c r="U9" s="369">
        <v>165.31814</v>
      </c>
      <c r="V9" s="33">
        <v>245</v>
      </c>
      <c r="W9" s="201">
        <v>68.73814</v>
      </c>
      <c r="X9" s="519">
        <v>0</v>
      </c>
      <c r="Y9" s="519">
        <v>0</v>
      </c>
      <c r="Z9" s="35">
        <v>0</v>
      </c>
      <c r="AA9" s="35">
        <v>0</v>
      </c>
      <c r="AB9" s="33">
        <v>0</v>
      </c>
      <c r="AC9" s="33">
        <v>0</v>
      </c>
      <c r="AD9" s="199"/>
    </row>
    <row r="10" spans="1:33" ht="45.75" customHeight="1" thickBot="1">
      <c r="A10" s="172">
        <v>3</v>
      </c>
      <c r="B10" s="203" t="s">
        <v>14</v>
      </c>
      <c r="C10" s="113">
        <v>19</v>
      </c>
      <c r="D10" s="113">
        <v>27</v>
      </c>
      <c r="E10" s="113">
        <f t="shared" si="0"/>
        <v>8</v>
      </c>
      <c r="F10" s="519">
        <v>395</v>
      </c>
      <c r="G10" s="521">
        <v>279.6</v>
      </c>
      <c r="H10" s="35">
        <v>1068</v>
      </c>
      <c r="I10" s="369">
        <v>421.71</v>
      </c>
      <c r="J10" s="33">
        <f t="shared" si="1"/>
        <v>673</v>
      </c>
      <c r="K10" s="367">
        <f t="shared" si="2"/>
        <v>142.10999999999996</v>
      </c>
      <c r="L10" s="519">
        <v>0</v>
      </c>
      <c r="M10" s="519">
        <v>0</v>
      </c>
      <c r="N10" s="35">
        <v>0</v>
      </c>
      <c r="O10" s="35">
        <v>0</v>
      </c>
      <c r="P10" s="33">
        <v>0</v>
      </c>
      <c r="Q10" s="366">
        <v>0</v>
      </c>
      <c r="R10" s="519">
        <v>395</v>
      </c>
      <c r="S10" s="519">
        <v>279.6</v>
      </c>
      <c r="T10" s="35">
        <v>1068</v>
      </c>
      <c r="U10" s="35">
        <v>421.71</v>
      </c>
      <c r="V10" s="33">
        <v>673</v>
      </c>
      <c r="W10" s="525">
        <v>142.10999999999996</v>
      </c>
      <c r="X10" s="519">
        <v>0</v>
      </c>
      <c r="Y10" s="519">
        <v>0</v>
      </c>
      <c r="Z10" s="35">
        <v>0</v>
      </c>
      <c r="AA10" s="35">
        <v>0</v>
      </c>
      <c r="AB10" s="33">
        <v>0</v>
      </c>
      <c r="AC10" s="33">
        <v>0</v>
      </c>
      <c r="AD10" s="199"/>
      <c r="AE10" s="353"/>
      <c r="AF10" s="353"/>
      <c r="AG10" s="353"/>
    </row>
    <row r="11" spans="1:30" ht="44.25" customHeight="1" thickBot="1">
      <c r="A11" s="172">
        <v>4</v>
      </c>
      <c r="B11" s="203" t="s">
        <v>8</v>
      </c>
      <c r="C11" s="739" t="s">
        <v>87</v>
      </c>
      <c r="D11" s="740"/>
      <c r="E11" s="740"/>
      <c r="F11" s="740"/>
      <c r="G11" s="740"/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1"/>
    </row>
    <row r="12" spans="1:30" ht="50.25" customHeight="1" thickBot="1">
      <c r="A12" s="172">
        <v>5</v>
      </c>
      <c r="B12" s="203" t="s">
        <v>15</v>
      </c>
      <c r="C12" s="113">
        <v>1</v>
      </c>
      <c r="D12" s="113">
        <v>0</v>
      </c>
      <c r="E12" s="113">
        <f t="shared" si="0"/>
        <v>-1</v>
      </c>
      <c r="F12" s="522">
        <v>1</v>
      </c>
      <c r="G12" s="523">
        <v>4.5593</v>
      </c>
      <c r="H12" s="371">
        <v>0</v>
      </c>
      <c r="I12" s="524">
        <v>0</v>
      </c>
      <c r="J12" s="33">
        <f t="shared" si="1"/>
        <v>-1</v>
      </c>
      <c r="K12" s="367">
        <f t="shared" si="2"/>
        <v>-4.5593</v>
      </c>
      <c r="L12" s="519">
        <v>0</v>
      </c>
      <c r="M12" s="521">
        <v>0</v>
      </c>
      <c r="N12" s="35">
        <v>0</v>
      </c>
      <c r="O12" s="369">
        <v>0</v>
      </c>
      <c r="P12" s="33">
        <f>N12-L12</f>
        <v>0</v>
      </c>
      <c r="Q12" s="33">
        <f>O12-M12</f>
        <v>0</v>
      </c>
      <c r="R12" s="519">
        <v>0</v>
      </c>
      <c r="S12" s="521">
        <v>0</v>
      </c>
      <c r="T12" s="35"/>
      <c r="U12" s="369"/>
      <c r="V12" s="33">
        <f>T12-R12</f>
        <v>0</v>
      </c>
      <c r="W12" s="201">
        <f>U12-S12</f>
        <v>0</v>
      </c>
      <c r="X12" s="519">
        <v>0</v>
      </c>
      <c r="Y12" s="526">
        <v>0</v>
      </c>
      <c r="Z12" s="35"/>
      <c r="AA12" s="527"/>
      <c r="AB12" s="33">
        <f>Z12-X12</f>
        <v>0</v>
      </c>
      <c r="AC12" s="33">
        <f>AA12-Y12</f>
        <v>0</v>
      </c>
      <c r="AD12" s="199"/>
    </row>
    <row r="13" spans="1:30" ht="47.25" customHeight="1" thickBot="1">
      <c r="A13" s="172">
        <v>6</v>
      </c>
      <c r="B13" s="203" t="s">
        <v>17</v>
      </c>
      <c r="C13" s="113">
        <v>3</v>
      </c>
      <c r="D13" s="113">
        <v>3</v>
      </c>
      <c r="E13" s="113">
        <f t="shared" si="0"/>
        <v>0</v>
      </c>
      <c r="F13" s="522">
        <v>2</v>
      </c>
      <c r="G13" s="523">
        <v>0.71</v>
      </c>
      <c r="H13" s="371">
        <v>6</v>
      </c>
      <c r="I13" s="524">
        <v>2.56</v>
      </c>
      <c r="J13" s="33">
        <f t="shared" si="1"/>
        <v>4</v>
      </c>
      <c r="K13" s="367">
        <f t="shared" si="2"/>
        <v>1.85</v>
      </c>
      <c r="L13" s="522">
        <v>0</v>
      </c>
      <c r="M13" s="523">
        <v>0</v>
      </c>
      <c r="N13" s="371">
        <v>0</v>
      </c>
      <c r="O13" s="524">
        <v>0</v>
      </c>
      <c r="P13" s="33">
        <f>N13-L13</f>
        <v>0</v>
      </c>
      <c r="Q13" s="201">
        <f>O13-M13</f>
        <v>0</v>
      </c>
      <c r="R13" s="519">
        <v>0</v>
      </c>
      <c r="S13" s="521">
        <v>0</v>
      </c>
      <c r="T13" s="35"/>
      <c r="U13" s="369"/>
      <c r="V13" s="33">
        <f>T13-R13</f>
        <v>0</v>
      </c>
      <c r="W13" s="201">
        <f>U13-S13</f>
        <v>0</v>
      </c>
      <c r="X13" s="522">
        <v>1</v>
      </c>
      <c r="Y13" s="523">
        <v>1.78</v>
      </c>
      <c r="Z13" s="371">
        <v>0</v>
      </c>
      <c r="AA13" s="524">
        <v>0</v>
      </c>
      <c r="AB13" s="33">
        <f>Z13-X13</f>
        <v>-1</v>
      </c>
      <c r="AC13" s="33">
        <f>AA13-Y13</f>
        <v>-1.78</v>
      </c>
      <c r="AD13" s="199"/>
    </row>
    <row r="14" spans="1:30" ht="52.5" customHeight="1" thickBot="1">
      <c r="A14" s="172">
        <v>7</v>
      </c>
      <c r="B14" s="203" t="s">
        <v>10</v>
      </c>
      <c r="C14" s="113">
        <v>0</v>
      </c>
      <c r="D14" s="113">
        <v>1</v>
      </c>
      <c r="E14" s="113">
        <f t="shared" si="0"/>
        <v>1</v>
      </c>
      <c r="F14" s="519">
        <v>0</v>
      </c>
      <c r="G14" s="521">
        <v>0</v>
      </c>
      <c r="H14" s="35">
        <v>1</v>
      </c>
      <c r="I14" s="369">
        <v>0.40064</v>
      </c>
      <c r="J14" s="33">
        <f t="shared" si="1"/>
        <v>1</v>
      </c>
      <c r="K14" s="367">
        <f t="shared" si="2"/>
        <v>0.40064</v>
      </c>
      <c r="L14" s="519">
        <v>0</v>
      </c>
      <c r="M14" s="521">
        <v>0</v>
      </c>
      <c r="N14" s="241">
        <v>0</v>
      </c>
      <c r="O14" s="250">
        <v>0</v>
      </c>
      <c r="P14" s="33">
        <v>0</v>
      </c>
      <c r="Q14" s="201">
        <v>0</v>
      </c>
      <c r="R14" s="519">
        <v>0</v>
      </c>
      <c r="S14" s="521">
        <v>0</v>
      </c>
      <c r="T14" s="35">
        <v>0</v>
      </c>
      <c r="U14" s="369">
        <v>0</v>
      </c>
      <c r="V14" s="33">
        <v>0</v>
      </c>
      <c r="W14" s="201">
        <v>0</v>
      </c>
      <c r="X14" s="519">
        <v>0</v>
      </c>
      <c r="Y14" s="521">
        <v>0</v>
      </c>
      <c r="Z14" s="35">
        <v>0</v>
      </c>
      <c r="AA14" s="369">
        <v>0</v>
      </c>
      <c r="AB14" s="33">
        <v>0</v>
      </c>
      <c r="AC14" s="33">
        <v>0</v>
      </c>
      <c r="AD14" s="206"/>
    </row>
    <row r="15" spans="1:30" ht="48.75" customHeight="1" thickBot="1">
      <c r="A15" s="172">
        <v>8</v>
      </c>
      <c r="B15" s="203" t="s">
        <v>12</v>
      </c>
      <c r="C15" s="739" t="s">
        <v>87</v>
      </c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0"/>
      <c r="S15" s="740"/>
      <c r="T15" s="740"/>
      <c r="U15" s="740"/>
      <c r="V15" s="740"/>
      <c r="W15" s="740"/>
      <c r="X15" s="740"/>
      <c r="Y15" s="740"/>
      <c r="Z15" s="740"/>
      <c r="AA15" s="740"/>
      <c r="AB15" s="740"/>
      <c r="AC15" s="740"/>
      <c r="AD15" s="741"/>
    </row>
    <row r="16" spans="1:30" ht="50.25" customHeight="1" thickBot="1">
      <c r="A16" s="172">
        <v>9</v>
      </c>
      <c r="B16" s="203" t="s">
        <v>13</v>
      </c>
      <c r="C16" s="113">
        <v>0</v>
      </c>
      <c r="D16" s="113">
        <v>0</v>
      </c>
      <c r="E16" s="113">
        <f t="shared" si="0"/>
        <v>0</v>
      </c>
      <c r="F16" s="519">
        <v>0</v>
      </c>
      <c r="G16" s="521">
        <v>0</v>
      </c>
      <c r="H16" s="35">
        <v>18</v>
      </c>
      <c r="I16" s="369">
        <v>16.72</v>
      </c>
      <c r="J16" s="33">
        <f t="shared" si="1"/>
        <v>18</v>
      </c>
      <c r="K16" s="367">
        <f t="shared" si="2"/>
        <v>16.72</v>
      </c>
      <c r="L16" s="528">
        <v>0</v>
      </c>
      <c r="M16" s="521">
        <v>0</v>
      </c>
      <c r="N16" s="529">
        <v>0</v>
      </c>
      <c r="O16" s="250">
        <v>0</v>
      </c>
      <c r="P16" s="33">
        <v>0</v>
      </c>
      <c r="Q16" s="201">
        <v>0</v>
      </c>
      <c r="R16" s="519">
        <v>0</v>
      </c>
      <c r="S16" s="521">
        <v>0</v>
      </c>
      <c r="T16" s="35">
        <v>1</v>
      </c>
      <c r="U16" s="368">
        <v>2.21607</v>
      </c>
      <c r="V16" s="33">
        <v>1</v>
      </c>
      <c r="W16" s="201">
        <v>2.21607</v>
      </c>
      <c r="X16" s="519">
        <v>0</v>
      </c>
      <c r="Y16" s="526">
        <v>0</v>
      </c>
      <c r="Z16" s="35">
        <v>0</v>
      </c>
      <c r="AA16" s="527">
        <v>0</v>
      </c>
      <c r="AB16" s="33">
        <v>0</v>
      </c>
      <c r="AC16" s="366">
        <v>0</v>
      </c>
      <c r="AD16" s="199"/>
    </row>
    <row r="17" spans="1:30" s="115" customFormat="1" ht="51.75" customHeight="1" thickBot="1">
      <c r="A17" s="172">
        <v>10</v>
      </c>
      <c r="B17" s="203" t="s">
        <v>16</v>
      </c>
      <c r="C17" s="113">
        <v>3</v>
      </c>
      <c r="D17" s="113">
        <v>1</v>
      </c>
      <c r="E17" s="113">
        <f t="shared" si="0"/>
        <v>-2</v>
      </c>
      <c r="F17" s="522">
        <v>6</v>
      </c>
      <c r="G17" s="521">
        <v>45.5633</v>
      </c>
      <c r="H17" s="371">
        <v>24</v>
      </c>
      <c r="I17" s="369">
        <v>19.28</v>
      </c>
      <c r="J17" s="33">
        <f t="shared" si="1"/>
        <v>18</v>
      </c>
      <c r="K17" s="367">
        <f t="shared" si="2"/>
        <v>-26.283299999999997</v>
      </c>
      <c r="L17" s="528">
        <v>0</v>
      </c>
      <c r="M17" s="521">
        <v>0</v>
      </c>
      <c r="N17" s="529">
        <v>0</v>
      </c>
      <c r="O17" s="250">
        <v>0</v>
      </c>
      <c r="P17" s="33">
        <v>0</v>
      </c>
      <c r="Q17" s="367">
        <v>0</v>
      </c>
      <c r="R17" s="519">
        <v>0</v>
      </c>
      <c r="S17" s="521">
        <v>0</v>
      </c>
      <c r="T17" s="35">
        <v>1</v>
      </c>
      <c r="U17" s="530">
        <v>2.2161</v>
      </c>
      <c r="V17" s="33">
        <v>0</v>
      </c>
      <c r="W17" s="201">
        <v>0</v>
      </c>
      <c r="X17" s="519">
        <v>0</v>
      </c>
      <c r="Y17" s="526">
        <v>0</v>
      </c>
      <c r="Z17" s="35">
        <v>0</v>
      </c>
      <c r="AA17" s="527">
        <v>0</v>
      </c>
      <c r="AB17" s="33">
        <v>0</v>
      </c>
      <c r="AC17" s="366">
        <v>0</v>
      </c>
      <c r="AD17" s="199"/>
    </row>
    <row r="18" spans="1:30" ht="42" customHeight="1" thickBot="1">
      <c r="A18" s="769" t="s">
        <v>2</v>
      </c>
      <c r="B18" s="770"/>
      <c r="C18" s="503">
        <f>SUM(C8:C17)</f>
        <v>29</v>
      </c>
      <c r="D18" s="503">
        <f aca="true" t="shared" si="3" ref="D18:AD18">SUM(D8:D17)</f>
        <v>39</v>
      </c>
      <c r="E18" s="503">
        <f t="shared" si="3"/>
        <v>10</v>
      </c>
      <c r="F18" s="503">
        <f t="shared" si="3"/>
        <v>406</v>
      </c>
      <c r="G18" s="503">
        <f t="shared" si="3"/>
        <v>332.07645</v>
      </c>
      <c r="H18" s="503">
        <f t="shared" si="3"/>
        <v>1119</v>
      </c>
      <c r="I18" s="503">
        <f t="shared" si="3"/>
        <v>462.05705</v>
      </c>
      <c r="J18" s="503">
        <f t="shared" si="3"/>
        <v>713</v>
      </c>
      <c r="K18" s="503">
        <f t="shared" si="3"/>
        <v>129.98059999999995</v>
      </c>
      <c r="L18" s="503">
        <f t="shared" si="3"/>
        <v>1</v>
      </c>
      <c r="M18" s="503">
        <f t="shared" si="3"/>
        <v>1.63354</v>
      </c>
      <c r="N18" s="503">
        <f t="shared" si="3"/>
        <v>0</v>
      </c>
      <c r="O18" s="503">
        <f t="shared" si="3"/>
        <v>0</v>
      </c>
      <c r="P18" s="503">
        <f t="shared" si="3"/>
        <v>-1</v>
      </c>
      <c r="Q18" s="503">
        <f t="shared" si="3"/>
        <v>-1.63354</v>
      </c>
      <c r="R18" s="503">
        <f t="shared" si="3"/>
        <v>697</v>
      </c>
      <c r="S18" s="503">
        <f t="shared" si="3"/>
        <v>376.433</v>
      </c>
      <c r="T18" s="503">
        <f t="shared" si="3"/>
        <v>1628</v>
      </c>
      <c r="U18" s="531">
        <f t="shared" si="3"/>
        <v>599.8143099999999</v>
      </c>
      <c r="V18" s="503">
        <f t="shared" si="3"/>
        <v>930</v>
      </c>
      <c r="W18" s="503">
        <f t="shared" si="3"/>
        <v>221.16520999999995</v>
      </c>
      <c r="X18" s="503">
        <f t="shared" si="3"/>
        <v>1</v>
      </c>
      <c r="Y18" s="503">
        <f t="shared" si="3"/>
        <v>1.78</v>
      </c>
      <c r="Z18" s="503">
        <f t="shared" si="3"/>
        <v>0</v>
      </c>
      <c r="AA18" s="503">
        <f t="shared" si="3"/>
        <v>0</v>
      </c>
      <c r="AB18" s="503">
        <f t="shared" si="3"/>
        <v>-1</v>
      </c>
      <c r="AC18" s="503">
        <f t="shared" si="3"/>
        <v>-1.78</v>
      </c>
      <c r="AD18" s="245">
        <f t="shared" si="3"/>
        <v>0</v>
      </c>
    </row>
    <row r="19" spans="1:29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3"/>
      <c r="Z19" s="3"/>
      <c r="AA19" s="3"/>
      <c r="AB19" s="3"/>
      <c r="AC19" s="3"/>
    </row>
    <row r="20" spans="1:30" ht="16.5">
      <c r="A20" s="7"/>
      <c r="B20" s="7"/>
      <c r="C20" s="7"/>
      <c r="D20" s="7"/>
      <c r="E20" s="7"/>
      <c r="F20" s="7"/>
      <c r="G20" s="7"/>
      <c r="H20" s="7"/>
      <c r="I20" s="51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29" ht="16.5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7"/>
      <c r="R21" s="7"/>
      <c r="S21" s="7"/>
      <c r="T21" s="7"/>
      <c r="U21" s="7"/>
      <c r="V21" s="7"/>
      <c r="W21" s="7"/>
      <c r="X21" s="7"/>
      <c r="Y21" s="3"/>
      <c r="Z21" s="3"/>
      <c r="AA21" s="3"/>
      <c r="AB21" s="3"/>
      <c r="AC21" s="3"/>
    </row>
    <row r="22" spans="1:30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3"/>
      <c r="Z22" s="3"/>
      <c r="AA22" s="3"/>
      <c r="AB22" s="3"/>
      <c r="AC22" s="3"/>
      <c r="AD22" s="3"/>
    </row>
    <row r="23" spans="1:29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3"/>
      <c r="Z23" s="3"/>
      <c r="AA23" s="3"/>
      <c r="AB23" s="3"/>
      <c r="AC23" s="3"/>
    </row>
    <row r="24" spans="1:28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</row>
    <row r="25" spans="1:24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</sheetData>
  <sheetProtection/>
  <mergeCells count="29">
    <mergeCell ref="A1:AD1"/>
    <mergeCell ref="N5:O5"/>
    <mergeCell ref="F4:K4"/>
    <mergeCell ref="F3:W3"/>
    <mergeCell ref="R4:W4"/>
    <mergeCell ref="X3:AC4"/>
    <mergeCell ref="H5:I5"/>
    <mergeCell ref="L5:M5"/>
    <mergeCell ref="F5:G5"/>
    <mergeCell ref="A2:AD2"/>
    <mergeCell ref="P5:Q5"/>
    <mergeCell ref="R5:S5"/>
    <mergeCell ref="AD3:AD6"/>
    <mergeCell ref="C5:C6"/>
    <mergeCell ref="L4:Q4"/>
    <mergeCell ref="Z5:AA5"/>
    <mergeCell ref="X5:Y5"/>
    <mergeCell ref="C3:E4"/>
    <mergeCell ref="E5:E6"/>
    <mergeCell ref="C11:AD11"/>
    <mergeCell ref="AB5:AC5"/>
    <mergeCell ref="B3:B6"/>
    <mergeCell ref="A18:B18"/>
    <mergeCell ref="T5:U5"/>
    <mergeCell ref="V5:W5"/>
    <mergeCell ref="C15:AD15"/>
    <mergeCell ref="J5:K5"/>
    <mergeCell ref="D5:D6"/>
    <mergeCell ref="A3:A6"/>
  </mergeCells>
  <printOptions/>
  <pageMargins left="0.2" right="0.2" top="0.24" bottom="0.34" header="0.17" footer="0.18"/>
  <pageSetup horizontalDpi="600" verticalDpi="600" orientation="landscape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5"/>
  <sheetViews>
    <sheetView zoomScale="66" zoomScaleNormal="66" zoomScalePageLayoutView="0" workbookViewId="0" topLeftCell="A1">
      <selection activeCell="A3" sqref="A3:A6"/>
    </sheetView>
  </sheetViews>
  <sheetFormatPr defaultColWidth="9.140625" defaultRowHeight="12.75"/>
  <cols>
    <col min="1" max="1" width="3.7109375" style="2" customWidth="1"/>
    <col min="2" max="2" width="19.28125" style="2" customWidth="1"/>
    <col min="3" max="3" width="6.140625" style="2" customWidth="1"/>
    <col min="4" max="5" width="5.57421875" style="2" customWidth="1"/>
    <col min="6" max="6" width="8.00390625" style="2" customWidth="1"/>
    <col min="7" max="7" width="8.421875" style="2" customWidth="1"/>
    <col min="8" max="8" width="7.57421875" style="2" customWidth="1"/>
    <col min="9" max="9" width="10.28125" style="2" customWidth="1"/>
    <col min="10" max="10" width="7.7109375" style="2" customWidth="1"/>
    <col min="11" max="11" width="9.421875" style="2" customWidth="1"/>
    <col min="12" max="12" width="6.28125" style="2" customWidth="1"/>
    <col min="13" max="13" width="8.28125" style="2" customWidth="1"/>
    <col min="14" max="14" width="5.57421875" style="2" customWidth="1"/>
    <col min="15" max="15" width="6.8515625" style="2" customWidth="1"/>
    <col min="16" max="16" width="6.140625" style="2" customWidth="1"/>
    <col min="17" max="17" width="8.7109375" style="2" customWidth="1"/>
    <col min="18" max="18" width="8.57421875" style="2" customWidth="1"/>
    <col min="19" max="19" width="10.7109375" style="2" customWidth="1"/>
    <col min="20" max="20" width="6.28125" style="2" customWidth="1"/>
    <col min="21" max="21" width="10.00390625" style="2" customWidth="1"/>
    <col min="22" max="22" width="7.421875" style="2" customWidth="1"/>
    <col min="23" max="23" width="9.28125" style="2" customWidth="1"/>
    <col min="24" max="24" width="5.140625" style="2" customWidth="1"/>
    <col min="25" max="25" width="6.8515625" style="2" customWidth="1"/>
    <col min="26" max="26" width="5.7109375" style="2" customWidth="1"/>
    <col min="27" max="27" width="5.28125" style="2" customWidth="1"/>
    <col min="28" max="28" width="5.57421875" style="2" customWidth="1"/>
    <col min="29" max="29" width="6.421875" style="2" customWidth="1"/>
    <col min="30" max="30" width="5.421875" style="2" customWidth="1"/>
    <col min="31" max="31" width="9.8515625" style="2" customWidth="1"/>
    <col min="32" max="16384" width="9.140625" style="2" customWidth="1"/>
  </cols>
  <sheetData>
    <row r="1" spans="1:34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3"/>
      <c r="AF1" s="3"/>
      <c r="AG1" s="3"/>
      <c r="AH1" s="3"/>
    </row>
    <row r="2" spans="1:34" ht="39.75" customHeight="1" thickBot="1">
      <c r="A2" s="691" t="s">
        <v>132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H2" s="4"/>
    </row>
    <row r="3" spans="1:30" s="4" customFormat="1" ht="30" customHeight="1">
      <c r="A3" s="669" t="s">
        <v>1</v>
      </c>
      <c r="B3" s="666" t="s">
        <v>7</v>
      </c>
      <c r="C3" s="666" t="s">
        <v>20</v>
      </c>
      <c r="D3" s="666"/>
      <c r="E3" s="666"/>
      <c r="F3" s="666" t="s">
        <v>57</v>
      </c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 t="s">
        <v>24</v>
      </c>
      <c r="Y3" s="771"/>
      <c r="Z3" s="771"/>
      <c r="AA3" s="771"/>
      <c r="AB3" s="771"/>
      <c r="AC3" s="771"/>
      <c r="AD3" s="762" t="s">
        <v>9</v>
      </c>
    </row>
    <row r="4" spans="1:30" s="4" customFormat="1" ht="51.75" customHeight="1">
      <c r="A4" s="692"/>
      <c r="B4" s="693"/>
      <c r="C4" s="693"/>
      <c r="D4" s="693"/>
      <c r="E4" s="693"/>
      <c r="F4" s="693" t="s">
        <v>53</v>
      </c>
      <c r="G4" s="693"/>
      <c r="H4" s="693"/>
      <c r="I4" s="693"/>
      <c r="J4" s="693"/>
      <c r="K4" s="693"/>
      <c r="L4" s="693" t="s">
        <v>54</v>
      </c>
      <c r="M4" s="693"/>
      <c r="N4" s="693"/>
      <c r="O4" s="693"/>
      <c r="P4" s="693"/>
      <c r="Q4" s="693"/>
      <c r="R4" s="693" t="s">
        <v>11</v>
      </c>
      <c r="S4" s="693"/>
      <c r="T4" s="693"/>
      <c r="U4" s="693"/>
      <c r="V4" s="693"/>
      <c r="W4" s="693"/>
      <c r="X4" s="772"/>
      <c r="Y4" s="772"/>
      <c r="Z4" s="772"/>
      <c r="AA4" s="772"/>
      <c r="AB4" s="772"/>
      <c r="AC4" s="772"/>
      <c r="AD4" s="763"/>
    </row>
    <row r="5" spans="1:30" s="4" customFormat="1" ht="54" customHeight="1">
      <c r="A5" s="692"/>
      <c r="B5" s="693"/>
      <c r="C5" s="693" t="s">
        <v>128</v>
      </c>
      <c r="D5" s="693" t="s">
        <v>137</v>
      </c>
      <c r="E5" s="693" t="s">
        <v>133</v>
      </c>
      <c r="F5" s="752" t="s">
        <v>128</v>
      </c>
      <c r="G5" s="752"/>
      <c r="H5" s="773" t="s">
        <v>134</v>
      </c>
      <c r="I5" s="773"/>
      <c r="J5" s="751" t="s">
        <v>133</v>
      </c>
      <c r="K5" s="751"/>
      <c r="L5" s="752" t="s">
        <v>128</v>
      </c>
      <c r="M5" s="752"/>
      <c r="N5" s="773" t="s">
        <v>134</v>
      </c>
      <c r="O5" s="773"/>
      <c r="P5" s="751" t="s">
        <v>135</v>
      </c>
      <c r="Q5" s="751"/>
      <c r="R5" s="750" t="s">
        <v>128</v>
      </c>
      <c r="S5" s="750"/>
      <c r="T5" s="773" t="s">
        <v>134</v>
      </c>
      <c r="U5" s="773"/>
      <c r="V5" s="751" t="s">
        <v>136</v>
      </c>
      <c r="W5" s="751"/>
      <c r="X5" s="752" t="s">
        <v>128</v>
      </c>
      <c r="Y5" s="752"/>
      <c r="Z5" s="773" t="s">
        <v>134</v>
      </c>
      <c r="AA5" s="773"/>
      <c r="AB5" s="751" t="s">
        <v>136</v>
      </c>
      <c r="AC5" s="751"/>
      <c r="AD5" s="764"/>
    </row>
    <row r="6" spans="1:30" s="4" customFormat="1" ht="36" customHeight="1">
      <c r="A6" s="692"/>
      <c r="B6" s="693"/>
      <c r="C6" s="693"/>
      <c r="D6" s="693"/>
      <c r="E6" s="693"/>
      <c r="F6" s="481" t="s">
        <v>22</v>
      </c>
      <c r="G6" s="481" t="s">
        <v>23</v>
      </c>
      <c r="H6" s="553" t="s">
        <v>22</v>
      </c>
      <c r="I6" s="553" t="s">
        <v>23</v>
      </c>
      <c r="J6" s="482" t="s">
        <v>22</v>
      </c>
      <c r="K6" s="482" t="s">
        <v>23</v>
      </c>
      <c r="L6" s="481" t="s">
        <v>22</v>
      </c>
      <c r="M6" s="481" t="s">
        <v>23</v>
      </c>
      <c r="N6" s="553" t="s">
        <v>22</v>
      </c>
      <c r="O6" s="553" t="s">
        <v>23</v>
      </c>
      <c r="P6" s="482" t="s">
        <v>22</v>
      </c>
      <c r="Q6" s="482" t="s">
        <v>23</v>
      </c>
      <c r="R6" s="483" t="s">
        <v>22</v>
      </c>
      <c r="S6" s="483" t="s">
        <v>23</v>
      </c>
      <c r="T6" s="553" t="s">
        <v>22</v>
      </c>
      <c r="U6" s="553" t="s">
        <v>23</v>
      </c>
      <c r="V6" s="482" t="s">
        <v>22</v>
      </c>
      <c r="W6" s="482" t="s">
        <v>23</v>
      </c>
      <c r="X6" s="481" t="s">
        <v>22</v>
      </c>
      <c r="Y6" s="481" t="s">
        <v>23</v>
      </c>
      <c r="Z6" s="553" t="s">
        <v>22</v>
      </c>
      <c r="AA6" s="553" t="s">
        <v>23</v>
      </c>
      <c r="AB6" s="482" t="s">
        <v>22</v>
      </c>
      <c r="AC6" s="482" t="s">
        <v>23</v>
      </c>
      <c r="AD6" s="764"/>
    </row>
    <row r="7" spans="1:30" ht="15" customHeight="1">
      <c r="A7" s="566">
        <v>1</v>
      </c>
      <c r="B7" s="534">
        <v>2</v>
      </c>
      <c r="C7" s="533">
        <v>3</v>
      </c>
      <c r="D7" s="533">
        <v>4</v>
      </c>
      <c r="E7" s="533">
        <v>5</v>
      </c>
      <c r="F7" s="533">
        <v>8</v>
      </c>
      <c r="G7" s="533">
        <v>9</v>
      </c>
      <c r="H7" s="391">
        <v>8</v>
      </c>
      <c r="I7" s="391">
        <v>9</v>
      </c>
      <c r="J7" s="533">
        <v>10</v>
      </c>
      <c r="K7" s="533">
        <v>11</v>
      </c>
      <c r="L7" s="533">
        <v>14</v>
      </c>
      <c r="M7" s="533">
        <v>15</v>
      </c>
      <c r="N7" s="391">
        <v>14</v>
      </c>
      <c r="O7" s="391">
        <v>15</v>
      </c>
      <c r="P7" s="533">
        <v>16</v>
      </c>
      <c r="Q7" s="533">
        <v>17</v>
      </c>
      <c r="R7" s="533">
        <v>20</v>
      </c>
      <c r="S7" s="533">
        <v>21</v>
      </c>
      <c r="T7" s="391">
        <v>20</v>
      </c>
      <c r="U7" s="391">
        <v>21</v>
      </c>
      <c r="V7" s="533">
        <v>22</v>
      </c>
      <c r="W7" s="533">
        <v>23</v>
      </c>
      <c r="X7" s="533">
        <v>26</v>
      </c>
      <c r="Y7" s="533">
        <v>27</v>
      </c>
      <c r="Z7" s="391">
        <v>26</v>
      </c>
      <c r="AA7" s="391">
        <v>27</v>
      </c>
      <c r="AB7" s="533">
        <v>28</v>
      </c>
      <c r="AC7" s="533">
        <v>29</v>
      </c>
      <c r="AD7" s="567">
        <v>30</v>
      </c>
    </row>
    <row r="8" spans="1:30" ht="37.5" customHeight="1">
      <c r="A8" s="550">
        <v>1</v>
      </c>
      <c r="B8" s="346" t="s">
        <v>6</v>
      </c>
      <c r="C8" s="345">
        <v>4</v>
      </c>
      <c r="D8" s="345">
        <v>3</v>
      </c>
      <c r="E8" s="345">
        <f aca="true" t="shared" si="0" ref="E8:E14">D8-C8</f>
        <v>-1</v>
      </c>
      <c r="F8" s="386">
        <v>0</v>
      </c>
      <c r="G8" s="476">
        <v>0</v>
      </c>
      <c r="H8" s="391">
        <v>1</v>
      </c>
      <c r="I8" s="477">
        <v>0.0415</v>
      </c>
      <c r="J8" s="347">
        <v>1</v>
      </c>
      <c r="K8" s="390">
        <v>0.0415</v>
      </c>
      <c r="L8" s="386"/>
      <c r="M8" s="386"/>
      <c r="N8" s="391"/>
      <c r="O8" s="391"/>
      <c r="P8" s="347"/>
      <c r="Q8" s="474"/>
      <c r="R8" s="386">
        <v>12</v>
      </c>
      <c r="S8" s="476">
        <v>8.354</v>
      </c>
      <c r="T8" s="391">
        <v>4</v>
      </c>
      <c r="U8" s="477">
        <v>3.1854</v>
      </c>
      <c r="V8" s="347">
        <v>-8</v>
      </c>
      <c r="W8" s="475">
        <v>-5.1686</v>
      </c>
      <c r="X8" s="386">
        <v>0</v>
      </c>
      <c r="Y8" s="386">
        <v>0</v>
      </c>
      <c r="Z8" s="391">
        <v>0</v>
      </c>
      <c r="AA8" s="391">
        <v>0</v>
      </c>
      <c r="AB8" s="347">
        <v>0</v>
      </c>
      <c r="AC8" s="347">
        <v>0</v>
      </c>
      <c r="AD8" s="379"/>
    </row>
    <row r="9" spans="1:30" ht="33.75" customHeight="1">
      <c r="A9" s="550">
        <v>2</v>
      </c>
      <c r="B9" s="346" t="s">
        <v>5</v>
      </c>
      <c r="C9" s="345">
        <v>3</v>
      </c>
      <c r="D9" s="345">
        <v>4</v>
      </c>
      <c r="E9" s="345">
        <f t="shared" si="0"/>
        <v>1</v>
      </c>
      <c r="F9" s="386">
        <v>2</v>
      </c>
      <c r="G9" s="476">
        <v>1.38641</v>
      </c>
      <c r="H9" s="391">
        <v>1</v>
      </c>
      <c r="I9" s="477">
        <v>2.31883</v>
      </c>
      <c r="J9" s="347">
        <v>-1</v>
      </c>
      <c r="K9" s="390">
        <v>0.9324200000000002</v>
      </c>
      <c r="L9" s="386">
        <v>0</v>
      </c>
      <c r="M9" s="583">
        <v>0</v>
      </c>
      <c r="N9" s="391">
        <v>0</v>
      </c>
      <c r="O9" s="389">
        <v>0</v>
      </c>
      <c r="P9" s="347">
        <v>0</v>
      </c>
      <c r="Q9" s="474">
        <v>0</v>
      </c>
      <c r="R9" s="386">
        <v>546</v>
      </c>
      <c r="S9" s="387">
        <v>165.31814</v>
      </c>
      <c r="T9" s="391">
        <v>229</v>
      </c>
      <c r="U9" s="389">
        <v>74.97081</v>
      </c>
      <c r="V9" s="347">
        <v>-317</v>
      </c>
      <c r="W9" s="390">
        <v>-90.34733</v>
      </c>
      <c r="X9" s="386">
        <v>0</v>
      </c>
      <c r="Y9" s="386">
        <v>0</v>
      </c>
      <c r="Z9" s="391">
        <v>0</v>
      </c>
      <c r="AA9" s="391">
        <v>0</v>
      </c>
      <c r="AB9" s="347">
        <v>0</v>
      </c>
      <c r="AC9" s="347">
        <v>0</v>
      </c>
      <c r="AD9" s="379"/>
    </row>
    <row r="10" spans="1:33" ht="39" customHeight="1">
      <c r="A10" s="550">
        <v>3</v>
      </c>
      <c r="B10" s="346" t="s">
        <v>14</v>
      </c>
      <c r="C10" s="345">
        <v>27</v>
      </c>
      <c r="D10" s="345">
        <v>19</v>
      </c>
      <c r="E10" s="345">
        <f t="shared" si="0"/>
        <v>-8</v>
      </c>
      <c r="F10" s="584">
        <v>0</v>
      </c>
      <c r="G10" s="478">
        <v>0</v>
      </c>
      <c r="H10" s="391">
        <v>274</v>
      </c>
      <c r="I10" s="389">
        <v>208.158</v>
      </c>
      <c r="J10" s="347">
        <v>-794</v>
      </c>
      <c r="K10" s="474">
        <v>-213.552</v>
      </c>
      <c r="L10" s="386">
        <v>0</v>
      </c>
      <c r="M10" s="583">
        <v>0</v>
      </c>
      <c r="N10" s="556"/>
      <c r="O10" s="391"/>
      <c r="P10" s="347">
        <v>0</v>
      </c>
      <c r="Q10" s="474">
        <v>0</v>
      </c>
      <c r="R10" s="386">
        <v>1068</v>
      </c>
      <c r="S10" s="386">
        <v>421.71</v>
      </c>
      <c r="T10" s="391">
        <v>274</v>
      </c>
      <c r="U10" s="391">
        <v>208.158</v>
      </c>
      <c r="V10" s="347">
        <v>-794</v>
      </c>
      <c r="W10" s="535">
        <v>-213.552</v>
      </c>
      <c r="X10" s="386">
        <v>0</v>
      </c>
      <c r="Y10" s="386">
        <v>0</v>
      </c>
      <c r="Z10" s="391"/>
      <c r="AA10" s="391"/>
      <c r="AB10" s="347">
        <v>0</v>
      </c>
      <c r="AC10" s="347">
        <v>0</v>
      </c>
      <c r="AD10" s="379"/>
      <c r="AE10" s="353"/>
      <c r="AF10" s="353"/>
      <c r="AG10" s="353"/>
    </row>
    <row r="11" spans="1:30" ht="33.75" customHeight="1">
      <c r="A11" s="550">
        <v>4</v>
      </c>
      <c r="B11" s="346" t="s">
        <v>8</v>
      </c>
      <c r="C11" s="774" t="s">
        <v>139</v>
      </c>
      <c r="D11" s="775"/>
      <c r="E11" s="775"/>
      <c r="F11" s="775"/>
      <c r="G11" s="775"/>
      <c r="H11" s="775"/>
      <c r="I11" s="775"/>
      <c r="J11" s="775"/>
      <c r="K11" s="775"/>
      <c r="L11" s="775"/>
      <c r="M11" s="775"/>
      <c r="N11" s="775"/>
      <c r="O11" s="775"/>
      <c r="P11" s="775"/>
      <c r="Q11" s="775"/>
      <c r="R11" s="775"/>
      <c r="S11" s="775"/>
      <c r="T11" s="775"/>
      <c r="U11" s="775"/>
      <c r="V11" s="775"/>
      <c r="W11" s="775"/>
      <c r="X11" s="775"/>
      <c r="Y11" s="775"/>
      <c r="Z11" s="775"/>
      <c r="AA11" s="775"/>
      <c r="AB11" s="775"/>
      <c r="AC11" s="775"/>
      <c r="AD11" s="776"/>
    </row>
    <row r="12" spans="1:30" ht="33" customHeight="1">
      <c r="A12" s="550">
        <v>5</v>
      </c>
      <c r="B12" s="346" t="s">
        <v>15</v>
      </c>
      <c r="C12" s="774" t="s">
        <v>139</v>
      </c>
      <c r="D12" s="775"/>
      <c r="E12" s="775"/>
      <c r="F12" s="775"/>
      <c r="G12" s="775"/>
      <c r="H12" s="775"/>
      <c r="I12" s="775"/>
      <c r="J12" s="775"/>
      <c r="K12" s="775"/>
      <c r="L12" s="775"/>
      <c r="M12" s="775"/>
      <c r="N12" s="775"/>
      <c r="O12" s="775"/>
      <c r="P12" s="775"/>
      <c r="Q12" s="775"/>
      <c r="R12" s="775"/>
      <c r="S12" s="775"/>
      <c r="T12" s="775"/>
      <c r="U12" s="775"/>
      <c r="V12" s="775"/>
      <c r="W12" s="775"/>
      <c r="X12" s="775"/>
      <c r="Y12" s="775"/>
      <c r="Z12" s="775"/>
      <c r="AA12" s="775"/>
      <c r="AB12" s="775"/>
      <c r="AC12" s="775"/>
      <c r="AD12" s="776"/>
    </row>
    <row r="13" spans="1:30" ht="41.25" customHeight="1">
      <c r="A13" s="550">
        <v>6</v>
      </c>
      <c r="B13" s="346" t="s">
        <v>17</v>
      </c>
      <c r="C13" s="345">
        <v>3</v>
      </c>
      <c r="D13" s="345">
        <v>2</v>
      </c>
      <c r="E13" s="345">
        <f t="shared" si="0"/>
        <v>-1</v>
      </c>
      <c r="F13" s="402">
        <v>6</v>
      </c>
      <c r="G13" s="403">
        <v>2.56</v>
      </c>
      <c r="H13" s="401">
        <v>3</v>
      </c>
      <c r="I13" s="406">
        <v>16.83392</v>
      </c>
      <c r="J13" s="347">
        <f>H13-F13</f>
        <v>-3</v>
      </c>
      <c r="K13" s="390">
        <f>I13-G13</f>
        <v>14.273919999999999</v>
      </c>
      <c r="L13" s="402">
        <v>0</v>
      </c>
      <c r="M13" s="582">
        <v>0</v>
      </c>
      <c r="N13" s="402">
        <v>1</v>
      </c>
      <c r="O13" s="402">
        <v>16.3</v>
      </c>
      <c r="P13" s="347">
        <f>N13-L13</f>
        <v>1</v>
      </c>
      <c r="Q13" s="390">
        <f>O13-M13</f>
        <v>16.3</v>
      </c>
      <c r="R13" s="386"/>
      <c r="S13" s="387"/>
      <c r="T13" s="405">
        <v>2</v>
      </c>
      <c r="U13" s="405">
        <v>0.58</v>
      </c>
      <c r="V13" s="347">
        <f>T13-R13</f>
        <v>2</v>
      </c>
      <c r="W13" s="390">
        <f>U13-S13</f>
        <v>0.58</v>
      </c>
      <c r="X13" s="402">
        <v>0</v>
      </c>
      <c r="Y13" s="403">
        <v>0</v>
      </c>
      <c r="Z13" s="405"/>
      <c r="AA13" s="555"/>
      <c r="AB13" s="347">
        <f>Z13-X13</f>
        <v>0</v>
      </c>
      <c r="AC13" s="347">
        <f>AA13-Y13</f>
        <v>0</v>
      </c>
      <c r="AD13" s="379"/>
    </row>
    <row r="14" spans="1:30" ht="28.5" customHeight="1">
      <c r="A14" s="550">
        <v>7</v>
      </c>
      <c r="B14" s="346" t="s">
        <v>10</v>
      </c>
      <c r="C14" s="345">
        <v>1</v>
      </c>
      <c r="D14" s="345">
        <v>0</v>
      </c>
      <c r="E14" s="345">
        <f t="shared" si="0"/>
        <v>-1</v>
      </c>
      <c r="F14" s="552">
        <v>1</v>
      </c>
      <c r="G14" s="568">
        <v>0.40064</v>
      </c>
      <c r="H14" s="554"/>
      <c r="I14" s="554"/>
      <c r="J14" s="347">
        <f>H14-F14</f>
        <v>-1</v>
      </c>
      <c r="K14" s="390">
        <f>I14-G14</f>
        <v>-0.40064</v>
      </c>
      <c r="L14" s="537"/>
      <c r="M14" s="538"/>
      <c r="N14" s="391"/>
      <c r="O14" s="389"/>
      <c r="P14" s="347"/>
      <c r="Q14" s="390"/>
      <c r="R14" s="386"/>
      <c r="S14" s="387"/>
      <c r="T14" s="391"/>
      <c r="U14" s="389"/>
      <c r="V14" s="347"/>
      <c r="W14" s="390"/>
      <c r="X14" s="386"/>
      <c r="Y14" s="387"/>
      <c r="Z14" s="391"/>
      <c r="AA14" s="389"/>
      <c r="AB14" s="347"/>
      <c r="AC14" s="347"/>
      <c r="AD14" s="410"/>
    </row>
    <row r="15" spans="1:30" ht="31.5" customHeight="1">
      <c r="A15" s="550">
        <v>8</v>
      </c>
      <c r="B15" s="346" t="s">
        <v>12</v>
      </c>
      <c r="C15" s="774" t="s">
        <v>139</v>
      </c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  <c r="T15" s="775"/>
      <c r="U15" s="775"/>
      <c r="V15" s="775"/>
      <c r="W15" s="775"/>
      <c r="X15" s="775"/>
      <c r="Y15" s="775"/>
      <c r="Z15" s="775"/>
      <c r="AA15" s="775"/>
      <c r="AB15" s="775"/>
      <c r="AC15" s="775"/>
      <c r="AD15" s="776"/>
    </row>
    <row r="16" spans="1:30" ht="36" customHeight="1">
      <c r="A16" s="550">
        <v>9</v>
      </c>
      <c r="B16" s="346" t="s">
        <v>13</v>
      </c>
      <c r="C16" s="345">
        <v>2</v>
      </c>
      <c r="D16" s="345">
        <v>3</v>
      </c>
      <c r="E16" s="345">
        <v>1</v>
      </c>
      <c r="F16" s="386">
        <v>18</v>
      </c>
      <c r="G16" s="387">
        <v>16.72</v>
      </c>
      <c r="H16" s="391">
        <v>3</v>
      </c>
      <c r="I16" s="389">
        <v>2.077</v>
      </c>
      <c r="J16" s="347">
        <v>-15</v>
      </c>
      <c r="K16" s="390">
        <v>-14.642999999999999</v>
      </c>
      <c r="L16" s="539">
        <v>0</v>
      </c>
      <c r="M16" s="581">
        <v>0</v>
      </c>
      <c r="N16" s="388"/>
      <c r="O16" s="389"/>
      <c r="P16" s="347">
        <v>0</v>
      </c>
      <c r="Q16" s="390">
        <v>0</v>
      </c>
      <c r="R16" s="386">
        <v>1</v>
      </c>
      <c r="S16" s="476">
        <v>2.21607</v>
      </c>
      <c r="T16" s="391">
        <v>3</v>
      </c>
      <c r="U16" s="477">
        <v>2.077</v>
      </c>
      <c r="V16" s="347">
        <v>1</v>
      </c>
      <c r="W16" s="390">
        <v>2.21607</v>
      </c>
      <c r="X16" s="536">
        <v>0</v>
      </c>
      <c r="Y16" s="540">
        <v>0</v>
      </c>
      <c r="Z16" s="391">
        <v>0</v>
      </c>
      <c r="AA16" s="556">
        <v>0</v>
      </c>
      <c r="AB16" s="347">
        <v>0</v>
      </c>
      <c r="AC16" s="474">
        <v>0</v>
      </c>
      <c r="AD16" s="379"/>
    </row>
    <row r="17" spans="1:30" s="115" customFormat="1" ht="36.75" customHeight="1" thickBot="1">
      <c r="A17" s="197">
        <v>10</v>
      </c>
      <c r="B17" s="392" t="s">
        <v>16</v>
      </c>
      <c r="C17" s="297">
        <v>3</v>
      </c>
      <c r="D17" s="297">
        <v>2</v>
      </c>
      <c r="E17" s="297">
        <v>-2</v>
      </c>
      <c r="F17" s="570">
        <v>24</v>
      </c>
      <c r="G17" s="569">
        <v>19.28</v>
      </c>
      <c r="H17" s="411">
        <v>2</v>
      </c>
      <c r="I17" s="571">
        <v>1.46339</v>
      </c>
      <c r="J17" s="411">
        <v>-24</v>
      </c>
      <c r="K17" s="412">
        <v>-19.28</v>
      </c>
      <c r="L17" s="572">
        <v>0</v>
      </c>
      <c r="M17" s="580">
        <v>0</v>
      </c>
      <c r="N17" s="413">
        <v>1</v>
      </c>
      <c r="O17" s="569">
        <v>1.02</v>
      </c>
      <c r="P17" s="411">
        <v>0</v>
      </c>
      <c r="Q17" s="412">
        <v>0</v>
      </c>
      <c r="R17" s="413">
        <v>1</v>
      </c>
      <c r="S17" s="573">
        <v>2.2161</v>
      </c>
      <c r="T17" s="414"/>
      <c r="U17" s="574"/>
      <c r="V17" s="411">
        <v>0</v>
      </c>
      <c r="W17" s="412">
        <v>0</v>
      </c>
      <c r="X17" s="575">
        <v>0</v>
      </c>
      <c r="Y17" s="576">
        <v>0</v>
      </c>
      <c r="Z17" s="414"/>
      <c r="AA17" s="577"/>
      <c r="AB17" s="411">
        <v>0</v>
      </c>
      <c r="AC17" s="578">
        <v>0</v>
      </c>
      <c r="AD17" s="298"/>
    </row>
    <row r="18" spans="1:30" ht="33" customHeight="1" thickBot="1">
      <c r="A18" s="747" t="s">
        <v>2</v>
      </c>
      <c r="B18" s="748"/>
      <c r="C18" s="551">
        <f>SUM(C8:C17)</f>
        <v>43</v>
      </c>
      <c r="D18" s="551">
        <f aca="true" t="shared" si="1" ref="D18:AD18">SUM(D8:D17)</f>
        <v>33</v>
      </c>
      <c r="E18" s="551"/>
      <c r="F18" s="551">
        <f>SUM(F8:F17)</f>
        <v>51</v>
      </c>
      <c r="G18" s="551">
        <f>SUM(G8:G17)</f>
        <v>40.347049999999996</v>
      </c>
      <c r="H18" s="579">
        <f>SUM(H8:H17)</f>
        <v>284</v>
      </c>
      <c r="I18" s="416">
        <f>SUM(I8:I17)</f>
        <v>230.89264</v>
      </c>
      <c r="J18" s="551"/>
      <c r="K18" s="551"/>
      <c r="L18" s="551">
        <f t="shared" si="1"/>
        <v>0</v>
      </c>
      <c r="M18" s="551">
        <f t="shared" si="1"/>
        <v>0</v>
      </c>
      <c r="N18" s="551">
        <f t="shared" si="1"/>
        <v>2</v>
      </c>
      <c r="O18" s="551">
        <f t="shared" si="1"/>
        <v>17.32</v>
      </c>
      <c r="P18" s="551">
        <f t="shared" si="1"/>
        <v>1</v>
      </c>
      <c r="Q18" s="551">
        <f t="shared" si="1"/>
        <v>16.3</v>
      </c>
      <c r="R18" s="551">
        <f t="shared" si="1"/>
        <v>1628</v>
      </c>
      <c r="S18" s="551">
        <f t="shared" si="1"/>
        <v>599.8143099999999</v>
      </c>
      <c r="T18" s="551">
        <f t="shared" si="1"/>
        <v>512</v>
      </c>
      <c r="U18" s="416">
        <f t="shared" si="1"/>
        <v>288.97121</v>
      </c>
      <c r="V18" s="551"/>
      <c r="W18" s="551">
        <f t="shared" si="1"/>
        <v>-306.27186</v>
      </c>
      <c r="X18" s="551">
        <f t="shared" si="1"/>
        <v>0</v>
      </c>
      <c r="Y18" s="551">
        <f t="shared" si="1"/>
        <v>0</v>
      </c>
      <c r="Z18" s="551">
        <f t="shared" si="1"/>
        <v>0</v>
      </c>
      <c r="AA18" s="551">
        <f t="shared" si="1"/>
        <v>0</v>
      </c>
      <c r="AB18" s="551">
        <f t="shared" si="1"/>
        <v>0</v>
      </c>
      <c r="AC18" s="551">
        <f t="shared" si="1"/>
        <v>0</v>
      </c>
      <c r="AD18" s="417">
        <f t="shared" si="1"/>
        <v>0</v>
      </c>
    </row>
    <row r="19" spans="1:29" ht="20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3"/>
      <c r="Z19" s="3"/>
      <c r="AA19" s="3"/>
      <c r="AB19" s="3"/>
      <c r="AC19" s="3"/>
    </row>
    <row r="20" spans="1:30" ht="21" customHeight="1">
      <c r="A20" s="7"/>
      <c r="B20" s="7"/>
      <c r="C20" s="7"/>
      <c r="D20" s="7"/>
      <c r="E20" s="7"/>
      <c r="F20" s="7"/>
      <c r="G20" s="7"/>
      <c r="H20" s="7"/>
      <c r="I20" s="51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29" ht="16.5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7"/>
      <c r="R21" s="7"/>
      <c r="S21" s="7"/>
      <c r="T21" s="7"/>
      <c r="U21" s="7"/>
      <c r="V21" s="7"/>
      <c r="W21" s="7"/>
      <c r="X21" s="7"/>
      <c r="Y21" s="3"/>
      <c r="Z21" s="3"/>
      <c r="AA21" s="3"/>
      <c r="AB21" s="3"/>
      <c r="AC21" s="3"/>
    </row>
    <row r="22" spans="1:30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3"/>
      <c r="Z22" s="3"/>
      <c r="AA22" s="3"/>
      <c r="AB22" s="3"/>
      <c r="AC22" s="3"/>
      <c r="AD22" s="3"/>
    </row>
    <row r="23" spans="1:29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3"/>
      <c r="Z23" s="3"/>
      <c r="AA23" s="3"/>
      <c r="AB23" s="3"/>
      <c r="AC23" s="3"/>
    </row>
    <row r="24" spans="1:28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</row>
    <row r="25" spans="1:24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</sheetData>
  <sheetProtection/>
  <mergeCells count="30">
    <mergeCell ref="A18:B18"/>
    <mergeCell ref="R5:S5"/>
    <mergeCell ref="T5:U5"/>
    <mergeCell ref="V5:W5"/>
    <mergeCell ref="X5:Y5"/>
    <mergeCell ref="Z5:AA5"/>
    <mergeCell ref="P5:Q5"/>
    <mergeCell ref="C11:AD11"/>
    <mergeCell ref="C12:AD12"/>
    <mergeCell ref="C15:AD15"/>
    <mergeCell ref="AB5:AC5"/>
    <mergeCell ref="R4:W4"/>
    <mergeCell ref="C5:C6"/>
    <mergeCell ref="D5:D6"/>
    <mergeCell ref="E5:E6"/>
    <mergeCell ref="F5:G5"/>
    <mergeCell ref="H5:I5"/>
    <mergeCell ref="J5:K5"/>
    <mergeCell ref="L5:M5"/>
    <mergeCell ref="N5:O5"/>
    <mergeCell ref="A1:AD1"/>
    <mergeCell ref="A2:AD2"/>
    <mergeCell ref="A3:A6"/>
    <mergeCell ref="B3:B6"/>
    <mergeCell ref="C3:E4"/>
    <mergeCell ref="F3:W3"/>
    <mergeCell ref="X3:AC4"/>
    <mergeCell ref="AD3:AD6"/>
    <mergeCell ref="F4:K4"/>
    <mergeCell ref="L4:Q4"/>
  </mergeCells>
  <printOptions/>
  <pageMargins left="0.31" right="0.26" top="0.17" bottom="0.24" header="0.17" footer="0.17"/>
  <pageSetup horizontalDpi="600" verticalDpi="600" orientation="landscape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4.8515625" style="2" customWidth="1"/>
    <col min="2" max="2" width="20.8515625" style="2" customWidth="1"/>
    <col min="3" max="3" width="8.8515625" style="2" customWidth="1"/>
    <col min="4" max="4" width="8.28125" style="2" customWidth="1"/>
    <col min="5" max="5" width="11.421875" style="2" customWidth="1"/>
    <col min="6" max="6" width="8.28125" style="2" customWidth="1"/>
    <col min="7" max="7" width="8.421875" style="2" customWidth="1"/>
    <col min="8" max="8" width="9.140625" style="2" customWidth="1"/>
    <col min="9" max="10" width="8.7109375" style="2" customWidth="1"/>
    <col min="11" max="11" width="12.421875" style="2" customWidth="1"/>
    <col min="12" max="12" width="9.7109375" style="2" customWidth="1"/>
    <col min="13" max="13" width="8.421875" style="2" customWidth="1"/>
    <col min="14" max="14" width="8.7109375" style="2" customWidth="1"/>
    <col min="15" max="15" width="8.8515625" style="2" customWidth="1"/>
    <col min="16" max="16" width="8.28125" style="2" customWidth="1"/>
    <col min="17" max="17" width="8.140625" style="2" customWidth="1"/>
    <col min="18" max="18" width="10.140625" style="2" customWidth="1"/>
    <col min="19" max="19" width="9.00390625" style="2" customWidth="1"/>
    <col min="20" max="16384" width="9.140625" style="2" customWidth="1"/>
  </cols>
  <sheetData>
    <row r="1" spans="1:22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3"/>
      <c r="T1" s="3"/>
      <c r="U1" s="3"/>
      <c r="V1" s="3"/>
    </row>
    <row r="2" spans="1:22" ht="48.75" customHeight="1" thickBot="1">
      <c r="A2" s="714" t="s">
        <v>123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V2" s="4"/>
    </row>
    <row r="3" spans="1:18" s="4" customFormat="1" ht="58.5" customHeight="1">
      <c r="A3" s="715" t="s">
        <v>1</v>
      </c>
      <c r="B3" s="685" t="s">
        <v>7</v>
      </c>
      <c r="C3" s="685" t="s">
        <v>89</v>
      </c>
      <c r="D3" s="685" t="s">
        <v>18</v>
      </c>
      <c r="E3" s="685"/>
      <c r="F3" s="685"/>
      <c r="G3" s="685"/>
      <c r="H3" s="685"/>
      <c r="I3" s="685"/>
      <c r="J3" s="685" t="s">
        <v>83</v>
      </c>
      <c r="K3" s="685"/>
      <c r="L3" s="685"/>
      <c r="M3" s="685"/>
      <c r="N3" s="685"/>
      <c r="O3" s="685"/>
      <c r="P3" s="685" t="s">
        <v>24</v>
      </c>
      <c r="Q3" s="685"/>
      <c r="R3" s="711" t="s">
        <v>9</v>
      </c>
    </row>
    <row r="4" spans="1:18" s="4" customFormat="1" ht="117.75" customHeight="1">
      <c r="A4" s="724"/>
      <c r="B4" s="688"/>
      <c r="C4" s="688"/>
      <c r="D4" s="728" t="s">
        <v>21</v>
      </c>
      <c r="E4" s="728"/>
      <c r="F4" s="731" t="s">
        <v>3</v>
      </c>
      <c r="G4" s="731"/>
      <c r="H4" s="738" t="s">
        <v>11</v>
      </c>
      <c r="I4" s="738"/>
      <c r="J4" s="728" t="s">
        <v>53</v>
      </c>
      <c r="K4" s="728"/>
      <c r="L4" s="731" t="s">
        <v>54</v>
      </c>
      <c r="M4" s="731"/>
      <c r="N4" s="738" t="s">
        <v>11</v>
      </c>
      <c r="O4" s="738"/>
      <c r="P4" s="688"/>
      <c r="Q4" s="688"/>
      <c r="R4" s="721"/>
    </row>
    <row r="5" spans="1:18" s="4" customFormat="1" ht="16.5" customHeight="1">
      <c r="A5" s="724"/>
      <c r="B5" s="688"/>
      <c r="C5" s="688"/>
      <c r="D5" s="500" t="s">
        <v>22</v>
      </c>
      <c r="E5" s="500" t="s">
        <v>23</v>
      </c>
      <c r="F5" s="501" t="s">
        <v>22</v>
      </c>
      <c r="G5" s="501" t="s">
        <v>23</v>
      </c>
      <c r="H5" s="502" t="s">
        <v>22</v>
      </c>
      <c r="I5" s="502" t="s">
        <v>23</v>
      </c>
      <c r="J5" s="500" t="s">
        <v>22</v>
      </c>
      <c r="K5" s="500" t="s">
        <v>23</v>
      </c>
      <c r="L5" s="501" t="s">
        <v>22</v>
      </c>
      <c r="M5" s="501" t="s">
        <v>23</v>
      </c>
      <c r="N5" s="502" t="s">
        <v>22</v>
      </c>
      <c r="O5" s="502" t="s">
        <v>23</v>
      </c>
      <c r="P5" s="21" t="s">
        <v>22</v>
      </c>
      <c r="Q5" s="21" t="s">
        <v>23</v>
      </c>
      <c r="R5" s="696"/>
    </row>
    <row r="6" spans="1:18" ht="18.75" customHeight="1">
      <c r="A6" s="479">
        <v>1</v>
      </c>
      <c r="B6" s="504">
        <v>2</v>
      </c>
      <c r="C6" s="504">
        <v>3</v>
      </c>
      <c r="D6" s="504">
        <v>4</v>
      </c>
      <c r="E6" s="504">
        <v>5</v>
      </c>
      <c r="F6" s="504">
        <v>6</v>
      </c>
      <c r="G6" s="504">
        <v>7</v>
      </c>
      <c r="H6" s="504">
        <v>8</v>
      </c>
      <c r="I6" s="504">
        <v>9</v>
      </c>
      <c r="J6" s="505">
        <v>10</v>
      </c>
      <c r="K6" s="505">
        <v>11</v>
      </c>
      <c r="L6" s="504">
        <v>12</v>
      </c>
      <c r="M6" s="504">
        <v>13</v>
      </c>
      <c r="N6" s="504">
        <v>14</v>
      </c>
      <c r="O6" s="504">
        <v>15</v>
      </c>
      <c r="P6" s="504">
        <v>16</v>
      </c>
      <c r="Q6" s="504">
        <v>17</v>
      </c>
      <c r="R6" s="480">
        <v>18</v>
      </c>
    </row>
    <row r="7" spans="1:18" ht="33" customHeight="1">
      <c r="A7" s="385">
        <v>1</v>
      </c>
      <c r="B7" s="346" t="s">
        <v>6</v>
      </c>
      <c r="C7" s="348">
        <v>4</v>
      </c>
      <c r="D7" s="474"/>
      <c r="E7" s="475"/>
      <c r="F7" s="476"/>
      <c r="G7" s="476"/>
      <c r="H7" s="477">
        <v>12</v>
      </c>
      <c r="I7" s="477">
        <v>8.354</v>
      </c>
      <c r="J7" s="475"/>
      <c r="K7" s="475"/>
      <c r="L7" s="476"/>
      <c r="M7" s="476"/>
      <c r="N7" s="477">
        <v>12</v>
      </c>
      <c r="O7" s="477">
        <v>8.354</v>
      </c>
      <c r="P7" s="348">
        <v>0</v>
      </c>
      <c r="Q7" s="463">
        <v>0</v>
      </c>
      <c r="R7" s="209"/>
    </row>
    <row r="8" spans="1:18" ht="32.25" customHeight="1">
      <c r="A8" s="385">
        <v>2</v>
      </c>
      <c r="B8" s="346" t="s">
        <v>5</v>
      </c>
      <c r="C8" s="345">
        <v>3</v>
      </c>
      <c r="D8" s="347">
        <v>2</v>
      </c>
      <c r="E8" s="390">
        <v>1.3864100000000001</v>
      </c>
      <c r="F8" s="386">
        <v>0</v>
      </c>
      <c r="G8" s="387">
        <v>0</v>
      </c>
      <c r="H8" s="388">
        <v>546</v>
      </c>
      <c r="I8" s="389">
        <v>165.31813999999997</v>
      </c>
      <c r="J8" s="347">
        <v>2</v>
      </c>
      <c r="K8" s="475">
        <v>1.3864100000000001</v>
      </c>
      <c r="L8" s="386">
        <v>0</v>
      </c>
      <c r="M8" s="386">
        <v>0</v>
      </c>
      <c r="N8" s="391">
        <v>546</v>
      </c>
      <c r="O8" s="391">
        <v>165.31813999999997</v>
      </c>
      <c r="P8" s="345">
        <v>0</v>
      </c>
      <c r="Q8" s="345">
        <v>0</v>
      </c>
      <c r="R8" s="379"/>
    </row>
    <row r="9" spans="1:18" ht="25.5" customHeight="1">
      <c r="A9" s="385">
        <v>3</v>
      </c>
      <c r="B9" s="346" t="s">
        <v>14</v>
      </c>
      <c r="C9" s="78">
        <v>27</v>
      </c>
      <c r="D9" s="547">
        <v>1068</v>
      </c>
      <c r="E9" s="478">
        <v>421.7130999999998</v>
      </c>
      <c r="F9" s="386">
        <v>0</v>
      </c>
      <c r="G9" s="386">
        <v>0</v>
      </c>
      <c r="H9" s="391">
        <v>0</v>
      </c>
      <c r="I9" s="391">
        <v>0</v>
      </c>
      <c r="J9" s="347">
        <v>0</v>
      </c>
      <c r="K9" s="347">
        <v>0</v>
      </c>
      <c r="L9" s="386">
        <v>0</v>
      </c>
      <c r="M9" s="386">
        <v>0</v>
      </c>
      <c r="N9" s="391">
        <v>1068</v>
      </c>
      <c r="O9" s="391">
        <v>421.7130999999998</v>
      </c>
      <c r="P9" s="348"/>
      <c r="Q9" s="345"/>
      <c r="R9" s="379"/>
    </row>
    <row r="10" spans="1:18" ht="30.75" customHeight="1">
      <c r="A10" s="385">
        <v>4</v>
      </c>
      <c r="B10" s="346" t="s">
        <v>8</v>
      </c>
      <c r="C10" s="779" t="s">
        <v>131</v>
      </c>
      <c r="D10" s="780"/>
      <c r="E10" s="780"/>
      <c r="F10" s="780"/>
      <c r="G10" s="780"/>
      <c r="H10" s="780"/>
      <c r="I10" s="780"/>
      <c r="J10" s="780"/>
      <c r="K10" s="780"/>
      <c r="L10" s="780"/>
      <c r="M10" s="780"/>
      <c r="N10" s="780"/>
      <c r="O10" s="780"/>
      <c r="P10" s="780"/>
      <c r="Q10" s="780"/>
      <c r="R10" s="781"/>
    </row>
    <row r="11" spans="1:18" ht="28.5" customHeight="1">
      <c r="A11" s="385">
        <v>5</v>
      </c>
      <c r="B11" s="346" t="s">
        <v>15</v>
      </c>
      <c r="C11" s="779" t="s">
        <v>131</v>
      </c>
      <c r="D11" s="780"/>
      <c r="E11" s="780"/>
      <c r="F11" s="780"/>
      <c r="G11" s="780"/>
      <c r="H11" s="780"/>
      <c r="I11" s="780"/>
      <c r="J11" s="780"/>
      <c r="K11" s="780"/>
      <c r="L11" s="780"/>
      <c r="M11" s="780"/>
      <c r="N11" s="780"/>
      <c r="O11" s="780"/>
      <c r="P11" s="780"/>
      <c r="Q11" s="780"/>
      <c r="R11" s="781"/>
    </row>
    <row r="12" spans="1:18" ht="30" customHeight="1">
      <c r="A12" s="385">
        <v>6</v>
      </c>
      <c r="B12" s="346" t="s">
        <v>17</v>
      </c>
      <c r="C12" s="301">
        <v>3</v>
      </c>
      <c r="D12" s="401">
        <v>6</v>
      </c>
      <c r="E12" s="401">
        <v>2.56</v>
      </c>
      <c r="F12" s="402">
        <v>0</v>
      </c>
      <c r="G12" s="402">
        <v>0</v>
      </c>
      <c r="H12" s="405">
        <v>0</v>
      </c>
      <c r="I12" s="405"/>
      <c r="J12" s="401">
        <v>6</v>
      </c>
      <c r="K12" s="401">
        <v>2.56</v>
      </c>
      <c r="L12" s="402">
        <v>0</v>
      </c>
      <c r="M12" s="402">
        <v>0</v>
      </c>
      <c r="N12" s="405"/>
      <c r="O12" s="405"/>
      <c r="P12" s="301">
        <v>0</v>
      </c>
      <c r="Q12" s="301">
        <v>0</v>
      </c>
      <c r="R12" s="407">
        <v>0</v>
      </c>
    </row>
    <row r="13" spans="1:18" ht="33.75" customHeight="1">
      <c r="A13" s="385">
        <v>7</v>
      </c>
      <c r="B13" s="346" t="s">
        <v>10</v>
      </c>
      <c r="C13" s="509">
        <v>1</v>
      </c>
      <c r="D13" s="505">
        <v>1</v>
      </c>
      <c r="E13" s="505">
        <v>0.40064</v>
      </c>
      <c r="F13" s="506">
        <v>0</v>
      </c>
      <c r="G13" s="506">
        <v>0</v>
      </c>
      <c r="H13" s="488">
        <v>0</v>
      </c>
      <c r="I13" s="488">
        <v>0</v>
      </c>
      <c r="J13" s="505">
        <v>1</v>
      </c>
      <c r="K13" s="505">
        <v>0.40064</v>
      </c>
      <c r="L13" s="506">
        <v>0</v>
      </c>
      <c r="M13" s="506">
        <v>0</v>
      </c>
      <c r="N13" s="488">
        <v>0</v>
      </c>
      <c r="O13" s="488">
        <v>0</v>
      </c>
      <c r="P13" s="78">
        <v>0</v>
      </c>
      <c r="Q13" s="78">
        <v>0</v>
      </c>
      <c r="R13" s="99">
        <v>0</v>
      </c>
    </row>
    <row r="14" spans="1:18" ht="29.25" customHeight="1">
      <c r="A14" s="385">
        <v>8</v>
      </c>
      <c r="B14" s="346" t="s">
        <v>12</v>
      </c>
      <c r="C14" s="779" t="s">
        <v>131</v>
      </c>
      <c r="D14" s="780"/>
      <c r="E14" s="780"/>
      <c r="F14" s="780"/>
      <c r="G14" s="780"/>
      <c r="H14" s="780"/>
      <c r="I14" s="780"/>
      <c r="J14" s="780"/>
      <c r="K14" s="780"/>
      <c r="L14" s="780"/>
      <c r="M14" s="780"/>
      <c r="N14" s="780"/>
      <c r="O14" s="780"/>
      <c r="P14" s="780"/>
      <c r="Q14" s="780"/>
      <c r="R14" s="781"/>
    </row>
    <row r="15" spans="1:18" ht="28.5" customHeight="1">
      <c r="A15" s="385">
        <v>9</v>
      </c>
      <c r="B15" s="346" t="s">
        <v>13</v>
      </c>
      <c r="C15" s="78">
        <v>2</v>
      </c>
      <c r="D15" s="505">
        <v>18</v>
      </c>
      <c r="E15" s="505">
        <v>16.72</v>
      </c>
      <c r="F15" s="506"/>
      <c r="G15" s="506"/>
      <c r="H15" s="488">
        <v>1</v>
      </c>
      <c r="I15" s="488">
        <v>2.21607</v>
      </c>
      <c r="J15" s="505">
        <v>18</v>
      </c>
      <c r="K15" s="505">
        <v>16.72</v>
      </c>
      <c r="L15" s="506"/>
      <c r="M15" s="506"/>
      <c r="N15" s="488">
        <v>1</v>
      </c>
      <c r="O15" s="488">
        <v>2.21607</v>
      </c>
      <c r="P15" s="78"/>
      <c r="Q15" s="78"/>
      <c r="R15" s="99"/>
    </row>
    <row r="16" spans="1:18" s="115" customFormat="1" ht="30" customHeight="1">
      <c r="A16" s="385">
        <v>10</v>
      </c>
      <c r="B16" s="346" t="s">
        <v>16</v>
      </c>
      <c r="C16" s="510">
        <v>1</v>
      </c>
      <c r="D16" s="511">
        <f>D12+D15</f>
        <v>24</v>
      </c>
      <c r="E16" s="511">
        <f>E12+E15</f>
        <v>19.279999999999998</v>
      </c>
      <c r="F16" s="447">
        <f aca="true" t="shared" si="0" ref="F16:R16">F12+F15</f>
        <v>0</v>
      </c>
      <c r="G16" s="447">
        <f t="shared" si="0"/>
        <v>0</v>
      </c>
      <c r="H16" s="404">
        <f t="shared" si="0"/>
        <v>1</v>
      </c>
      <c r="I16" s="404">
        <f t="shared" si="0"/>
        <v>2.21607</v>
      </c>
      <c r="J16" s="511">
        <f t="shared" si="0"/>
        <v>24</v>
      </c>
      <c r="K16" s="511">
        <f t="shared" si="0"/>
        <v>19.279999999999998</v>
      </c>
      <c r="L16" s="447">
        <f t="shared" si="0"/>
        <v>0</v>
      </c>
      <c r="M16" s="447">
        <f t="shared" si="0"/>
        <v>0</v>
      </c>
      <c r="N16" s="404">
        <f t="shared" si="0"/>
        <v>1</v>
      </c>
      <c r="O16" s="404">
        <f t="shared" si="0"/>
        <v>2.21607</v>
      </c>
      <c r="P16" s="510">
        <f t="shared" si="0"/>
        <v>0</v>
      </c>
      <c r="Q16" s="510">
        <f t="shared" si="0"/>
        <v>0</v>
      </c>
      <c r="R16" s="512">
        <f t="shared" si="0"/>
        <v>0</v>
      </c>
    </row>
    <row r="17" spans="1:18" ht="27.75" customHeight="1" thickBot="1">
      <c r="A17" s="777" t="s">
        <v>2</v>
      </c>
      <c r="B17" s="778"/>
      <c r="C17" s="507">
        <f aca="true" t="shared" si="1" ref="C17:R17">SUM(C7:C16)</f>
        <v>41</v>
      </c>
      <c r="D17" s="507">
        <f t="shared" si="1"/>
        <v>1119</v>
      </c>
      <c r="E17" s="507">
        <f t="shared" si="1"/>
        <v>462.0601499999998</v>
      </c>
      <c r="F17" s="507">
        <f t="shared" si="1"/>
        <v>0</v>
      </c>
      <c r="G17" s="507">
        <f t="shared" si="1"/>
        <v>0</v>
      </c>
      <c r="H17" s="507">
        <f t="shared" si="1"/>
        <v>560</v>
      </c>
      <c r="I17" s="507">
        <f t="shared" si="1"/>
        <v>178.10427999999996</v>
      </c>
      <c r="J17" s="507">
        <f t="shared" si="1"/>
        <v>51</v>
      </c>
      <c r="K17" s="507">
        <f t="shared" si="1"/>
        <v>40.347049999999996</v>
      </c>
      <c r="L17" s="507">
        <f t="shared" si="1"/>
        <v>0</v>
      </c>
      <c r="M17" s="507">
        <f t="shared" si="1"/>
        <v>0</v>
      </c>
      <c r="N17" s="507">
        <f t="shared" si="1"/>
        <v>1628</v>
      </c>
      <c r="O17" s="507">
        <f t="shared" si="1"/>
        <v>599.8173799999997</v>
      </c>
      <c r="P17" s="507">
        <f t="shared" si="1"/>
        <v>0</v>
      </c>
      <c r="Q17" s="507">
        <f t="shared" si="1"/>
        <v>0</v>
      </c>
      <c r="R17" s="485">
        <f t="shared" si="1"/>
        <v>0</v>
      </c>
    </row>
    <row r="18" spans="1:18" ht="23.25" customHeight="1">
      <c r="A18" s="7"/>
      <c r="B18" s="7"/>
      <c r="C18" s="364"/>
      <c r="D18" s="364"/>
      <c r="E18" s="513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</row>
    <row r="19" spans="1:18" ht="23.25" customHeight="1">
      <c r="A19" s="7"/>
      <c r="B19" s="7"/>
      <c r="C19" s="307"/>
      <c r="D19" s="307"/>
      <c r="E19" s="508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6.5">
      <c r="A20" s="7"/>
      <c r="B20" s="7"/>
      <c r="C20" s="307"/>
      <c r="D20" s="307"/>
      <c r="E20" s="307"/>
      <c r="F20" s="307"/>
      <c r="G20" s="307"/>
      <c r="H20" s="307"/>
      <c r="I20" s="307"/>
      <c r="J20" s="307"/>
      <c r="K20" s="308"/>
      <c r="L20" s="308"/>
      <c r="M20" s="308"/>
      <c r="N20" s="307"/>
      <c r="O20" s="307"/>
      <c r="P20" s="273"/>
      <c r="Q20" s="273"/>
      <c r="R20" s="115"/>
    </row>
    <row r="21" spans="1:18" ht="18" customHeight="1">
      <c r="A21" s="7"/>
      <c r="B21" s="7"/>
      <c r="C21" s="309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273"/>
    </row>
    <row r="22" spans="1:18" ht="16.5">
      <c r="A22" s="7"/>
      <c r="B22" s="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273"/>
      <c r="Q22" s="273"/>
      <c r="R22" s="115"/>
    </row>
    <row r="23" spans="1:17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3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198"/>
      <c r="J27" s="8"/>
      <c r="K27" s="8"/>
      <c r="L27" s="8"/>
      <c r="M27" s="8"/>
      <c r="N27" s="8"/>
      <c r="O27" s="8"/>
    </row>
    <row r="28" spans="1:15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</sheetData>
  <sheetProtection/>
  <mergeCells count="19">
    <mergeCell ref="A1:R1"/>
    <mergeCell ref="A2:R2"/>
    <mergeCell ref="A3:A5"/>
    <mergeCell ref="B3:B5"/>
    <mergeCell ref="C3:C5"/>
    <mergeCell ref="D3:I3"/>
    <mergeCell ref="J3:O3"/>
    <mergeCell ref="P3:Q4"/>
    <mergeCell ref="R3:R5"/>
    <mergeCell ref="D4:E4"/>
    <mergeCell ref="A17:B17"/>
    <mergeCell ref="F4:G4"/>
    <mergeCell ref="H4:I4"/>
    <mergeCell ref="J4:K4"/>
    <mergeCell ref="L4:M4"/>
    <mergeCell ref="N4:O4"/>
    <mergeCell ref="C10:R10"/>
    <mergeCell ref="C11:R11"/>
    <mergeCell ref="C14:R14"/>
  </mergeCells>
  <printOptions/>
  <pageMargins left="0.2" right="0.2" top="0.24" bottom="0.29" header="0.17" footer="0.17"/>
  <pageSetup horizontalDpi="600" verticalDpi="6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3">
      <selection activeCell="S20" sqref="S20"/>
    </sheetView>
  </sheetViews>
  <sheetFormatPr defaultColWidth="9.140625" defaultRowHeight="12.75"/>
  <cols>
    <col min="1" max="1" width="4.8515625" style="2" customWidth="1"/>
    <col min="2" max="2" width="19.00390625" style="2" customWidth="1"/>
    <col min="3" max="3" width="8.8515625" style="2" customWidth="1"/>
    <col min="4" max="4" width="8.28125" style="2" customWidth="1"/>
    <col min="5" max="5" width="11.421875" style="2" customWidth="1"/>
    <col min="6" max="6" width="8.28125" style="2" customWidth="1"/>
    <col min="7" max="7" width="8.421875" style="2" customWidth="1"/>
    <col min="8" max="8" width="9.140625" style="2" customWidth="1"/>
    <col min="9" max="10" width="8.7109375" style="2" customWidth="1"/>
    <col min="11" max="11" width="12.421875" style="2" customWidth="1"/>
    <col min="12" max="12" width="9.7109375" style="2" customWidth="1"/>
    <col min="13" max="13" width="8.421875" style="2" customWidth="1"/>
    <col min="14" max="14" width="8.7109375" style="2" customWidth="1"/>
    <col min="15" max="15" width="8.8515625" style="2" customWidth="1"/>
    <col min="16" max="16" width="8.28125" style="2" customWidth="1"/>
    <col min="17" max="17" width="8.140625" style="2" customWidth="1"/>
    <col min="18" max="18" width="10.140625" style="2" customWidth="1"/>
    <col min="19" max="19" width="9.00390625" style="2" customWidth="1"/>
    <col min="20" max="16384" width="9.140625" style="2" customWidth="1"/>
  </cols>
  <sheetData>
    <row r="1" spans="1:22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3"/>
      <c r="T1" s="3"/>
      <c r="U1" s="3"/>
      <c r="V1" s="3"/>
    </row>
    <row r="2" spans="1:22" ht="48.75" customHeight="1" thickBot="1">
      <c r="A2" s="714" t="s">
        <v>144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V2" s="4"/>
    </row>
    <row r="3" spans="1:18" s="4" customFormat="1" ht="58.5" customHeight="1">
      <c r="A3" s="715" t="s">
        <v>1</v>
      </c>
      <c r="B3" s="685" t="s">
        <v>7</v>
      </c>
      <c r="C3" s="685" t="s">
        <v>89</v>
      </c>
      <c r="D3" s="685" t="s">
        <v>18</v>
      </c>
      <c r="E3" s="685"/>
      <c r="F3" s="685"/>
      <c r="G3" s="685"/>
      <c r="H3" s="685"/>
      <c r="I3" s="685"/>
      <c r="J3" s="685" t="s">
        <v>83</v>
      </c>
      <c r="K3" s="685"/>
      <c r="L3" s="685"/>
      <c r="M3" s="685"/>
      <c r="N3" s="685"/>
      <c r="O3" s="685"/>
      <c r="P3" s="685" t="s">
        <v>24</v>
      </c>
      <c r="Q3" s="685"/>
      <c r="R3" s="711" t="s">
        <v>9</v>
      </c>
    </row>
    <row r="4" spans="1:18" s="4" customFormat="1" ht="117.75" customHeight="1">
      <c r="A4" s="724"/>
      <c r="B4" s="688"/>
      <c r="C4" s="688"/>
      <c r="D4" s="728" t="s">
        <v>21</v>
      </c>
      <c r="E4" s="728"/>
      <c r="F4" s="731" t="s">
        <v>3</v>
      </c>
      <c r="G4" s="731"/>
      <c r="H4" s="738" t="s">
        <v>11</v>
      </c>
      <c r="I4" s="738"/>
      <c r="J4" s="728" t="s">
        <v>53</v>
      </c>
      <c r="K4" s="728"/>
      <c r="L4" s="731" t="s">
        <v>54</v>
      </c>
      <c r="M4" s="731"/>
      <c r="N4" s="738" t="s">
        <v>11</v>
      </c>
      <c r="O4" s="738"/>
      <c r="P4" s="688"/>
      <c r="Q4" s="688"/>
      <c r="R4" s="721"/>
    </row>
    <row r="5" spans="1:18" s="4" customFormat="1" ht="16.5" customHeight="1">
      <c r="A5" s="724"/>
      <c r="B5" s="688"/>
      <c r="C5" s="688"/>
      <c r="D5" s="542" t="s">
        <v>22</v>
      </c>
      <c r="E5" s="542" t="s">
        <v>23</v>
      </c>
      <c r="F5" s="543" t="s">
        <v>22</v>
      </c>
      <c r="G5" s="543" t="s">
        <v>23</v>
      </c>
      <c r="H5" s="544" t="s">
        <v>22</v>
      </c>
      <c r="I5" s="544" t="s">
        <v>23</v>
      </c>
      <c r="J5" s="542" t="s">
        <v>22</v>
      </c>
      <c r="K5" s="542" t="s">
        <v>23</v>
      </c>
      <c r="L5" s="543" t="s">
        <v>22</v>
      </c>
      <c r="M5" s="543" t="s">
        <v>23</v>
      </c>
      <c r="N5" s="544" t="s">
        <v>22</v>
      </c>
      <c r="O5" s="544" t="s">
        <v>23</v>
      </c>
      <c r="P5" s="21" t="s">
        <v>22</v>
      </c>
      <c r="Q5" s="21" t="s">
        <v>23</v>
      </c>
      <c r="R5" s="696"/>
    </row>
    <row r="6" spans="1:18" ht="18.75" customHeight="1">
      <c r="A6" s="479">
        <v>1</v>
      </c>
      <c r="B6" s="548">
        <v>2</v>
      </c>
      <c r="C6" s="548">
        <v>3</v>
      </c>
      <c r="D6" s="548">
        <v>4</v>
      </c>
      <c r="E6" s="548">
        <v>5</v>
      </c>
      <c r="F6" s="548">
        <v>6</v>
      </c>
      <c r="G6" s="548">
        <v>7</v>
      </c>
      <c r="H6" s="548">
        <v>8</v>
      </c>
      <c r="I6" s="548">
        <v>9</v>
      </c>
      <c r="J6" s="547">
        <v>10</v>
      </c>
      <c r="K6" s="547">
        <v>11</v>
      </c>
      <c r="L6" s="548">
        <v>12</v>
      </c>
      <c r="M6" s="548">
        <v>13</v>
      </c>
      <c r="N6" s="548">
        <v>14</v>
      </c>
      <c r="O6" s="548">
        <v>15</v>
      </c>
      <c r="P6" s="548">
        <v>16</v>
      </c>
      <c r="Q6" s="548">
        <v>17</v>
      </c>
      <c r="R6" s="480">
        <v>18</v>
      </c>
    </row>
    <row r="7" spans="1:18" ht="33" customHeight="1">
      <c r="A7" s="385">
        <v>1</v>
      </c>
      <c r="B7" s="346" t="s">
        <v>6</v>
      </c>
      <c r="C7" s="348">
        <v>3</v>
      </c>
      <c r="D7" s="535">
        <v>1</v>
      </c>
      <c r="E7" s="475">
        <v>0.0415</v>
      </c>
      <c r="F7" s="476">
        <v>0</v>
      </c>
      <c r="G7" s="476">
        <v>0</v>
      </c>
      <c r="H7" s="388">
        <v>4</v>
      </c>
      <c r="I7" s="477">
        <v>3.1854</v>
      </c>
      <c r="J7" s="535">
        <v>1</v>
      </c>
      <c r="K7" s="475">
        <v>0.0415</v>
      </c>
      <c r="L7" s="549"/>
      <c r="M7" s="476"/>
      <c r="N7" s="388">
        <v>4</v>
      </c>
      <c r="O7" s="477">
        <v>3.1854</v>
      </c>
      <c r="P7" s="348">
        <v>0</v>
      </c>
      <c r="Q7" s="463">
        <v>0</v>
      </c>
      <c r="R7" s="209"/>
    </row>
    <row r="8" spans="1:18" ht="32.25" customHeight="1">
      <c r="A8" s="385">
        <v>2</v>
      </c>
      <c r="B8" s="346" t="s">
        <v>5</v>
      </c>
      <c r="C8" s="345">
        <v>4</v>
      </c>
      <c r="D8" s="347">
        <v>1</v>
      </c>
      <c r="E8" s="390">
        <v>2.31883</v>
      </c>
      <c r="F8" s="386">
        <v>0</v>
      </c>
      <c r="G8" s="387">
        <v>0</v>
      </c>
      <c r="H8" s="388">
        <v>229</v>
      </c>
      <c r="I8" s="389">
        <v>74.97081</v>
      </c>
      <c r="J8" s="347">
        <v>1</v>
      </c>
      <c r="K8" s="475">
        <v>2.31883</v>
      </c>
      <c r="L8" s="386">
        <v>0</v>
      </c>
      <c r="M8" s="386">
        <v>0</v>
      </c>
      <c r="N8" s="391">
        <v>229</v>
      </c>
      <c r="O8" s="391">
        <v>74.97081</v>
      </c>
      <c r="P8" s="345">
        <v>0</v>
      </c>
      <c r="Q8" s="345">
        <v>0</v>
      </c>
      <c r="R8" s="379">
        <v>0</v>
      </c>
    </row>
    <row r="9" spans="1:18" ht="25.5" customHeight="1">
      <c r="A9" s="385">
        <v>3</v>
      </c>
      <c r="B9" s="346" t="s">
        <v>14</v>
      </c>
      <c r="C9" s="78">
        <v>19</v>
      </c>
      <c r="D9" s="547">
        <v>274</v>
      </c>
      <c r="E9" s="478">
        <v>208.15818000000004</v>
      </c>
      <c r="F9" s="537">
        <v>0</v>
      </c>
      <c r="G9" s="537">
        <v>0</v>
      </c>
      <c r="H9" s="391">
        <v>0</v>
      </c>
      <c r="I9" s="391">
        <v>0</v>
      </c>
      <c r="J9" s="347">
        <v>0</v>
      </c>
      <c r="K9" s="347">
        <v>0</v>
      </c>
      <c r="L9" s="386">
        <v>0</v>
      </c>
      <c r="M9" s="386">
        <v>0</v>
      </c>
      <c r="N9" s="391">
        <v>274</v>
      </c>
      <c r="O9" s="391">
        <v>208.15818000000004</v>
      </c>
      <c r="P9" s="348"/>
      <c r="Q9" s="345"/>
      <c r="R9" s="379"/>
    </row>
    <row r="10" spans="1:18" ht="35.25" customHeight="1">
      <c r="A10" s="385">
        <v>4</v>
      </c>
      <c r="B10" s="346" t="s">
        <v>8</v>
      </c>
      <c r="C10" s="779" t="s">
        <v>138</v>
      </c>
      <c r="D10" s="780"/>
      <c r="E10" s="780"/>
      <c r="F10" s="780"/>
      <c r="G10" s="780"/>
      <c r="H10" s="780"/>
      <c r="I10" s="780"/>
      <c r="J10" s="780"/>
      <c r="K10" s="780"/>
      <c r="L10" s="780"/>
      <c r="M10" s="780"/>
      <c r="N10" s="780"/>
      <c r="O10" s="780"/>
      <c r="P10" s="780"/>
      <c r="Q10" s="780"/>
      <c r="R10" s="781"/>
    </row>
    <row r="11" spans="1:18" ht="28.5" customHeight="1">
      <c r="A11" s="385">
        <v>5</v>
      </c>
      <c r="B11" s="346" t="s">
        <v>15</v>
      </c>
      <c r="C11" s="779" t="s">
        <v>138</v>
      </c>
      <c r="D11" s="780"/>
      <c r="E11" s="780"/>
      <c r="F11" s="780"/>
      <c r="G11" s="780"/>
      <c r="H11" s="780"/>
      <c r="I11" s="780"/>
      <c r="J11" s="780"/>
      <c r="K11" s="780"/>
      <c r="L11" s="780"/>
      <c r="M11" s="780"/>
      <c r="N11" s="780"/>
      <c r="O11" s="780"/>
      <c r="P11" s="780"/>
      <c r="Q11" s="780"/>
      <c r="R11" s="781"/>
    </row>
    <row r="12" spans="1:18" ht="30" customHeight="1">
      <c r="A12" s="385">
        <v>6</v>
      </c>
      <c r="B12" s="346" t="s">
        <v>17</v>
      </c>
      <c r="C12" s="345">
        <v>2</v>
      </c>
      <c r="D12" s="401">
        <v>3</v>
      </c>
      <c r="E12" s="406">
        <v>16.83392</v>
      </c>
      <c r="F12" s="402">
        <v>1</v>
      </c>
      <c r="G12" s="402">
        <v>16.25</v>
      </c>
      <c r="H12" s="405">
        <v>2</v>
      </c>
      <c r="I12" s="405">
        <v>0.58</v>
      </c>
      <c r="J12" s="401">
        <v>3</v>
      </c>
      <c r="K12" s="532">
        <v>16.83</v>
      </c>
      <c r="L12" s="402">
        <v>1</v>
      </c>
      <c r="M12" s="402">
        <v>16.3</v>
      </c>
      <c r="N12" s="405">
        <v>2</v>
      </c>
      <c r="O12" s="405">
        <v>0.58</v>
      </c>
      <c r="P12" s="301">
        <v>0</v>
      </c>
      <c r="Q12" s="301">
        <v>0</v>
      </c>
      <c r="R12" s="407">
        <v>0</v>
      </c>
    </row>
    <row r="13" spans="1:18" ht="33.75" customHeight="1">
      <c r="A13" s="385">
        <v>7</v>
      </c>
      <c r="B13" s="346" t="s">
        <v>10</v>
      </c>
      <c r="C13" s="779" t="s">
        <v>138</v>
      </c>
      <c r="D13" s="780"/>
      <c r="E13" s="780"/>
      <c r="F13" s="780"/>
      <c r="G13" s="780"/>
      <c r="H13" s="780"/>
      <c r="I13" s="780"/>
      <c r="J13" s="780"/>
      <c r="K13" s="780"/>
      <c r="L13" s="780"/>
      <c r="M13" s="780"/>
      <c r="N13" s="780"/>
      <c r="O13" s="780"/>
      <c r="P13" s="780"/>
      <c r="Q13" s="780"/>
      <c r="R13" s="781"/>
    </row>
    <row r="14" spans="1:18" ht="33.75" customHeight="1">
      <c r="A14" s="385">
        <v>8</v>
      </c>
      <c r="B14" s="346" t="s">
        <v>12</v>
      </c>
      <c r="C14" s="779" t="s">
        <v>138</v>
      </c>
      <c r="D14" s="780"/>
      <c r="E14" s="780"/>
      <c r="F14" s="780"/>
      <c r="G14" s="780"/>
      <c r="H14" s="780"/>
      <c r="I14" s="780"/>
      <c r="J14" s="780"/>
      <c r="K14" s="780"/>
      <c r="L14" s="780"/>
      <c r="M14" s="780"/>
      <c r="N14" s="780"/>
      <c r="O14" s="780"/>
      <c r="P14" s="780"/>
      <c r="Q14" s="780"/>
      <c r="R14" s="781"/>
    </row>
    <row r="15" spans="1:18" ht="28.5" customHeight="1">
      <c r="A15" s="385">
        <v>9</v>
      </c>
      <c r="B15" s="346" t="s">
        <v>13</v>
      </c>
      <c r="C15" s="78">
        <v>3</v>
      </c>
      <c r="D15" s="547">
        <v>3</v>
      </c>
      <c r="E15" s="547">
        <v>2.077</v>
      </c>
      <c r="F15" s="546">
        <v>0</v>
      </c>
      <c r="G15" s="546">
        <v>0</v>
      </c>
      <c r="H15" s="488">
        <v>3</v>
      </c>
      <c r="I15" s="488">
        <v>2.077</v>
      </c>
      <c r="J15" s="547">
        <v>3</v>
      </c>
      <c r="K15" s="547">
        <v>2.077</v>
      </c>
      <c r="L15" s="546">
        <v>0</v>
      </c>
      <c r="M15" s="546">
        <v>0</v>
      </c>
      <c r="N15" s="488">
        <v>3</v>
      </c>
      <c r="O15" s="488">
        <v>2.077</v>
      </c>
      <c r="P15" s="78">
        <v>0</v>
      </c>
      <c r="Q15" s="78">
        <v>0</v>
      </c>
      <c r="R15" s="99"/>
    </row>
    <row r="16" spans="1:18" s="115" customFormat="1" ht="30" customHeight="1" thickBot="1">
      <c r="A16" s="296">
        <v>10</v>
      </c>
      <c r="B16" s="392" t="s">
        <v>16</v>
      </c>
      <c r="C16" s="297">
        <v>2</v>
      </c>
      <c r="D16" s="411">
        <v>2</v>
      </c>
      <c r="E16" s="411">
        <v>1.46339</v>
      </c>
      <c r="F16" s="413">
        <v>1</v>
      </c>
      <c r="G16" s="413">
        <v>1.02</v>
      </c>
      <c r="H16" s="414"/>
      <c r="I16" s="414"/>
      <c r="J16" s="411">
        <v>2</v>
      </c>
      <c r="K16" s="411">
        <v>1.46339</v>
      </c>
      <c r="L16" s="413">
        <v>1</v>
      </c>
      <c r="M16" s="413">
        <v>1.02</v>
      </c>
      <c r="N16" s="414"/>
      <c r="O16" s="414"/>
      <c r="P16" s="297"/>
      <c r="Q16" s="297"/>
      <c r="R16" s="298"/>
    </row>
    <row r="17" spans="1:18" ht="27.75" customHeight="1" thickBot="1">
      <c r="A17" s="742" t="s">
        <v>2</v>
      </c>
      <c r="B17" s="743"/>
      <c r="C17" s="545">
        <f aca="true" t="shared" si="0" ref="C17:R17">SUM(C7:C16)</f>
        <v>33</v>
      </c>
      <c r="D17" s="545">
        <f t="shared" si="0"/>
        <v>284</v>
      </c>
      <c r="E17" s="545">
        <f t="shared" si="0"/>
        <v>230.89282000000006</v>
      </c>
      <c r="F17" s="545">
        <f t="shared" si="0"/>
        <v>2</v>
      </c>
      <c r="G17" s="545">
        <f t="shared" si="0"/>
        <v>17.27</v>
      </c>
      <c r="H17" s="545">
        <f t="shared" si="0"/>
        <v>238</v>
      </c>
      <c r="I17" s="545">
        <f t="shared" si="0"/>
        <v>80.81321</v>
      </c>
      <c r="J17" s="545">
        <f t="shared" si="0"/>
        <v>10</v>
      </c>
      <c r="K17" s="545">
        <f t="shared" si="0"/>
        <v>22.73072</v>
      </c>
      <c r="L17" s="545">
        <f t="shared" si="0"/>
        <v>2</v>
      </c>
      <c r="M17" s="545">
        <f t="shared" si="0"/>
        <v>17.32</v>
      </c>
      <c r="N17" s="545">
        <f t="shared" si="0"/>
        <v>512</v>
      </c>
      <c r="O17" s="545">
        <f t="shared" si="0"/>
        <v>288.97139000000004</v>
      </c>
      <c r="P17" s="545">
        <f t="shared" si="0"/>
        <v>0</v>
      </c>
      <c r="Q17" s="545">
        <f t="shared" si="0"/>
        <v>0</v>
      </c>
      <c r="R17" s="417">
        <f t="shared" si="0"/>
        <v>0</v>
      </c>
    </row>
    <row r="18" spans="1:18" ht="27" customHeight="1">
      <c r="A18" s="7"/>
      <c r="B18" s="7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</row>
    <row r="19" spans="1:18" ht="23.25" customHeight="1">
      <c r="A19" s="7"/>
      <c r="B19" s="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6.5">
      <c r="A20" s="7"/>
      <c r="B20" s="7"/>
      <c r="C20" s="307"/>
      <c r="D20" s="307"/>
      <c r="E20" s="307"/>
      <c r="F20" s="307"/>
      <c r="G20" s="307"/>
      <c r="H20" s="307"/>
      <c r="I20" s="307"/>
      <c r="J20" s="307"/>
      <c r="K20" s="308"/>
      <c r="L20" s="308"/>
      <c r="M20" s="308"/>
      <c r="N20" s="307"/>
      <c r="O20" s="307"/>
      <c r="P20" s="273"/>
      <c r="Q20" s="273"/>
      <c r="R20" s="115"/>
    </row>
    <row r="21" spans="1:18" ht="18" customHeight="1">
      <c r="A21" s="7"/>
      <c r="B21" s="7"/>
      <c r="C21" s="309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273"/>
    </row>
    <row r="22" spans="1:18" ht="16.5">
      <c r="A22" s="7"/>
      <c r="B22" s="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273"/>
      <c r="Q22" s="273"/>
      <c r="R22" s="115"/>
    </row>
    <row r="23" spans="1:17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3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198"/>
      <c r="J27" s="8"/>
      <c r="K27" s="8"/>
      <c r="L27" s="8"/>
      <c r="M27" s="8"/>
      <c r="N27" s="8"/>
      <c r="O27" s="8"/>
    </row>
    <row r="28" spans="1:15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</sheetData>
  <sheetProtection/>
  <mergeCells count="20">
    <mergeCell ref="F4:G4"/>
    <mergeCell ref="H4:I4"/>
    <mergeCell ref="J4:K4"/>
    <mergeCell ref="L4:M4"/>
    <mergeCell ref="N4:O4"/>
    <mergeCell ref="A17:B17"/>
    <mergeCell ref="C10:R10"/>
    <mergeCell ref="C11:R11"/>
    <mergeCell ref="C13:R13"/>
    <mergeCell ref="C14:R14"/>
    <mergeCell ref="A1:R1"/>
    <mergeCell ref="A2:R2"/>
    <mergeCell ref="A3:A5"/>
    <mergeCell ref="B3:B5"/>
    <mergeCell ref="C3:C5"/>
    <mergeCell ref="D3:I3"/>
    <mergeCell ref="J3:O3"/>
    <mergeCell ref="P3:Q4"/>
    <mergeCell ref="R3:R5"/>
    <mergeCell ref="D4:E4"/>
  </mergeCells>
  <printOptions/>
  <pageMargins left="0.25" right="0.2" top="0.31" bottom="0.21" header="0.3" footer="0.17"/>
  <pageSetup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4.8515625" style="2" customWidth="1"/>
    <col min="2" max="2" width="19.00390625" style="2" customWidth="1"/>
    <col min="3" max="3" width="8.8515625" style="2" customWidth="1"/>
    <col min="4" max="4" width="8.28125" style="2" customWidth="1"/>
    <col min="5" max="5" width="11.421875" style="2" customWidth="1"/>
    <col min="6" max="6" width="8.28125" style="2" customWidth="1"/>
    <col min="7" max="7" width="8.421875" style="2" customWidth="1"/>
    <col min="8" max="8" width="9.140625" style="2" customWidth="1"/>
    <col min="9" max="10" width="8.7109375" style="2" customWidth="1"/>
    <col min="11" max="11" width="12.421875" style="2" customWidth="1"/>
    <col min="12" max="12" width="9.7109375" style="2" customWidth="1"/>
    <col min="13" max="13" width="8.421875" style="2" customWidth="1"/>
    <col min="14" max="14" width="8.7109375" style="2" customWidth="1"/>
    <col min="15" max="15" width="8.8515625" style="2" customWidth="1"/>
    <col min="16" max="16" width="8.28125" style="2" customWidth="1"/>
    <col min="17" max="17" width="8.140625" style="2" customWidth="1"/>
    <col min="18" max="18" width="10.140625" style="2" customWidth="1"/>
    <col min="19" max="19" width="9.00390625" style="2" customWidth="1"/>
    <col min="20" max="16384" width="9.140625" style="2" customWidth="1"/>
  </cols>
  <sheetData>
    <row r="1" spans="1:22" s="422" customFormat="1" ht="18.75" customHeight="1">
      <c r="A1" s="782" t="s">
        <v>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421"/>
      <c r="T1" s="421"/>
      <c r="U1" s="421"/>
      <c r="V1" s="421"/>
    </row>
    <row r="2" spans="1:22" s="422" customFormat="1" ht="74.25" customHeight="1" thickBot="1">
      <c r="A2" s="783" t="s">
        <v>140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V2" s="595"/>
    </row>
    <row r="3" spans="1:18" s="4" customFormat="1" ht="58.5" customHeight="1">
      <c r="A3" s="715" t="s">
        <v>1</v>
      </c>
      <c r="B3" s="685" t="s">
        <v>7</v>
      </c>
      <c r="C3" s="685" t="s">
        <v>89</v>
      </c>
      <c r="D3" s="685" t="s">
        <v>18</v>
      </c>
      <c r="E3" s="685"/>
      <c r="F3" s="685"/>
      <c r="G3" s="685"/>
      <c r="H3" s="685"/>
      <c r="I3" s="685"/>
      <c r="J3" s="685" t="s">
        <v>83</v>
      </c>
      <c r="K3" s="685"/>
      <c r="L3" s="685"/>
      <c r="M3" s="685"/>
      <c r="N3" s="685"/>
      <c r="O3" s="685"/>
      <c r="P3" s="685" t="s">
        <v>24</v>
      </c>
      <c r="Q3" s="685"/>
      <c r="R3" s="711" t="s">
        <v>9</v>
      </c>
    </row>
    <row r="4" spans="1:18" s="4" customFormat="1" ht="117.75" customHeight="1">
      <c r="A4" s="724"/>
      <c r="B4" s="688"/>
      <c r="C4" s="688"/>
      <c r="D4" s="728" t="s">
        <v>21</v>
      </c>
      <c r="E4" s="728"/>
      <c r="F4" s="731" t="s">
        <v>3</v>
      </c>
      <c r="G4" s="731"/>
      <c r="H4" s="738" t="s">
        <v>11</v>
      </c>
      <c r="I4" s="738"/>
      <c r="J4" s="728" t="s">
        <v>53</v>
      </c>
      <c r="K4" s="728"/>
      <c r="L4" s="731" t="s">
        <v>54</v>
      </c>
      <c r="M4" s="731"/>
      <c r="N4" s="738" t="s">
        <v>11</v>
      </c>
      <c r="O4" s="738"/>
      <c r="P4" s="688"/>
      <c r="Q4" s="688"/>
      <c r="R4" s="721"/>
    </row>
    <row r="5" spans="1:18" s="4" customFormat="1" ht="16.5" customHeight="1">
      <c r="A5" s="724"/>
      <c r="B5" s="688"/>
      <c r="C5" s="688"/>
      <c r="D5" s="557" t="s">
        <v>22</v>
      </c>
      <c r="E5" s="557" t="s">
        <v>23</v>
      </c>
      <c r="F5" s="558" t="s">
        <v>22</v>
      </c>
      <c r="G5" s="558" t="s">
        <v>23</v>
      </c>
      <c r="H5" s="559" t="s">
        <v>22</v>
      </c>
      <c r="I5" s="559" t="s">
        <v>23</v>
      </c>
      <c r="J5" s="557" t="s">
        <v>22</v>
      </c>
      <c r="K5" s="557" t="s">
        <v>23</v>
      </c>
      <c r="L5" s="558" t="s">
        <v>22</v>
      </c>
      <c r="M5" s="558" t="s">
        <v>23</v>
      </c>
      <c r="N5" s="559" t="s">
        <v>22</v>
      </c>
      <c r="O5" s="559" t="s">
        <v>23</v>
      </c>
      <c r="P5" s="21" t="s">
        <v>22</v>
      </c>
      <c r="Q5" s="21" t="s">
        <v>23</v>
      </c>
      <c r="R5" s="696"/>
    </row>
    <row r="6" spans="1:18" ht="18.75" customHeight="1">
      <c r="A6" s="479">
        <v>1</v>
      </c>
      <c r="B6" s="563">
        <v>2</v>
      </c>
      <c r="C6" s="563">
        <v>3</v>
      </c>
      <c r="D6" s="563">
        <v>4</v>
      </c>
      <c r="E6" s="563">
        <v>5</v>
      </c>
      <c r="F6" s="563">
        <v>6</v>
      </c>
      <c r="G6" s="563">
        <v>7</v>
      </c>
      <c r="H6" s="563">
        <v>8</v>
      </c>
      <c r="I6" s="563">
        <v>9</v>
      </c>
      <c r="J6" s="562">
        <v>10</v>
      </c>
      <c r="K6" s="562">
        <v>11</v>
      </c>
      <c r="L6" s="563">
        <v>12</v>
      </c>
      <c r="M6" s="563">
        <v>13</v>
      </c>
      <c r="N6" s="563">
        <v>14</v>
      </c>
      <c r="O6" s="563">
        <v>15</v>
      </c>
      <c r="P6" s="563">
        <v>16</v>
      </c>
      <c r="Q6" s="563">
        <v>17</v>
      </c>
      <c r="R6" s="480">
        <v>18</v>
      </c>
    </row>
    <row r="7" spans="1:18" ht="33" customHeight="1">
      <c r="A7" s="385">
        <v>1</v>
      </c>
      <c r="B7" s="346" t="s">
        <v>6</v>
      </c>
      <c r="C7" s="348">
        <v>2</v>
      </c>
      <c r="D7" s="535">
        <v>4.42459</v>
      </c>
      <c r="E7" s="475">
        <v>0</v>
      </c>
      <c r="F7" s="476">
        <v>0</v>
      </c>
      <c r="G7" s="476">
        <v>14</v>
      </c>
      <c r="H7" s="388">
        <v>10.10575</v>
      </c>
      <c r="I7" s="477">
        <v>2</v>
      </c>
      <c r="J7" s="535">
        <v>4.42459</v>
      </c>
      <c r="K7" s="475">
        <v>0</v>
      </c>
      <c r="L7" s="549">
        <v>0</v>
      </c>
      <c r="M7" s="476">
        <v>14</v>
      </c>
      <c r="N7" s="388">
        <v>10.10575</v>
      </c>
      <c r="O7" s="477">
        <v>0</v>
      </c>
      <c r="P7" s="348">
        <v>0</v>
      </c>
      <c r="Q7" s="463"/>
      <c r="R7" s="209"/>
    </row>
    <row r="8" spans="1:18" ht="32.25" customHeight="1">
      <c r="A8" s="385">
        <v>2</v>
      </c>
      <c r="B8" s="346" t="s">
        <v>5</v>
      </c>
      <c r="C8" s="345">
        <v>6</v>
      </c>
      <c r="D8" s="347">
        <v>0</v>
      </c>
      <c r="E8" s="390">
        <v>0</v>
      </c>
      <c r="F8" s="386">
        <v>5</v>
      </c>
      <c r="G8" s="387">
        <v>10.61818</v>
      </c>
      <c r="H8" s="388">
        <v>173</v>
      </c>
      <c r="I8" s="389">
        <v>49.40659999999999</v>
      </c>
      <c r="J8" s="347">
        <v>0</v>
      </c>
      <c r="K8" s="475">
        <v>0</v>
      </c>
      <c r="L8" s="386">
        <v>2</v>
      </c>
      <c r="M8" s="386">
        <v>1.8119</v>
      </c>
      <c r="N8" s="391">
        <v>173</v>
      </c>
      <c r="O8" s="391">
        <v>49.40659999999999</v>
      </c>
      <c r="P8" s="345">
        <v>3</v>
      </c>
      <c r="Q8" s="345">
        <v>8.806280000000001</v>
      </c>
      <c r="R8" s="379"/>
    </row>
    <row r="9" spans="1:18" ht="25.5" customHeight="1">
      <c r="A9" s="385">
        <v>3</v>
      </c>
      <c r="B9" s="346" t="s">
        <v>14</v>
      </c>
      <c r="C9" s="78">
        <v>30</v>
      </c>
      <c r="D9" s="562">
        <v>781</v>
      </c>
      <c r="E9" s="478">
        <v>469.10039999999987</v>
      </c>
      <c r="F9" s="537">
        <v>0</v>
      </c>
      <c r="G9" s="537">
        <v>0</v>
      </c>
      <c r="H9" s="391">
        <v>0</v>
      </c>
      <c r="I9" s="391">
        <v>0</v>
      </c>
      <c r="J9" s="347">
        <v>0</v>
      </c>
      <c r="K9" s="347">
        <v>0</v>
      </c>
      <c r="L9" s="386">
        <v>0</v>
      </c>
      <c r="M9" s="386">
        <v>0</v>
      </c>
      <c r="N9" s="391">
        <v>781</v>
      </c>
      <c r="O9" s="391">
        <v>469.10039999999987</v>
      </c>
      <c r="P9" s="348"/>
      <c r="Q9" s="345"/>
      <c r="R9" s="379"/>
    </row>
    <row r="10" spans="1:18" ht="35.25" customHeight="1">
      <c r="A10" s="385">
        <v>4</v>
      </c>
      <c r="B10" s="346" t="s">
        <v>8</v>
      </c>
      <c r="C10" s="585"/>
      <c r="D10" s="586"/>
      <c r="E10" s="586"/>
      <c r="F10" s="587"/>
      <c r="G10" s="587"/>
      <c r="H10" s="588"/>
      <c r="I10" s="588"/>
      <c r="J10" s="586"/>
      <c r="K10" s="586"/>
      <c r="L10" s="587"/>
      <c r="M10" s="587"/>
      <c r="N10" s="588"/>
      <c r="O10" s="588"/>
      <c r="P10" s="585"/>
      <c r="Q10" s="585"/>
      <c r="R10" s="589"/>
    </row>
    <row r="11" spans="1:18" ht="28.5" customHeight="1">
      <c r="A11" s="385">
        <v>5</v>
      </c>
      <c r="B11" s="346" t="s">
        <v>15</v>
      </c>
      <c r="C11" s="585"/>
      <c r="D11" s="586"/>
      <c r="E11" s="586"/>
      <c r="F11" s="587"/>
      <c r="G11" s="587"/>
      <c r="H11" s="588"/>
      <c r="I11" s="588"/>
      <c r="J11" s="586"/>
      <c r="K11" s="586"/>
      <c r="L11" s="587"/>
      <c r="M11" s="587"/>
      <c r="N11" s="588"/>
      <c r="O11" s="588"/>
      <c r="P11" s="585"/>
      <c r="Q11" s="585"/>
      <c r="R11" s="589"/>
    </row>
    <row r="12" spans="1:18" ht="30" customHeight="1">
      <c r="A12" s="385">
        <v>6</v>
      </c>
      <c r="B12" s="346" t="s">
        <v>17</v>
      </c>
      <c r="C12" s="345">
        <v>4</v>
      </c>
      <c r="D12" s="401">
        <v>6</v>
      </c>
      <c r="E12" s="406">
        <v>1.6430000000000002</v>
      </c>
      <c r="F12" s="402">
        <v>3</v>
      </c>
      <c r="G12" s="402">
        <v>0.662</v>
      </c>
      <c r="H12" s="405">
        <v>3</v>
      </c>
      <c r="I12" s="405">
        <v>0.981</v>
      </c>
      <c r="J12" s="401">
        <v>6</v>
      </c>
      <c r="K12" s="532">
        <v>1.6430000000000002</v>
      </c>
      <c r="L12" s="402">
        <v>3</v>
      </c>
      <c r="M12" s="402">
        <v>0.662</v>
      </c>
      <c r="N12" s="405">
        <v>3</v>
      </c>
      <c r="O12" s="405">
        <v>0.24</v>
      </c>
      <c r="P12" s="301">
        <v>0</v>
      </c>
      <c r="Q12" s="301">
        <v>0</v>
      </c>
      <c r="R12" s="407">
        <v>0</v>
      </c>
    </row>
    <row r="13" spans="1:18" ht="33.75" customHeight="1">
      <c r="A13" s="385">
        <v>7</v>
      </c>
      <c r="B13" s="346" t="s">
        <v>10</v>
      </c>
      <c r="C13" s="585"/>
      <c r="D13" s="586"/>
      <c r="E13" s="586"/>
      <c r="F13" s="587"/>
      <c r="G13" s="587"/>
      <c r="H13" s="588"/>
      <c r="I13" s="588"/>
      <c r="J13" s="586"/>
      <c r="K13" s="586"/>
      <c r="L13" s="587"/>
      <c r="M13" s="587"/>
      <c r="N13" s="588"/>
      <c r="O13" s="588"/>
      <c r="P13" s="585"/>
      <c r="Q13" s="585"/>
      <c r="R13" s="589"/>
    </row>
    <row r="14" spans="1:18" ht="33.75" customHeight="1">
      <c r="A14" s="385">
        <v>8</v>
      </c>
      <c r="B14" s="346" t="s">
        <v>12</v>
      </c>
      <c r="C14" s="585"/>
      <c r="D14" s="586"/>
      <c r="E14" s="586"/>
      <c r="F14" s="587"/>
      <c r="G14" s="587"/>
      <c r="H14" s="588"/>
      <c r="I14" s="588"/>
      <c r="J14" s="586"/>
      <c r="K14" s="586"/>
      <c r="L14" s="587"/>
      <c r="M14" s="587"/>
      <c r="N14" s="588"/>
      <c r="O14" s="588"/>
      <c r="P14" s="585"/>
      <c r="Q14" s="585"/>
      <c r="R14" s="589"/>
    </row>
    <row r="15" spans="1:18" ht="28.5" customHeight="1">
      <c r="A15" s="385">
        <v>9</v>
      </c>
      <c r="B15" s="346" t="s">
        <v>13</v>
      </c>
      <c r="C15" s="78">
        <v>4</v>
      </c>
      <c r="D15" s="562">
        <v>6</v>
      </c>
      <c r="E15" s="562">
        <v>7.15738</v>
      </c>
      <c r="F15" s="561">
        <v>0</v>
      </c>
      <c r="G15" s="561">
        <v>0</v>
      </c>
      <c r="H15" s="564">
        <v>6</v>
      </c>
      <c r="I15" s="564">
        <v>7.15738</v>
      </c>
      <c r="J15" s="562">
        <v>6</v>
      </c>
      <c r="K15" s="562">
        <v>7.15738</v>
      </c>
      <c r="L15" s="561">
        <v>0</v>
      </c>
      <c r="M15" s="561">
        <v>0</v>
      </c>
      <c r="N15" s="564">
        <v>6</v>
      </c>
      <c r="O15" s="564">
        <v>7.15738</v>
      </c>
      <c r="P15" s="78">
        <v>0</v>
      </c>
      <c r="Q15" s="78">
        <v>0</v>
      </c>
      <c r="R15" s="99"/>
    </row>
    <row r="16" spans="1:18" s="115" customFormat="1" ht="30" customHeight="1" thickBot="1">
      <c r="A16" s="590">
        <v>10</v>
      </c>
      <c r="B16" s="614" t="s">
        <v>16</v>
      </c>
      <c r="C16" s="591"/>
      <c r="D16" s="75"/>
      <c r="E16" s="75"/>
      <c r="F16" s="592"/>
      <c r="G16" s="592"/>
      <c r="H16" s="593"/>
      <c r="I16" s="593"/>
      <c r="J16" s="75"/>
      <c r="K16" s="75"/>
      <c r="L16" s="592"/>
      <c r="M16" s="592"/>
      <c r="N16" s="593"/>
      <c r="O16" s="593"/>
      <c r="P16" s="591"/>
      <c r="Q16" s="591"/>
      <c r="R16" s="594"/>
    </row>
    <row r="17" spans="1:18" ht="27.75" customHeight="1" thickBot="1">
      <c r="A17" s="742" t="s">
        <v>2</v>
      </c>
      <c r="B17" s="743"/>
      <c r="C17" s="560">
        <f aca="true" t="shared" si="0" ref="C17:R17">SUM(C7:C16)</f>
        <v>46</v>
      </c>
      <c r="D17" s="560">
        <f t="shared" si="0"/>
        <v>797.42459</v>
      </c>
      <c r="E17" s="560">
        <f t="shared" si="0"/>
        <v>477.9007799999998</v>
      </c>
      <c r="F17" s="560">
        <f t="shared" si="0"/>
        <v>8</v>
      </c>
      <c r="G17" s="560">
        <f t="shared" si="0"/>
        <v>25.28018</v>
      </c>
      <c r="H17" s="560">
        <f t="shared" si="0"/>
        <v>192.10575</v>
      </c>
      <c r="I17" s="560">
        <f t="shared" si="0"/>
        <v>59.544979999999995</v>
      </c>
      <c r="J17" s="560">
        <f t="shared" si="0"/>
        <v>16.424590000000002</v>
      </c>
      <c r="K17" s="560">
        <f t="shared" si="0"/>
        <v>8.80038</v>
      </c>
      <c r="L17" s="560">
        <f t="shared" si="0"/>
        <v>5</v>
      </c>
      <c r="M17" s="560">
        <f t="shared" si="0"/>
        <v>16.4739</v>
      </c>
      <c r="N17" s="560">
        <f t="shared" si="0"/>
        <v>973.10575</v>
      </c>
      <c r="O17" s="560">
        <f t="shared" si="0"/>
        <v>525.9043799999998</v>
      </c>
      <c r="P17" s="560">
        <f t="shared" si="0"/>
        <v>3</v>
      </c>
      <c r="Q17" s="560">
        <f t="shared" si="0"/>
        <v>8.806280000000001</v>
      </c>
      <c r="R17" s="417">
        <f t="shared" si="0"/>
        <v>0</v>
      </c>
    </row>
    <row r="18" spans="1:18" ht="27" customHeight="1">
      <c r="A18" s="7"/>
      <c r="B18" s="7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</row>
    <row r="19" spans="1:18" ht="23.25" customHeight="1">
      <c r="A19" s="7"/>
      <c r="B19" s="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6.5">
      <c r="A20" s="7"/>
      <c r="B20" s="7"/>
      <c r="C20" s="307"/>
      <c r="D20" s="307"/>
      <c r="E20" s="307"/>
      <c r="F20" s="307"/>
      <c r="G20" s="307"/>
      <c r="H20" s="307"/>
      <c r="I20" s="307"/>
      <c r="J20" s="307"/>
      <c r="K20" s="308"/>
      <c r="L20" s="308"/>
      <c r="M20" s="308"/>
      <c r="N20" s="307"/>
      <c r="O20" s="307"/>
      <c r="P20" s="273"/>
      <c r="Q20" s="273"/>
      <c r="R20" s="115"/>
    </row>
    <row r="21" spans="1:18" ht="18" customHeight="1">
      <c r="A21" s="7"/>
      <c r="B21" s="7"/>
      <c r="C21" s="309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273"/>
    </row>
    <row r="22" spans="1:18" ht="16.5">
      <c r="A22" s="7"/>
      <c r="B22" s="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273"/>
      <c r="Q22" s="273"/>
      <c r="R22" s="115"/>
    </row>
    <row r="23" spans="1:17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3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198"/>
      <c r="J27" s="8"/>
      <c r="K27" s="8"/>
      <c r="L27" s="8"/>
      <c r="M27" s="8"/>
      <c r="N27" s="8"/>
      <c r="O27" s="8"/>
    </row>
    <row r="28" spans="1:15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</sheetData>
  <sheetProtection/>
  <mergeCells count="16">
    <mergeCell ref="A17:B17"/>
    <mergeCell ref="F4:G4"/>
    <mergeCell ref="H4:I4"/>
    <mergeCell ref="J4:K4"/>
    <mergeCell ref="L4:M4"/>
    <mergeCell ref="N4:O4"/>
    <mergeCell ref="A1:R1"/>
    <mergeCell ref="A2:R2"/>
    <mergeCell ref="A3:A5"/>
    <mergeCell ref="B3:B5"/>
    <mergeCell ref="C3:C5"/>
    <mergeCell ref="D3:I3"/>
    <mergeCell ref="J3:O3"/>
    <mergeCell ref="P3:Q4"/>
    <mergeCell ref="R3:R5"/>
    <mergeCell ref="D4:E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4.140625" style="2" customWidth="1"/>
    <col min="2" max="2" width="16.00390625" style="2" customWidth="1"/>
    <col min="3" max="3" width="6.421875" style="2" customWidth="1"/>
    <col min="4" max="4" width="7.00390625" style="2" customWidth="1"/>
    <col min="5" max="5" width="10.00390625" style="2" customWidth="1"/>
    <col min="6" max="6" width="7.28125" style="2" customWidth="1"/>
    <col min="7" max="7" width="9.140625" style="2" customWidth="1"/>
    <col min="8" max="8" width="7.57421875" style="2" customWidth="1"/>
    <col min="9" max="9" width="8.140625" style="2" customWidth="1"/>
    <col min="10" max="10" width="5.8515625" style="2" customWidth="1"/>
    <col min="11" max="11" width="7.8515625" style="2" customWidth="1"/>
    <col min="12" max="12" width="7.00390625" style="2" customWidth="1"/>
    <col min="13" max="13" width="7.8515625" style="2" customWidth="1"/>
    <col min="14" max="14" width="7.28125" style="2" customWidth="1"/>
    <col min="15" max="15" width="6.421875" style="2" customWidth="1"/>
    <col min="16" max="16" width="5.00390625" style="2" customWidth="1"/>
    <col min="17" max="17" width="5.7109375" style="2" customWidth="1"/>
    <col min="18" max="18" width="40.00390625" style="2" customWidth="1"/>
    <col min="19" max="19" width="10.421875" style="2" customWidth="1"/>
    <col min="20" max="16384" width="9.140625" style="2" customWidth="1"/>
  </cols>
  <sheetData>
    <row r="1" spans="1:22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3"/>
      <c r="T1" s="3"/>
      <c r="U1" s="3"/>
      <c r="V1" s="3"/>
    </row>
    <row r="2" spans="1:22" ht="35.25" customHeight="1" thickBot="1">
      <c r="A2" s="659" t="s">
        <v>77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V2" s="4"/>
    </row>
    <row r="3" spans="1:18" s="4" customFormat="1" ht="72" customHeight="1">
      <c r="A3" s="669" t="s">
        <v>1</v>
      </c>
      <c r="B3" s="666" t="s">
        <v>7</v>
      </c>
      <c r="C3" s="685" t="s">
        <v>20</v>
      </c>
      <c r="D3" s="682" t="s">
        <v>18</v>
      </c>
      <c r="E3" s="683"/>
      <c r="F3" s="683"/>
      <c r="G3" s="683"/>
      <c r="H3" s="683"/>
      <c r="I3" s="684"/>
      <c r="J3" s="682" t="s">
        <v>78</v>
      </c>
      <c r="K3" s="683"/>
      <c r="L3" s="683"/>
      <c r="M3" s="683"/>
      <c r="N3" s="683"/>
      <c r="O3" s="684"/>
      <c r="P3" s="678" t="s">
        <v>24</v>
      </c>
      <c r="Q3" s="679"/>
      <c r="R3" s="676" t="s">
        <v>9</v>
      </c>
    </row>
    <row r="4" spans="1:18" s="4" customFormat="1" ht="128.25" customHeight="1">
      <c r="A4" s="670"/>
      <c r="B4" s="667"/>
      <c r="C4" s="686"/>
      <c r="D4" s="674" t="s">
        <v>21</v>
      </c>
      <c r="E4" s="675"/>
      <c r="F4" s="674" t="s">
        <v>3</v>
      </c>
      <c r="G4" s="675"/>
      <c r="H4" s="674" t="s">
        <v>11</v>
      </c>
      <c r="I4" s="675"/>
      <c r="J4" s="688" t="s">
        <v>4</v>
      </c>
      <c r="K4" s="688"/>
      <c r="L4" s="688" t="s">
        <v>3</v>
      </c>
      <c r="M4" s="688"/>
      <c r="N4" s="688" t="s">
        <v>11</v>
      </c>
      <c r="O4" s="688"/>
      <c r="P4" s="680"/>
      <c r="Q4" s="681"/>
      <c r="R4" s="677"/>
    </row>
    <row r="5" spans="1:18" s="4" customFormat="1" ht="25.5" customHeight="1" thickBot="1">
      <c r="A5" s="671"/>
      <c r="B5" s="668"/>
      <c r="C5" s="687"/>
      <c r="D5" s="124" t="s">
        <v>22</v>
      </c>
      <c r="E5" s="124" t="s">
        <v>23</v>
      </c>
      <c r="F5" s="124" t="s">
        <v>22</v>
      </c>
      <c r="G5" s="124" t="s">
        <v>23</v>
      </c>
      <c r="H5" s="124" t="s">
        <v>22</v>
      </c>
      <c r="I5" s="124" t="s">
        <v>23</v>
      </c>
      <c r="J5" s="124" t="s">
        <v>22</v>
      </c>
      <c r="K5" s="124" t="s">
        <v>23</v>
      </c>
      <c r="L5" s="124" t="s">
        <v>22</v>
      </c>
      <c r="M5" s="124" t="s">
        <v>23</v>
      </c>
      <c r="N5" s="124" t="s">
        <v>22</v>
      </c>
      <c r="O5" s="124" t="s">
        <v>23</v>
      </c>
      <c r="P5" s="124" t="s">
        <v>22</v>
      </c>
      <c r="Q5" s="124" t="s">
        <v>23</v>
      </c>
      <c r="R5" s="677"/>
    </row>
    <row r="6" spans="1:18" ht="18.75" customHeight="1" thickBot="1">
      <c r="A6" s="128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  <c r="J6" s="129">
        <v>10</v>
      </c>
      <c r="K6" s="129">
        <v>11</v>
      </c>
      <c r="L6" s="129">
        <v>12</v>
      </c>
      <c r="M6" s="129">
        <v>13</v>
      </c>
      <c r="N6" s="129">
        <v>14</v>
      </c>
      <c r="O6" s="129">
        <v>15</v>
      </c>
      <c r="P6" s="129">
        <v>16</v>
      </c>
      <c r="Q6" s="129">
        <v>17</v>
      </c>
      <c r="R6" s="133">
        <v>18</v>
      </c>
    </row>
    <row r="7" spans="1:18" ht="36.75" customHeight="1" thickBot="1">
      <c r="A7" s="171">
        <v>1</v>
      </c>
      <c r="B7" s="172" t="s">
        <v>6</v>
      </c>
      <c r="C7" s="111">
        <v>1</v>
      </c>
      <c r="D7" s="111">
        <v>66</v>
      </c>
      <c r="E7" s="111">
        <v>28.721999999999994</v>
      </c>
      <c r="F7" s="111">
        <v>0</v>
      </c>
      <c r="G7" s="111">
        <v>0</v>
      </c>
      <c r="H7" s="111">
        <v>0</v>
      </c>
      <c r="I7" s="111">
        <v>0</v>
      </c>
      <c r="J7" s="111">
        <v>66</v>
      </c>
      <c r="K7" s="111">
        <v>28.721999999999994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73"/>
    </row>
    <row r="8" spans="1:18" ht="31.5" customHeight="1" thickBot="1">
      <c r="A8" s="172">
        <v>2</v>
      </c>
      <c r="B8" s="111" t="s">
        <v>5</v>
      </c>
      <c r="C8" s="111">
        <v>2</v>
      </c>
      <c r="D8" s="111">
        <v>7</v>
      </c>
      <c r="E8" s="111">
        <v>581.31</v>
      </c>
      <c r="F8" s="111">
        <v>1</v>
      </c>
      <c r="G8" s="111">
        <v>2.096</v>
      </c>
      <c r="H8" s="111">
        <v>378</v>
      </c>
      <c r="I8" s="111">
        <v>98.45049999999998</v>
      </c>
      <c r="J8" s="111">
        <v>7</v>
      </c>
      <c r="K8" s="111">
        <v>581.31</v>
      </c>
      <c r="L8" s="111">
        <v>0</v>
      </c>
      <c r="M8" s="111">
        <v>0</v>
      </c>
      <c r="N8" s="111">
        <v>378</v>
      </c>
      <c r="O8" s="111">
        <v>98.45049999999998</v>
      </c>
      <c r="P8" s="111">
        <v>1</v>
      </c>
      <c r="Q8" s="111">
        <v>2.096</v>
      </c>
      <c r="R8" s="174" t="s">
        <v>79</v>
      </c>
    </row>
    <row r="9" spans="1:18" ht="27.75" customHeight="1" thickBot="1">
      <c r="A9" s="171">
        <v>3</v>
      </c>
      <c r="B9" s="172" t="s">
        <v>14</v>
      </c>
      <c r="C9" s="175">
        <v>12</v>
      </c>
      <c r="D9" s="111"/>
      <c r="E9" s="111"/>
      <c r="F9" s="111"/>
      <c r="G9" s="111"/>
      <c r="H9" s="111">
        <v>354</v>
      </c>
      <c r="I9" s="111">
        <v>150.8456</v>
      </c>
      <c r="J9" s="111"/>
      <c r="K9" s="111"/>
      <c r="L9" s="111"/>
      <c r="M9" s="111"/>
      <c r="N9" s="111">
        <v>354</v>
      </c>
      <c r="O9" s="111">
        <v>150.8456</v>
      </c>
      <c r="P9" s="111">
        <v>0</v>
      </c>
      <c r="Q9" s="111">
        <v>0</v>
      </c>
      <c r="R9" s="173"/>
    </row>
    <row r="10" spans="1:18" ht="27" customHeight="1" thickBot="1">
      <c r="A10" s="172">
        <v>4</v>
      </c>
      <c r="B10" s="111" t="s">
        <v>8</v>
      </c>
      <c r="C10" s="110">
        <v>1</v>
      </c>
      <c r="D10" s="110">
        <v>3</v>
      </c>
      <c r="E10" s="176">
        <v>396.03</v>
      </c>
      <c r="F10" s="110"/>
      <c r="G10" s="110"/>
      <c r="H10" s="110"/>
      <c r="I10" s="110"/>
      <c r="J10" s="110">
        <v>2</v>
      </c>
      <c r="K10" s="176">
        <v>236.03</v>
      </c>
      <c r="L10" s="110"/>
      <c r="M10" s="110"/>
      <c r="N10" s="110"/>
      <c r="O10" s="110"/>
      <c r="P10" s="111">
        <v>1</v>
      </c>
      <c r="Q10" s="111">
        <v>160</v>
      </c>
      <c r="R10" s="173"/>
    </row>
    <row r="11" spans="1:18" ht="24.75" customHeight="1" thickBot="1">
      <c r="A11" s="172">
        <v>5</v>
      </c>
      <c r="B11" s="111" t="s">
        <v>15</v>
      </c>
      <c r="C11" s="111">
        <v>3</v>
      </c>
      <c r="D11" s="111"/>
      <c r="E11" s="111"/>
      <c r="F11" s="111">
        <v>6</v>
      </c>
      <c r="G11" s="111">
        <v>1.72</v>
      </c>
      <c r="H11" s="111">
        <v>377</v>
      </c>
      <c r="I11" s="111">
        <v>26.35</v>
      </c>
      <c r="J11" s="111"/>
      <c r="K11" s="111"/>
      <c r="L11" s="111">
        <v>6</v>
      </c>
      <c r="M11" s="111">
        <v>1.72</v>
      </c>
      <c r="N11" s="111">
        <v>377</v>
      </c>
      <c r="O11" s="111">
        <v>26.35</v>
      </c>
      <c r="P11" s="111">
        <v>0</v>
      </c>
      <c r="Q11" s="111">
        <v>0</v>
      </c>
      <c r="R11" s="173"/>
    </row>
    <row r="12" spans="1:18" ht="39" customHeight="1" thickBot="1">
      <c r="A12" s="171">
        <v>6</v>
      </c>
      <c r="B12" s="172" t="s">
        <v>17</v>
      </c>
      <c r="C12" s="111">
        <v>3</v>
      </c>
      <c r="D12" s="111">
        <v>1</v>
      </c>
      <c r="E12" s="111">
        <v>14.7</v>
      </c>
      <c r="F12" s="111">
        <v>1386</v>
      </c>
      <c r="G12" s="111">
        <v>786</v>
      </c>
      <c r="H12" s="111">
        <v>0</v>
      </c>
      <c r="I12" s="111">
        <v>0</v>
      </c>
      <c r="J12" s="111">
        <v>1</v>
      </c>
      <c r="K12" s="111">
        <v>14.7</v>
      </c>
      <c r="L12" s="111">
        <v>1386</v>
      </c>
      <c r="M12" s="111">
        <v>786</v>
      </c>
      <c r="N12" s="111">
        <v>0</v>
      </c>
      <c r="O12" s="111">
        <v>0</v>
      </c>
      <c r="P12" s="111">
        <v>0</v>
      </c>
      <c r="Q12" s="111">
        <v>0</v>
      </c>
      <c r="R12" s="174" t="s">
        <v>80</v>
      </c>
    </row>
    <row r="13" spans="1:18" ht="72.75" customHeight="1" thickBot="1">
      <c r="A13" s="177">
        <v>7</v>
      </c>
      <c r="B13" s="112" t="s">
        <v>10</v>
      </c>
      <c r="C13" s="112">
        <v>9</v>
      </c>
      <c r="D13" s="112">
        <v>57</v>
      </c>
      <c r="E13" s="112">
        <v>479.29</v>
      </c>
      <c r="F13" s="112">
        <v>3</v>
      </c>
      <c r="G13" s="112">
        <v>50.1601</v>
      </c>
      <c r="H13" s="112"/>
      <c r="I13" s="112"/>
      <c r="J13" s="112">
        <v>50</v>
      </c>
      <c r="K13" s="112">
        <v>420.29</v>
      </c>
      <c r="L13" s="112">
        <v>2</v>
      </c>
      <c r="M13" s="112">
        <v>46.56</v>
      </c>
      <c r="N13" s="178"/>
      <c r="O13" s="178"/>
      <c r="P13" s="112">
        <v>8</v>
      </c>
      <c r="Q13" s="112">
        <v>62.6001</v>
      </c>
      <c r="R13" s="174" t="s">
        <v>81</v>
      </c>
    </row>
    <row r="14" spans="1:18" ht="27" customHeight="1" thickBot="1">
      <c r="A14" s="172">
        <v>8</v>
      </c>
      <c r="B14" s="111" t="s">
        <v>12</v>
      </c>
      <c r="C14" s="111">
        <v>3</v>
      </c>
      <c r="D14" s="111">
        <v>1</v>
      </c>
      <c r="E14" s="111">
        <v>0</v>
      </c>
      <c r="F14" s="111">
        <v>48</v>
      </c>
      <c r="G14" s="111">
        <v>0</v>
      </c>
      <c r="H14" s="111">
        <v>0</v>
      </c>
      <c r="I14" s="111">
        <v>0</v>
      </c>
      <c r="J14" s="111">
        <v>1</v>
      </c>
      <c r="K14" s="111">
        <v>0</v>
      </c>
      <c r="L14" s="111">
        <v>48</v>
      </c>
      <c r="M14" s="111">
        <v>0</v>
      </c>
      <c r="N14" s="111">
        <v>0</v>
      </c>
      <c r="O14" s="111">
        <v>0</v>
      </c>
      <c r="P14" s="111"/>
      <c r="Q14" s="111"/>
      <c r="R14" s="179"/>
    </row>
    <row r="15" spans="1:18" ht="30" customHeight="1" thickBot="1">
      <c r="A15" s="171">
        <v>9</v>
      </c>
      <c r="B15" s="172" t="s">
        <v>13</v>
      </c>
      <c r="C15" s="111">
        <v>5</v>
      </c>
      <c r="D15" s="111">
        <v>24</v>
      </c>
      <c r="E15" s="111">
        <v>9.487</v>
      </c>
      <c r="F15" s="111">
        <v>223</v>
      </c>
      <c r="G15" s="111">
        <v>45.96</v>
      </c>
      <c r="H15" s="111">
        <v>0</v>
      </c>
      <c r="I15" s="111">
        <v>0</v>
      </c>
      <c r="J15" s="111">
        <v>24</v>
      </c>
      <c r="K15" s="111">
        <v>9.487</v>
      </c>
      <c r="L15" s="111">
        <v>223</v>
      </c>
      <c r="M15" s="111">
        <v>45.96</v>
      </c>
      <c r="N15" s="111">
        <v>0</v>
      </c>
      <c r="O15" s="111">
        <v>0</v>
      </c>
      <c r="P15" s="111"/>
      <c r="Q15" s="111"/>
      <c r="R15" s="173"/>
    </row>
    <row r="16" spans="1:18" ht="24.75" customHeight="1" thickBot="1">
      <c r="A16" s="180">
        <v>10</v>
      </c>
      <c r="B16" s="172" t="s">
        <v>16</v>
      </c>
      <c r="C16" s="111">
        <v>1</v>
      </c>
      <c r="D16" s="111">
        <v>0</v>
      </c>
      <c r="E16" s="111">
        <v>0</v>
      </c>
      <c r="F16" s="111">
        <v>54</v>
      </c>
      <c r="G16" s="111">
        <v>39.66</v>
      </c>
      <c r="H16" s="111">
        <v>28</v>
      </c>
      <c r="I16" s="111">
        <v>15.96</v>
      </c>
      <c r="J16" s="111">
        <v>0</v>
      </c>
      <c r="K16" s="111">
        <v>0</v>
      </c>
      <c r="L16" s="111">
        <v>54</v>
      </c>
      <c r="M16" s="111">
        <v>39.66</v>
      </c>
      <c r="N16" s="111">
        <v>28</v>
      </c>
      <c r="O16" s="111">
        <v>15.96</v>
      </c>
      <c r="P16" s="111"/>
      <c r="Q16" s="111"/>
      <c r="R16" s="179"/>
    </row>
    <row r="17" spans="1:18" ht="37.5" customHeight="1" thickBot="1">
      <c r="A17" s="672" t="s">
        <v>2</v>
      </c>
      <c r="B17" s="673"/>
      <c r="C17" s="110">
        <f aca="true" t="shared" si="0" ref="C17:O17">SUM(C7:C16)</f>
        <v>40</v>
      </c>
      <c r="D17" s="110">
        <f t="shared" si="0"/>
        <v>159</v>
      </c>
      <c r="E17" s="176">
        <f>SUM(E7:E16)</f>
        <v>1509.539</v>
      </c>
      <c r="F17" s="110">
        <f>SUM(F7:F16)</f>
        <v>1721</v>
      </c>
      <c r="G17" s="110">
        <f t="shared" si="0"/>
        <v>925.5961000000001</v>
      </c>
      <c r="H17" s="110">
        <f>SUM(H7:H16)</f>
        <v>1137</v>
      </c>
      <c r="I17" s="110">
        <f t="shared" si="0"/>
        <v>291.60609999999997</v>
      </c>
      <c r="J17" s="110">
        <f t="shared" si="0"/>
        <v>151</v>
      </c>
      <c r="K17" s="110">
        <f t="shared" si="0"/>
        <v>1290.539</v>
      </c>
      <c r="L17" s="110">
        <f t="shared" si="0"/>
        <v>1719</v>
      </c>
      <c r="M17" s="110">
        <f t="shared" si="0"/>
        <v>919.9</v>
      </c>
      <c r="N17" s="110">
        <f t="shared" si="0"/>
        <v>1137</v>
      </c>
      <c r="O17" s="110">
        <f t="shared" si="0"/>
        <v>291.60609999999997</v>
      </c>
      <c r="P17" s="110">
        <f>SUM(P7:P16)</f>
        <v>10</v>
      </c>
      <c r="Q17" s="110">
        <f>SUM(Q7:Q16)</f>
        <v>224.6961</v>
      </c>
      <c r="R17" s="181"/>
    </row>
    <row r="18" spans="1:17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3"/>
    </row>
    <row r="19" spans="1:17" ht="16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3"/>
    </row>
    <row r="20" spans="1:17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11"/>
      <c r="L20" s="11"/>
      <c r="M20" s="7"/>
      <c r="N20" s="7"/>
      <c r="O20" s="7"/>
      <c r="P20" s="3"/>
      <c r="Q20" s="3"/>
    </row>
    <row r="21" spans="1:18" ht="33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3"/>
      <c r="R21" s="3"/>
    </row>
    <row r="22" spans="1:17" ht="16.5">
      <c r="A22" s="7"/>
      <c r="B22" s="7"/>
      <c r="C22" s="7"/>
      <c r="D22" s="7"/>
      <c r="E22" s="182"/>
      <c r="F22" s="7"/>
      <c r="G22" s="182"/>
      <c r="H22" s="182"/>
      <c r="I22" s="182"/>
      <c r="J22" s="7"/>
      <c r="K22" s="7"/>
      <c r="L22" s="7"/>
      <c r="M22" s="7"/>
      <c r="N22" s="7"/>
      <c r="O22" s="7"/>
      <c r="P22" s="3"/>
      <c r="Q22" s="3"/>
    </row>
    <row r="23" spans="1:16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</sheetData>
  <sheetProtection/>
  <mergeCells count="16">
    <mergeCell ref="D3:I3"/>
    <mergeCell ref="C3:C5"/>
    <mergeCell ref="N4:O4"/>
    <mergeCell ref="L4:M4"/>
    <mergeCell ref="J4:K4"/>
    <mergeCell ref="H4:I4"/>
    <mergeCell ref="B3:B5"/>
    <mergeCell ref="A3:A5"/>
    <mergeCell ref="A2:R2"/>
    <mergeCell ref="A1:R1"/>
    <mergeCell ref="A17:B17"/>
    <mergeCell ref="F4:G4"/>
    <mergeCell ref="D4:E4"/>
    <mergeCell ref="R3:R5"/>
    <mergeCell ref="P3:Q4"/>
    <mergeCell ref="J3:O3"/>
  </mergeCells>
  <printOptions/>
  <pageMargins left="0.22" right="0.41" top="0.4" bottom="0.75" header="0.3" footer="0.3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35"/>
  <sheetViews>
    <sheetView zoomScale="77" zoomScaleNormal="77" zoomScalePageLayoutView="0" workbookViewId="0" topLeftCell="A4">
      <selection activeCell="G20" sqref="G20:G21"/>
    </sheetView>
  </sheetViews>
  <sheetFormatPr defaultColWidth="9.140625" defaultRowHeight="12.75"/>
  <cols>
    <col min="1" max="1" width="3.7109375" style="2" customWidth="1"/>
    <col min="2" max="2" width="16.28125" style="2" customWidth="1"/>
    <col min="3" max="3" width="6.140625" style="2" customWidth="1"/>
    <col min="4" max="4" width="5.57421875" style="2" customWidth="1"/>
    <col min="5" max="5" width="6.8515625" style="2" customWidth="1"/>
    <col min="6" max="6" width="8.00390625" style="2" customWidth="1"/>
    <col min="7" max="7" width="8.421875" style="2" customWidth="1"/>
    <col min="8" max="8" width="7.57421875" style="2" customWidth="1"/>
    <col min="9" max="9" width="10.28125" style="2" customWidth="1"/>
    <col min="10" max="10" width="7.7109375" style="2" customWidth="1"/>
    <col min="11" max="11" width="9.421875" style="2" customWidth="1"/>
    <col min="12" max="12" width="6.28125" style="2" customWidth="1"/>
    <col min="13" max="13" width="8.28125" style="2" customWidth="1"/>
    <col min="14" max="14" width="5.57421875" style="2" customWidth="1"/>
    <col min="15" max="15" width="6.8515625" style="2" customWidth="1"/>
    <col min="16" max="16" width="6.140625" style="2" customWidth="1"/>
    <col min="17" max="17" width="8.7109375" style="2" customWidth="1"/>
    <col min="18" max="18" width="8.57421875" style="2" customWidth="1"/>
    <col min="19" max="19" width="10.7109375" style="2" customWidth="1"/>
    <col min="20" max="20" width="8.57421875" style="2" customWidth="1"/>
    <col min="21" max="21" width="10.00390625" style="2" customWidth="1"/>
    <col min="22" max="22" width="7.421875" style="2" customWidth="1"/>
    <col min="23" max="23" width="9.28125" style="2" customWidth="1"/>
    <col min="24" max="24" width="5.140625" style="2" customWidth="1"/>
    <col min="25" max="25" width="6.8515625" style="2" customWidth="1"/>
    <col min="26" max="26" width="5.7109375" style="2" customWidth="1"/>
    <col min="27" max="27" width="5.28125" style="2" customWidth="1"/>
    <col min="28" max="28" width="5.57421875" style="2" customWidth="1"/>
    <col min="29" max="29" width="6.421875" style="2" customWidth="1"/>
    <col min="30" max="30" width="10.00390625" style="2" customWidth="1"/>
    <col min="31" max="31" width="9.8515625" style="2" customWidth="1"/>
    <col min="32" max="16384" width="9.140625" style="2" customWidth="1"/>
  </cols>
  <sheetData>
    <row r="1" spans="1:34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3"/>
      <c r="AF1" s="3"/>
      <c r="AG1" s="3"/>
      <c r="AH1" s="3"/>
    </row>
    <row r="2" spans="1:34" ht="39.75" customHeight="1">
      <c r="A2" s="691" t="s">
        <v>141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H2" s="4"/>
    </row>
    <row r="3" spans="1:30" s="4" customFormat="1" ht="30" customHeight="1">
      <c r="A3" s="693" t="s">
        <v>1</v>
      </c>
      <c r="B3" s="693" t="s">
        <v>7</v>
      </c>
      <c r="C3" s="693" t="s">
        <v>20</v>
      </c>
      <c r="D3" s="693"/>
      <c r="E3" s="693"/>
      <c r="F3" s="693" t="s">
        <v>57</v>
      </c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 t="s">
        <v>24</v>
      </c>
      <c r="Y3" s="772"/>
      <c r="Z3" s="772"/>
      <c r="AA3" s="772"/>
      <c r="AB3" s="772"/>
      <c r="AC3" s="772"/>
      <c r="AD3" s="784" t="s">
        <v>9</v>
      </c>
    </row>
    <row r="4" spans="1:30" s="4" customFormat="1" ht="51.75" customHeight="1">
      <c r="A4" s="693"/>
      <c r="B4" s="693"/>
      <c r="C4" s="693"/>
      <c r="D4" s="693"/>
      <c r="E4" s="693"/>
      <c r="F4" s="693" t="s">
        <v>53</v>
      </c>
      <c r="G4" s="693"/>
      <c r="H4" s="693"/>
      <c r="I4" s="693"/>
      <c r="J4" s="693"/>
      <c r="K4" s="693"/>
      <c r="L4" s="693" t="s">
        <v>54</v>
      </c>
      <c r="M4" s="693"/>
      <c r="N4" s="693"/>
      <c r="O4" s="693"/>
      <c r="P4" s="693"/>
      <c r="Q4" s="693"/>
      <c r="R4" s="693" t="s">
        <v>11</v>
      </c>
      <c r="S4" s="693"/>
      <c r="T4" s="693"/>
      <c r="U4" s="693"/>
      <c r="V4" s="693"/>
      <c r="W4" s="693"/>
      <c r="X4" s="772"/>
      <c r="Y4" s="772"/>
      <c r="Z4" s="772"/>
      <c r="AA4" s="772"/>
      <c r="AB4" s="772"/>
      <c r="AC4" s="772"/>
      <c r="AD4" s="784"/>
    </row>
    <row r="5" spans="1:30" s="4" customFormat="1" ht="54" customHeight="1">
      <c r="A5" s="693"/>
      <c r="B5" s="693"/>
      <c r="C5" s="693" t="s">
        <v>143</v>
      </c>
      <c r="D5" s="693" t="s">
        <v>150</v>
      </c>
      <c r="E5" s="693" t="s">
        <v>142</v>
      </c>
      <c r="F5" s="752" t="s">
        <v>143</v>
      </c>
      <c r="G5" s="752"/>
      <c r="H5" s="773" t="s">
        <v>151</v>
      </c>
      <c r="I5" s="773"/>
      <c r="J5" s="751" t="s">
        <v>152</v>
      </c>
      <c r="K5" s="751"/>
      <c r="L5" s="752" t="s">
        <v>143</v>
      </c>
      <c r="M5" s="752"/>
      <c r="N5" s="773" t="s">
        <v>151</v>
      </c>
      <c r="O5" s="773"/>
      <c r="P5" s="751" t="s">
        <v>153</v>
      </c>
      <c r="Q5" s="751"/>
      <c r="R5" s="750" t="s">
        <v>143</v>
      </c>
      <c r="S5" s="750"/>
      <c r="T5" s="773" t="s">
        <v>151</v>
      </c>
      <c r="U5" s="773"/>
      <c r="V5" s="751" t="s">
        <v>154</v>
      </c>
      <c r="W5" s="751"/>
      <c r="X5" s="752" t="s">
        <v>143</v>
      </c>
      <c r="Y5" s="752"/>
      <c r="Z5" s="773" t="s">
        <v>151</v>
      </c>
      <c r="AA5" s="773"/>
      <c r="AB5" s="751" t="s">
        <v>154</v>
      </c>
      <c r="AC5" s="751"/>
      <c r="AD5" s="785"/>
    </row>
    <row r="6" spans="1:30" s="4" customFormat="1" ht="36" customHeight="1">
      <c r="A6" s="693"/>
      <c r="B6" s="693"/>
      <c r="C6" s="693"/>
      <c r="D6" s="693"/>
      <c r="E6" s="693"/>
      <c r="F6" s="481" t="s">
        <v>22</v>
      </c>
      <c r="G6" s="481" t="s">
        <v>23</v>
      </c>
      <c r="H6" s="553" t="s">
        <v>22</v>
      </c>
      <c r="I6" s="553" t="s">
        <v>23</v>
      </c>
      <c r="J6" s="482" t="s">
        <v>22</v>
      </c>
      <c r="K6" s="482" t="s">
        <v>23</v>
      </c>
      <c r="L6" s="481" t="s">
        <v>22</v>
      </c>
      <c r="M6" s="481" t="s">
        <v>23</v>
      </c>
      <c r="N6" s="553" t="s">
        <v>22</v>
      </c>
      <c r="O6" s="553" t="s">
        <v>23</v>
      </c>
      <c r="P6" s="482" t="s">
        <v>22</v>
      </c>
      <c r="Q6" s="482" t="s">
        <v>23</v>
      </c>
      <c r="R6" s="483" t="s">
        <v>22</v>
      </c>
      <c r="S6" s="483" t="s">
        <v>23</v>
      </c>
      <c r="T6" s="553" t="s">
        <v>22</v>
      </c>
      <c r="U6" s="553" t="s">
        <v>23</v>
      </c>
      <c r="V6" s="482" t="s">
        <v>22</v>
      </c>
      <c r="W6" s="482" t="s">
        <v>23</v>
      </c>
      <c r="X6" s="481" t="s">
        <v>22</v>
      </c>
      <c r="Y6" s="481" t="s">
        <v>23</v>
      </c>
      <c r="Z6" s="553" t="s">
        <v>22</v>
      </c>
      <c r="AA6" s="553" t="s">
        <v>23</v>
      </c>
      <c r="AB6" s="482" t="s">
        <v>22</v>
      </c>
      <c r="AC6" s="482" t="s">
        <v>23</v>
      </c>
      <c r="AD6" s="785"/>
    </row>
    <row r="7" spans="1:30" ht="15" customHeight="1">
      <c r="A7" s="533">
        <v>1</v>
      </c>
      <c r="B7" s="534">
        <v>2</v>
      </c>
      <c r="C7" s="533">
        <v>3</v>
      </c>
      <c r="D7" s="533">
        <v>4</v>
      </c>
      <c r="E7" s="533">
        <v>5</v>
      </c>
      <c r="F7" s="533">
        <v>8</v>
      </c>
      <c r="G7" s="533">
        <v>9</v>
      </c>
      <c r="H7" s="391">
        <v>8</v>
      </c>
      <c r="I7" s="391">
        <v>9</v>
      </c>
      <c r="J7" s="533">
        <v>10</v>
      </c>
      <c r="K7" s="533">
        <v>11</v>
      </c>
      <c r="L7" s="533">
        <v>14</v>
      </c>
      <c r="M7" s="533">
        <v>15</v>
      </c>
      <c r="N7" s="391">
        <v>14</v>
      </c>
      <c r="O7" s="391">
        <v>15</v>
      </c>
      <c r="P7" s="533">
        <v>16</v>
      </c>
      <c r="Q7" s="533">
        <v>17</v>
      </c>
      <c r="R7" s="533">
        <v>20</v>
      </c>
      <c r="S7" s="533">
        <v>21</v>
      </c>
      <c r="T7" s="391">
        <v>20</v>
      </c>
      <c r="U7" s="391">
        <v>21</v>
      </c>
      <c r="V7" s="533">
        <v>22</v>
      </c>
      <c r="W7" s="533">
        <v>23</v>
      </c>
      <c r="X7" s="533">
        <v>26</v>
      </c>
      <c r="Y7" s="533">
        <v>27</v>
      </c>
      <c r="Z7" s="391">
        <v>26</v>
      </c>
      <c r="AA7" s="391">
        <v>27</v>
      </c>
      <c r="AB7" s="533">
        <v>28</v>
      </c>
      <c r="AC7" s="533">
        <v>29</v>
      </c>
      <c r="AD7" s="533">
        <v>30</v>
      </c>
    </row>
    <row r="8" spans="1:30" ht="37.5" customHeight="1">
      <c r="A8" s="78">
        <v>1</v>
      </c>
      <c r="B8" s="346" t="s">
        <v>6</v>
      </c>
      <c r="C8" s="345"/>
      <c r="D8" s="345"/>
      <c r="E8" s="345"/>
      <c r="F8" s="391"/>
      <c r="G8" s="477"/>
      <c r="H8" s="391"/>
      <c r="I8" s="477"/>
      <c r="J8" s="347"/>
      <c r="K8" s="390"/>
      <c r="L8" s="386"/>
      <c r="M8" s="386"/>
      <c r="N8" s="391"/>
      <c r="O8" s="391"/>
      <c r="P8" s="347"/>
      <c r="Q8" s="474"/>
      <c r="R8" s="386"/>
      <c r="S8" s="476"/>
      <c r="T8" s="391"/>
      <c r="U8" s="477"/>
      <c r="V8" s="347"/>
      <c r="W8" s="475"/>
      <c r="X8" s="386"/>
      <c r="Y8" s="386"/>
      <c r="Z8" s="391"/>
      <c r="AA8" s="391"/>
      <c r="AB8" s="347"/>
      <c r="AC8" s="347"/>
      <c r="AD8" s="345"/>
    </row>
    <row r="9" spans="1:30" ht="33.75" customHeight="1">
      <c r="A9" s="78">
        <v>2</v>
      </c>
      <c r="B9" s="346" t="s">
        <v>5</v>
      </c>
      <c r="C9" s="345"/>
      <c r="D9" s="345"/>
      <c r="E9" s="345"/>
      <c r="F9" s="391"/>
      <c r="G9" s="477"/>
      <c r="H9" s="391"/>
      <c r="I9" s="477"/>
      <c r="J9" s="347"/>
      <c r="K9" s="390"/>
      <c r="L9" s="386"/>
      <c r="M9" s="583"/>
      <c r="N9" s="391"/>
      <c r="O9" s="389"/>
      <c r="P9" s="347"/>
      <c r="Q9" s="474"/>
      <c r="R9" s="386"/>
      <c r="S9" s="387"/>
      <c r="T9" s="391"/>
      <c r="U9" s="389"/>
      <c r="V9" s="347"/>
      <c r="W9" s="390"/>
      <c r="X9" s="386"/>
      <c r="Y9" s="386"/>
      <c r="Z9" s="391"/>
      <c r="AA9" s="391"/>
      <c r="AB9" s="347"/>
      <c r="AC9" s="347"/>
      <c r="AD9" s="345"/>
    </row>
    <row r="10" spans="1:33" ht="39" customHeight="1">
      <c r="A10" s="78">
        <v>3</v>
      </c>
      <c r="B10" s="346" t="s">
        <v>14</v>
      </c>
      <c r="C10" s="345"/>
      <c r="D10" s="345"/>
      <c r="E10" s="345"/>
      <c r="F10" s="391"/>
      <c r="G10" s="389"/>
      <c r="H10" s="391"/>
      <c r="I10" s="389"/>
      <c r="J10" s="347"/>
      <c r="K10" s="474"/>
      <c r="L10" s="386"/>
      <c r="M10" s="583"/>
      <c r="N10" s="556"/>
      <c r="O10" s="391"/>
      <c r="P10" s="347"/>
      <c r="Q10" s="474"/>
      <c r="R10" s="386"/>
      <c r="S10" s="386"/>
      <c r="T10" s="391"/>
      <c r="U10" s="391"/>
      <c r="V10" s="347"/>
      <c r="W10" s="535"/>
      <c r="X10" s="386"/>
      <c r="Y10" s="386"/>
      <c r="Z10" s="391"/>
      <c r="AA10" s="391"/>
      <c r="AB10" s="347"/>
      <c r="AC10" s="347"/>
      <c r="AD10" s="345"/>
      <c r="AE10" s="353"/>
      <c r="AF10" s="353"/>
      <c r="AG10" s="353"/>
    </row>
    <row r="11" spans="1:30" ht="33.75" customHeight="1">
      <c r="A11" s="78">
        <v>4</v>
      </c>
      <c r="B11" s="346" t="s">
        <v>8</v>
      </c>
      <c r="C11" s="585"/>
      <c r="D11" s="585"/>
      <c r="E11" s="585"/>
      <c r="F11" s="588"/>
      <c r="G11" s="588"/>
      <c r="H11" s="588"/>
      <c r="I11" s="588"/>
      <c r="J11" s="586"/>
      <c r="K11" s="586"/>
      <c r="L11" s="615"/>
      <c r="M11" s="615"/>
      <c r="N11" s="556"/>
      <c r="O11" s="556"/>
      <c r="P11" s="347"/>
      <c r="Q11" s="347"/>
      <c r="R11" s="387"/>
      <c r="S11" s="387"/>
      <c r="T11" s="389"/>
      <c r="U11" s="389"/>
      <c r="V11" s="535"/>
      <c r="W11" s="535"/>
      <c r="X11" s="386"/>
      <c r="Y11" s="386"/>
      <c r="Z11" s="391"/>
      <c r="AA11" s="391"/>
      <c r="AB11" s="347"/>
      <c r="AC11" s="347"/>
      <c r="AD11" s="585"/>
    </row>
    <row r="12" spans="1:30" ht="33" customHeight="1">
      <c r="A12" s="78">
        <v>5</v>
      </c>
      <c r="B12" s="346" t="s">
        <v>15</v>
      </c>
      <c r="C12" s="585"/>
      <c r="D12" s="585"/>
      <c r="E12" s="585"/>
      <c r="F12" s="588"/>
      <c r="G12" s="588"/>
      <c r="H12" s="588"/>
      <c r="I12" s="588"/>
      <c r="J12" s="586"/>
      <c r="K12" s="586"/>
      <c r="L12" s="615"/>
      <c r="M12" s="615"/>
      <c r="N12" s="556"/>
      <c r="O12" s="556"/>
      <c r="P12" s="347"/>
      <c r="Q12" s="347"/>
      <c r="R12" s="387"/>
      <c r="S12" s="387"/>
      <c r="T12" s="389"/>
      <c r="U12" s="389"/>
      <c r="V12" s="535"/>
      <c r="W12" s="535"/>
      <c r="X12" s="386"/>
      <c r="Y12" s="386"/>
      <c r="Z12" s="391"/>
      <c r="AA12" s="391"/>
      <c r="AB12" s="347"/>
      <c r="AC12" s="347"/>
      <c r="AD12" s="585"/>
    </row>
    <row r="13" spans="1:30" ht="41.25" customHeight="1">
      <c r="A13" s="78">
        <v>6</v>
      </c>
      <c r="B13" s="346" t="s">
        <v>17</v>
      </c>
      <c r="C13" s="345"/>
      <c r="D13" s="345"/>
      <c r="E13" s="345"/>
      <c r="F13" s="405"/>
      <c r="G13" s="555"/>
      <c r="H13" s="405"/>
      <c r="I13" s="555"/>
      <c r="J13" s="347"/>
      <c r="K13" s="390"/>
      <c r="L13" s="616"/>
      <c r="M13" s="616"/>
      <c r="N13" s="556"/>
      <c r="O13" s="556"/>
      <c r="P13" s="347"/>
      <c r="Q13" s="347"/>
      <c r="R13" s="387"/>
      <c r="S13" s="387"/>
      <c r="T13" s="389"/>
      <c r="U13" s="389"/>
      <c r="V13" s="535"/>
      <c r="W13" s="535"/>
      <c r="X13" s="386"/>
      <c r="Y13" s="386"/>
      <c r="Z13" s="391"/>
      <c r="AA13" s="391"/>
      <c r="AB13" s="347"/>
      <c r="AC13" s="347"/>
      <c r="AD13" s="345"/>
    </row>
    <row r="14" spans="1:30" ht="28.5" customHeight="1">
      <c r="A14" s="78">
        <v>7</v>
      </c>
      <c r="B14" s="346" t="s">
        <v>10</v>
      </c>
      <c r="C14" s="345"/>
      <c r="D14" s="345"/>
      <c r="E14" s="345"/>
      <c r="F14" s="554"/>
      <c r="G14" s="554"/>
      <c r="H14" s="554"/>
      <c r="I14" s="554"/>
      <c r="J14" s="347"/>
      <c r="K14" s="390"/>
      <c r="L14" s="537"/>
      <c r="M14" s="538"/>
      <c r="N14" s="556"/>
      <c r="O14" s="556"/>
      <c r="P14" s="347"/>
      <c r="Q14" s="347"/>
      <c r="R14" s="387"/>
      <c r="S14" s="387"/>
      <c r="T14" s="389"/>
      <c r="U14" s="389"/>
      <c r="V14" s="535"/>
      <c r="W14" s="535"/>
      <c r="X14" s="386"/>
      <c r="Y14" s="386"/>
      <c r="Z14" s="391"/>
      <c r="AA14" s="391"/>
      <c r="AB14" s="347"/>
      <c r="AC14" s="347"/>
      <c r="AD14" s="617"/>
    </row>
    <row r="15" spans="1:30" ht="31.5" customHeight="1">
      <c r="A15" s="78">
        <v>8</v>
      </c>
      <c r="B15" s="346" t="s">
        <v>12</v>
      </c>
      <c r="C15" s="585"/>
      <c r="D15" s="585"/>
      <c r="E15" s="585"/>
      <c r="F15" s="588"/>
      <c r="G15" s="588"/>
      <c r="H15" s="588"/>
      <c r="I15" s="588"/>
      <c r="J15" s="586"/>
      <c r="K15" s="586"/>
      <c r="L15" s="615"/>
      <c r="M15" s="615"/>
      <c r="N15" s="556"/>
      <c r="O15" s="556"/>
      <c r="P15" s="347"/>
      <c r="Q15" s="347"/>
      <c r="R15" s="387"/>
      <c r="S15" s="387"/>
      <c r="T15" s="389"/>
      <c r="U15" s="389"/>
      <c r="V15" s="535"/>
      <c r="W15" s="535"/>
      <c r="X15" s="386"/>
      <c r="Y15" s="386"/>
      <c r="Z15" s="391"/>
      <c r="AA15" s="391"/>
      <c r="AB15" s="347"/>
      <c r="AC15" s="347"/>
      <c r="AD15" s="585"/>
    </row>
    <row r="16" spans="1:30" ht="36" customHeight="1">
      <c r="A16" s="78">
        <v>9</v>
      </c>
      <c r="B16" s="346" t="s">
        <v>13</v>
      </c>
      <c r="C16" s="345"/>
      <c r="D16" s="345"/>
      <c r="E16" s="345"/>
      <c r="F16" s="391"/>
      <c r="G16" s="389"/>
      <c r="H16" s="391"/>
      <c r="I16" s="389"/>
      <c r="J16" s="347"/>
      <c r="K16" s="390"/>
      <c r="L16" s="539"/>
      <c r="M16" s="581"/>
      <c r="N16" s="556"/>
      <c r="O16" s="556"/>
      <c r="P16" s="347"/>
      <c r="Q16" s="347"/>
      <c r="R16" s="387"/>
      <c r="S16" s="387"/>
      <c r="T16" s="389"/>
      <c r="U16" s="389"/>
      <c r="V16" s="535"/>
      <c r="W16" s="535"/>
      <c r="X16" s="386"/>
      <c r="Y16" s="386"/>
      <c r="Z16" s="391"/>
      <c r="AA16" s="391"/>
      <c r="AB16" s="347"/>
      <c r="AC16" s="347"/>
      <c r="AD16" s="345"/>
    </row>
    <row r="17" spans="1:30" s="115" customFormat="1" ht="36.75" customHeight="1">
      <c r="A17" s="78">
        <v>10</v>
      </c>
      <c r="B17" s="346" t="s">
        <v>16</v>
      </c>
      <c r="C17" s="345"/>
      <c r="D17" s="345"/>
      <c r="E17" s="345"/>
      <c r="F17" s="391"/>
      <c r="G17" s="477"/>
      <c r="H17" s="391"/>
      <c r="I17" s="477"/>
      <c r="J17" s="347"/>
      <c r="K17" s="390"/>
      <c r="L17" s="537"/>
      <c r="M17" s="538"/>
      <c r="N17" s="391"/>
      <c r="O17" s="389"/>
      <c r="P17" s="347"/>
      <c r="Q17" s="347"/>
      <c r="R17" s="386"/>
      <c r="S17" s="618"/>
      <c r="T17" s="391"/>
      <c r="U17" s="619"/>
      <c r="V17" s="535"/>
      <c r="W17" s="535"/>
      <c r="X17" s="386"/>
      <c r="Y17" s="386"/>
      <c r="Z17" s="391"/>
      <c r="AA17" s="391"/>
      <c r="AB17" s="347"/>
      <c r="AC17" s="474"/>
      <c r="AD17" s="345"/>
    </row>
    <row r="18" spans="1:30" ht="33" customHeight="1">
      <c r="A18" s="786" t="s">
        <v>2</v>
      </c>
      <c r="B18" s="786"/>
      <c r="C18" s="620">
        <f>SUM(C8:C17)</f>
        <v>0</v>
      </c>
      <c r="D18" s="620">
        <f aca="true" t="shared" si="0" ref="D18:AD18">SUM(D8:D17)</f>
        <v>0</v>
      </c>
      <c r="E18" s="620"/>
      <c r="F18" s="620">
        <f>SUM(F8:F17)</f>
        <v>0</v>
      </c>
      <c r="G18" s="620">
        <f>SUM(G8:G17)</f>
        <v>0</v>
      </c>
      <c r="H18" s="621">
        <f>SUM(H8:H17)</f>
        <v>0</v>
      </c>
      <c r="I18" s="622">
        <f>SUM(I8:I17)</f>
        <v>0</v>
      </c>
      <c r="J18" s="620"/>
      <c r="K18" s="620"/>
      <c r="L18" s="620">
        <f t="shared" si="0"/>
        <v>0</v>
      </c>
      <c r="M18" s="620">
        <f t="shared" si="0"/>
        <v>0</v>
      </c>
      <c r="N18" s="620">
        <f t="shared" si="0"/>
        <v>0</v>
      </c>
      <c r="O18" s="620">
        <f t="shared" si="0"/>
        <v>0</v>
      </c>
      <c r="P18" s="620">
        <f t="shared" si="0"/>
        <v>0</v>
      </c>
      <c r="Q18" s="620">
        <f t="shared" si="0"/>
        <v>0</v>
      </c>
      <c r="R18" s="620">
        <f t="shared" si="0"/>
        <v>0</v>
      </c>
      <c r="S18" s="620">
        <f t="shared" si="0"/>
        <v>0</v>
      </c>
      <c r="T18" s="620">
        <f t="shared" si="0"/>
        <v>0</v>
      </c>
      <c r="U18" s="622">
        <f t="shared" si="0"/>
        <v>0</v>
      </c>
      <c r="V18" s="620"/>
      <c r="W18" s="620">
        <f t="shared" si="0"/>
        <v>0</v>
      </c>
      <c r="X18" s="620">
        <f t="shared" si="0"/>
        <v>0</v>
      </c>
      <c r="Y18" s="620">
        <f t="shared" si="0"/>
        <v>0</v>
      </c>
      <c r="Z18" s="620">
        <f t="shared" si="0"/>
        <v>0</v>
      </c>
      <c r="AA18" s="620">
        <f t="shared" si="0"/>
        <v>0</v>
      </c>
      <c r="AB18" s="620">
        <f t="shared" si="0"/>
        <v>0</v>
      </c>
      <c r="AC18" s="620">
        <f t="shared" si="0"/>
        <v>0</v>
      </c>
      <c r="AD18" s="620">
        <f t="shared" si="0"/>
        <v>0</v>
      </c>
    </row>
    <row r="19" spans="1:29" ht="20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3"/>
      <c r="Z19" s="3"/>
      <c r="AA19" s="3"/>
      <c r="AB19" s="3"/>
      <c r="AC19" s="3"/>
    </row>
    <row r="20" spans="1:30" ht="21" customHeight="1">
      <c r="A20" s="7"/>
      <c r="B20" s="7"/>
      <c r="C20" s="7"/>
      <c r="D20" s="7"/>
      <c r="E20" s="7"/>
      <c r="F20" s="7"/>
      <c r="G20" s="7"/>
      <c r="H20" s="7"/>
      <c r="I20" s="51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29" ht="16.5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7"/>
      <c r="R21" s="7"/>
      <c r="S21" s="7"/>
      <c r="T21" s="7"/>
      <c r="U21" s="7"/>
      <c r="V21" s="7"/>
      <c r="W21" s="7"/>
      <c r="X21" s="7"/>
      <c r="Y21" s="3"/>
      <c r="Z21" s="3"/>
      <c r="AA21" s="3"/>
      <c r="AB21" s="3"/>
      <c r="AC21" s="3"/>
    </row>
    <row r="22" spans="1:30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3"/>
      <c r="Z22" s="3"/>
      <c r="AA22" s="3"/>
      <c r="AB22" s="3"/>
      <c r="AC22" s="3"/>
      <c r="AD22" s="3"/>
    </row>
    <row r="23" spans="1:29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3"/>
      <c r="Z23" s="3"/>
      <c r="AA23" s="3"/>
      <c r="AB23" s="3"/>
      <c r="AC23" s="3"/>
    </row>
    <row r="24" spans="1:28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</row>
    <row r="25" spans="1:24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</sheetData>
  <sheetProtection/>
  <mergeCells count="27">
    <mergeCell ref="AB5:AC5"/>
    <mergeCell ref="A18:B18"/>
    <mergeCell ref="R5:S5"/>
    <mergeCell ref="T5:U5"/>
    <mergeCell ref="V5:W5"/>
    <mergeCell ref="X5:Y5"/>
    <mergeCell ref="Z5:AA5"/>
    <mergeCell ref="R4:W4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A1:AD1"/>
    <mergeCell ref="A2:AD2"/>
    <mergeCell ref="A3:A6"/>
    <mergeCell ref="B3:B6"/>
    <mergeCell ref="C3:E4"/>
    <mergeCell ref="F3:W3"/>
    <mergeCell ref="X3:AC4"/>
    <mergeCell ref="AD3:AD6"/>
    <mergeCell ref="F4:K4"/>
    <mergeCell ref="L4:Q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80" zoomScaleNormal="80" zoomScalePageLayoutView="0" workbookViewId="0" topLeftCell="A1">
      <selection activeCell="X4" sqref="X4"/>
    </sheetView>
  </sheetViews>
  <sheetFormatPr defaultColWidth="9.140625" defaultRowHeight="12.75"/>
  <cols>
    <col min="1" max="1" width="4.8515625" style="2" customWidth="1"/>
    <col min="2" max="2" width="17.421875" style="2" customWidth="1"/>
    <col min="3" max="3" width="8.8515625" style="2" customWidth="1"/>
    <col min="4" max="4" width="8.57421875" style="2" customWidth="1"/>
    <col min="5" max="5" width="8.7109375" style="2" customWidth="1"/>
    <col min="6" max="6" width="9.7109375" style="2" customWidth="1"/>
    <col min="7" max="7" width="9.00390625" style="2" customWidth="1"/>
    <col min="8" max="8" width="6.8515625" style="2" customWidth="1"/>
    <col min="9" max="9" width="10.8515625" style="2" customWidth="1"/>
    <col min="10" max="10" width="6.8515625" style="2" customWidth="1"/>
    <col min="11" max="11" width="9.421875" style="2" customWidth="1"/>
    <col min="12" max="12" width="6.8515625" style="2" customWidth="1"/>
    <col min="13" max="13" width="11.00390625" style="2" customWidth="1"/>
    <col min="14" max="14" width="12.00390625" style="2" customWidth="1"/>
    <col min="15" max="15" width="12.8515625" style="2" customWidth="1"/>
    <col min="16" max="16" width="8.00390625" style="2" customWidth="1"/>
    <col min="17" max="18" width="8.140625" style="2" customWidth="1"/>
    <col min="19" max="19" width="9.00390625" style="2" customWidth="1"/>
    <col min="20" max="16384" width="9.140625" style="2" customWidth="1"/>
  </cols>
  <sheetData>
    <row r="1" spans="1:22" s="422" customFormat="1" ht="18.75" customHeight="1">
      <c r="A1" s="782" t="s">
        <v>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421"/>
      <c r="T1" s="421"/>
      <c r="U1" s="421"/>
      <c r="V1" s="421"/>
    </row>
    <row r="2" spans="1:22" s="422" customFormat="1" ht="53.25" customHeight="1" thickBot="1">
      <c r="A2" s="783" t="s">
        <v>193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V2" s="595"/>
    </row>
    <row r="3" spans="1:18" s="4" customFormat="1" ht="58.5" customHeight="1">
      <c r="A3" s="715" t="s">
        <v>1</v>
      </c>
      <c r="B3" s="685" t="s">
        <v>7</v>
      </c>
      <c r="C3" s="685" t="s">
        <v>89</v>
      </c>
      <c r="D3" s="685" t="s">
        <v>18</v>
      </c>
      <c r="E3" s="685"/>
      <c r="F3" s="685"/>
      <c r="G3" s="685"/>
      <c r="H3" s="685"/>
      <c r="I3" s="685"/>
      <c r="J3" s="685" t="s">
        <v>83</v>
      </c>
      <c r="K3" s="685"/>
      <c r="L3" s="685"/>
      <c r="M3" s="685"/>
      <c r="N3" s="685"/>
      <c r="O3" s="685"/>
      <c r="P3" s="685" t="s">
        <v>24</v>
      </c>
      <c r="Q3" s="685"/>
      <c r="R3" s="711" t="s">
        <v>9</v>
      </c>
    </row>
    <row r="4" spans="1:18" s="4" customFormat="1" ht="117.75" customHeight="1">
      <c r="A4" s="724"/>
      <c r="B4" s="688"/>
      <c r="C4" s="688"/>
      <c r="D4" s="728" t="s">
        <v>21</v>
      </c>
      <c r="E4" s="728"/>
      <c r="F4" s="731" t="s">
        <v>3</v>
      </c>
      <c r="G4" s="731"/>
      <c r="H4" s="738" t="s">
        <v>11</v>
      </c>
      <c r="I4" s="738"/>
      <c r="J4" s="728" t="s">
        <v>53</v>
      </c>
      <c r="K4" s="728"/>
      <c r="L4" s="731" t="s">
        <v>54</v>
      </c>
      <c r="M4" s="731"/>
      <c r="N4" s="738" t="s">
        <v>11</v>
      </c>
      <c r="O4" s="738"/>
      <c r="P4" s="688"/>
      <c r="Q4" s="688"/>
      <c r="R4" s="721"/>
    </row>
    <row r="5" spans="1:18" s="4" customFormat="1" ht="16.5" customHeight="1">
      <c r="A5" s="724"/>
      <c r="B5" s="688"/>
      <c r="C5" s="688"/>
      <c r="D5" s="649" t="s">
        <v>22</v>
      </c>
      <c r="E5" s="649" t="s">
        <v>23</v>
      </c>
      <c r="F5" s="650" t="s">
        <v>22</v>
      </c>
      <c r="G5" s="650" t="s">
        <v>23</v>
      </c>
      <c r="H5" s="651" t="s">
        <v>22</v>
      </c>
      <c r="I5" s="651" t="s">
        <v>23</v>
      </c>
      <c r="J5" s="649" t="s">
        <v>22</v>
      </c>
      <c r="K5" s="649" t="s">
        <v>23</v>
      </c>
      <c r="L5" s="650" t="s">
        <v>22</v>
      </c>
      <c r="M5" s="650" t="s">
        <v>23</v>
      </c>
      <c r="N5" s="651" t="s">
        <v>22</v>
      </c>
      <c r="O5" s="651" t="s">
        <v>23</v>
      </c>
      <c r="P5" s="21" t="s">
        <v>22</v>
      </c>
      <c r="Q5" s="21" t="s">
        <v>23</v>
      </c>
      <c r="R5" s="696"/>
    </row>
    <row r="6" spans="1:18" ht="18.75" customHeight="1">
      <c r="A6" s="479">
        <v>1</v>
      </c>
      <c r="B6" s="655">
        <v>2</v>
      </c>
      <c r="C6" s="655">
        <v>3</v>
      </c>
      <c r="D6" s="655">
        <v>4</v>
      </c>
      <c r="E6" s="655">
        <v>5</v>
      </c>
      <c r="F6" s="655">
        <v>6</v>
      </c>
      <c r="G6" s="655">
        <v>7</v>
      </c>
      <c r="H6" s="655">
        <v>8</v>
      </c>
      <c r="I6" s="655">
        <v>9</v>
      </c>
      <c r="J6" s="654">
        <v>10</v>
      </c>
      <c r="K6" s="654">
        <v>11</v>
      </c>
      <c r="L6" s="655">
        <v>12</v>
      </c>
      <c r="M6" s="655">
        <v>13</v>
      </c>
      <c r="N6" s="655">
        <v>14</v>
      </c>
      <c r="O6" s="655">
        <v>15</v>
      </c>
      <c r="P6" s="655">
        <v>16</v>
      </c>
      <c r="Q6" s="655">
        <v>17</v>
      </c>
      <c r="R6" s="480">
        <v>18</v>
      </c>
    </row>
    <row r="7" spans="1:18" ht="33" customHeight="1" thickBot="1">
      <c r="A7" s="385">
        <v>1</v>
      </c>
      <c r="B7" s="346" t="s">
        <v>6</v>
      </c>
      <c r="C7" s="644">
        <v>9</v>
      </c>
      <c r="D7" s="657">
        <v>0</v>
      </c>
      <c r="E7" s="657">
        <v>0</v>
      </c>
      <c r="F7" s="657">
        <v>0</v>
      </c>
      <c r="G7" s="657">
        <v>0</v>
      </c>
      <c r="H7" s="657">
        <v>20</v>
      </c>
      <c r="I7" s="657">
        <v>8.61197</v>
      </c>
      <c r="J7" s="657">
        <v>0</v>
      </c>
      <c r="K7" s="657">
        <v>0</v>
      </c>
      <c r="L7" s="657">
        <v>0</v>
      </c>
      <c r="M7" s="657">
        <v>0</v>
      </c>
      <c r="N7" s="657">
        <v>20</v>
      </c>
      <c r="O7" s="657">
        <v>8.61197</v>
      </c>
      <c r="P7" s="657">
        <v>0</v>
      </c>
      <c r="Q7" s="657">
        <v>0</v>
      </c>
      <c r="R7" s="916"/>
    </row>
    <row r="8" spans="1:18" ht="35.25" customHeight="1">
      <c r="A8" s="385">
        <v>2</v>
      </c>
      <c r="B8" s="346" t="s">
        <v>5</v>
      </c>
      <c r="C8" s="345">
        <v>8</v>
      </c>
      <c r="D8" s="347">
        <v>0</v>
      </c>
      <c r="E8" s="390">
        <v>0</v>
      </c>
      <c r="F8" s="345">
        <v>0</v>
      </c>
      <c r="G8" s="463">
        <v>0</v>
      </c>
      <c r="H8" s="388">
        <v>228</v>
      </c>
      <c r="I8" s="389">
        <v>73.73399999999998</v>
      </c>
      <c r="J8" s="347">
        <v>0</v>
      </c>
      <c r="K8" s="474">
        <v>0</v>
      </c>
      <c r="L8" s="386">
        <v>0</v>
      </c>
      <c r="M8" s="386">
        <v>0</v>
      </c>
      <c r="N8" s="391">
        <v>215</v>
      </c>
      <c r="O8" s="477">
        <v>67.9777</v>
      </c>
      <c r="P8" s="345">
        <v>13</v>
      </c>
      <c r="Q8" s="345">
        <v>5.7563</v>
      </c>
      <c r="R8" s="379"/>
    </row>
    <row r="9" spans="1:18" ht="33.75" customHeight="1">
      <c r="A9" s="385">
        <v>3</v>
      </c>
      <c r="B9" s="346" t="s">
        <v>14</v>
      </c>
      <c r="C9" s="78">
        <v>20</v>
      </c>
      <c r="D9" s="654">
        <v>507</v>
      </c>
      <c r="E9" s="654">
        <v>244.35866</v>
      </c>
      <c r="F9" s="78">
        <v>0</v>
      </c>
      <c r="G9" s="78">
        <v>0</v>
      </c>
      <c r="H9" s="654">
        <v>0</v>
      </c>
      <c r="I9" s="654">
        <v>0</v>
      </c>
      <c r="J9" s="654">
        <v>0</v>
      </c>
      <c r="K9" s="654">
        <v>0</v>
      </c>
      <c r="L9" s="654">
        <v>0</v>
      </c>
      <c r="M9" s="654">
        <v>0</v>
      </c>
      <c r="N9" s="654">
        <v>507</v>
      </c>
      <c r="O9" s="633">
        <v>244.35866</v>
      </c>
      <c r="P9" s="348"/>
      <c r="Q9" s="345"/>
      <c r="R9" s="379"/>
    </row>
    <row r="10" spans="1:18" ht="45.75" customHeight="1">
      <c r="A10" s="385">
        <v>4</v>
      </c>
      <c r="B10" s="346" t="s">
        <v>8</v>
      </c>
      <c r="C10" s="793" t="s">
        <v>216</v>
      </c>
      <c r="D10" s="794"/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5"/>
    </row>
    <row r="11" spans="1:18" ht="38.25" customHeight="1">
      <c r="A11" s="385">
        <v>5</v>
      </c>
      <c r="B11" s="346" t="s">
        <v>15</v>
      </c>
      <c r="C11" s="793" t="s">
        <v>217</v>
      </c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5"/>
    </row>
    <row r="12" spans="1:18" ht="30" customHeight="1">
      <c r="A12" s="385">
        <v>6</v>
      </c>
      <c r="B12" s="346" t="s">
        <v>17</v>
      </c>
      <c r="C12" s="345">
        <v>4</v>
      </c>
      <c r="D12" s="401">
        <v>4</v>
      </c>
      <c r="E12" s="406">
        <v>9.3536</v>
      </c>
      <c r="F12" s="402">
        <v>0</v>
      </c>
      <c r="G12" s="402">
        <v>0</v>
      </c>
      <c r="H12" s="405">
        <v>4</v>
      </c>
      <c r="I12" s="405">
        <v>9.3536</v>
      </c>
      <c r="J12" s="401">
        <v>4</v>
      </c>
      <c r="K12" s="532">
        <v>9.3536</v>
      </c>
      <c r="L12" s="402">
        <v>0</v>
      </c>
      <c r="M12" s="402">
        <v>0</v>
      </c>
      <c r="N12" s="405">
        <v>4</v>
      </c>
      <c r="O12" s="405">
        <v>9.3536</v>
      </c>
      <c r="P12" s="301">
        <v>0</v>
      </c>
      <c r="Q12" s="301">
        <v>0</v>
      </c>
      <c r="R12" s="407">
        <v>0</v>
      </c>
    </row>
    <row r="13" spans="1:18" ht="53.25" customHeight="1">
      <c r="A13" s="385">
        <v>7</v>
      </c>
      <c r="B13" s="346" t="s">
        <v>10</v>
      </c>
      <c r="C13" s="790" t="s">
        <v>218</v>
      </c>
      <c r="D13" s="791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2"/>
    </row>
    <row r="14" spans="1:18" ht="51" customHeight="1">
      <c r="A14" s="385">
        <v>8</v>
      </c>
      <c r="B14" s="346" t="s">
        <v>12</v>
      </c>
      <c r="C14" s="793" t="s">
        <v>219</v>
      </c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5"/>
    </row>
    <row r="15" spans="1:18" ht="29.25" customHeight="1">
      <c r="A15" s="385">
        <v>9</v>
      </c>
      <c r="B15" s="346" t="s">
        <v>13</v>
      </c>
      <c r="C15" s="78">
        <v>11</v>
      </c>
      <c r="D15" s="654">
        <v>24</v>
      </c>
      <c r="E15" s="654">
        <v>15.203969999999998</v>
      </c>
      <c r="F15" s="653">
        <v>13</v>
      </c>
      <c r="G15" s="653">
        <v>10.859499999999999</v>
      </c>
      <c r="H15" s="656">
        <v>11</v>
      </c>
      <c r="I15" s="656">
        <v>4.344469999999999</v>
      </c>
      <c r="J15" s="654">
        <v>24</v>
      </c>
      <c r="K15" s="654">
        <v>15.203969999999998</v>
      </c>
      <c r="L15" s="653">
        <v>13</v>
      </c>
      <c r="M15" s="653">
        <v>10.859499999999999</v>
      </c>
      <c r="N15" s="656">
        <v>11</v>
      </c>
      <c r="O15" s="656">
        <v>4.3445</v>
      </c>
      <c r="P15" s="78">
        <v>0</v>
      </c>
      <c r="Q15" s="78">
        <v>0</v>
      </c>
      <c r="R15" s="99"/>
    </row>
    <row r="16" spans="1:18" s="115" customFormat="1" ht="45.75" customHeight="1" thickBot="1">
      <c r="A16" s="590">
        <v>10</v>
      </c>
      <c r="B16" s="614" t="s">
        <v>16</v>
      </c>
      <c r="C16" s="787" t="s">
        <v>225</v>
      </c>
      <c r="D16" s="788"/>
      <c r="E16" s="788"/>
      <c r="F16" s="788"/>
      <c r="G16" s="788"/>
      <c r="H16" s="788"/>
      <c r="I16" s="788"/>
      <c r="J16" s="788"/>
      <c r="K16" s="788"/>
      <c r="L16" s="788"/>
      <c r="M16" s="788"/>
      <c r="N16" s="788"/>
      <c r="O16" s="788"/>
      <c r="P16" s="788"/>
      <c r="Q16" s="788"/>
      <c r="R16" s="789"/>
    </row>
    <row r="17" spans="1:18" ht="27.75" customHeight="1" thickBot="1">
      <c r="A17" s="742" t="s">
        <v>2</v>
      </c>
      <c r="B17" s="743"/>
      <c r="C17" s="652">
        <f>SUM(C7:C16)</f>
        <v>52</v>
      </c>
      <c r="D17" s="652">
        <f aca="true" t="shared" si="0" ref="D17:R17">SUM(D7:D16)</f>
        <v>535</v>
      </c>
      <c r="E17" s="652">
        <f t="shared" si="0"/>
        <v>268.91623</v>
      </c>
      <c r="F17" s="652">
        <f t="shared" si="0"/>
        <v>13</v>
      </c>
      <c r="G17" s="652">
        <f t="shared" si="0"/>
        <v>10.859499999999999</v>
      </c>
      <c r="H17" s="652">
        <f t="shared" si="0"/>
        <v>263</v>
      </c>
      <c r="I17" s="652">
        <f t="shared" si="0"/>
        <v>96.04403999999998</v>
      </c>
      <c r="J17" s="652">
        <f t="shared" si="0"/>
        <v>28</v>
      </c>
      <c r="K17" s="652">
        <f t="shared" si="0"/>
        <v>24.55757</v>
      </c>
      <c r="L17" s="652">
        <f t="shared" si="0"/>
        <v>13</v>
      </c>
      <c r="M17" s="652">
        <f t="shared" si="0"/>
        <v>10.859499999999999</v>
      </c>
      <c r="N17" s="652">
        <f t="shared" si="0"/>
        <v>757</v>
      </c>
      <c r="O17" s="652">
        <f t="shared" si="0"/>
        <v>334.64642999999995</v>
      </c>
      <c r="P17" s="652">
        <f t="shared" si="0"/>
        <v>13</v>
      </c>
      <c r="Q17" s="652">
        <f t="shared" si="0"/>
        <v>5.7563</v>
      </c>
      <c r="R17" s="417">
        <f t="shared" si="0"/>
        <v>0</v>
      </c>
    </row>
    <row r="18" spans="1:18" ht="27" customHeight="1">
      <c r="A18" s="7"/>
      <c r="B18" s="7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</row>
    <row r="19" spans="1:18" ht="23.25" customHeight="1">
      <c r="A19" s="7"/>
      <c r="B19" s="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6.5">
      <c r="A20" s="7"/>
      <c r="B20" s="7"/>
      <c r="C20" s="307"/>
      <c r="D20" s="307"/>
      <c r="E20" s="307"/>
      <c r="F20" s="307"/>
      <c r="G20" s="307"/>
      <c r="H20" s="307"/>
      <c r="I20" s="307"/>
      <c r="J20" s="307"/>
      <c r="K20" s="308"/>
      <c r="L20" s="308"/>
      <c r="M20" s="308"/>
      <c r="N20" s="307"/>
      <c r="O20" s="307"/>
      <c r="P20" s="273"/>
      <c r="Q20" s="273"/>
      <c r="R20" s="115"/>
    </row>
    <row r="21" spans="1:18" ht="18" customHeight="1">
      <c r="A21" s="7"/>
      <c r="B21" s="7"/>
      <c r="C21" s="309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273"/>
    </row>
    <row r="22" spans="1:18" ht="16.5">
      <c r="A22" s="7"/>
      <c r="B22" s="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273"/>
      <c r="Q22" s="273"/>
      <c r="R22" s="115"/>
    </row>
    <row r="23" spans="1:17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3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198"/>
      <c r="J27" s="8"/>
      <c r="K27" s="8"/>
      <c r="L27" s="8"/>
      <c r="M27" s="8"/>
      <c r="N27" s="8"/>
      <c r="O27" s="8"/>
    </row>
    <row r="28" spans="1:15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</sheetData>
  <sheetProtection/>
  <mergeCells count="21">
    <mergeCell ref="D3:I3"/>
    <mergeCell ref="J3:O3"/>
    <mergeCell ref="P3:Q4"/>
    <mergeCell ref="R3:R5"/>
    <mergeCell ref="D4:E4"/>
    <mergeCell ref="A17:B17"/>
    <mergeCell ref="C13:R13"/>
    <mergeCell ref="C11:R11"/>
    <mergeCell ref="C10:R10"/>
    <mergeCell ref="C14:R14"/>
    <mergeCell ref="A1:R1"/>
    <mergeCell ref="A2:R2"/>
    <mergeCell ref="A3:A5"/>
    <mergeCell ref="B3:B5"/>
    <mergeCell ref="C3:C5"/>
    <mergeCell ref="C16:R16"/>
    <mergeCell ref="F4:G4"/>
    <mergeCell ref="H4:I4"/>
    <mergeCell ref="J4:K4"/>
    <mergeCell ref="L4:M4"/>
    <mergeCell ref="N4:O4"/>
  </mergeCells>
  <printOptions/>
  <pageMargins left="0.26" right="0.22" top="0.2" bottom="0.36" header="0.17" footer="0.17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7"/>
  <sheetViews>
    <sheetView zoomScale="91" zoomScaleNormal="91" zoomScalePageLayoutView="0" workbookViewId="0" topLeftCell="A1">
      <selection activeCell="C17" sqref="C17:R17"/>
    </sheetView>
  </sheetViews>
  <sheetFormatPr defaultColWidth="7.7109375" defaultRowHeight="12.75"/>
  <cols>
    <col min="1" max="1" width="5.421875" style="0" customWidth="1"/>
    <col min="2" max="2" width="13.8515625" style="0" customWidth="1"/>
    <col min="3" max="3" width="15.8515625" style="0" customWidth="1"/>
    <col min="4" max="4" width="9.57421875" style="0" customWidth="1"/>
    <col min="5" max="5" width="7.7109375" style="0" customWidth="1"/>
    <col min="6" max="6" width="10.421875" style="0" customWidth="1"/>
    <col min="7" max="7" width="7.7109375" style="0" customWidth="1"/>
    <col min="8" max="8" width="10.28125" style="0" customWidth="1"/>
    <col min="9" max="9" width="13.8515625" style="0" customWidth="1"/>
    <col min="10" max="10" width="9.8515625" style="0" customWidth="1"/>
    <col min="11" max="11" width="7.7109375" style="0" customWidth="1"/>
    <col min="12" max="12" width="9.7109375" style="0" customWidth="1"/>
    <col min="13" max="13" width="7.7109375" style="0" customWidth="1"/>
    <col min="14" max="14" width="10.28125" style="0" customWidth="1"/>
    <col min="15" max="15" width="10.57421875" style="0" customWidth="1"/>
    <col min="16" max="17" width="7.7109375" style="0" customWidth="1"/>
    <col min="18" max="18" width="17.8515625" style="0" customWidth="1"/>
  </cols>
  <sheetData>
    <row r="1" spans="1:18" ht="16.5">
      <c r="A1" s="798" t="s">
        <v>0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</row>
    <row r="2" spans="1:18" ht="42" customHeight="1">
      <c r="A2" s="799" t="s">
        <v>130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</row>
    <row r="3" spans="1:18" ht="17.25" thickBot="1">
      <c r="A3" s="798" t="s">
        <v>147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</row>
    <row r="4" spans="1:18" ht="16.5">
      <c r="A4" s="800" t="s">
        <v>1</v>
      </c>
      <c r="B4" s="802" t="s">
        <v>48</v>
      </c>
      <c r="C4" s="662" t="s">
        <v>20</v>
      </c>
      <c r="D4" s="662" t="s">
        <v>18</v>
      </c>
      <c r="E4" s="662"/>
      <c r="F4" s="662"/>
      <c r="G4" s="662"/>
      <c r="H4" s="662"/>
      <c r="I4" s="662"/>
      <c r="J4" s="662" t="s">
        <v>19</v>
      </c>
      <c r="K4" s="662"/>
      <c r="L4" s="662"/>
      <c r="M4" s="662"/>
      <c r="N4" s="662"/>
      <c r="O4" s="662"/>
      <c r="P4" s="662" t="s">
        <v>24</v>
      </c>
      <c r="Q4" s="662"/>
      <c r="R4" s="804" t="s">
        <v>9</v>
      </c>
    </row>
    <row r="5" spans="1:18" ht="119.25" customHeight="1">
      <c r="A5" s="801"/>
      <c r="B5" s="803"/>
      <c r="C5" s="663"/>
      <c r="D5" s="807" t="s">
        <v>49</v>
      </c>
      <c r="E5" s="807"/>
      <c r="F5" s="807" t="s">
        <v>3</v>
      </c>
      <c r="G5" s="807"/>
      <c r="H5" s="807" t="s">
        <v>11</v>
      </c>
      <c r="I5" s="807"/>
      <c r="J5" s="807" t="s">
        <v>50</v>
      </c>
      <c r="K5" s="807"/>
      <c r="L5" s="807" t="s">
        <v>3</v>
      </c>
      <c r="M5" s="807"/>
      <c r="N5" s="807" t="s">
        <v>11</v>
      </c>
      <c r="O5" s="807"/>
      <c r="P5" s="663"/>
      <c r="Q5" s="663"/>
      <c r="R5" s="805"/>
    </row>
    <row r="6" spans="1:18" ht="14.25">
      <c r="A6" s="801"/>
      <c r="B6" s="803"/>
      <c r="C6" s="663"/>
      <c r="D6" s="165" t="s">
        <v>22</v>
      </c>
      <c r="E6" s="165" t="s">
        <v>23</v>
      </c>
      <c r="F6" s="165" t="s">
        <v>22</v>
      </c>
      <c r="G6" s="165" t="s">
        <v>23</v>
      </c>
      <c r="H6" s="165" t="s">
        <v>22</v>
      </c>
      <c r="I6" s="165" t="s">
        <v>23</v>
      </c>
      <c r="J6" s="165" t="s">
        <v>22</v>
      </c>
      <c r="K6" s="165" t="s">
        <v>23</v>
      </c>
      <c r="L6" s="165" t="s">
        <v>22</v>
      </c>
      <c r="M6" s="165" t="s">
        <v>23</v>
      </c>
      <c r="N6" s="165" t="s">
        <v>22</v>
      </c>
      <c r="O6" s="165" t="s">
        <v>23</v>
      </c>
      <c r="P6" s="625" t="s">
        <v>22</v>
      </c>
      <c r="Q6" s="625" t="s">
        <v>23</v>
      </c>
      <c r="R6" s="806"/>
    </row>
    <row r="7" spans="1:18" ht="14.25">
      <c r="A7" s="606">
        <v>1</v>
      </c>
      <c r="B7" s="607">
        <v>2</v>
      </c>
      <c r="C7" s="607">
        <v>3</v>
      </c>
      <c r="D7" s="607">
        <v>4</v>
      </c>
      <c r="E7" s="607">
        <v>5</v>
      </c>
      <c r="F7" s="607">
        <v>6</v>
      </c>
      <c r="G7" s="607">
        <v>7</v>
      </c>
      <c r="H7" s="607">
        <v>8</v>
      </c>
      <c r="I7" s="607">
        <v>9</v>
      </c>
      <c r="J7" s="607">
        <v>10</v>
      </c>
      <c r="K7" s="607">
        <v>11</v>
      </c>
      <c r="L7" s="607">
        <v>12</v>
      </c>
      <c r="M7" s="607">
        <v>13</v>
      </c>
      <c r="N7" s="607">
        <v>14</v>
      </c>
      <c r="O7" s="607">
        <v>15</v>
      </c>
      <c r="P7" s="607">
        <v>13</v>
      </c>
      <c r="Q7" s="607">
        <v>17</v>
      </c>
      <c r="R7" s="608">
        <v>18</v>
      </c>
    </row>
    <row r="8" spans="1:18" ht="14.25">
      <c r="A8" s="606">
        <v>1</v>
      </c>
      <c r="B8" s="96" t="s">
        <v>155</v>
      </c>
      <c r="C8" s="626" t="s">
        <v>156</v>
      </c>
      <c r="D8" s="607"/>
      <c r="E8" s="607"/>
      <c r="F8" s="607"/>
      <c r="G8" s="607"/>
      <c r="H8" s="607">
        <v>2</v>
      </c>
      <c r="I8" s="607">
        <v>0.63182</v>
      </c>
      <c r="J8" s="607"/>
      <c r="K8" s="607"/>
      <c r="L8" s="607"/>
      <c r="M8" s="607"/>
      <c r="N8" s="607">
        <v>2</v>
      </c>
      <c r="O8" s="607">
        <v>0.63182</v>
      </c>
      <c r="P8" s="607"/>
      <c r="Q8" s="607"/>
      <c r="R8" s="608"/>
    </row>
    <row r="9" spans="1:18" ht="14.25">
      <c r="A9" s="606">
        <v>2</v>
      </c>
      <c r="B9" s="96" t="s">
        <v>155</v>
      </c>
      <c r="C9" s="626" t="s">
        <v>157</v>
      </c>
      <c r="D9" s="607"/>
      <c r="E9" s="607"/>
      <c r="F9" s="607"/>
      <c r="G9" s="607"/>
      <c r="H9" s="607">
        <v>2</v>
      </c>
      <c r="I9" s="607">
        <v>0.72</v>
      </c>
      <c r="J9" s="607"/>
      <c r="K9" s="607"/>
      <c r="L9" s="607"/>
      <c r="M9" s="607"/>
      <c r="N9" s="607">
        <v>2</v>
      </c>
      <c r="O9" s="607">
        <v>0.72</v>
      </c>
      <c r="P9" s="607"/>
      <c r="Q9" s="607"/>
      <c r="R9" s="608"/>
    </row>
    <row r="10" spans="1:18" ht="14.25">
      <c r="A10" s="606">
        <v>3</v>
      </c>
      <c r="B10" s="96" t="s">
        <v>155</v>
      </c>
      <c r="C10" s="626" t="s">
        <v>158</v>
      </c>
      <c r="D10" s="607"/>
      <c r="E10" s="607"/>
      <c r="F10" s="607"/>
      <c r="G10" s="607"/>
      <c r="H10" s="607">
        <v>1</v>
      </c>
      <c r="I10" s="607">
        <v>0.2265</v>
      </c>
      <c r="J10" s="607"/>
      <c r="K10" s="607"/>
      <c r="L10" s="607"/>
      <c r="M10" s="607"/>
      <c r="N10" s="607">
        <v>1</v>
      </c>
      <c r="O10" s="607">
        <v>0.2265</v>
      </c>
      <c r="P10" s="607"/>
      <c r="Q10" s="607"/>
      <c r="R10" s="608"/>
    </row>
    <row r="11" spans="1:18" ht="14.25">
      <c r="A11" s="606">
        <v>4</v>
      </c>
      <c r="B11" s="96" t="s">
        <v>155</v>
      </c>
      <c r="C11" s="626" t="s">
        <v>159</v>
      </c>
      <c r="D11" s="607"/>
      <c r="E11" s="607"/>
      <c r="F11" s="607"/>
      <c r="G11" s="607"/>
      <c r="H11" s="607">
        <v>2</v>
      </c>
      <c r="I11" s="607">
        <v>0.9</v>
      </c>
      <c r="J11" s="607"/>
      <c r="K11" s="607"/>
      <c r="L11" s="607"/>
      <c r="M11" s="607"/>
      <c r="N11" s="607">
        <v>2</v>
      </c>
      <c r="O11" s="607">
        <v>0.9</v>
      </c>
      <c r="P11" s="607"/>
      <c r="Q11" s="607"/>
      <c r="R11" s="608"/>
    </row>
    <row r="12" spans="1:18" ht="14.25">
      <c r="A12" s="606">
        <v>5</v>
      </c>
      <c r="B12" s="96" t="s">
        <v>155</v>
      </c>
      <c r="C12" s="626" t="s">
        <v>160</v>
      </c>
      <c r="D12" s="607"/>
      <c r="E12" s="607"/>
      <c r="F12" s="607"/>
      <c r="G12" s="607"/>
      <c r="H12" s="607">
        <v>1</v>
      </c>
      <c r="I12" s="607">
        <v>0.183</v>
      </c>
      <c r="J12" s="607"/>
      <c r="K12" s="607"/>
      <c r="L12" s="607"/>
      <c r="M12" s="607"/>
      <c r="N12" s="607">
        <v>1</v>
      </c>
      <c r="O12" s="607">
        <v>0.183</v>
      </c>
      <c r="P12" s="607"/>
      <c r="Q12" s="607"/>
      <c r="R12" s="608"/>
    </row>
    <row r="13" spans="1:18" ht="14.25">
      <c r="A13" s="606">
        <v>6</v>
      </c>
      <c r="B13" s="96" t="s">
        <v>155</v>
      </c>
      <c r="C13" s="626" t="s">
        <v>161</v>
      </c>
      <c r="D13" s="607"/>
      <c r="E13" s="607"/>
      <c r="F13" s="607"/>
      <c r="G13" s="607"/>
      <c r="H13" s="607">
        <v>3</v>
      </c>
      <c r="I13" s="607">
        <v>1.20794</v>
      </c>
      <c r="J13" s="607"/>
      <c r="K13" s="607"/>
      <c r="L13" s="607"/>
      <c r="M13" s="607"/>
      <c r="N13" s="607">
        <v>3</v>
      </c>
      <c r="O13" s="607">
        <v>1.20794</v>
      </c>
      <c r="P13" s="607"/>
      <c r="Q13" s="607"/>
      <c r="R13" s="608"/>
    </row>
    <row r="14" spans="1:18" ht="14.25">
      <c r="A14" s="606">
        <v>7</v>
      </c>
      <c r="B14" s="96" t="s">
        <v>155</v>
      </c>
      <c r="C14" s="626" t="s">
        <v>162</v>
      </c>
      <c r="D14" s="607"/>
      <c r="E14" s="607"/>
      <c r="F14" s="607"/>
      <c r="G14" s="607"/>
      <c r="H14" s="607">
        <v>1</v>
      </c>
      <c r="I14" s="607">
        <v>0.74681</v>
      </c>
      <c r="J14" s="607"/>
      <c r="K14" s="607"/>
      <c r="L14" s="607"/>
      <c r="M14" s="607"/>
      <c r="N14" s="607">
        <v>1</v>
      </c>
      <c r="O14" s="607">
        <v>0.74681</v>
      </c>
      <c r="P14" s="607"/>
      <c r="Q14" s="607"/>
      <c r="R14" s="608"/>
    </row>
    <row r="15" spans="1:18" ht="14.25">
      <c r="A15" s="606">
        <v>8</v>
      </c>
      <c r="B15" s="96" t="s">
        <v>155</v>
      </c>
      <c r="C15" s="626" t="s">
        <v>163</v>
      </c>
      <c r="D15" s="607"/>
      <c r="E15" s="607"/>
      <c r="F15" s="607"/>
      <c r="G15" s="607"/>
      <c r="H15" s="607">
        <v>5</v>
      </c>
      <c r="I15" s="607">
        <v>1.6009</v>
      </c>
      <c r="J15" s="607"/>
      <c r="K15" s="607"/>
      <c r="L15" s="607"/>
      <c r="M15" s="607"/>
      <c r="N15" s="607">
        <v>5</v>
      </c>
      <c r="O15" s="607">
        <v>1.6009</v>
      </c>
      <c r="P15" s="607"/>
      <c r="Q15" s="607"/>
      <c r="R15" s="608"/>
    </row>
    <row r="16" spans="1:18" ht="14.25">
      <c r="A16" s="606">
        <v>9</v>
      </c>
      <c r="B16" s="96" t="s">
        <v>155</v>
      </c>
      <c r="C16" s="626" t="s">
        <v>164</v>
      </c>
      <c r="D16" s="607"/>
      <c r="E16" s="607"/>
      <c r="F16" s="607"/>
      <c r="G16" s="607"/>
      <c r="H16" s="607">
        <v>3</v>
      </c>
      <c r="I16" s="607">
        <v>2.395</v>
      </c>
      <c r="J16" s="607"/>
      <c r="K16" s="607"/>
      <c r="L16" s="607"/>
      <c r="M16" s="607"/>
      <c r="N16" s="607">
        <v>3</v>
      </c>
      <c r="O16" s="607">
        <v>2.395</v>
      </c>
      <c r="P16" s="607"/>
      <c r="Q16" s="607"/>
      <c r="R16" s="608"/>
    </row>
    <row r="17" spans="1:18" ht="17.25" thickBot="1">
      <c r="A17" s="796" t="s">
        <v>51</v>
      </c>
      <c r="B17" s="797"/>
      <c r="C17" s="623"/>
      <c r="D17" s="623">
        <f>D8+D9+D10+D11+D12+D13+D14+D15+D16</f>
        <v>0</v>
      </c>
      <c r="E17" s="623">
        <f aca="true" t="shared" si="0" ref="E17:Q17">E8+E9+E10+E11+E12+E13+E14+E15+E16</f>
        <v>0</v>
      </c>
      <c r="F17" s="623">
        <f t="shared" si="0"/>
        <v>0</v>
      </c>
      <c r="G17" s="623">
        <f t="shared" si="0"/>
        <v>0</v>
      </c>
      <c r="H17" s="623">
        <f t="shared" si="0"/>
        <v>20</v>
      </c>
      <c r="I17" s="623">
        <f t="shared" si="0"/>
        <v>8.61197</v>
      </c>
      <c r="J17" s="623">
        <f t="shared" si="0"/>
        <v>0</v>
      </c>
      <c r="K17" s="623">
        <f t="shared" si="0"/>
        <v>0</v>
      </c>
      <c r="L17" s="623">
        <f t="shared" si="0"/>
        <v>0</v>
      </c>
      <c r="M17" s="623">
        <f t="shared" si="0"/>
        <v>0</v>
      </c>
      <c r="N17" s="623">
        <f t="shared" si="0"/>
        <v>20</v>
      </c>
      <c r="O17" s="623">
        <f t="shared" si="0"/>
        <v>8.61197</v>
      </c>
      <c r="P17" s="623">
        <f t="shared" si="0"/>
        <v>0</v>
      </c>
      <c r="Q17" s="623">
        <f t="shared" si="0"/>
        <v>0</v>
      </c>
      <c r="R17" s="623"/>
    </row>
  </sheetData>
  <sheetProtection/>
  <mergeCells count="17">
    <mergeCell ref="R4:R6"/>
    <mergeCell ref="D5:E5"/>
    <mergeCell ref="F5:G5"/>
    <mergeCell ref="H5:I5"/>
    <mergeCell ref="J5:K5"/>
    <mergeCell ref="L5:M5"/>
    <mergeCell ref="N5:O5"/>
    <mergeCell ref="A17:B17"/>
    <mergeCell ref="A1:R1"/>
    <mergeCell ref="A2:R2"/>
    <mergeCell ref="A3:R3"/>
    <mergeCell ref="A4:A6"/>
    <mergeCell ref="B4:B6"/>
    <mergeCell ref="C4:C6"/>
    <mergeCell ref="D4:I4"/>
    <mergeCell ref="J4:O4"/>
    <mergeCell ref="P4:Q5"/>
  </mergeCells>
  <printOptions/>
  <pageMargins left="0.18" right="0.15748031496063" top="0.236220472440945" bottom="0.433070866141732" header="0.15748031496063" footer="0.236220472440945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82"/>
  <sheetViews>
    <sheetView zoomScale="90" zoomScaleNormal="90" zoomScalePageLayoutView="0" workbookViewId="0" topLeftCell="A22">
      <selection activeCell="C37" sqref="C37:R37"/>
    </sheetView>
  </sheetViews>
  <sheetFormatPr defaultColWidth="9.140625" defaultRowHeight="12.75"/>
  <cols>
    <col min="1" max="1" width="4.7109375" style="90" customWidth="1"/>
    <col min="2" max="2" width="16.28125" style="90" customWidth="1"/>
    <col min="3" max="3" width="21.57421875" style="90" customWidth="1"/>
    <col min="4" max="4" width="7.7109375" style="90" customWidth="1"/>
    <col min="5" max="5" width="10.28125" style="90" customWidth="1"/>
    <col min="6" max="6" width="7.28125" style="90" customWidth="1"/>
    <col min="7" max="7" width="10.28125" style="90" customWidth="1"/>
    <col min="8" max="8" width="7.8515625" style="90" customWidth="1"/>
    <col min="9" max="9" width="11.7109375" style="90" customWidth="1"/>
    <col min="10" max="10" width="7.57421875" style="90" customWidth="1"/>
    <col min="11" max="11" width="9.8515625" style="90" customWidth="1"/>
    <col min="12" max="12" width="7.7109375" style="90" customWidth="1"/>
    <col min="13" max="13" width="10.140625" style="90" customWidth="1"/>
    <col min="14" max="14" width="7.57421875" style="90" customWidth="1"/>
    <col min="15" max="15" width="12.28125" style="90" customWidth="1"/>
    <col min="16" max="16" width="7.28125" style="90" customWidth="1"/>
    <col min="17" max="17" width="10.8515625" style="90" customWidth="1"/>
    <col min="18" max="18" width="20.28125" style="90" customWidth="1"/>
    <col min="19" max="16384" width="9.140625" style="90" customWidth="1"/>
  </cols>
  <sheetData>
    <row r="1" spans="1:18" ht="18.75" customHeight="1">
      <c r="A1" s="808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</row>
    <row r="2" spans="1:18" ht="46.5" customHeight="1">
      <c r="A2" s="809" t="s">
        <v>209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</row>
    <row r="3" spans="1:18" ht="26.25" customHeight="1" thickBot="1">
      <c r="A3" s="810" t="s">
        <v>146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</row>
    <row r="4" spans="1:18" ht="68.25" customHeight="1">
      <c r="A4" s="800" t="s">
        <v>1</v>
      </c>
      <c r="B4" s="802" t="s">
        <v>48</v>
      </c>
      <c r="C4" s="662" t="s">
        <v>20</v>
      </c>
      <c r="D4" s="662" t="s">
        <v>18</v>
      </c>
      <c r="E4" s="662"/>
      <c r="F4" s="662"/>
      <c r="G4" s="662"/>
      <c r="H4" s="662"/>
      <c r="I4" s="662"/>
      <c r="J4" s="662" t="s">
        <v>19</v>
      </c>
      <c r="K4" s="662"/>
      <c r="L4" s="662"/>
      <c r="M4" s="662"/>
      <c r="N4" s="662"/>
      <c r="O4" s="662"/>
      <c r="P4" s="662" t="s">
        <v>24</v>
      </c>
      <c r="Q4" s="662"/>
      <c r="R4" s="804" t="s">
        <v>9</v>
      </c>
    </row>
    <row r="5" spans="1:18" ht="120.75" customHeight="1">
      <c r="A5" s="801"/>
      <c r="B5" s="803"/>
      <c r="C5" s="663"/>
      <c r="D5" s="807" t="s">
        <v>49</v>
      </c>
      <c r="E5" s="807"/>
      <c r="F5" s="807" t="s">
        <v>3</v>
      </c>
      <c r="G5" s="807"/>
      <c r="H5" s="807" t="s">
        <v>11</v>
      </c>
      <c r="I5" s="807"/>
      <c r="J5" s="807" t="s">
        <v>50</v>
      </c>
      <c r="K5" s="807"/>
      <c r="L5" s="807" t="s">
        <v>3</v>
      </c>
      <c r="M5" s="807"/>
      <c r="N5" s="807" t="s">
        <v>11</v>
      </c>
      <c r="O5" s="807"/>
      <c r="P5" s="663"/>
      <c r="Q5" s="663"/>
      <c r="R5" s="805"/>
    </row>
    <row r="6" spans="1:18" ht="21.75" customHeight="1">
      <c r="A6" s="801"/>
      <c r="B6" s="803"/>
      <c r="C6" s="663"/>
      <c r="D6" s="625" t="s">
        <v>22</v>
      </c>
      <c r="E6" s="165" t="s">
        <v>23</v>
      </c>
      <c r="F6" s="625" t="s">
        <v>22</v>
      </c>
      <c r="G6" s="165" t="s">
        <v>23</v>
      </c>
      <c r="H6" s="625" t="s">
        <v>22</v>
      </c>
      <c r="I6" s="165" t="s">
        <v>23</v>
      </c>
      <c r="J6" s="625" t="s">
        <v>22</v>
      </c>
      <c r="K6" s="165" t="s">
        <v>23</v>
      </c>
      <c r="L6" s="625" t="s">
        <v>22</v>
      </c>
      <c r="M6" s="165" t="s">
        <v>23</v>
      </c>
      <c r="N6" s="625" t="s">
        <v>22</v>
      </c>
      <c r="O6" s="165" t="s">
        <v>23</v>
      </c>
      <c r="P6" s="625" t="s">
        <v>22</v>
      </c>
      <c r="Q6" s="625" t="s">
        <v>23</v>
      </c>
      <c r="R6" s="806"/>
    </row>
    <row r="7" spans="1:18" ht="18.75" customHeight="1">
      <c r="A7" s="92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9</v>
      </c>
      <c r="J7" s="96">
        <v>10</v>
      </c>
      <c r="K7" s="96">
        <v>11</v>
      </c>
      <c r="L7" s="96">
        <v>12</v>
      </c>
      <c r="M7" s="96">
        <v>13</v>
      </c>
      <c r="N7" s="96">
        <v>14</v>
      </c>
      <c r="O7" s="96">
        <v>15</v>
      </c>
      <c r="P7" s="96">
        <v>13</v>
      </c>
      <c r="Q7" s="96">
        <v>17</v>
      </c>
      <c r="R7" s="209">
        <v>18</v>
      </c>
    </row>
    <row r="8" spans="1:18" s="271" customFormat="1" ht="19.5" customHeight="1">
      <c r="A8" s="232">
        <v>1</v>
      </c>
      <c r="B8" s="349" t="s">
        <v>194</v>
      </c>
      <c r="C8" s="272" t="s">
        <v>195</v>
      </c>
      <c r="D8" s="272"/>
      <c r="E8" s="272"/>
      <c r="F8" s="272"/>
      <c r="G8" s="272"/>
      <c r="H8" s="272">
        <v>41</v>
      </c>
      <c r="I8" s="272">
        <v>10.006</v>
      </c>
      <c r="J8" s="272"/>
      <c r="K8" s="272"/>
      <c r="L8" s="272"/>
      <c r="M8" s="272"/>
      <c r="N8" s="272">
        <v>41</v>
      </c>
      <c r="O8" s="272">
        <v>10.006</v>
      </c>
      <c r="P8" s="272"/>
      <c r="Q8" s="272"/>
      <c r="R8" s="209" t="s">
        <v>196</v>
      </c>
    </row>
    <row r="9" spans="1:18" ht="19.5" customHeight="1">
      <c r="A9" s="92">
        <v>2</v>
      </c>
      <c r="B9" s="349" t="s">
        <v>197</v>
      </c>
      <c r="C9" s="272" t="s">
        <v>195</v>
      </c>
      <c r="D9" s="96"/>
      <c r="E9" s="96"/>
      <c r="F9" s="96"/>
      <c r="G9" s="231"/>
      <c r="H9" s="96">
        <v>2</v>
      </c>
      <c r="I9" s="609">
        <v>1.465</v>
      </c>
      <c r="J9" s="96"/>
      <c r="K9" s="96"/>
      <c r="L9" s="96"/>
      <c r="M9" s="231"/>
      <c r="N9" s="96">
        <v>2</v>
      </c>
      <c r="O9" s="609">
        <v>1.465</v>
      </c>
      <c r="P9" s="96"/>
      <c r="Q9" s="96"/>
      <c r="R9" s="209" t="s">
        <v>196</v>
      </c>
    </row>
    <row r="10" spans="1:18" ht="19.5" customHeight="1">
      <c r="A10" s="636"/>
      <c r="B10" s="637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9"/>
    </row>
    <row r="11" spans="1:18" ht="26.25" customHeight="1">
      <c r="A11" s="232">
        <v>1</v>
      </c>
      <c r="B11" s="349" t="s">
        <v>194</v>
      </c>
      <c r="C11" s="272" t="s">
        <v>198</v>
      </c>
      <c r="D11" s="96"/>
      <c r="E11" s="96"/>
      <c r="F11" s="96"/>
      <c r="G11" s="96"/>
      <c r="H11" s="96">
        <v>22</v>
      </c>
      <c r="I11" s="352">
        <v>8.8588</v>
      </c>
      <c r="J11" s="96"/>
      <c r="K11" s="96"/>
      <c r="L11" s="96"/>
      <c r="M11" s="96"/>
      <c r="N11" s="96">
        <v>22</v>
      </c>
      <c r="O11" s="352">
        <v>8.8588</v>
      </c>
      <c r="P11" s="96"/>
      <c r="Q11" s="96"/>
      <c r="R11" s="209" t="s">
        <v>199</v>
      </c>
    </row>
    <row r="12" spans="1:18" ht="23.25" customHeight="1">
      <c r="A12" s="232">
        <v>2</v>
      </c>
      <c r="B12" s="349" t="s">
        <v>197</v>
      </c>
      <c r="C12" s="272" t="s">
        <v>198</v>
      </c>
      <c r="D12" s="96"/>
      <c r="E12" s="96"/>
      <c r="F12" s="96"/>
      <c r="G12" s="96"/>
      <c r="H12" s="96">
        <v>1</v>
      </c>
      <c r="I12" s="96">
        <v>0.168</v>
      </c>
      <c r="J12" s="96"/>
      <c r="K12" s="96"/>
      <c r="L12" s="96"/>
      <c r="M12" s="96"/>
      <c r="N12" s="96">
        <v>1</v>
      </c>
      <c r="O12" s="96">
        <v>0.168</v>
      </c>
      <c r="P12" s="96"/>
      <c r="Q12" s="96"/>
      <c r="R12" s="209" t="s">
        <v>196</v>
      </c>
    </row>
    <row r="13" spans="1:18" ht="18.75" customHeight="1">
      <c r="A13" s="232">
        <v>3</v>
      </c>
      <c r="B13" s="230" t="s">
        <v>5</v>
      </c>
      <c r="C13" s="272" t="s">
        <v>198</v>
      </c>
      <c r="D13" s="96"/>
      <c r="E13" s="96"/>
      <c r="F13" s="96"/>
      <c r="G13" s="96"/>
      <c r="H13" s="96">
        <v>6</v>
      </c>
      <c r="I13" s="96">
        <v>2.5724</v>
      </c>
      <c r="J13" s="96"/>
      <c r="K13" s="96"/>
      <c r="L13" s="96"/>
      <c r="M13" s="96"/>
      <c r="N13" s="96">
        <v>6</v>
      </c>
      <c r="O13" s="96">
        <v>2.5724</v>
      </c>
      <c r="P13" s="96"/>
      <c r="Q13" s="96"/>
      <c r="R13" s="209" t="s">
        <v>196</v>
      </c>
    </row>
    <row r="14" spans="1:18" ht="19.5" customHeight="1">
      <c r="A14" s="636"/>
      <c r="B14" s="637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9"/>
    </row>
    <row r="15" spans="1:18" ht="19.5" customHeight="1">
      <c r="A15" s="232">
        <v>1</v>
      </c>
      <c r="B15" s="349" t="s">
        <v>194</v>
      </c>
      <c r="C15" s="272" t="s">
        <v>200</v>
      </c>
      <c r="D15" s="96"/>
      <c r="E15" s="96"/>
      <c r="F15" s="96"/>
      <c r="G15" s="96"/>
      <c r="H15" s="96">
        <v>18</v>
      </c>
      <c r="I15" s="279">
        <v>4.9883</v>
      </c>
      <c r="J15" s="96"/>
      <c r="K15" s="96"/>
      <c r="L15" s="96"/>
      <c r="M15" s="96"/>
      <c r="N15" s="96">
        <v>15</v>
      </c>
      <c r="O15" s="279">
        <v>3.6526</v>
      </c>
      <c r="P15" s="96">
        <v>3</v>
      </c>
      <c r="Q15" s="96">
        <v>1.3357</v>
      </c>
      <c r="R15" s="209" t="s">
        <v>196</v>
      </c>
    </row>
    <row r="16" spans="1:18" ht="19.5" customHeight="1">
      <c r="A16" s="232">
        <v>2</v>
      </c>
      <c r="B16" s="349" t="s">
        <v>197</v>
      </c>
      <c r="C16" s="272" t="s">
        <v>200</v>
      </c>
      <c r="D16" s="96"/>
      <c r="E16" s="96"/>
      <c r="F16" s="96"/>
      <c r="G16" s="96"/>
      <c r="H16" s="96">
        <v>1</v>
      </c>
      <c r="I16" s="609">
        <v>0.14</v>
      </c>
      <c r="J16" s="96"/>
      <c r="K16" s="96"/>
      <c r="L16" s="96"/>
      <c r="M16" s="96"/>
      <c r="N16" s="96">
        <v>1</v>
      </c>
      <c r="O16" s="609">
        <v>0.14</v>
      </c>
      <c r="P16" s="96"/>
      <c r="Q16" s="96"/>
      <c r="R16" s="209" t="s">
        <v>196</v>
      </c>
    </row>
    <row r="17" spans="1:18" ht="25.5" customHeight="1">
      <c r="A17" s="636"/>
      <c r="B17" s="637"/>
      <c r="C17" s="638"/>
      <c r="D17" s="638"/>
      <c r="E17" s="638"/>
      <c r="F17" s="638"/>
      <c r="G17" s="638"/>
      <c r="H17" s="638"/>
      <c r="I17" s="640"/>
      <c r="J17" s="638"/>
      <c r="K17" s="638"/>
      <c r="L17" s="638"/>
      <c r="M17" s="638"/>
      <c r="N17" s="638"/>
      <c r="O17" s="640"/>
      <c r="P17" s="638"/>
      <c r="Q17" s="638"/>
      <c r="R17" s="639"/>
    </row>
    <row r="18" spans="1:18" ht="19.5" customHeight="1">
      <c r="A18" s="232">
        <v>1</v>
      </c>
      <c r="B18" s="349" t="s">
        <v>194</v>
      </c>
      <c r="C18" s="272" t="s">
        <v>201</v>
      </c>
      <c r="D18" s="96"/>
      <c r="E18" s="96"/>
      <c r="F18" s="96"/>
      <c r="G18" s="352"/>
      <c r="H18" s="96">
        <v>10</v>
      </c>
      <c r="I18" s="96">
        <v>3.0454</v>
      </c>
      <c r="J18" s="96"/>
      <c r="K18" s="96"/>
      <c r="L18" s="96"/>
      <c r="M18" s="352"/>
      <c r="N18" s="96">
        <v>6</v>
      </c>
      <c r="O18" s="96">
        <v>1.853</v>
      </c>
      <c r="P18" s="96">
        <v>4</v>
      </c>
      <c r="Q18" s="96">
        <v>1.1924</v>
      </c>
      <c r="R18" s="209" t="s">
        <v>196</v>
      </c>
    </row>
    <row r="19" spans="1:18" ht="26.25" customHeight="1">
      <c r="A19" s="232">
        <v>2</v>
      </c>
      <c r="B19" s="230" t="s">
        <v>5</v>
      </c>
      <c r="C19" s="272" t="s">
        <v>201</v>
      </c>
      <c r="D19" s="96"/>
      <c r="E19" s="96"/>
      <c r="F19" s="96"/>
      <c r="G19" s="96"/>
      <c r="H19" s="96">
        <v>2</v>
      </c>
      <c r="I19" s="352">
        <v>1.025</v>
      </c>
      <c r="J19" s="96"/>
      <c r="K19" s="96"/>
      <c r="L19" s="96"/>
      <c r="M19" s="96"/>
      <c r="N19" s="96">
        <v>2</v>
      </c>
      <c r="O19" s="352">
        <v>1.025</v>
      </c>
      <c r="P19" s="96"/>
      <c r="Q19" s="96"/>
      <c r="R19" s="209" t="s">
        <v>196</v>
      </c>
    </row>
    <row r="20" spans="1:18" ht="19.5" customHeight="1">
      <c r="A20" s="636"/>
      <c r="B20" s="637"/>
      <c r="C20" s="638"/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  <c r="R20" s="639"/>
    </row>
    <row r="21" spans="1:18" ht="23.25" customHeight="1">
      <c r="A21" s="92">
        <v>1</v>
      </c>
      <c r="B21" s="349" t="s">
        <v>194</v>
      </c>
      <c r="C21" s="272" t="s">
        <v>202</v>
      </c>
      <c r="D21" s="96"/>
      <c r="E21" s="96"/>
      <c r="F21" s="96"/>
      <c r="G21" s="96"/>
      <c r="H21" s="96">
        <v>3</v>
      </c>
      <c r="I21" s="96">
        <v>0.7722</v>
      </c>
      <c r="J21" s="96"/>
      <c r="K21" s="96"/>
      <c r="L21" s="96"/>
      <c r="M21" s="96"/>
      <c r="N21" s="96">
        <v>3</v>
      </c>
      <c r="O21" s="96">
        <v>0.7722</v>
      </c>
      <c r="P21" s="96"/>
      <c r="Q21" s="96"/>
      <c r="R21" s="209" t="s">
        <v>196</v>
      </c>
    </row>
    <row r="22" spans="1:18" s="271" customFormat="1" ht="19.5" customHeight="1">
      <c r="A22" s="92">
        <v>2</v>
      </c>
      <c r="B22" s="349" t="s">
        <v>5</v>
      </c>
      <c r="C22" s="272" t="s">
        <v>202</v>
      </c>
      <c r="D22" s="96"/>
      <c r="E22" s="96"/>
      <c r="F22" s="96"/>
      <c r="G22" s="96"/>
      <c r="H22" s="96">
        <v>1</v>
      </c>
      <c r="I22" s="96">
        <v>0.3803</v>
      </c>
      <c r="J22" s="96"/>
      <c r="K22" s="96"/>
      <c r="L22" s="96"/>
      <c r="M22" s="96"/>
      <c r="N22" s="96">
        <v>1</v>
      </c>
      <c r="O22" s="96">
        <v>0.3803</v>
      </c>
      <c r="P22" s="96"/>
      <c r="Q22" s="96"/>
      <c r="R22" s="209" t="s">
        <v>196</v>
      </c>
    </row>
    <row r="23" spans="1:18" ht="19.5" customHeight="1">
      <c r="A23" s="92">
        <v>3</v>
      </c>
      <c r="B23" s="349" t="s">
        <v>203</v>
      </c>
      <c r="C23" s="272" t="s">
        <v>202</v>
      </c>
      <c r="D23" s="96"/>
      <c r="E23" s="96"/>
      <c r="F23" s="96"/>
      <c r="G23" s="96"/>
      <c r="H23" s="96">
        <v>2</v>
      </c>
      <c r="I23" s="96">
        <v>0.9625</v>
      </c>
      <c r="J23" s="96"/>
      <c r="K23" s="96"/>
      <c r="L23" s="96"/>
      <c r="M23" s="96"/>
      <c r="N23" s="96">
        <v>2</v>
      </c>
      <c r="O23" s="96">
        <v>0.9625</v>
      </c>
      <c r="P23" s="96"/>
      <c r="Q23" s="96"/>
      <c r="R23" s="209" t="s">
        <v>196</v>
      </c>
    </row>
    <row r="24" spans="1:18" ht="19.5" customHeight="1">
      <c r="A24" s="636"/>
      <c r="B24" s="637"/>
      <c r="C24" s="638"/>
      <c r="D24" s="638"/>
      <c r="E24" s="638"/>
      <c r="F24" s="638"/>
      <c r="G24" s="638"/>
      <c r="H24" s="638"/>
      <c r="I24" s="641"/>
      <c r="J24" s="638"/>
      <c r="K24" s="638"/>
      <c r="L24" s="638"/>
      <c r="M24" s="638"/>
      <c r="N24" s="638"/>
      <c r="O24" s="641"/>
      <c r="P24" s="638"/>
      <c r="Q24" s="638"/>
      <c r="R24" s="639"/>
    </row>
    <row r="25" spans="1:18" ht="19.5" customHeight="1">
      <c r="A25" s="92">
        <v>1</v>
      </c>
      <c r="B25" s="349" t="s">
        <v>194</v>
      </c>
      <c r="C25" s="272" t="s">
        <v>204</v>
      </c>
      <c r="D25" s="96"/>
      <c r="E25" s="96"/>
      <c r="F25" s="96"/>
      <c r="G25" s="96"/>
      <c r="H25" s="96">
        <v>26</v>
      </c>
      <c r="I25" s="96">
        <v>11.3829</v>
      </c>
      <c r="J25" s="96"/>
      <c r="K25" s="96"/>
      <c r="L25" s="96"/>
      <c r="M25" s="96"/>
      <c r="N25" s="96">
        <v>23</v>
      </c>
      <c r="O25" s="96">
        <v>10.2577</v>
      </c>
      <c r="P25" s="96">
        <v>3</v>
      </c>
      <c r="Q25" s="96">
        <v>1.1252</v>
      </c>
      <c r="R25" s="209" t="s">
        <v>205</v>
      </c>
    </row>
    <row r="26" spans="1:18" ht="19.5" customHeight="1">
      <c r="A26" s="92">
        <v>2</v>
      </c>
      <c r="B26" s="349" t="s">
        <v>5</v>
      </c>
      <c r="C26" s="272" t="s">
        <v>204</v>
      </c>
      <c r="D26" s="96"/>
      <c r="E26" s="96"/>
      <c r="F26" s="96"/>
      <c r="G26" s="96"/>
      <c r="H26" s="96">
        <v>1</v>
      </c>
      <c r="I26" s="96">
        <v>0.2007</v>
      </c>
      <c r="J26" s="96"/>
      <c r="K26" s="96"/>
      <c r="L26" s="96"/>
      <c r="M26" s="96"/>
      <c r="N26" s="96">
        <v>1</v>
      </c>
      <c r="O26" s="96">
        <v>0.2007</v>
      </c>
      <c r="P26" s="96"/>
      <c r="Q26" s="96"/>
      <c r="R26" s="209" t="s">
        <v>196</v>
      </c>
    </row>
    <row r="27" spans="1:18" ht="21" customHeight="1">
      <c r="A27" s="92">
        <v>3</v>
      </c>
      <c r="B27" s="349" t="s">
        <v>197</v>
      </c>
      <c r="C27" s="272" t="s">
        <v>204</v>
      </c>
      <c r="D27" s="96"/>
      <c r="E27" s="96"/>
      <c r="F27" s="96"/>
      <c r="G27" s="96"/>
      <c r="H27" s="96">
        <v>6</v>
      </c>
      <c r="I27" s="352">
        <v>2.028</v>
      </c>
      <c r="J27" s="96"/>
      <c r="K27" s="96"/>
      <c r="L27" s="96"/>
      <c r="M27" s="96"/>
      <c r="N27" s="96">
        <v>6</v>
      </c>
      <c r="O27" s="352">
        <v>2.028</v>
      </c>
      <c r="P27" s="96"/>
      <c r="Q27" s="96"/>
      <c r="R27" s="209" t="s">
        <v>196</v>
      </c>
    </row>
    <row r="28" spans="1:18" ht="19.5" customHeight="1">
      <c r="A28" s="636"/>
      <c r="B28" s="637"/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9"/>
    </row>
    <row r="29" spans="1:18" ht="21.75" customHeight="1">
      <c r="A29" s="92">
        <v>1</v>
      </c>
      <c r="B29" s="349" t="s">
        <v>194</v>
      </c>
      <c r="C29" s="272" t="s">
        <v>206</v>
      </c>
      <c r="D29" s="96"/>
      <c r="E29" s="96"/>
      <c r="F29" s="96"/>
      <c r="G29" s="96"/>
      <c r="H29" s="96">
        <v>13</v>
      </c>
      <c r="I29" s="96">
        <v>3.7329</v>
      </c>
      <c r="J29" s="96"/>
      <c r="K29" s="96"/>
      <c r="L29" s="96"/>
      <c r="M29" s="96"/>
      <c r="N29" s="96">
        <v>13</v>
      </c>
      <c r="O29" s="96">
        <v>3.7329</v>
      </c>
      <c r="P29" s="96"/>
      <c r="Q29" s="96"/>
      <c r="R29" s="209" t="s">
        <v>196</v>
      </c>
    </row>
    <row r="30" spans="1:18" ht="19.5" customHeight="1">
      <c r="A30" s="92">
        <v>2</v>
      </c>
      <c r="B30" s="349" t="s">
        <v>5</v>
      </c>
      <c r="C30" s="272" t="s">
        <v>206</v>
      </c>
      <c r="D30" s="272"/>
      <c r="E30" s="272"/>
      <c r="F30" s="272"/>
      <c r="G30" s="611"/>
      <c r="H30" s="272">
        <v>6</v>
      </c>
      <c r="I30" s="272">
        <v>3.2808</v>
      </c>
      <c r="J30" s="272"/>
      <c r="K30" s="272"/>
      <c r="L30" s="272"/>
      <c r="M30" s="612"/>
      <c r="N30" s="272">
        <v>6</v>
      </c>
      <c r="O30" s="272">
        <v>3.2808</v>
      </c>
      <c r="P30" s="272"/>
      <c r="Q30" s="272"/>
      <c r="R30" s="209" t="s">
        <v>196</v>
      </c>
    </row>
    <row r="31" spans="1:18" ht="19.5" customHeight="1">
      <c r="A31" s="92">
        <v>3</v>
      </c>
      <c r="B31" s="349" t="s">
        <v>197</v>
      </c>
      <c r="C31" s="272" t="s">
        <v>206</v>
      </c>
      <c r="D31" s="96"/>
      <c r="E31" s="96"/>
      <c r="F31" s="96"/>
      <c r="G31" s="352"/>
      <c r="H31" s="96">
        <v>4</v>
      </c>
      <c r="I31" s="96">
        <v>1.159</v>
      </c>
      <c r="J31" s="96"/>
      <c r="K31" s="96"/>
      <c r="L31" s="96"/>
      <c r="M31" s="610"/>
      <c r="N31" s="96">
        <v>3</v>
      </c>
      <c r="O31" s="96">
        <v>0.967</v>
      </c>
      <c r="P31" s="96">
        <v>1</v>
      </c>
      <c r="Q31" s="96">
        <v>0.192</v>
      </c>
      <c r="R31" s="209" t="s">
        <v>196</v>
      </c>
    </row>
    <row r="32" spans="1:18" ht="19.5" customHeight="1">
      <c r="A32" s="636"/>
      <c r="B32" s="637"/>
      <c r="C32" s="638"/>
      <c r="D32" s="638"/>
      <c r="E32" s="638"/>
      <c r="F32" s="638"/>
      <c r="G32" s="641"/>
      <c r="H32" s="638"/>
      <c r="I32" s="638"/>
      <c r="J32" s="638"/>
      <c r="K32" s="638"/>
      <c r="L32" s="638"/>
      <c r="M32" s="642"/>
      <c r="N32" s="638"/>
      <c r="O32" s="638"/>
      <c r="P32" s="638"/>
      <c r="Q32" s="638"/>
      <c r="R32" s="639"/>
    </row>
    <row r="33" spans="1:18" ht="14.25">
      <c r="A33" s="92">
        <v>1</v>
      </c>
      <c r="B33" s="349" t="s">
        <v>194</v>
      </c>
      <c r="C33" s="272" t="s">
        <v>207</v>
      </c>
      <c r="D33" s="96"/>
      <c r="E33" s="96"/>
      <c r="F33" s="96"/>
      <c r="G33" s="352"/>
      <c r="H33" s="96">
        <v>35</v>
      </c>
      <c r="I33" s="96">
        <v>9.6333</v>
      </c>
      <c r="J33" s="96"/>
      <c r="K33" s="96"/>
      <c r="L33" s="96"/>
      <c r="M33" s="610"/>
      <c r="N33" s="96">
        <v>35</v>
      </c>
      <c r="O33" s="96">
        <v>9.6333</v>
      </c>
      <c r="P33" s="96"/>
      <c r="Q33" s="96"/>
      <c r="R33" s="209" t="s">
        <v>196</v>
      </c>
    </row>
    <row r="34" spans="1:18" ht="19.5" customHeight="1">
      <c r="A34" s="92">
        <v>2</v>
      </c>
      <c r="B34" s="349" t="s">
        <v>5</v>
      </c>
      <c r="C34" s="272" t="s">
        <v>207</v>
      </c>
      <c r="D34" s="96"/>
      <c r="E34" s="96"/>
      <c r="F34" s="96"/>
      <c r="G34" s="352"/>
      <c r="H34" s="96">
        <v>11</v>
      </c>
      <c r="I34" s="96">
        <v>1.5483</v>
      </c>
      <c r="J34" s="96"/>
      <c r="K34" s="96"/>
      <c r="L34" s="96"/>
      <c r="M34" s="610"/>
      <c r="N34" s="96">
        <v>11</v>
      </c>
      <c r="O34" s="96">
        <v>1.5483</v>
      </c>
      <c r="P34" s="96"/>
      <c r="Q34" s="96"/>
      <c r="R34" s="209" t="s">
        <v>208</v>
      </c>
    </row>
    <row r="35" spans="1:18" ht="19.5" customHeight="1">
      <c r="A35" s="92">
        <v>3</v>
      </c>
      <c r="B35" s="349" t="s">
        <v>197</v>
      </c>
      <c r="C35" s="272" t="s">
        <v>207</v>
      </c>
      <c r="D35" s="96"/>
      <c r="E35" s="96"/>
      <c r="F35" s="96"/>
      <c r="G35" s="352"/>
      <c r="H35" s="96">
        <v>17</v>
      </c>
      <c r="I35" s="96">
        <v>6.3842</v>
      </c>
      <c r="J35" s="96"/>
      <c r="K35" s="96"/>
      <c r="L35" s="96"/>
      <c r="M35" s="610"/>
      <c r="N35" s="96">
        <v>15</v>
      </c>
      <c r="O35" s="96">
        <v>4.4732</v>
      </c>
      <c r="P35" s="96">
        <v>2</v>
      </c>
      <c r="Q35" s="96">
        <v>1.911</v>
      </c>
      <c r="R35" s="209" t="s">
        <v>196</v>
      </c>
    </row>
    <row r="36" spans="1:18" ht="19.5" customHeight="1">
      <c r="A36" s="636"/>
      <c r="B36" s="637"/>
      <c r="C36" s="638"/>
      <c r="D36" s="638"/>
      <c r="E36" s="638"/>
      <c r="F36" s="638"/>
      <c r="G36" s="641"/>
      <c r="H36" s="638"/>
      <c r="I36" s="638"/>
      <c r="J36" s="638"/>
      <c r="K36" s="638"/>
      <c r="L36" s="638"/>
      <c r="M36" s="642"/>
      <c r="N36" s="638"/>
      <c r="O36" s="638"/>
      <c r="P36" s="638"/>
      <c r="Q36" s="638"/>
      <c r="R36" s="639"/>
    </row>
    <row r="37" spans="1:18" ht="27" customHeight="1" thickBot="1">
      <c r="A37" s="811" t="s">
        <v>51</v>
      </c>
      <c r="B37" s="812"/>
      <c r="C37" s="634">
        <v>8</v>
      </c>
      <c r="D37" s="634">
        <f aca="true" t="shared" si="0" ref="D37:Q37">SUM(D8:D36)</f>
        <v>0</v>
      </c>
      <c r="E37" s="484">
        <f t="shared" si="0"/>
        <v>0</v>
      </c>
      <c r="F37" s="634">
        <f t="shared" si="0"/>
        <v>0</v>
      </c>
      <c r="G37" s="484">
        <f t="shared" si="0"/>
        <v>0</v>
      </c>
      <c r="H37" s="634">
        <f t="shared" si="0"/>
        <v>228</v>
      </c>
      <c r="I37" s="484">
        <f t="shared" si="0"/>
        <v>73.73399999999998</v>
      </c>
      <c r="J37" s="634">
        <f t="shared" si="0"/>
        <v>0</v>
      </c>
      <c r="K37" s="484">
        <f t="shared" si="0"/>
        <v>0</v>
      </c>
      <c r="L37" s="634">
        <f t="shared" si="0"/>
        <v>0</v>
      </c>
      <c r="M37" s="484">
        <f t="shared" si="0"/>
        <v>0</v>
      </c>
      <c r="N37" s="634">
        <f t="shared" si="0"/>
        <v>215</v>
      </c>
      <c r="O37" s="484">
        <f t="shared" si="0"/>
        <v>67.9777</v>
      </c>
      <c r="P37" s="634">
        <f t="shared" si="0"/>
        <v>13</v>
      </c>
      <c r="Q37" s="484">
        <f t="shared" si="0"/>
        <v>5.7563</v>
      </c>
      <c r="R37" s="229"/>
    </row>
    <row r="39" ht="13.5">
      <c r="E39" s="643"/>
    </row>
    <row r="82" ht="14.25">
      <c r="E82" s="109"/>
    </row>
  </sheetData>
  <sheetProtection/>
  <mergeCells count="17">
    <mergeCell ref="A37:B37"/>
    <mergeCell ref="J4:O4"/>
    <mergeCell ref="P4:Q5"/>
    <mergeCell ref="D5:E5"/>
    <mergeCell ref="F5:G5"/>
    <mergeCell ref="H5:I5"/>
    <mergeCell ref="J5:K5"/>
    <mergeCell ref="L5:M5"/>
    <mergeCell ref="R4:R6"/>
    <mergeCell ref="N5:O5"/>
    <mergeCell ref="A1:R1"/>
    <mergeCell ref="A2:R2"/>
    <mergeCell ref="A3:R3"/>
    <mergeCell ref="A4:A6"/>
    <mergeCell ref="B4:B6"/>
    <mergeCell ref="C4:C6"/>
    <mergeCell ref="D4:I4"/>
  </mergeCells>
  <printOptions/>
  <pageMargins left="0.275590551181102" right="0.196850393700787" top="0.17" bottom="0.31496062992126" header="0.17" footer="0.15748031496063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4">
      <pane xSplit="2" ySplit="2" topLeftCell="C21" activePane="bottomRight" state="frozen"/>
      <selection pane="topLeft" activeCell="A4" sqref="A4"/>
      <selection pane="topRight" activeCell="C4" sqref="C4"/>
      <selection pane="bottomLeft" activeCell="A6" sqref="A6"/>
      <selection pane="bottomRight" activeCell="C6" sqref="C6"/>
    </sheetView>
  </sheetViews>
  <sheetFormatPr defaultColWidth="9.140625" defaultRowHeight="12.75"/>
  <cols>
    <col min="1" max="1" width="6.7109375" style="0" customWidth="1"/>
    <col min="2" max="2" width="16.00390625" style="0" customWidth="1"/>
    <col min="3" max="3" width="11.8515625" style="0" customWidth="1"/>
    <col min="6" max="6" width="8.421875" style="0" customWidth="1"/>
    <col min="7" max="7" width="7.28125" style="0" customWidth="1"/>
    <col min="8" max="8" width="7.7109375" style="0" customWidth="1"/>
    <col min="9" max="9" width="6.140625" style="0" customWidth="1"/>
    <col min="12" max="12" width="7.00390625" style="0" customWidth="1"/>
    <col min="13" max="13" width="7.8515625" style="0" customWidth="1"/>
    <col min="14" max="14" width="6.8515625" style="0" customWidth="1"/>
    <col min="15" max="15" width="7.28125" style="0" customWidth="1"/>
    <col min="16" max="16" width="7.57421875" style="0" customWidth="1"/>
    <col min="18" max="18" width="19.421875" style="0" customWidth="1"/>
  </cols>
  <sheetData>
    <row r="1" spans="1:18" ht="31.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</row>
    <row r="2" spans="1:18" ht="50.25" customHeight="1" thickBot="1">
      <c r="A2" s="659" t="s">
        <v>25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</row>
    <row r="3" spans="1:18" ht="70.5" customHeight="1">
      <c r="A3" s="660" t="s">
        <v>1</v>
      </c>
      <c r="B3" s="662" t="s">
        <v>26</v>
      </c>
      <c r="C3" s="662" t="s">
        <v>20</v>
      </c>
      <c r="D3" s="815" t="s">
        <v>18</v>
      </c>
      <c r="E3" s="816"/>
      <c r="F3" s="816"/>
      <c r="G3" s="816"/>
      <c r="H3" s="816"/>
      <c r="I3" s="817"/>
      <c r="J3" s="818" t="s">
        <v>19</v>
      </c>
      <c r="K3" s="819"/>
      <c r="L3" s="819"/>
      <c r="M3" s="819"/>
      <c r="N3" s="819"/>
      <c r="O3" s="820"/>
      <c r="P3" s="829" t="s">
        <v>24</v>
      </c>
      <c r="Q3" s="830"/>
      <c r="R3" s="827" t="s">
        <v>9</v>
      </c>
    </row>
    <row r="4" spans="1:18" ht="157.5" customHeight="1">
      <c r="A4" s="833"/>
      <c r="B4" s="813"/>
      <c r="C4" s="813"/>
      <c r="D4" s="821" t="s">
        <v>21</v>
      </c>
      <c r="E4" s="822"/>
      <c r="F4" s="821" t="s">
        <v>3</v>
      </c>
      <c r="G4" s="822"/>
      <c r="H4" s="823" t="s">
        <v>11</v>
      </c>
      <c r="I4" s="824"/>
      <c r="J4" s="825" t="s">
        <v>4</v>
      </c>
      <c r="K4" s="826"/>
      <c r="L4" s="825" t="s">
        <v>3</v>
      </c>
      <c r="M4" s="826"/>
      <c r="N4" s="825" t="s">
        <v>11</v>
      </c>
      <c r="O4" s="826"/>
      <c r="P4" s="831"/>
      <c r="Q4" s="832"/>
      <c r="R4" s="828"/>
    </row>
    <row r="5" spans="1:18" ht="31.5" customHeight="1" thickBot="1">
      <c r="A5" s="834"/>
      <c r="B5" s="814"/>
      <c r="C5" s="814"/>
      <c r="D5" s="32" t="s">
        <v>22</v>
      </c>
      <c r="E5" s="32" t="s">
        <v>23</v>
      </c>
      <c r="F5" s="32" t="s">
        <v>22</v>
      </c>
      <c r="G5" s="32" t="s">
        <v>23</v>
      </c>
      <c r="H5" s="32" t="s">
        <v>22</v>
      </c>
      <c r="I5" s="32" t="s">
        <v>23</v>
      </c>
      <c r="J5" s="31" t="s">
        <v>22</v>
      </c>
      <c r="K5" s="38" t="s">
        <v>23</v>
      </c>
      <c r="L5" s="31" t="s">
        <v>22</v>
      </c>
      <c r="M5" s="31" t="s">
        <v>23</v>
      </c>
      <c r="N5" s="31" t="s">
        <v>22</v>
      </c>
      <c r="O5" s="31" t="s">
        <v>23</v>
      </c>
      <c r="P5" s="31" t="s">
        <v>22</v>
      </c>
      <c r="Q5" s="38" t="s">
        <v>23</v>
      </c>
      <c r="R5" s="828"/>
    </row>
    <row r="6" spans="1:18" ht="17.25" thickBot="1">
      <c r="A6" s="6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23">
        <v>10</v>
      </c>
      <c r="K6" s="28">
        <v>11</v>
      </c>
      <c r="L6" s="5">
        <v>12</v>
      </c>
      <c r="M6" s="5">
        <v>13</v>
      </c>
      <c r="N6" s="5">
        <v>14</v>
      </c>
      <c r="O6" s="5">
        <v>15</v>
      </c>
      <c r="P6" s="39">
        <v>16</v>
      </c>
      <c r="Q6" s="40">
        <v>17</v>
      </c>
      <c r="R6" s="37">
        <v>18</v>
      </c>
    </row>
    <row r="7" spans="1:18" ht="44.25" customHeight="1" thickBot="1">
      <c r="A7" s="18">
        <v>1</v>
      </c>
      <c r="B7" s="19" t="s">
        <v>27</v>
      </c>
      <c r="C7" s="19" t="s">
        <v>28</v>
      </c>
      <c r="D7" s="34">
        <v>2</v>
      </c>
      <c r="E7" s="36">
        <v>236.03</v>
      </c>
      <c r="F7" s="19"/>
      <c r="G7" s="19"/>
      <c r="H7" s="19"/>
      <c r="I7" s="19"/>
      <c r="J7" s="34">
        <v>2</v>
      </c>
      <c r="K7" s="36">
        <v>236.03</v>
      </c>
      <c r="L7" s="19"/>
      <c r="M7" s="41"/>
      <c r="N7" s="6"/>
      <c r="O7" s="5"/>
      <c r="P7" s="30"/>
      <c r="Q7" s="40"/>
      <c r="R7" s="37"/>
    </row>
    <row r="8" spans="1:18" ht="92.25" customHeight="1" thickBot="1">
      <c r="A8" s="6">
        <v>2</v>
      </c>
      <c r="B8" s="5" t="s">
        <v>29</v>
      </c>
      <c r="C8" s="5" t="s">
        <v>28</v>
      </c>
      <c r="D8" s="23">
        <v>1</v>
      </c>
      <c r="E8" s="28">
        <v>160</v>
      </c>
      <c r="F8" s="5"/>
      <c r="G8" s="5"/>
      <c r="H8" s="5"/>
      <c r="I8" s="5"/>
      <c r="J8" s="33"/>
      <c r="K8" s="35"/>
      <c r="L8" s="5"/>
      <c r="M8" s="5"/>
      <c r="N8" s="19"/>
      <c r="O8" s="19"/>
      <c r="P8" s="34">
        <v>1</v>
      </c>
      <c r="Q8" s="80">
        <v>160</v>
      </c>
      <c r="R8" s="46" t="s">
        <v>30</v>
      </c>
    </row>
    <row r="9" spans="1:18" ht="28.5" customHeight="1" thickBot="1">
      <c r="A9" s="43"/>
      <c r="B9" s="27" t="s">
        <v>2</v>
      </c>
      <c r="C9" s="24">
        <v>1</v>
      </c>
      <c r="D9" s="24">
        <f>SUM(D7:D8)</f>
        <v>3</v>
      </c>
      <c r="E9" s="44">
        <f>SUM(E7:E8)</f>
        <v>396.03</v>
      </c>
      <c r="F9" s="24"/>
      <c r="G9" s="24"/>
      <c r="H9" s="24"/>
      <c r="I9" s="24"/>
      <c r="J9" s="24">
        <f>SUM(J7:J8)</f>
        <v>2</v>
      </c>
      <c r="K9" s="44">
        <f>SUM(K7:K8)</f>
        <v>236.03</v>
      </c>
      <c r="L9" s="24"/>
      <c r="M9" s="24"/>
      <c r="N9" s="24"/>
      <c r="O9" s="24"/>
      <c r="P9" s="24">
        <f>SUM(P7:P8)</f>
        <v>1</v>
      </c>
      <c r="Q9" s="44">
        <f>SUM(Q7:Q8)</f>
        <v>160</v>
      </c>
      <c r="R9" s="45"/>
    </row>
    <row r="10" ht="21.75" customHeight="1"/>
  </sheetData>
  <sheetProtection/>
  <mergeCells count="15">
    <mergeCell ref="A1:R1"/>
    <mergeCell ref="H4:I4"/>
    <mergeCell ref="J4:K4"/>
    <mergeCell ref="L4:M4"/>
    <mergeCell ref="N4:O4"/>
    <mergeCell ref="R3:R5"/>
    <mergeCell ref="P3:Q4"/>
    <mergeCell ref="A3:A5"/>
    <mergeCell ref="B3:B5"/>
    <mergeCell ref="C3:C5"/>
    <mergeCell ref="D3:I3"/>
    <mergeCell ref="J3:O3"/>
    <mergeCell ref="D4:E4"/>
    <mergeCell ref="F4:G4"/>
    <mergeCell ref="A2:R2"/>
  </mergeCells>
  <printOptions/>
  <pageMargins left="0.45" right="0.2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4.8515625" defaultRowHeight="12.75"/>
  <cols>
    <col min="1" max="1" width="6.7109375" style="2" customWidth="1"/>
    <col min="2" max="2" width="14.8515625" style="2" customWidth="1"/>
    <col min="3" max="3" width="10.57421875" style="2" customWidth="1"/>
    <col min="4" max="4" width="11.8515625" style="2" customWidth="1"/>
    <col min="5" max="5" width="8.28125" style="2" customWidth="1"/>
    <col min="6" max="6" width="12.28125" style="2" customWidth="1"/>
    <col min="7" max="7" width="9.421875" style="2" customWidth="1"/>
    <col min="8" max="8" width="12.28125" style="2" customWidth="1"/>
    <col min="9" max="9" width="8.28125" style="2" customWidth="1"/>
    <col min="10" max="10" width="12.00390625" style="2" customWidth="1"/>
    <col min="11" max="11" width="13.57421875" style="2" customWidth="1"/>
    <col min="12" max="12" width="12.7109375" style="2" customWidth="1"/>
    <col min="13" max="13" width="12.140625" style="2" customWidth="1"/>
    <col min="14" max="14" width="10.00390625" style="2" customWidth="1"/>
    <col min="15" max="15" width="8.7109375" style="2" customWidth="1"/>
    <col min="16" max="16384" width="14.8515625" style="2" customWidth="1"/>
  </cols>
  <sheetData>
    <row r="1" spans="1:22" ht="18.75" customHeight="1">
      <c r="A1" s="3"/>
      <c r="B1" s="658" t="s">
        <v>0</v>
      </c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Q1" s="3"/>
      <c r="R1" s="3"/>
      <c r="S1" s="3"/>
      <c r="T1" s="3"/>
      <c r="U1" s="3"/>
      <c r="V1" s="3"/>
    </row>
    <row r="2" spans="1:22" ht="51" customHeight="1" thickBot="1">
      <c r="A2" s="659" t="s">
        <v>42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V2" s="4"/>
    </row>
    <row r="3" spans="1:17" s="4" customFormat="1" ht="72" customHeight="1">
      <c r="A3" s="660" t="s">
        <v>1</v>
      </c>
      <c r="B3" s="662" t="s">
        <v>7</v>
      </c>
      <c r="C3" s="662" t="s">
        <v>20</v>
      </c>
      <c r="D3" s="815" t="s">
        <v>18</v>
      </c>
      <c r="E3" s="816"/>
      <c r="F3" s="816"/>
      <c r="G3" s="816"/>
      <c r="H3" s="816"/>
      <c r="I3" s="817"/>
      <c r="J3" s="835" t="s">
        <v>19</v>
      </c>
      <c r="K3" s="836"/>
      <c r="L3" s="836"/>
      <c r="M3" s="836"/>
      <c r="N3" s="836"/>
      <c r="O3" s="837"/>
      <c r="P3" s="664" t="s">
        <v>9</v>
      </c>
      <c r="Q3" s="1"/>
    </row>
    <row r="4" spans="1:17" s="4" customFormat="1" ht="140.25" customHeight="1">
      <c r="A4" s="833"/>
      <c r="B4" s="813"/>
      <c r="C4" s="813"/>
      <c r="D4" s="821" t="s">
        <v>21</v>
      </c>
      <c r="E4" s="822"/>
      <c r="F4" s="821" t="s">
        <v>3</v>
      </c>
      <c r="G4" s="822"/>
      <c r="H4" s="823" t="s">
        <v>11</v>
      </c>
      <c r="I4" s="824"/>
      <c r="J4" s="704" t="s">
        <v>4</v>
      </c>
      <c r="K4" s="705"/>
      <c r="L4" s="704" t="s">
        <v>3</v>
      </c>
      <c r="M4" s="705"/>
      <c r="N4" s="704" t="s">
        <v>11</v>
      </c>
      <c r="O4" s="705"/>
      <c r="P4" s="838"/>
      <c r="Q4" s="1"/>
    </row>
    <row r="5" spans="1:17" s="4" customFormat="1" ht="27" customHeight="1">
      <c r="A5" s="661"/>
      <c r="B5" s="663"/>
      <c r="C5" s="663"/>
      <c r="D5" s="79" t="s">
        <v>22</v>
      </c>
      <c r="E5" s="79" t="s">
        <v>23</v>
      </c>
      <c r="F5" s="79" t="s">
        <v>22</v>
      </c>
      <c r="G5" s="79" t="s">
        <v>23</v>
      </c>
      <c r="H5" s="79" t="s">
        <v>22</v>
      </c>
      <c r="I5" s="79" t="s">
        <v>23</v>
      </c>
      <c r="J5" s="48" t="s">
        <v>22</v>
      </c>
      <c r="K5" s="48" t="s">
        <v>23</v>
      </c>
      <c r="L5" s="48" t="s">
        <v>22</v>
      </c>
      <c r="M5" s="48" t="s">
        <v>23</v>
      </c>
      <c r="N5" s="48" t="s">
        <v>22</v>
      </c>
      <c r="O5" s="48" t="s">
        <v>23</v>
      </c>
      <c r="P5" s="665"/>
      <c r="Q5" s="1"/>
    </row>
    <row r="6" spans="1:17" ht="18.75" customHeight="1" thickBot="1">
      <c r="A6" s="14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49">
        <v>16</v>
      </c>
      <c r="Q6" s="3"/>
    </row>
    <row r="7" spans="1:17" ht="36.75" customHeight="1" thickBot="1">
      <c r="A7" s="6">
        <v>1</v>
      </c>
      <c r="B7" s="5" t="s">
        <v>35</v>
      </c>
      <c r="C7" s="5" t="s">
        <v>43</v>
      </c>
      <c r="D7" s="5"/>
      <c r="E7" s="5"/>
      <c r="F7" s="5"/>
      <c r="G7" s="5"/>
      <c r="H7" s="5">
        <v>374</v>
      </c>
      <c r="I7" s="5">
        <v>22.64</v>
      </c>
      <c r="J7" s="5"/>
      <c r="K7" s="5"/>
      <c r="L7" s="5"/>
      <c r="M7" s="5"/>
      <c r="N7" s="5">
        <v>374</v>
      </c>
      <c r="O7" s="5">
        <v>22.64</v>
      </c>
      <c r="P7" s="12"/>
      <c r="Q7" s="3"/>
    </row>
    <row r="8" spans="1:17" ht="36.75" customHeight="1" thickBot="1">
      <c r="A8" s="18"/>
      <c r="B8" s="19" t="s">
        <v>36</v>
      </c>
      <c r="C8" s="19" t="s">
        <v>44</v>
      </c>
      <c r="D8" s="19"/>
      <c r="E8" s="19"/>
      <c r="F8" s="19">
        <v>6</v>
      </c>
      <c r="G8" s="5">
        <v>1.72</v>
      </c>
      <c r="H8" s="19"/>
      <c r="I8" s="19"/>
      <c r="J8" s="19"/>
      <c r="K8" s="19"/>
      <c r="L8" s="5">
        <v>6</v>
      </c>
      <c r="M8" s="5">
        <v>1.72</v>
      </c>
      <c r="N8" s="19"/>
      <c r="O8" s="19"/>
      <c r="P8" s="20"/>
      <c r="Q8" s="3"/>
    </row>
    <row r="9" spans="1:17" ht="36.75" customHeight="1" thickBot="1">
      <c r="A9" s="18"/>
      <c r="B9" s="19" t="s">
        <v>37</v>
      </c>
      <c r="C9" s="19" t="s">
        <v>38</v>
      </c>
      <c r="D9" s="19"/>
      <c r="E9" s="19"/>
      <c r="F9" s="19"/>
      <c r="G9" s="19"/>
      <c r="H9" s="19">
        <v>3</v>
      </c>
      <c r="I9" s="19">
        <v>3.71</v>
      </c>
      <c r="J9" s="19"/>
      <c r="K9" s="19"/>
      <c r="L9" s="19"/>
      <c r="M9" s="19"/>
      <c r="N9" s="19">
        <v>3</v>
      </c>
      <c r="O9" s="19">
        <v>3.71</v>
      </c>
      <c r="P9" s="20"/>
      <c r="Q9" s="3"/>
    </row>
    <row r="10" spans="1:17" ht="37.5" customHeight="1" thickBot="1">
      <c r="A10" s="15"/>
      <c r="B10" s="16" t="s">
        <v>2</v>
      </c>
      <c r="C10" s="16">
        <v>3</v>
      </c>
      <c r="D10" s="16"/>
      <c r="E10" s="57"/>
      <c r="F10" s="16">
        <f>SUM(F7:F9)</f>
        <v>6</v>
      </c>
      <c r="G10" s="16">
        <f>SUM(G7:G9)</f>
        <v>1.72</v>
      </c>
      <c r="H10" s="16">
        <f>SUM(H7:H9)</f>
        <v>377</v>
      </c>
      <c r="I10" s="16">
        <f>SUM(I7:I9)</f>
        <v>26.35</v>
      </c>
      <c r="J10" s="16"/>
      <c r="K10" s="16"/>
      <c r="L10" s="16">
        <f>SUM(L8:L9)</f>
        <v>6</v>
      </c>
      <c r="M10" s="16">
        <f>SUM(M8:M9)</f>
        <v>1.72</v>
      </c>
      <c r="N10" s="16">
        <f>SUM(N7:N9)</f>
        <v>377</v>
      </c>
      <c r="O10" s="16">
        <f>SUM(O7:O9)</f>
        <v>26.35</v>
      </c>
      <c r="P10" s="17"/>
      <c r="Q10" s="3"/>
    </row>
    <row r="11" spans="1:17" ht="16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3"/>
    </row>
    <row r="12" spans="1:17" ht="16.5">
      <c r="A12" s="7"/>
      <c r="B12" s="7"/>
      <c r="C12" s="7"/>
      <c r="D12" s="714" t="s">
        <v>31</v>
      </c>
      <c r="E12" s="714"/>
      <c r="F12" s="714"/>
      <c r="G12" s="714"/>
      <c r="H12" s="714"/>
      <c r="I12" s="714"/>
      <c r="J12" s="714"/>
      <c r="K12" s="714"/>
      <c r="L12" s="7"/>
      <c r="M12" s="7"/>
      <c r="N12" s="7"/>
      <c r="O12" s="7"/>
      <c r="P12" s="3"/>
      <c r="Q12" s="3"/>
    </row>
    <row r="13" spans="1:17" ht="16.5">
      <c r="A13" s="7"/>
      <c r="B13" s="7"/>
      <c r="C13" s="7"/>
      <c r="D13" s="714"/>
      <c r="E13" s="714"/>
      <c r="F13" s="714"/>
      <c r="G13" s="714"/>
      <c r="H13" s="714"/>
      <c r="I13" s="714"/>
      <c r="J13" s="714"/>
      <c r="K13" s="714"/>
      <c r="L13" s="11"/>
      <c r="M13" s="7"/>
      <c r="N13" s="7"/>
      <c r="O13" s="7"/>
      <c r="P13" s="3"/>
      <c r="Q13" s="3"/>
    </row>
    <row r="14" spans="1:17" ht="16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Q14" s="3"/>
    </row>
    <row r="15" spans="1:17" ht="16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  <c r="Q15" s="3"/>
    </row>
    <row r="16" spans="1:16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</row>
    <row r="17" spans="1:15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</sheetData>
  <sheetProtection/>
  <mergeCells count="15">
    <mergeCell ref="D3:I3"/>
    <mergeCell ref="J3:O3"/>
    <mergeCell ref="P3:P5"/>
    <mergeCell ref="D4:E4"/>
    <mergeCell ref="F4:G4"/>
    <mergeCell ref="H4:I4"/>
    <mergeCell ref="J4:K4"/>
    <mergeCell ref="L4:M4"/>
    <mergeCell ref="N4:O4"/>
    <mergeCell ref="D12:K13"/>
    <mergeCell ref="B1:O1"/>
    <mergeCell ref="A2:P2"/>
    <mergeCell ref="A3:A5"/>
    <mergeCell ref="B3:B5"/>
    <mergeCell ref="C3:C5"/>
  </mergeCells>
  <printOptions/>
  <pageMargins left="0.17" right="0.27" top="0.27" bottom="0.25" header="0.3" footer="0.511811023622047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Y51"/>
  <sheetViews>
    <sheetView zoomScale="95" zoomScaleNormal="95" zoomScalePageLayoutView="0" workbookViewId="0" topLeftCell="A46">
      <selection activeCell="C51" sqref="C51:P51"/>
    </sheetView>
  </sheetViews>
  <sheetFormatPr defaultColWidth="9.140625" defaultRowHeight="12.75"/>
  <cols>
    <col min="1" max="1" width="5.00390625" style="2" customWidth="1"/>
    <col min="2" max="2" width="16.8515625" style="2" customWidth="1"/>
    <col min="3" max="3" width="23.28125" style="2" customWidth="1"/>
    <col min="4" max="4" width="8.57421875" style="2" customWidth="1"/>
    <col min="5" max="5" width="8.7109375" style="2" customWidth="1"/>
    <col min="6" max="6" width="9.7109375" style="2" customWidth="1"/>
    <col min="7" max="7" width="9.00390625" style="2" customWidth="1"/>
    <col min="8" max="13" width="6.8515625" style="2" customWidth="1"/>
    <col min="14" max="14" width="15.7109375" style="2" customWidth="1"/>
    <col min="15" max="15" width="18.421875" style="2" customWidth="1"/>
    <col min="16" max="16" width="19.140625" style="2" customWidth="1"/>
    <col min="17" max="17" width="11.00390625" style="2" customWidth="1"/>
    <col min="18" max="16384" width="9.140625" style="2" customWidth="1"/>
  </cols>
  <sheetData>
    <row r="1" spans="2:15" ht="18.75" customHeight="1">
      <c r="B1" s="839" t="s">
        <v>0</v>
      </c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22" ht="40.5" customHeight="1">
      <c r="A2" s="691" t="s">
        <v>165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V2" s="4"/>
    </row>
    <row r="3" spans="1:16" s="4" customFormat="1" ht="69" customHeight="1">
      <c r="A3" s="663" t="s">
        <v>1</v>
      </c>
      <c r="B3" s="663" t="s">
        <v>166</v>
      </c>
      <c r="C3" s="663" t="s">
        <v>20</v>
      </c>
      <c r="D3" s="663" t="s">
        <v>18</v>
      </c>
      <c r="E3" s="663"/>
      <c r="F3" s="663"/>
      <c r="G3" s="663"/>
      <c r="H3" s="663"/>
      <c r="I3" s="663"/>
      <c r="J3" s="663" t="s">
        <v>19</v>
      </c>
      <c r="K3" s="663"/>
      <c r="L3" s="663"/>
      <c r="M3" s="663"/>
      <c r="N3" s="663"/>
      <c r="O3" s="663"/>
      <c r="P3" s="663" t="s">
        <v>9</v>
      </c>
    </row>
    <row r="4" spans="1:16" s="4" customFormat="1" ht="145.5" customHeight="1">
      <c r="A4" s="663"/>
      <c r="B4" s="663"/>
      <c r="C4" s="663"/>
      <c r="D4" s="663" t="s">
        <v>21</v>
      </c>
      <c r="E4" s="663"/>
      <c r="F4" s="663" t="s">
        <v>3</v>
      </c>
      <c r="G4" s="663"/>
      <c r="H4" s="807" t="s">
        <v>11</v>
      </c>
      <c r="I4" s="807"/>
      <c r="J4" s="807" t="s">
        <v>4</v>
      </c>
      <c r="K4" s="807"/>
      <c r="L4" s="807" t="s">
        <v>3</v>
      </c>
      <c r="M4" s="807"/>
      <c r="N4" s="807" t="s">
        <v>11</v>
      </c>
      <c r="O4" s="807"/>
      <c r="P4" s="663"/>
    </row>
    <row r="5" spans="1:16" s="4" customFormat="1" ht="50.25" customHeight="1">
      <c r="A5" s="663"/>
      <c r="B5" s="663"/>
      <c r="C5" s="663"/>
      <c r="D5" s="165" t="s">
        <v>22</v>
      </c>
      <c r="E5" s="165" t="s">
        <v>23</v>
      </c>
      <c r="F5" s="165" t="s">
        <v>22</v>
      </c>
      <c r="G5" s="165" t="s">
        <v>23</v>
      </c>
      <c r="H5" s="165" t="s">
        <v>22</v>
      </c>
      <c r="I5" s="165" t="s">
        <v>23</v>
      </c>
      <c r="J5" s="165" t="s">
        <v>22</v>
      </c>
      <c r="K5" s="165" t="s">
        <v>23</v>
      </c>
      <c r="L5" s="165" t="s">
        <v>22</v>
      </c>
      <c r="M5" s="165" t="s">
        <v>23</v>
      </c>
      <c r="N5" s="165" t="s">
        <v>22</v>
      </c>
      <c r="O5" s="165" t="s">
        <v>23</v>
      </c>
      <c r="P5" s="841"/>
    </row>
    <row r="6" spans="1:16" s="613" customFormat="1" ht="18.75" customHeight="1">
      <c r="A6" s="630">
        <v>1</v>
      </c>
      <c r="B6" s="630">
        <v>2</v>
      </c>
      <c r="C6" s="630">
        <v>3</v>
      </c>
      <c r="D6" s="630">
        <v>4</v>
      </c>
      <c r="E6" s="630">
        <v>5</v>
      </c>
      <c r="F6" s="630">
        <v>6</v>
      </c>
      <c r="G6" s="630">
        <v>7</v>
      </c>
      <c r="H6" s="630">
        <v>8</v>
      </c>
      <c r="I6" s="630">
        <v>9</v>
      </c>
      <c r="J6" s="630">
        <v>10</v>
      </c>
      <c r="K6" s="630">
        <v>11</v>
      </c>
      <c r="L6" s="630">
        <v>12</v>
      </c>
      <c r="M6" s="630">
        <v>13</v>
      </c>
      <c r="N6" s="630">
        <v>14</v>
      </c>
      <c r="O6" s="630">
        <v>15</v>
      </c>
      <c r="P6" s="631">
        <v>16</v>
      </c>
    </row>
    <row r="7" spans="1:16" ht="36.75" customHeight="1">
      <c r="A7" s="627">
        <v>1</v>
      </c>
      <c r="B7" s="624" t="s">
        <v>167</v>
      </c>
      <c r="C7" s="624" t="s">
        <v>168</v>
      </c>
      <c r="D7" s="624">
        <v>2</v>
      </c>
      <c r="E7" s="624">
        <v>1.02</v>
      </c>
      <c r="F7" s="624"/>
      <c r="G7" s="624"/>
      <c r="H7" s="628"/>
      <c r="I7" s="628"/>
      <c r="J7" s="624"/>
      <c r="K7" s="624"/>
      <c r="L7" s="624"/>
      <c r="M7" s="624"/>
      <c r="N7" s="624">
        <v>2</v>
      </c>
      <c r="O7" s="624">
        <v>1.02</v>
      </c>
      <c r="P7" s="628"/>
    </row>
    <row r="8" spans="1:16" ht="36" customHeight="1">
      <c r="A8" s="627">
        <v>2</v>
      </c>
      <c r="B8" s="624" t="s">
        <v>167</v>
      </c>
      <c r="C8" s="624" t="s">
        <v>169</v>
      </c>
      <c r="D8" s="624">
        <v>8</v>
      </c>
      <c r="E8" s="624">
        <v>2.149</v>
      </c>
      <c r="F8" s="624"/>
      <c r="G8" s="624"/>
      <c r="H8" s="628"/>
      <c r="I8" s="628"/>
      <c r="J8" s="624"/>
      <c r="K8" s="624"/>
      <c r="L8" s="624"/>
      <c r="M8" s="624"/>
      <c r="N8" s="624">
        <v>8</v>
      </c>
      <c r="O8" s="624">
        <v>2.149</v>
      </c>
      <c r="P8" s="628"/>
    </row>
    <row r="9" spans="1:16" ht="51" customHeight="1">
      <c r="A9" s="627">
        <v>3</v>
      </c>
      <c r="B9" s="624" t="s">
        <v>167</v>
      </c>
      <c r="C9" s="624" t="s">
        <v>170</v>
      </c>
      <c r="D9" s="624">
        <v>1</v>
      </c>
      <c r="E9" s="624">
        <v>0.4863</v>
      </c>
      <c r="F9" s="624"/>
      <c r="G9" s="624"/>
      <c r="H9" s="628"/>
      <c r="I9" s="628"/>
      <c r="J9" s="624"/>
      <c r="K9" s="624"/>
      <c r="L9" s="624"/>
      <c r="M9" s="624"/>
      <c r="N9" s="624">
        <v>1</v>
      </c>
      <c r="O9" s="624">
        <v>0.4863</v>
      </c>
      <c r="P9" s="624"/>
    </row>
    <row r="10" spans="1:16" ht="38.25" customHeight="1">
      <c r="A10" s="627">
        <v>4</v>
      </c>
      <c r="B10" s="624" t="s">
        <v>171</v>
      </c>
      <c r="C10" s="624" t="s">
        <v>170</v>
      </c>
      <c r="D10" s="624">
        <v>2</v>
      </c>
      <c r="E10" s="624">
        <v>0.38</v>
      </c>
      <c r="F10" s="624"/>
      <c r="G10" s="624"/>
      <c r="H10" s="628"/>
      <c r="I10" s="628"/>
      <c r="J10" s="624"/>
      <c r="K10" s="632"/>
      <c r="L10" s="624"/>
      <c r="M10" s="624"/>
      <c r="N10" s="624">
        <v>2</v>
      </c>
      <c r="O10" s="624">
        <v>0.38</v>
      </c>
      <c r="P10" s="628"/>
    </row>
    <row r="11" spans="1:16" ht="37.5" customHeight="1">
      <c r="A11" s="627">
        <v>5</v>
      </c>
      <c r="B11" s="624" t="s">
        <v>172</v>
      </c>
      <c r="C11" s="624" t="s">
        <v>170</v>
      </c>
      <c r="D11" s="624">
        <v>1</v>
      </c>
      <c r="E11" s="624">
        <v>0.17</v>
      </c>
      <c r="F11" s="624"/>
      <c r="G11" s="624"/>
      <c r="H11" s="628"/>
      <c r="I11" s="628"/>
      <c r="J11" s="624"/>
      <c r="K11" s="624"/>
      <c r="L11" s="624"/>
      <c r="M11" s="624"/>
      <c r="N11" s="624">
        <v>1</v>
      </c>
      <c r="O11" s="624">
        <v>0.17</v>
      </c>
      <c r="P11" s="624"/>
    </row>
    <row r="12" spans="1:16" ht="37.5" customHeight="1">
      <c r="A12" s="627">
        <v>6</v>
      </c>
      <c r="B12" s="624" t="s">
        <v>173</v>
      </c>
      <c r="C12" s="624" t="s">
        <v>174</v>
      </c>
      <c r="D12" s="624">
        <v>5</v>
      </c>
      <c r="E12" s="624">
        <v>1.98</v>
      </c>
      <c r="F12" s="624"/>
      <c r="G12" s="624"/>
      <c r="H12" s="628"/>
      <c r="I12" s="628"/>
      <c r="J12" s="624"/>
      <c r="K12" s="624"/>
      <c r="L12" s="624"/>
      <c r="M12" s="624"/>
      <c r="N12" s="624">
        <v>5</v>
      </c>
      <c r="O12" s="624">
        <v>1.98</v>
      </c>
      <c r="P12" s="624"/>
    </row>
    <row r="13" spans="1:16" ht="37.5" customHeight="1">
      <c r="A13" s="627">
        <v>7</v>
      </c>
      <c r="B13" s="624" t="s">
        <v>167</v>
      </c>
      <c r="C13" s="624" t="s">
        <v>175</v>
      </c>
      <c r="D13" s="624">
        <v>1</v>
      </c>
      <c r="E13" s="624">
        <v>0.7</v>
      </c>
      <c r="F13" s="624"/>
      <c r="G13" s="624"/>
      <c r="H13" s="628"/>
      <c r="I13" s="628"/>
      <c r="J13" s="624"/>
      <c r="K13" s="624"/>
      <c r="L13" s="624"/>
      <c r="M13" s="624"/>
      <c r="N13" s="624">
        <v>1</v>
      </c>
      <c r="O13" s="624">
        <v>0.7</v>
      </c>
      <c r="P13" s="624"/>
    </row>
    <row r="14" spans="1:16" ht="37.5" customHeight="1">
      <c r="A14" s="627">
        <v>8</v>
      </c>
      <c r="B14" s="624" t="s">
        <v>176</v>
      </c>
      <c r="C14" s="624" t="s">
        <v>175</v>
      </c>
      <c r="D14" s="624">
        <v>2</v>
      </c>
      <c r="E14" s="624">
        <v>0.98</v>
      </c>
      <c r="F14" s="624"/>
      <c r="G14" s="624"/>
      <c r="H14" s="628"/>
      <c r="I14" s="628"/>
      <c r="J14" s="624"/>
      <c r="K14" s="624"/>
      <c r="L14" s="624"/>
      <c r="M14" s="624"/>
      <c r="N14" s="624">
        <v>2</v>
      </c>
      <c r="O14" s="624">
        <v>0.98</v>
      </c>
      <c r="P14" s="624"/>
    </row>
    <row r="15" spans="1:16" ht="37.5" customHeight="1">
      <c r="A15" s="627">
        <v>9</v>
      </c>
      <c r="B15" s="624" t="s">
        <v>167</v>
      </c>
      <c r="C15" s="624" t="s">
        <v>177</v>
      </c>
      <c r="D15" s="624">
        <v>4</v>
      </c>
      <c r="E15" s="624">
        <v>1.2611</v>
      </c>
      <c r="F15" s="624"/>
      <c r="G15" s="624"/>
      <c r="H15" s="628"/>
      <c r="I15" s="628"/>
      <c r="J15" s="624"/>
      <c r="K15" s="624"/>
      <c r="L15" s="624"/>
      <c r="M15" s="624"/>
      <c r="N15" s="624">
        <v>4</v>
      </c>
      <c r="O15" s="624">
        <v>1.2611</v>
      </c>
      <c r="P15" s="624"/>
    </row>
    <row r="16" spans="1:16" ht="37.5" customHeight="1">
      <c r="A16" s="627">
        <v>10</v>
      </c>
      <c r="B16" s="624" t="s">
        <v>178</v>
      </c>
      <c r="C16" s="624" t="s">
        <v>177</v>
      </c>
      <c r="D16" s="624">
        <v>1</v>
      </c>
      <c r="E16" s="624">
        <v>0.2113</v>
      </c>
      <c r="F16" s="624"/>
      <c r="G16" s="624"/>
      <c r="H16" s="628"/>
      <c r="I16" s="628"/>
      <c r="J16" s="624"/>
      <c r="K16" s="624"/>
      <c r="L16" s="624"/>
      <c r="M16" s="624"/>
      <c r="N16" s="624">
        <v>1</v>
      </c>
      <c r="O16" s="624">
        <v>0.2113</v>
      </c>
      <c r="P16" s="624"/>
    </row>
    <row r="17" spans="1:16" ht="37.5" customHeight="1">
      <c r="A17" s="627">
        <v>11</v>
      </c>
      <c r="B17" s="624" t="s">
        <v>14</v>
      </c>
      <c r="C17" s="624" t="s">
        <v>177</v>
      </c>
      <c r="D17" s="624">
        <v>85</v>
      </c>
      <c r="E17" s="624">
        <v>56.24</v>
      </c>
      <c r="F17" s="624"/>
      <c r="G17" s="624"/>
      <c r="H17" s="628"/>
      <c r="I17" s="628"/>
      <c r="J17" s="624"/>
      <c r="K17" s="624"/>
      <c r="L17" s="624"/>
      <c r="M17" s="624"/>
      <c r="N17" s="624">
        <v>85</v>
      </c>
      <c r="O17" s="624">
        <v>56.24</v>
      </c>
      <c r="P17" s="624"/>
    </row>
    <row r="18" spans="1:16" ht="37.5" customHeight="1">
      <c r="A18" s="627">
        <v>12</v>
      </c>
      <c r="B18" s="624" t="s">
        <v>167</v>
      </c>
      <c r="C18" s="624" t="s">
        <v>179</v>
      </c>
      <c r="D18" s="624">
        <v>2</v>
      </c>
      <c r="E18" s="624">
        <v>1.43866</v>
      </c>
      <c r="F18" s="624"/>
      <c r="G18" s="624"/>
      <c r="H18" s="628"/>
      <c r="I18" s="628"/>
      <c r="J18" s="624"/>
      <c r="K18" s="624"/>
      <c r="L18" s="624"/>
      <c r="M18" s="624"/>
      <c r="N18" s="624">
        <v>2</v>
      </c>
      <c r="O18" s="624">
        <v>1.43866</v>
      </c>
      <c r="P18" s="624"/>
    </row>
    <row r="19" spans="1:16" ht="37.5" customHeight="1">
      <c r="A19" s="627">
        <v>13</v>
      </c>
      <c r="B19" s="624" t="s">
        <v>178</v>
      </c>
      <c r="C19" s="624" t="s">
        <v>179</v>
      </c>
      <c r="D19" s="624">
        <v>1</v>
      </c>
      <c r="E19" s="624">
        <v>0.356</v>
      </c>
      <c r="F19" s="624"/>
      <c r="G19" s="624"/>
      <c r="H19" s="628"/>
      <c r="I19" s="628"/>
      <c r="J19" s="624"/>
      <c r="K19" s="624"/>
      <c r="L19" s="624"/>
      <c r="M19" s="624"/>
      <c r="N19" s="624">
        <v>1</v>
      </c>
      <c r="O19" s="624">
        <v>0.356</v>
      </c>
      <c r="P19" s="624"/>
    </row>
    <row r="20" spans="1:16" ht="37.5" customHeight="1">
      <c r="A20" s="627">
        <v>14</v>
      </c>
      <c r="B20" s="624" t="s">
        <v>14</v>
      </c>
      <c r="C20" s="624" t="s">
        <v>179</v>
      </c>
      <c r="D20" s="624">
        <v>18</v>
      </c>
      <c r="E20" s="624">
        <v>7.59</v>
      </c>
      <c r="F20" s="624"/>
      <c r="G20" s="624"/>
      <c r="H20" s="628"/>
      <c r="I20" s="628"/>
      <c r="J20" s="624"/>
      <c r="K20" s="624"/>
      <c r="L20" s="624"/>
      <c r="M20" s="624"/>
      <c r="N20" s="624">
        <v>18</v>
      </c>
      <c r="O20" s="624">
        <v>7.59</v>
      </c>
      <c r="P20" s="624"/>
    </row>
    <row r="21" spans="1:16" ht="37.5" customHeight="1">
      <c r="A21" s="627">
        <v>15</v>
      </c>
      <c r="B21" s="624" t="s">
        <v>176</v>
      </c>
      <c r="C21" s="624" t="s">
        <v>179</v>
      </c>
      <c r="D21" s="624">
        <v>3</v>
      </c>
      <c r="E21" s="624">
        <v>0.9674</v>
      </c>
      <c r="F21" s="624"/>
      <c r="G21" s="624"/>
      <c r="H21" s="628"/>
      <c r="I21" s="628"/>
      <c r="J21" s="624"/>
      <c r="K21" s="624"/>
      <c r="L21" s="624"/>
      <c r="M21" s="624"/>
      <c r="N21" s="624">
        <v>3</v>
      </c>
      <c r="O21" s="624">
        <v>0.9674</v>
      </c>
      <c r="P21" s="624"/>
    </row>
    <row r="22" spans="1:16" ht="37.5" customHeight="1">
      <c r="A22" s="627">
        <v>16</v>
      </c>
      <c r="B22" s="624" t="s">
        <v>167</v>
      </c>
      <c r="C22" s="624" t="s">
        <v>180</v>
      </c>
      <c r="D22" s="624">
        <v>3</v>
      </c>
      <c r="E22" s="624">
        <v>1.82</v>
      </c>
      <c r="F22" s="624"/>
      <c r="G22" s="624"/>
      <c r="H22" s="628"/>
      <c r="I22" s="628"/>
      <c r="J22" s="624"/>
      <c r="K22" s="624"/>
      <c r="L22" s="624"/>
      <c r="M22" s="624"/>
      <c r="N22" s="624">
        <v>3</v>
      </c>
      <c r="O22" s="624">
        <v>1.82</v>
      </c>
      <c r="P22" s="624"/>
    </row>
    <row r="23" spans="1:16" ht="37.5" customHeight="1">
      <c r="A23" s="627">
        <v>17</v>
      </c>
      <c r="B23" s="624" t="s">
        <v>171</v>
      </c>
      <c r="C23" s="624" t="s">
        <v>180</v>
      </c>
      <c r="D23" s="624">
        <v>9</v>
      </c>
      <c r="E23" s="624">
        <v>7.86</v>
      </c>
      <c r="F23" s="624"/>
      <c r="G23" s="624"/>
      <c r="H23" s="628"/>
      <c r="I23" s="628"/>
      <c r="J23" s="624"/>
      <c r="K23" s="624"/>
      <c r="L23" s="624"/>
      <c r="M23" s="624"/>
      <c r="N23" s="624">
        <v>9</v>
      </c>
      <c r="O23" s="624">
        <v>7.86</v>
      </c>
      <c r="P23" s="624"/>
    </row>
    <row r="24" spans="1:16" ht="37.5" customHeight="1">
      <c r="A24" s="627">
        <v>18</v>
      </c>
      <c r="B24" s="624" t="s">
        <v>167</v>
      </c>
      <c r="C24" s="624" t="s">
        <v>181</v>
      </c>
      <c r="D24" s="624">
        <v>2</v>
      </c>
      <c r="E24" s="624">
        <v>1.487</v>
      </c>
      <c r="F24" s="624"/>
      <c r="G24" s="624"/>
      <c r="H24" s="628"/>
      <c r="I24" s="628"/>
      <c r="J24" s="624"/>
      <c r="K24" s="624"/>
      <c r="L24" s="624"/>
      <c r="M24" s="624"/>
      <c r="N24" s="624">
        <v>2</v>
      </c>
      <c r="O24" s="624">
        <v>1.487</v>
      </c>
      <c r="P24" s="624"/>
    </row>
    <row r="25" spans="1:16" ht="37.5" customHeight="1">
      <c r="A25" s="627">
        <v>19</v>
      </c>
      <c r="B25" s="624" t="s">
        <v>171</v>
      </c>
      <c r="C25" s="624" t="s">
        <v>181</v>
      </c>
      <c r="D25" s="624">
        <v>9</v>
      </c>
      <c r="E25" s="624">
        <v>5.7976</v>
      </c>
      <c r="F25" s="624"/>
      <c r="G25" s="624"/>
      <c r="H25" s="628"/>
      <c r="I25" s="628"/>
      <c r="J25" s="624"/>
      <c r="K25" s="624"/>
      <c r="L25" s="624"/>
      <c r="M25" s="624"/>
      <c r="N25" s="624">
        <v>9</v>
      </c>
      <c r="O25" s="624">
        <v>5.7976</v>
      </c>
      <c r="P25" s="624"/>
    </row>
    <row r="26" spans="1:16" ht="37.5" customHeight="1">
      <c r="A26" s="627">
        <v>20</v>
      </c>
      <c r="B26" s="624" t="s">
        <v>173</v>
      </c>
      <c r="C26" s="624" t="s">
        <v>181</v>
      </c>
      <c r="D26" s="624">
        <v>5</v>
      </c>
      <c r="E26" s="624">
        <v>2.57</v>
      </c>
      <c r="F26" s="624"/>
      <c r="G26" s="624"/>
      <c r="H26" s="628"/>
      <c r="I26" s="628"/>
      <c r="J26" s="624"/>
      <c r="K26" s="624"/>
      <c r="L26" s="624"/>
      <c r="M26" s="624"/>
      <c r="N26" s="624">
        <v>5</v>
      </c>
      <c r="O26" s="624">
        <v>2.57</v>
      </c>
      <c r="P26" s="624"/>
    </row>
    <row r="27" spans="1:16" ht="37.5" customHeight="1">
      <c r="A27" s="627">
        <v>21</v>
      </c>
      <c r="B27" s="624" t="s">
        <v>167</v>
      </c>
      <c r="C27" s="624" t="s">
        <v>182</v>
      </c>
      <c r="D27" s="624">
        <v>2</v>
      </c>
      <c r="E27" s="624">
        <v>0.9</v>
      </c>
      <c r="F27" s="624"/>
      <c r="G27" s="624"/>
      <c r="H27" s="628"/>
      <c r="I27" s="628"/>
      <c r="J27" s="624"/>
      <c r="K27" s="624"/>
      <c r="L27" s="624"/>
      <c r="M27" s="624"/>
      <c r="N27" s="624">
        <v>2</v>
      </c>
      <c r="O27" s="624">
        <v>0.9</v>
      </c>
      <c r="P27" s="624"/>
    </row>
    <row r="28" spans="1:16" ht="37.5" customHeight="1">
      <c r="A28" s="627">
        <v>22</v>
      </c>
      <c r="B28" s="624" t="s">
        <v>176</v>
      </c>
      <c r="C28" s="624" t="s">
        <v>182</v>
      </c>
      <c r="D28" s="624">
        <v>50</v>
      </c>
      <c r="E28" s="624">
        <v>7.3129</v>
      </c>
      <c r="F28" s="624"/>
      <c r="G28" s="624"/>
      <c r="H28" s="628"/>
      <c r="I28" s="628"/>
      <c r="J28" s="624"/>
      <c r="K28" s="624"/>
      <c r="L28" s="624"/>
      <c r="M28" s="624"/>
      <c r="N28" s="624">
        <v>50</v>
      </c>
      <c r="O28" s="624">
        <v>7.3129</v>
      </c>
      <c r="P28" s="624"/>
    </row>
    <row r="29" spans="1:16" ht="37.5" customHeight="1">
      <c r="A29" s="627">
        <v>23</v>
      </c>
      <c r="B29" s="624" t="s">
        <v>167</v>
      </c>
      <c r="C29" s="624" t="s">
        <v>183</v>
      </c>
      <c r="D29" s="624">
        <v>4</v>
      </c>
      <c r="E29" s="624">
        <v>4.14</v>
      </c>
      <c r="F29" s="624"/>
      <c r="G29" s="624"/>
      <c r="H29" s="628"/>
      <c r="I29" s="628"/>
      <c r="J29" s="624"/>
      <c r="K29" s="624"/>
      <c r="L29" s="624"/>
      <c r="M29" s="624"/>
      <c r="N29" s="624">
        <v>4</v>
      </c>
      <c r="O29" s="624">
        <v>4.14</v>
      </c>
      <c r="P29" s="624"/>
    </row>
    <row r="30" spans="1:16" ht="37.5" customHeight="1">
      <c r="A30" s="627">
        <v>24</v>
      </c>
      <c r="B30" s="624" t="s">
        <v>178</v>
      </c>
      <c r="C30" s="624" t="s">
        <v>183</v>
      </c>
      <c r="D30" s="624">
        <v>2</v>
      </c>
      <c r="E30" s="624">
        <v>0.8058</v>
      </c>
      <c r="F30" s="624"/>
      <c r="G30" s="624"/>
      <c r="H30" s="628"/>
      <c r="I30" s="628"/>
      <c r="J30" s="624"/>
      <c r="K30" s="632"/>
      <c r="L30" s="624"/>
      <c r="M30" s="624"/>
      <c r="N30" s="624">
        <v>2</v>
      </c>
      <c r="O30" s="624">
        <v>0.8058</v>
      </c>
      <c r="P30" s="624"/>
    </row>
    <row r="31" spans="1:16" ht="37.5" customHeight="1">
      <c r="A31" s="627">
        <v>25</v>
      </c>
      <c r="B31" s="624" t="s">
        <v>173</v>
      </c>
      <c r="C31" s="624" t="s">
        <v>183</v>
      </c>
      <c r="D31" s="624">
        <v>5</v>
      </c>
      <c r="E31" s="624">
        <v>11.44</v>
      </c>
      <c r="F31" s="624"/>
      <c r="G31" s="624"/>
      <c r="H31" s="628"/>
      <c r="I31" s="628"/>
      <c r="J31" s="624"/>
      <c r="K31" s="624"/>
      <c r="L31" s="624"/>
      <c r="M31" s="624"/>
      <c r="N31" s="624">
        <v>5</v>
      </c>
      <c r="O31" s="624">
        <v>11.44</v>
      </c>
      <c r="P31" s="624"/>
    </row>
    <row r="32" spans="1:16" ht="37.5" customHeight="1">
      <c r="A32" s="627">
        <v>26</v>
      </c>
      <c r="B32" s="624" t="s">
        <v>167</v>
      </c>
      <c r="C32" s="624" t="s">
        <v>184</v>
      </c>
      <c r="D32" s="624">
        <v>4</v>
      </c>
      <c r="E32" s="624">
        <v>2.93</v>
      </c>
      <c r="F32" s="624"/>
      <c r="G32" s="624"/>
      <c r="H32" s="628"/>
      <c r="I32" s="628"/>
      <c r="J32" s="624"/>
      <c r="K32" s="624"/>
      <c r="L32" s="624"/>
      <c r="M32" s="624"/>
      <c r="N32" s="624">
        <v>4</v>
      </c>
      <c r="O32" s="624">
        <v>2.93</v>
      </c>
      <c r="P32" s="624"/>
    </row>
    <row r="33" spans="1:16" ht="37.5" customHeight="1">
      <c r="A33" s="627">
        <v>27</v>
      </c>
      <c r="B33" s="624" t="s">
        <v>14</v>
      </c>
      <c r="C33" s="624" t="s">
        <v>184</v>
      </c>
      <c r="D33" s="624">
        <v>15</v>
      </c>
      <c r="E33" s="624">
        <v>6.57</v>
      </c>
      <c r="F33" s="624"/>
      <c r="G33" s="624"/>
      <c r="H33" s="628"/>
      <c r="I33" s="628"/>
      <c r="J33" s="624"/>
      <c r="K33" s="624"/>
      <c r="L33" s="624"/>
      <c r="M33" s="624"/>
      <c r="N33" s="624">
        <v>15</v>
      </c>
      <c r="O33" s="624">
        <v>6.57</v>
      </c>
      <c r="P33" s="624"/>
    </row>
    <row r="34" spans="1:16" ht="37.5" customHeight="1">
      <c r="A34" s="627">
        <v>28</v>
      </c>
      <c r="B34" s="624" t="s">
        <v>171</v>
      </c>
      <c r="C34" s="624" t="s">
        <v>184</v>
      </c>
      <c r="D34" s="624">
        <v>10</v>
      </c>
      <c r="E34" s="624">
        <v>3.17</v>
      </c>
      <c r="F34" s="624"/>
      <c r="G34" s="624"/>
      <c r="H34" s="628"/>
      <c r="I34" s="628"/>
      <c r="J34" s="624"/>
      <c r="K34" s="624"/>
      <c r="L34" s="624"/>
      <c r="M34" s="624"/>
      <c r="N34" s="624">
        <v>10</v>
      </c>
      <c r="O34" s="624">
        <v>3.17</v>
      </c>
      <c r="P34" s="624"/>
    </row>
    <row r="35" spans="1:16" ht="37.5" customHeight="1">
      <c r="A35" s="627">
        <v>29</v>
      </c>
      <c r="B35" s="624" t="s">
        <v>167</v>
      </c>
      <c r="C35" s="624" t="s">
        <v>185</v>
      </c>
      <c r="D35" s="624">
        <v>1</v>
      </c>
      <c r="E35" s="624">
        <v>1.44</v>
      </c>
      <c r="F35" s="624"/>
      <c r="G35" s="624"/>
      <c r="H35" s="628"/>
      <c r="I35" s="628"/>
      <c r="J35" s="624"/>
      <c r="K35" s="624"/>
      <c r="L35" s="624"/>
      <c r="M35" s="624"/>
      <c r="N35" s="624">
        <v>1</v>
      </c>
      <c r="O35" s="624">
        <v>1.44</v>
      </c>
      <c r="P35" s="624"/>
    </row>
    <row r="36" spans="1:16" ht="37.5" customHeight="1">
      <c r="A36" s="627">
        <v>30</v>
      </c>
      <c r="B36" s="624" t="s">
        <v>167</v>
      </c>
      <c r="C36" s="624" t="s">
        <v>186</v>
      </c>
      <c r="D36" s="624">
        <v>1</v>
      </c>
      <c r="E36" s="624">
        <v>0.9224</v>
      </c>
      <c r="F36" s="624"/>
      <c r="G36" s="624"/>
      <c r="H36" s="628"/>
      <c r="I36" s="628"/>
      <c r="J36" s="624"/>
      <c r="K36" s="624"/>
      <c r="L36" s="624"/>
      <c r="M36" s="624"/>
      <c r="N36" s="624">
        <v>1</v>
      </c>
      <c r="O36" s="624">
        <v>0.9224</v>
      </c>
      <c r="P36" s="624"/>
    </row>
    <row r="37" spans="1:16" ht="37.5" customHeight="1">
      <c r="A37" s="627">
        <v>31</v>
      </c>
      <c r="B37" s="624" t="s">
        <v>173</v>
      </c>
      <c r="C37" s="624" t="s">
        <v>186</v>
      </c>
      <c r="D37" s="624">
        <v>2</v>
      </c>
      <c r="E37" s="624">
        <v>0.71</v>
      </c>
      <c r="F37" s="624"/>
      <c r="G37" s="624"/>
      <c r="H37" s="628"/>
      <c r="I37" s="628"/>
      <c r="J37" s="624"/>
      <c r="K37" s="624"/>
      <c r="L37" s="624"/>
      <c r="M37" s="624"/>
      <c r="N37" s="624">
        <v>2</v>
      </c>
      <c r="O37" s="624">
        <v>0.71</v>
      </c>
      <c r="P37" s="624"/>
    </row>
    <row r="38" spans="1:16" ht="37.5" customHeight="1">
      <c r="A38" s="627">
        <v>32</v>
      </c>
      <c r="B38" s="624" t="s">
        <v>171</v>
      </c>
      <c r="C38" s="624" t="s">
        <v>186</v>
      </c>
      <c r="D38" s="624">
        <v>1</v>
      </c>
      <c r="E38" s="624">
        <v>1.664</v>
      </c>
      <c r="F38" s="624"/>
      <c r="G38" s="624"/>
      <c r="H38" s="628"/>
      <c r="I38" s="628"/>
      <c r="J38" s="624"/>
      <c r="K38" s="624"/>
      <c r="L38" s="624"/>
      <c r="M38" s="624"/>
      <c r="N38" s="624">
        <v>1</v>
      </c>
      <c r="O38" s="624">
        <v>1.664</v>
      </c>
      <c r="P38" s="624"/>
    </row>
    <row r="39" spans="1:16" ht="37.5" customHeight="1">
      <c r="A39" s="627">
        <v>33</v>
      </c>
      <c r="B39" s="624" t="s">
        <v>176</v>
      </c>
      <c r="C39" s="624" t="s">
        <v>186</v>
      </c>
      <c r="D39" s="624">
        <v>2</v>
      </c>
      <c r="E39" s="624">
        <v>0.64</v>
      </c>
      <c r="F39" s="624"/>
      <c r="G39" s="624"/>
      <c r="H39" s="628"/>
      <c r="I39" s="628"/>
      <c r="J39" s="624"/>
      <c r="K39" s="624"/>
      <c r="L39" s="624"/>
      <c r="M39" s="624"/>
      <c r="N39" s="624">
        <v>2</v>
      </c>
      <c r="O39" s="624">
        <v>0.64</v>
      </c>
      <c r="P39" s="624"/>
    </row>
    <row r="40" spans="1:16" ht="37.5" customHeight="1">
      <c r="A40" s="627">
        <v>34</v>
      </c>
      <c r="B40" s="624" t="s">
        <v>171</v>
      </c>
      <c r="C40" s="624" t="s">
        <v>187</v>
      </c>
      <c r="D40" s="624">
        <v>7</v>
      </c>
      <c r="E40" s="624">
        <v>24.53</v>
      </c>
      <c r="F40" s="624"/>
      <c r="G40" s="624"/>
      <c r="H40" s="628"/>
      <c r="I40" s="628"/>
      <c r="J40" s="624"/>
      <c r="K40" s="624"/>
      <c r="L40" s="624"/>
      <c r="M40" s="624"/>
      <c r="N40" s="624">
        <v>7</v>
      </c>
      <c r="O40" s="624">
        <v>24.53</v>
      </c>
      <c r="P40" s="624"/>
    </row>
    <row r="41" spans="1:16" ht="36.75" customHeight="1">
      <c r="A41" s="627">
        <v>35</v>
      </c>
      <c r="B41" s="624" t="s">
        <v>167</v>
      </c>
      <c r="C41" s="624" t="s">
        <v>188</v>
      </c>
      <c r="D41" s="624">
        <v>2</v>
      </c>
      <c r="E41" s="624">
        <v>1</v>
      </c>
      <c r="F41" s="624"/>
      <c r="G41" s="624"/>
      <c r="H41" s="628"/>
      <c r="I41" s="628"/>
      <c r="J41" s="624"/>
      <c r="K41" s="624"/>
      <c r="L41" s="624"/>
      <c r="M41" s="624"/>
      <c r="N41" s="624">
        <v>2</v>
      </c>
      <c r="O41" s="624">
        <v>1</v>
      </c>
      <c r="P41" s="628"/>
    </row>
    <row r="42" spans="1:16" ht="36" customHeight="1">
      <c r="A42" s="627">
        <v>36</v>
      </c>
      <c r="B42" s="624" t="s">
        <v>173</v>
      </c>
      <c r="C42" s="624" t="s">
        <v>189</v>
      </c>
      <c r="D42" s="624">
        <v>8</v>
      </c>
      <c r="E42" s="624">
        <v>4.04</v>
      </c>
      <c r="F42" s="624"/>
      <c r="G42" s="624"/>
      <c r="H42" s="628"/>
      <c r="I42" s="628"/>
      <c r="J42" s="624"/>
      <c r="K42" s="624"/>
      <c r="L42" s="624"/>
      <c r="M42" s="624"/>
      <c r="N42" s="624">
        <v>8</v>
      </c>
      <c r="O42" s="624">
        <v>4.04</v>
      </c>
      <c r="P42" s="628"/>
    </row>
    <row r="43" spans="1:16" ht="51" customHeight="1">
      <c r="A43" s="627">
        <v>37</v>
      </c>
      <c r="B43" s="624" t="s">
        <v>167</v>
      </c>
      <c r="C43" s="624" t="s">
        <v>190</v>
      </c>
      <c r="D43" s="624">
        <v>4</v>
      </c>
      <c r="E43" s="624">
        <v>1.66</v>
      </c>
      <c r="F43" s="624"/>
      <c r="G43" s="624"/>
      <c r="H43" s="628"/>
      <c r="I43" s="628"/>
      <c r="J43" s="624"/>
      <c r="K43" s="624"/>
      <c r="L43" s="624"/>
      <c r="M43" s="624"/>
      <c r="N43" s="624">
        <v>4</v>
      </c>
      <c r="O43" s="624">
        <v>1.66</v>
      </c>
      <c r="P43" s="624"/>
    </row>
    <row r="44" spans="1:16" ht="38.25" customHeight="1">
      <c r="A44" s="627">
        <v>38</v>
      </c>
      <c r="B44" s="624" t="s">
        <v>178</v>
      </c>
      <c r="C44" s="624" t="s">
        <v>190</v>
      </c>
      <c r="D44" s="624">
        <v>1</v>
      </c>
      <c r="E44" s="624">
        <v>0.21</v>
      </c>
      <c r="F44" s="624"/>
      <c r="G44" s="624"/>
      <c r="H44" s="628"/>
      <c r="I44" s="628"/>
      <c r="J44" s="624"/>
      <c r="K44" s="624"/>
      <c r="L44" s="624"/>
      <c r="M44" s="624"/>
      <c r="N44" s="624">
        <v>1</v>
      </c>
      <c r="O44" s="624">
        <v>0.21</v>
      </c>
      <c r="P44" s="628"/>
    </row>
    <row r="45" spans="1:16" ht="37.5" customHeight="1">
      <c r="A45" s="627">
        <v>39</v>
      </c>
      <c r="B45" s="624" t="s">
        <v>167</v>
      </c>
      <c r="C45" s="624" t="s">
        <v>191</v>
      </c>
      <c r="D45" s="624">
        <v>1</v>
      </c>
      <c r="E45" s="624">
        <v>1</v>
      </c>
      <c r="F45" s="624"/>
      <c r="G45" s="624"/>
      <c r="H45" s="628"/>
      <c r="I45" s="628"/>
      <c r="J45" s="624"/>
      <c r="K45" s="624"/>
      <c r="L45" s="624"/>
      <c r="M45" s="624"/>
      <c r="N45" s="624">
        <v>1</v>
      </c>
      <c r="O45" s="624">
        <v>1</v>
      </c>
      <c r="P45" s="624"/>
    </row>
    <row r="46" spans="1:16" ht="37.5" customHeight="1">
      <c r="A46" s="627">
        <v>40</v>
      </c>
      <c r="B46" s="624" t="s">
        <v>173</v>
      </c>
      <c r="C46" s="624" t="s">
        <v>191</v>
      </c>
      <c r="D46" s="624">
        <v>16</v>
      </c>
      <c r="E46" s="624">
        <v>8.311</v>
      </c>
      <c r="F46" s="624"/>
      <c r="G46" s="624"/>
      <c r="H46" s="628"/>
      <c r="I46" s="628"/>
      <c r="J46" s="624"/>
      <c r="K46" s="624"/>
      <c r="L46" s="624"/>
      <c r="M46" s="624"/>
      <c r="N46" s="624">
        <v>16</v>
      </c>
      <c r="O46" s="624">
        <v>8.311</v>
      </c>
      <c r="P46" s="624"/>
    </row>
    <row r="47" spans="1:16" ht="37.5" customHeight="1">
      <c r="A47" s="627">
        <v>41</v>
      </c>
      <c r="B47" s="624" t="s">
        <v>171</v>
      </c>
      <c r="C47" s="624" t="s">
        <v>191</v>
      </c>
      <c r="D47" s="624">
        <v>5</v>
      </c>
      <c r="E47" s="624">
        <v>9.02</v>
      </c>
      <c r="F47" s="624"/>
      <c r="G47" s="624"/>
      <c r="H47" s="628"/>
      <c r="I47" s="628"/>
      <c r="J47" s="624"/>
      <c r="K47" s="624"/>
      <c r="L47" s="624"/>
      <c r="M47" s="624"/>
      <c r="N47" s="624">
        <v>5</v>
      </c>
      <c r="O47" s="624">
        <v>9.02</v>
      </c>
      <c r="P47" s="624"/>
    </row>
    <row r="48" spans="1:16" ht="37.5" customHeight="1">
      <c r="A48" s="627">
        <v>42</v>
      </c>
      <c r="B48" s="624" t="s">
        <v>176</v>
      </c>
      <c r="C48" s="624" t="s">
        <v>191</v>
      </c>
      <c r="D48" s="624">
        <v>76</v>
      </c>
      <c r="E48" s="624">
        <v>3.1282</v>
      </c>
      <c r="F48" s="624"/>
      <c r="G48" s="624"/>
      <c r="H48" s="628"/>
      <c r="I48" s="628"/>
      <c r="J48" s="624"/>
      <c r="K48" s="624"/>
      <c r="L48" s="624"/>
      <c r="M48" s="624"/>
      <c r="N48" s="624">
        <v>76</v>
      </c>
      <c r="O48" s="624">
        <v>3.1282</v>
      </c>
      <c r="P48" s="624"/>
    </row>
    <row r="49" spans="1:16" ht="37.5" customHeight="1">
      <c r="A49" s="627">
        <v>43</v>
      </c>
      <c r="B49" s="624" t="s">
        <v>167</v>
      </c>
      <c r="C49" s="624" t="s">
        <v>192</v>
      </c>
      <c r="D49" s="624">
        <v>1</v>
      </c>
      <c r="E49" s="624">
        <v>0.45</v>
      </c>
      <c r="F49" s="624"/>
      <c r="G49" s="624"/>
      <c r="H49" s="628"/>
      <c r="I49" s="628"/>
      <c r="J49" s="624"/>
      <c r="K49" s="624"/>
      <c r="L49" s="624"/>
      <c r="M49" s="624"/>
      <c r="N49" s="624">
        <v>1</v>
      </c>
      <c r="O49" s="624">
        <v>0.45</v>
      </c>
      <c r="P49" s="624"/>
    </row>
    <row r="50" spans="1:16" ht="37.5" customHeight="1">
      <c r="A50" s="627">
        <v>44</v>
      </c>
      <c r="B50" s="624" t="s">
        <v>14</v>
      </c>
      <c r="C50" s="624" t="s">
        <v>192</v>
      </c>
      <c r="D50" s="624">
        <v>123</v>
      </c>
      <c r="E50" s="624">
        <v>52.9</v>
      </c>
      <c r="F50" s="624"/>
      <c r="G50" s="624"/>
      <c r="H50" s="628"/>
      <c r="I50" s="628"/>
      <c r="J50" s="624"/>
      <c r="K50" s="624"/>
      <c r="L50" s="624"/>
      <c r="M50" s="624"/>
      <c r="N50" s="624">
        <v>123</v>
      </c>
      <c r="O50" s="624">
        <v>52.9</v>
      </c>
      <c r="P50" s="624"/>
    </row>
    <row r="51" spans="1:77" s="613" customFormat="1" ht="28.5" customHeight="1">
      <c r="A51" s="751" t="s">
        <v>45</v>
      </c>
      <c r="B51" s="751"/>
      <c r="C51" s="629"/>
      <c r="D51" s="629">
        <f>SUM(D7:D50)</f>
        <v>507</v>
      </c>
      <c r="E51" s="629">
        <f aca="true" t="shared" si="0" ref="E51:O51">SUM(E7:E50)</f>
        <v>244.35866</v>
      </c>
      <c r="F51" s="629">
        <f t="shared" si="0"/>
        <v>0</v>
      </c>
      <c r="G51" s="629">
        <f t="shared" si="0"/>
        <v>0</v>
      </c>
      <c r="H51" s="629">
        <f t="shared" si="0"/>
        <v>0</v>
      </c>
      <c r="I51" s="629">
        <f t="shared" si="0"/>
        <v>0</v>
      </c>
      <c r="J51" s="629">
        <f t="shared" si="0"/>
        <v>0</v>
      </c>
      <c r="K51" s="629">
        <f t="shared" si="0"/>
        <v>0</v>
      </c>
      <c r="L51" s="629">
        <f t="shared" si="0"/>
        <v>0</v>
      </c>
      <c r="M51" s="629">
        <f t="shared" si="0"/>
        <v>0</v>
      </c>
      <c r="N51" s="629">
        <f t="shared" si="0"/>
        <v>507</v>
      </c>
      <c r="O51" s="633">
        <f t="shared" si="0"/>
        <v>244.35866</v>
      </c>
      <c r="P51" s="629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</row>
  </sheetData>
  <sheetProtection/>
  <mergeCells count="15">
    <mergeCell ref="D3:I3"/>
    <mergeCell ref="J3:O3"/>
    <mergeCell ref="P3:P5"/>
    <mergeCell ref="D4:E4"/>
    <mergeCell ref="F4:G4"/>
    <mergeCell ref="H4:I4"/>
    <mergeCell ref="J4:K4"/>
    <mergeCell ref="L4:M4"/>
    <mergeCell ref="N4:O4"/>
    <mergeCell ref="A51:B51"/>
    <mergeCell ref="B1:O1"/>
    <mergeCell ref="A2:P2"/>
    <mergeCell ref="A3:A5"/>
    <mergeCell ref="B3:B5"/>
    <mergeCell ref="C3:C5"/>
  </mergeCells>
  <printOptions/>
  <pageMargins left="0.196850393700787" right="0.196850393700787" top="0.236220472440945" bottom="0.196850393700787" header="0.15748031496063" footer="0.15748031496063"/>
  <pageSetup horizontalDpi="600" verticalDpi="600" orientation="landscape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8"/>
  <sheetViews>
    <sheetView zoomScale="87" zoomScaleNormal="87" zoomScalePageLayoutView="0" workbookViewId="0" topLeftCell="A4">
      <selection activeCell="J4" sqref="J4:O4"/>
    </sheetView>
  </sheetViews>
  <sheetFormatPr defaultColWidth="9.140625" defaultRowHeight="12.75"/>
  <cols>
    <col min="1" max="1" width="4.7109375" style="90" customWidth="1"/>
    <col min="2" max="2" width="14.28125" style="90" customWidth="1"/>
    <col min="3" max="3" width="14.140625" style="90" customWidth="1"/>
    <col min="4" max="4" width="11.00390625" style="90" customWidth="1"/>
    <col min="5" max="5" width="9.140625" style="90" customWidth="1"/>
    <col min="6" max="6" width="11.57421875" style="90" customWidth="1"/>
    <col min="7" max="7" width="8.57421875" style="90" customWidth="1"/>
    <col min="8" max="8" width="12.140625" style="90" customWidth="1"/>
    <col min="9" max="9" width="8.00390625" style="90" customWidth="1"/>
    <col min="10" max="10" width="13.28125" style="90" customWidth="1"/>
    <col min="11" max="11" width="11.8515625" style="90" customWidth="1"/>
    <col min="12" max="12" width="9.140625" style="90" customWidth="1"/>
    <col min="13" max="13" width="10.00390625" style="90" customWidth="1"/>
    <col min="14" max="14" width="9.140625" style="90" customWidth="1"/>
    <col min="15" max="15" width="10.7109375" style="90" customWidth="1"/>
    <col min="16" max="16" width="7.7109375" style="90" customWidth="1"/>
    <col min="17" max="17" width="8.140625" style="90" customWidth="1"/>
    <col min="18" max="18" width="24.8515625" style="90" customWidth="1"/>
    <col min="19" max="16384" width="9.140625" style="90" customWidth="1"/>
  </cols>
  <sheetData>
    <row r="1" spans="1:18" ht="18.75" customHeight="1">
      <c r="A1" s="847" t="s">
        <v>0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</row>
    <row r="2" spans="1:18" ht="46.5" customHeight="1">
      <c r="A2" s="848" t="s">
        <v>100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</row>
    <row r="3" spans="1:18" ht="26.25" customHeight="1" thickBot="1">
      <c r="A3" s="849" t="s">
        <v>146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</row>
    <row r="4" spans="1:18" ht="68.25" customHeight="1">
      <c r="A4" s="850" t="s">
        <v>1</v>
      </c>
      <c r="B4" s="853" t="s">
        <v>48</v>
      </c>
      <c r="C4" s="856" t="s">
        <v>20</v>
      </c>
      <c r="D4" s="859" t="s">
        <v>18</v>
      </c>
      <c r="E4" s="860"/>
      <c r="F4" s="860"/>
      <c r="G4" s="860"/>
      <c r="H4" s="860"/>
      <c r="I4" s="861"/>
      <c r="J4" s="835" t="s">
        <v>19</v>
      </c>
      <c r="K4" s="836"/>
      <c r="L4" s="836"/>
      <c r="M4" s="836"/>
      <c r="N4" s="836"/>
      <c r="O4" s="837"/>
      <c r="P4" s="862" t="s">
        <v>24</v>
      </c>
      <c r="Q4" s="863"/>
      <c r="R4" s="844" t="s">
        <v>9</v>
      </c>
    </row>
    <row r="5" spans="1:18" ht="107.25" customHeight="1">
      <c r="A5" s="851"/>
      <c r="B5" s="854"/>
      <c r="C5" s="857"/>
      <c r="D5" s="689" t="s">
        <v>49</v>
      </c>
      <c r="E5" s="690"/>
      <c r="F5" s="689" t="s">
        <v>3</v>
      </c>
      <c r="G5" s="690"/>
      <c r="H5" s="689" t="s">
        <v>11</v>
      </c>
      <c r="I5" s="690"/>
      <c r="J5" s="704" t="s">
        <v>50</v>
      </c>
      <c r="K5" s="705"/>
      <c r="L5" s="704" t="s">
        <v>3</v>
      </c>
      <c r="M5" s="705"/>
      <c r="N5" s="704" t="s">
        <v>11</v>
      </c>
      <c r="O5" s="705"/>
      <c r="P5" s="864"/>
      <c r="Q5" s="865"/>
      <c r="R5" s="845"/>
    </row>
    <row r="6" spans="1:18" ht="25.5" customHeight="1" thickBot="1">
      <c r="A6" s="852"/>
      <c r="B6" s="855"/>
      <c r="C6" s="858"/>
      <c r="D6" s="93" t="s">
        <v>22</v>
      </c>
      <c r="E6" s="93" t="s">
        <v>23</v>
      </c>
      <c r="F6" s="93" t="s">
        <v>22</v>
      </c>
      <c r="G6" s="93" t="s">
        <v>23</v>
      </c>
      <c r="H6" s="93" t="s">
        <v>22</v>
      </c>
      <c r="I6" s="93" t="s">
        <v>23</v>
      </c>
      <c r="J6" s="31" t="s">
        <v>22</v>
      </c>
      <c r="K6" s="31" t="s">
        <v>23</v>
      </c>
      <c r="L6" s="31" t="s">
        <v>22</v>
      </c>
      <c r="M6" s="31" t="s">
        <v>23</v>
      </c>
      <c r="N6" s="31" t="s">
        <v>22</v>
      </c>
      <c r="O6" s="31" t="s">
        <v>23</v>
      </c>
      <c r="P6" s="313" t="s">
        <v>22</v>
      </c>
      <c r="Q6" s="313" t="s">
        <v>23</v>
      </c>
      <c r="R6" s="846"/>
    </row>
    <row r="7" spans="1:18" ht="18.75" customHeight="1" thickBot="1">
      <c r="A7" s="314">
        <v>1</v>
      </c>
      <c r="B7" s="315">
        <v>2</v>
      </c>
      <c r="C7" s="315">
        <v>3</v>
      </c>
      <c r="D7" s="315">
        <v>4</v>
      </c>
      <c r="E7" s="315">
        <v>5</v>
      </c>
      <c r="F7" s="315">
        <v>6</v>
      </c>
      <c r="G7" s="315">
        <v>7</v>
      </c>
      <c r="H7" s="315">
        <v>8</v>
      </c>
      <c r="I7" s="315">
        <v>9</v>
      </c>
      <c r="J7" s="315">
        <v>10</v>
      </c>
      <c r="K7" s="315">
        <v>11</v>
      </c>
      <c r="L7" s="315">
        <v>12</v>
      </c>
      <c r="M7" s="315">
        <v>13</v>
      </c>
      <c r="N7" s="315">
        <v>14</v>
      </c>
      <c r="O7" s="315">
        <v>15</v>
      </c>
      <c r="P7" s="316">
        <v>13</v>
      </c>
      <c r="Q7" s="316">
        <v>17</v>
      </c>
      <c r="R7" s="317">
        <v>18</v>
      </c>
    </row>
    <row r="8" spans="1:18" ht="163.5" customHeight="1" thickBot="1">
      <c r="A8" s="318"/>
      <c r="B8" s="319"/>
      <c r="C8" s="319"/>
      <c r="D8" s="319"/>
      <c r="E8" s="365"/>
      <c r="F8" s="319"/>
      <c r="G8" s="319"/>
      <c r="H8" s="320"/>
      <c r="I8" s="319"/>
      <c r="J8" s="319"/>
      <c r="K8" s="365"/>
      <c r="L8" s="319"/>
      <c r="M8" s="319"/>
      <c r="N8" s="319"/>
      <c r="O8" s="319"/>
      <c r="P8" s="319"/>
      <c r="Q8" s="319"/>
      <c r="R8" s="319"/>
    </row>
    <row r="9" spans="1:18" ht="27" customHeight="1" thickBot="1">
      <c r="A9" s="842" t="s">
        <v>51</v>
      </c>
      <c r="B9" s="843"/>
      <c r="C9" s="321">
        <v>1</v>
      </c>
      <c r="D9" s="321">
        <f aca="true" t="shared" si="0" ref="D9:O9">SUM(D8:D8)</f>
        <v>0</v>
      </c>
      <c r="E9" s="321">
        <f t="shared" si="0"/>
        <v>0</v>
      </c>
      <c r="F9" s="321">
        <f t="shared" si="0"/>
        <v>0</v>
      </c>
      <c r="G9" s="321">
        <f t="shared" si="0"/>
        <v>0</v>
      </c>
      <c r="H9" s="321">
        <f t="shared" si="0"/>
        <v>0</v>
      </c>
      <c r="I9" s="321">
        <f t="shared" si="0"/>
        <v>0</v>
      </c>
      <c r="J9" s="321">
        <f t="shared" si="0"/>
        <v>0</v>
      </c>
      <c r="K9" s="321">
        <f t="shared" si="0"/>
        <v>0</v>
      </c>
      <c r="L9" s="321">
        <f t="shared" si="0"/>
        <v>0</v>
      </c>
      <c r="M9" s="321">
        <f t="shared" si="0"/>
        <v>0</v>
      </c>
      <c r="N9" s="321">
        <f t="shared" si="0"/>
        <v>0</v>
      </c>
      <c r="O9" s="321">
        <f t="shared" si="0"/>
        <v>0</v>
      </c>
      <c r="P9" s="321">
        <v>0</v>
      </c>
      <c r="Q9" s="321">
        <f>SUM(Q8:Q8)</f>
        <v>0</v>
      </c>
      <c r="R9" s="322"/>
    </row>
    <row r="10" spans="1:11" ht="17.2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3.5">
      <c r="A11" s="91"/>
      <c r="B11" s="91"/>
      <c r="C11" s="91"/>
      <c r="D11" s="91"/>
      <c r="E11" s="94"/>
      <c r="F11" s="91"/>
      <c r="G11" s="91"/>
      <c r="H11" s="91"/>
      <c r="I11" s="91"/>
      <c r="J11" s="91"/>
      <c r="K11" s="91"/>
    </row>
    <row r="12" spans="1:11" ht="13.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3.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13.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8" ht="13.5">
      <c r="F18" s="97"/>
    </row>
  </sheetData>
  <sheetProtection/>
  <mergeCells count="17">
    <mergeCell ref="P4:Q5"/>
    <mergeCell ref="D5:E5"/>
    <mergeCell ref="F5:G5"/>
    <mergeCell ref="H5:I5"/>
    <mergeCell ref="J5:K5"/>
    <mergeCell ref="L5:M5"/>
    <mergeCell ref="J4:O4"/>
    <mergeCell ref="A9:B9"/>
    <mergeCell ref="R4:R6"/>
    <mergeCell ref="N5:O5"/>
    <mergeCell ref="A1:R1"/>
    <mergeCell ref="A2:R2"/>
    <mergeCell ref="A3:R3"/>
    <mergeCell ref="A4:A6"/>
    <mergeCell ref="B4:B6"/>
    <mergeCell ref="C4:C6"/>
    <mergeCell ref="D4:I4"/>
  </mergeCells>
  <printOptions/>
  <pageMargins left="0.15748031496062992" right="0.15748031496062992" top="0.35433070866141736" bottom="0.7480314960629921" header="0.1968503937007874" footer="0.31496062992125984"/>
  <pageSetup horizontalDpi="600" verticalDpi="600" orientation="landscape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4">
      <selection activeCell="C7" sqref="C7"/>
    </sheetView>
  </sheetViews>
  <sheetFormatPr defaultColWidth="9.140625" defaultRowHeight="12.75"/>
  <cols>
    <col min="1" max="1" width="4.421875" style="0" customWidth="1"/>
    <col min="2" max="2" width="20.00390625" style="0" customWidth="1"/>
    <col min="3" max="3" width="11.421875" style="0" customWidth="1"/>
    <col min="9" max="9" width="13.57421875" style="0" customWidth="1"/>
    <col min="16" max="16" width="13.8515625" style="0" customWidth="1"/>
  </cols>
  <sheetData>
    <row r="2" spans="1:22" s="2" customFormat="1" ht="18.75" customHeight="1">
      <c r="A2" s="3"/>
      <c r="B2" s="658" t="s">
        <v>0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Q2" s="3"/>
      <c r="R2" s="3"/>
      <c r="S2" s="3"/>
      <c r="T2" s="3"/>
      <c r="U2" s="3"/>
      <c r="V2" s="3"/>
    </row>
    <row r="3" spans="1:22" s="2" customFormat="1" ht="52.5" customHeight="1" thickBot="1">
      <c r="A3" s="659" t="s">
        <v>47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V3" s="4"/>
    </row>
    <row r="4" spans="1:17" s="4" customFormat="1" ht="72" customHeight="1">
      <c r="A4" s="660" t="s">
        <v>1</v>
      </c>
      <c r="B4" s="662" t="s">
        <v>32</v>
      </c>
      <c r="C4" s="662" t="s">
        <v>20</v>
      </c>
      <c r="D4" s="859" t="s">
        <v>18</v>
      </c>
      <c r="E4" s="860"/>
      <c r="F4" s="860"/>
      <c r="G4" s="860"/>
      <c r="H4" s="860"/>
      <c r="I4" s="861"/>
      <c r="J4" s="835" t="s">
        <v>19</v>
      </c>
      <c r="K4" s="836"/>
      <c r="L4" s="836"/>
      <c r="M4" s="836"/>
      <c r="N4" s="836"/>
      <c r="O4" s="837"/>
      <c r="P4" s="664" t="s">
        <v>9</v>
      </c>
      <c r="Q4" s="1"/>
    </row>
    <row r="5" spans="1:17" s="4" customFormat="1" ht="142.5" customHeight="1">
      <c r="A5" s="833"/>
      <c r="B5" s="813"/>
      <c r="C5" s="813"/>
      <c r="D5" s="866" t="s">
        <v>21</v>
      </c>
      <c r="E5" s="867"/>
      <c r="F5" s="868" t="s">
        <v>3</v>
      </c>
      <c r="G5" s="869"/>
      <c r="H5" s="674" t="s">
        <v>11</v>
      </c>
      <c r="I5" s="675"/>
      <c r="J5" s="704" t="s">
        <v>4</v>
      </c>
      <c r="K5" s="705"/>
      <c r="L5" s="689" t="s">
        <v>3</v>
      </c>
      <c r="M5" s="690"/>
      <c r="N5" s="674" t="s">
        <v>11</v>
      </c>
      <c r="O5" s="675"/>
      <c r="P5" s="838"/>
      <c r="Q5" s="1"/>
    </row>
    <row r="6" spans="1:17" s="4" customFormat="1" ht="35.25" customHeight="1">
      <c r="A6" s="661"/>
      <c r="B6" s="663"/>
      <c r="C6" s="663"/>
      <c r="D6" s="48" t="s">
        <v>22</v>
      </c>
      <c r="E6" s="47" t="s">
        <v>23</v>
      </c>
      <c r="F6" s="50" t="s">
        <v>22</v>
      </c>
      <c r="G6" s="47" t="s">
        <v>23</v>
      </c>
      <c r="H6" s="21" t="s">
        <v>22</v>
      </c>
      <c r="I6" s="21" t="s">
        <v>23</v>
      </c>
      <c r="J6" s="48" t="s">
        <v>22</v>
      </c>
      <c r="K6" s="47" t="s">
        <v>23</v>
      </c>
      <c r="L6" s="50" t="s">
        <v>22</v>
      </c>
      <c r="M6" s="47" t="s">
        <v>23</v>
      </c>
      <c r="N6" s="21" t="s">
        <v>22</v>
      </c>
      <c r="O6" s="21" t="s">
        <v>23</v>
      </c>
      <c r="P6" s="665"/>
      <c r="Q6" s="1"/>
    </row>
    <row r="7" spans="1:17" s="2" customFormat="1" ht="18.75" customHeight="1" thickBot="1">
      <c r="A7" s="14">
        <v>1</v>
      </c>
      <c r="B7" s="9">
        <v>2</v>
      </c>
      <c r="C7" s="9">
        <v>3</v>
      </c>
      <c r="D7" s="22">
        <v>4</v>
      </c>
      <c r="E7" s="25">
        <v>5</v>
      </c>
      <c r="F7" s="51">
        <v>6</v>
      </c>
      <c r="G7" s="25">
        <v>7</v>
      </c>
      <c r="H7" s="9">
        <v>8</v>
      </c>
      <c r="I7" s="9">
        <v>9</v>
      </c>
      <c r="J7" s="22">
        <v>10</v>
      </c>
      <c r="K7" s="25">
        <v>11</v>
      </c>
      <c r="L7" s="51">
        <v>12</v>
      </c>
      <c r="M7" s="25">
        <v>13</v>
      </c>
      <c r="N7" s="9">
        <v>14</v>
      </c>
      <c r="O7" s="9">
        <v>15</v>
      </c>
      <c r="P7" s="49">
        <v>16</v>
      </c>
      <c r="Q7" s="3"/>
    </row>
    <row r="8" spans="1:17" s="2" customFormat="1" ht="50.25" customHeight="1" thickBot="1">
      <c r="A8" s="6">
        <v>1</v>
      </c>
      <c r="B8" s="5" t="s">
        <v>33</v>
      </c>
      <c r="C8" s="5">
        <v>1</v>
      </c>
      <c r="D8" s="23"/>
      <c r="E8" s="26"/>
      <c r="F8" s="52">
        <v>223</v>
      </c>
      <c r="G8" s="26">
        <v>45.96</v>
      </c>
      <c r="H8" s="5"/>
      <c r="I8" s="5"/>
      <c r="J8" s="23"/>
      <c r="K8" s="26"/>
      <c r="L8" s="52">
        <v>223</v>
      </c>
      <c r="M8" s="26">
        <v>45.96</v>
      </c>
      <c r="N8" s="5"/>
      <c r="O8" s="5"/>
      <c r="P8" s="12"/>
      <c r="Q8" s="3"/>
    </row>
    <row r="9" spans="1:17" s="2" customFormat="1" ht="44.25" customHeight="1" thickBot="1">
      <c r="A9" s="6">
        <v>2</v>
      </c>
      <c r="B9" s="5" t="s">
        <v>34</v>
      </c>
      <c r="C9" s="5">
        <v>1</v>
      </c>
      <c r="D9" s="33">
        <v>24</v>
      </c>
      <c r="E9" s="53">
        <v>9.487</v>
      </c>
      <c r="F9" s="52"/>
      <c r="G9" s="26"/>
      <c r="H9" s="5"/>
      <c r="I9" s="5"/>
      <c r="J9" s="33">
        <v>24</v>
      </c>
      <c r="K9" s="53">
        <v>9.487</v>
      </c>
      <c r="L9" s="52"/>
      <c r="M9" s="26"/>
      <c r="N9" s="5"/>
      <c r="O9" s="5"/>
      <c r="P9" s="13"/>
      <c r="Q9" s="3"/>
    </row>
    <row r="10" spans="1:17" s="2" customFormat="1" ht="37.5" customHeight="1" thickBot="1">
      <c r="A10" s="870" t="s">
        <v>2</v>
      </c>
      <c r="B10" s="871"/>
      <c r="C10" s="54">
        <f aca="true" t="shared" si="0" ref="C10:O10">C8+C9</f>
        <v>2</v>
      </c>
      <c r="D10" s="42">
        <f t="shared" si="0"/>
        <v>24</v>
      </c>
      <c r="E10" s="55">
        <f t="shared" si="0"/>
        <v>9.487</v>
      </c>
      <c r="F10" s="54">
        <f t="shared" si="0"/>
        <v>223</v>
      </c>
      <c r="G10" s="55">
        <f t="shared" si="0"/>
        <v>45.96</v>
      </c>
      <c r="H10" s="54">
        <f t="shared" si="0"/>
        <v>0</v>
      </c>
      <c r="I10" s="54">
        <f t="shared" si="0"/>
        <v>0</v>
      </c>
      <c r="J10" s="42">
        <f t="shared" si="0"/>
        <v>24</v>
      </c>
      <c r="K10" s="55">
        <f t="shared" si="0"/>
        <v>9.487</v>
      </c>
      <c r="L10" s="54">
        <f t="shared" si="0"/>
        <v>223</v>
      </c>
      <c r="M10" s="54">
        <f t="shared" si="0"/>
        <v>45.96</v>
      </c>
      <c r="N10" s="54">
        <f t="shared" si="0"/>
        <v>0</v>
      </c>
      <c r="O10" s="54">
        <f t="shared" si="0"/>
        <v>0</v>
      </c>
      <c r="P10" s="56"/>
      <c r="Q10" s="3"/>
    </row>
    <row r="11" spans="1:17" s="2" customFormat="1" ht="16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3"/>
    </row>
    <row r="12" spans="1:17" s="2" customFormat="1" ht="16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3"/>
      <c r="Q12" s="3"/>
    </row>
    <row r="13" spans="1:17" s="2" customFormat="1" ht="16.5">
      <c r="A13" s="7"/>
      <c r="B13" s="7"/>
      <c r="C13" s="7"/>
      <c r="D13" s="7"/>
      <c r="E13" s="7"/>
      <c r="F13" s="7"/>
      <c r="G13" s="7"/>
      <c r="H13" s="7"/>
      <c r="I13" s="7"/>
      <c r="J13" s="7"/>
      <c r="K13" s="11"/>
      <c r="L13" s="11"/>
      <c r="M13" s="7"/>
      <c r="N13" s="7"/>
      <c r="O13" s="7"/>
      <c r="P13" s="3"/>
      <c r="Q13" s="3"/>
    </row>
    <row r="14" spans="1:17" s="2" customFormat="1" ht="16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Q14" s="3"/>
    </row>
    <row r="15" spans="1:17" s="2" customFormat="1" ht="16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  <c r="Q15" s="3"/>
    </row>
    <row r="16" spans="1:16" s="2" customFormat="1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</row>
    <row r="17" spans="1:15" s="2" customFormat="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2" customFormat="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2" customFormat="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</sheetData>
  <sheetProtection/>
  <mergeCells count="15">
    <mergeCell ref="H5:I5"/>
    <mergeCell ref="J5:K5"/>
    <mergeCell ref="L5:M5"/>
    <mergeCell ref="N5:O5"/>
    <mergeCell ref="A10:B10"/>
    <mergeCell ref="B2:O2"/>
    <mergeCell ref="A3:P3"/>
    <mergeCell ref="A4:A6"/>
    <mergeCell ref="B4:B6"/>
    <mergeCell ref="C4:C6"/>
    <mergeCell ref="D4:I4"/>
    <mergeCell ref="J4:O4"/>
    <mergeCell ref="P4:P6"/>
    <mergeCell ref="D5:E5"/>
    <mergeCell ref="F5:G5"/>
  </mergeCells>
  <printOptions/>
  <pageMargins left="0.4" right="0.17" top="0.26" bottom="0.25" header="0.17" footer="0.18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X20"/>
  <sheetViews>
    <sheetView zoomScale="79" zoomScaleNormal="79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421875" style="0" customWidth="1"/>
    <col min="2" max="2" width="20.00390625" style="0" customWidth="1"/>
    <col min="3" max="3" width="11.421875" style="0" customWidth="1"/>
    <col min="9" max="9" width="13.57421875" style="0" customWidth="1"/>
    <col min="18" max="18" width="13.8515625" style="0" customWidth="1"/>
  </cols>
  <sheetData>
    <row r="2" spans="1:24" s="2" customFormat="1" ht="18.75" customHeight="1">
      <c r="A2" s="3"/>
      <c r="B2" s="658" t="s">
        <v>0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1"/>
      <c r="Q2" s="1"/>
      <c r="S2" s="3"/>
      <c r="T2" s="3"/>
      <c r="U2" s="3"/>
      <c r="V2" s="3"/>
      <c r="W2" s="3"/>
      <c r="X2" s="3"/>
    </row>
    <row r="3" spans="1:24" s="2" customFormat="1" ht="69.75" customHeight="1" thickBot="1">
      <c r="A3" s="691" t="s">
        <v>46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X3" s="4"/>
    </row>
    <row r="4" spans="1:19" s="4" customFormat="1" ht="72" customHeight="1">
      <c r="A4" s="660" t="s">
        <v>1</v>
      </c>
      <c r="B4" s="662" t="s">
        <v>32</v>
      </c>
      <c r="C4" s="662" t="s">
        <v>20</v>
      </c>
      <c r="D4" s="859" t="s">
        <v>18</v>
      </c>
      <c r="E4" s="860"/>
      <c r="F4" s="860"/>
      <c r="G4" s="860"/>
      <c r="H4" s="860"/>
      <c r="I4" s="861"/>
      <c r="J4" s="835" t="s">
        <v>19</v>
      </c>
      <c r="K4" s="836"/>
      <c r="L4" s="836"/>
      <c r="M4" s="836"/>
      <c r="N4" s="836"/>
      <c r="O4" s="837"/>
      <c r="P4" s="873" t="s">
        <v>24</v>
      </c>
      <c r="Q4" s="874"/>
      <c r="R4" s="664" t="s">
        <v>9</v>
      </c>
      <c r="S4" s="1"/>
    </row>
    <row r="5" spans="1:19" s="4" customFormat="1" ht="132" customHeight="1">
      <c r="A5" s="833"/>
      <c r="B5" s="813"/>
      <c r="C5" s="813"/>
      <c r="D5" s="866" t="s">
        <v>21</v>
      </c>
      <c r="E5" s="867"/>
      <c r="F5" s="868" t="s">
        <v>3</v>
      </c>
      <c r="G5" s="869"/>
      <c r="H5" s="674" t="s">
        <v>11</v>
      </c>
      <c r="I5" s="675"/>
      <c r="J5" s="704" t="s">
        <v>4</v>
      </c>
      <c r="K5" s="705"/>
      <c r="L5" s="689" t="s">
        <v>3</v>
      </c>
      <c r="M5" s="690"/>
      <c r="N5" s="674" t="s">
        <v>11</v>
      </c>
      <c r="O5" s="675"/>
      <c r="P5" s="875"/>
      <c r="Q5" s="876"/>
      <c r="R5" s="872"/>
      <c r="S5" s="1"/>
    </row>
    <row r="6" spans="1:19" s="4" customFormat="1" ht="35.25" customHeight="1">
      <c r="A6" s="661"/>
      <c r="B6" s="663"/>
      <c r="C6" s="663"/>
      <c r="D6" s="67" t="s">
        <v>22</v>
      </c>
      <c r="E6" s="66" t="s">
        <v>23</v>
      </c>
      <c r="F6" s="50" t="s">
        <v>22</v>
      </c>
      <c r="G6" s="66" t="s">
        <v>23</v>
      </c>
      <c r="H6" s="21" t="s">
        <v>22</v>
      </c>
      <c r="I6" s="21" t="s">
        <v>23</v>
      </c>
      <c r="J6" s="67" t="s">
        <v>22</v>
      </c>
      <c r="K6" s="66" t="s">
        <v>23</v>
      </c>
      <c r="L6" s="50" t="s">
        <v>22</v>
      </c>
      <c r="M6" s="66" t="s">
        <v>23</v>
      </c>
      <c r="N6" s="21" t="s">
        <v>22</v>
      </c>
      <c r="O6" s="21" t="s">
        <v>23</v>
      </c>
      <c r="P6" s="21" t="s">
        <v>22</v>
      </c>
      <c r="Q6" s="21" t="s">
        <v>23</v>
      </c>
      <c r="R6" s="665"/>
      <c r="S6" s="1"/>
    </row>
    <row r="7" spans="1:19" s="2" customFormat="1" ht="18.75" customHeight="1" thickBot="1">
      <c r="A7" s="14">
        <v>1</v>
      </c>
      <c r="B7" s="9">
        <v>2</v>
      </c>
      <c r="C7" s="9">
        <v>3</v>
      </c>
      <c r="D7" s="22">
        <v>4</v>
      </c>
      <c r="E7" s="25">
        <v>5</v>
      </c>
      <c r="F7" s="51">
        <v>6</v>
      </c>
      <c r="G7" s="25">
        <v>7</v>
      </c>
      <c r="H7" s="9">
        <v>8</v>
      </c>
      <c r="I7" s="9">
        <v>9</v>
      </c>
      <c r="J7" s="22">
        <v>10</v>
      </c>
      <c r="K7" s="25">
        <v>11</v>
      </c>
      <c r="L7" s="51">
        <v>12</v>
      </c>
      <c r="M7" s="25">
        <v>13</v>
      </c>
      <c r="N7" s="9">
        <v>14</v>
      </c>
      <c r="O7" s="9">
        <v>15</v>
      </c>
      <c r="P7" s="63">
        <v>16</v>
      </c>
      <c r="Q7" s="63">
        <v>17</v>
      </c>
      <c r="R7" s="69">
        <v>18</v>
      </c>
      <c r="S7" s="3"/>
    </row>
    <row r="8" spans="1:19" s="2" customFormat="1" ht="50.25" customHeight="1" thickBot="1">
      <c r="A8" s="6">
        <v>1</v>
      </c>
      <c r="B8" s="5" t="s">
        <v>39</v>
      </c>
      <c r="C8" s="5">
        <v>1</v>
      </c>
      <c r="D8" s="5">
        <v>1</v>
      </c>
      <c r="E8" s="68">
        <v>1</v>
      </c>
      <c r="F8" s="5"/>
      <c r="G8" s="26"/>
      <c r="H8" s="5"/>
      <c r="I8" s="5"/>
      <c r="J8" s="23">
        <v>1</v>
      </c>
      <c r="K8" s="26"/>
      <c r="L8" s="52"/>
      <c r="M8" s="26"/>
      <c r="N8" s="5"/>
      <c r="O8" s="5"/>
      <c r="P8" s="64"/>
      <c r="Q8" s="64"/>
      <c r="R8" s="58"/>
      <c r="S8" s="3"/>
    </row>
    <row r="9" spans="1:19" s="2" customFormat="1" ht="44.25" customHeight="1" thickBot="1">
      <c r="A9" s="6">
        <v>2</v>
      </c>
      <c r="B9" s="5" t="s">
        <v>40</v>
      </c>
      <c r="C9" s="5">
        <v>1</v>
      </c>
      <c r="D9" s="10"/>
      <c r="E9" s="53"/>
      <c r="F9" s="5">
        <v>22</v>
      </c>
      <c r="G9" s="26">
        <v>19.8</v>
      </c>
      <c r="H9" s="5"/>
      <c r="I9" s="5"/>
      <c r="J9" s="33"/>
      <c r="K9" s="53"/>
      <c r="L9" s="5">
        <v>22</v>
      </c>
      <c r="M9" s="26"/>
      <c r="N9" s="5"/>
      <c r="O9" s="5"/>
      <c r="P9" s="64"/>
      <c r="Q9" s="64"/>
      <c r="R9" s="70"/>
      <c r="S9" s="3"/>
    </row>
    <row r="10" spans="1:19" s="2" customFormat="1" ht="37.5" customHeight="1" thickBot="1">
      <c r="A10" s="6">
        <v>3</v>
      </c>
      <c r="B10" s="59" t="s">
        <v>41</v>
      </c>
      <c r="C10" s="59">
        <v>1</v>
      </c>
      <c r="D10" s="59"/>
      <c r="E10" s="60"/>
      <c r="F10" s="59">
        <v>26</v>
      </c>
      <c r="G10" s="60">
        <v>21.2</v>
      </c>
      <c r="H10" s="61">
        <f aca="true" t="shared" si="0" ref="H10:O10">H8+H9</f>
        <v>0</v>
      </c>
      <c r="I10" s="61">
        <f t="shared" si="0"/>
        <v>0</v>
      </c>
      <c r="J10" s="62"/>
      <c r="K10" s="60"/>
      <c r="L10" s="59">
        <v>26</v>
      </c>
      <c r="M10" s="61"/>
      <c r="N10" s="61">
        <f t="shared" si="0"/>
        <v>0</v>
      </c>
      <c r="O10" s="61">
        <f t="shared" si="0"/>
        <v>0</v>
      </c>
      <c r="P10" s="65"/>
      <c r="Q10" s="65"/>
      <c r="R10" s="71"/>
      <c r="S10" s="3"/>
    </row>
    <row r="11" spans="1:19" s="2" customFormat="1" ht="37.5" customHeight="1" thickBot="1">
      <c r="A11" s="29"/>
      <c r="B11" s="72" t="s">
        <v>45</v>
      </c>
      <c r="C11" s="72">
        <f aca="true" t="shared" si="1" ref="C11:O11">SUM(C8:C10)</f>
        <v>3</v>
      </c>
      <c r="D11" s="72">
        <f t="shared" si="1"/>
        <v>1</v>
      </c>
      <c r="E11" s="73">
        <f t="shared" si="1"/>
        <v>1</v>
      </c>
      <c r="F11" s="72">
        <f t="shared" si="1"/>
        <v>48</v>
      </c>
      <c r="G11" s="73">
        <f t="shared" si="1"/>
        <v>41</v>
      </c>
      <c r="H11" s="74">
        <f t="shared" si="1"/>
        <v>0</v>
      </c>
      <c r="I11" s="74">
        <f t="shared" si="1"/>
        <v>0</v>
      </c>
      <c r="J11" s="75">
        <f t="shared" si="1"/>
        <v>1</v>
      </c>
      <c r="K11" s="76">
        <f t="shared" si="1"/>
        <v>0</v>
      </c>
      <c r="L11" s="72">
        <f t="shared" si="1"/>
        <v>48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/>
      <c r="Q11" s="74"/>
      <c r="R11" s="77"/>
      <c r="S11" s="3"/>
    </row>
    <row r="12" spans="1:19" s="2" customFormat="1" ht="16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"/>
      <c r="S12" s="3"/>
    </row>
    <row r="13" spans="1:19" s="2" customFormat="1" ht="16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"/>
      <c r="S13" s="3"/>
    </row>
    <row r="14" spans="1:19" s="2" customFormat="1" ht="16.5">
      <c r="A14" s="7"/>
      <c r="B14" s="7"/>
      <c r="C14" s="7"/>
      <c r="D14" s="7"/>
      <c r="E14" s="7"/>
      <c r="F14" s="7"/>
      <c r="G14" s="7"/>
      <c r="H14" s="7"/>
      <c r="I14" s="7"/>
      <c r="J14" s="7"/>
      <c r="K14" s="11"/>
      <c r="L14" s="11"/>
      <c r="M14" s="7"/>
      <c r="N14" s="7"/>
      <c r="O14" s="7"/>
      <c r="P14" s="7"/>
      <c r="Q14" s="7"/>
      <c r="R14" s="3"/>
      <c r="S14" s="3"/>
    </row>
    <row r="15" spans="1:19" s="2" customFormat="1" ht="16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"/>
      <c r="S15" s="3"/>
    </row>
    <row r="16" spans="1:19" s="2" customFormat="1" ht="16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"/>
      <c r="S16" s="3"/>
    </row>
    <row r="17" spans="1:18" s="2" customFormat="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3"/>
    </row>
    <row r="18" spans="1:17" s="2" customFormat="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2" customFormat="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2" customFormat="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</sheetData>
  <sheetProtection/>
  <mergeCells count="15">
    <mergeCell ref="A3:R3"/>
    <mergeCell ref="A4:A6"/>
    <mergeCell ref="B4:B6"/>
    <mergeCell ref="C4:C6"/>
    <mergeCell ref="D4:I4"/>
    <mergeCell ref="J4:O4"/>
    <mergeCell ref="R4:R6"/>
    <mergeCell ref="D5:E5"/>
    <mergeCell ref="F5:G5"/>
    <mergeCell ref="H5:I5"/>
    <mergeCell ref="B2:O2"/>
    <mergeCell ref="J5:K5"/>
    <mergeCell ref="L5:M5"/>
    <mergeCell ref="N5:O5"/>
    <mergeCell ref="P4:Q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5"/>
  <sheetViews>
    <sheetView zoomScale="93" zoomScaleNormal="93" zoomScalePageLayoutView="0" workbookViewId="0" topLeftCell="A7">
      <selection activeCell="A2" sqref="A2:AH2"/>
    </sheetView>
  </sheetViews>
  <sheetFormatPr defaultColWidth="9.140625" defaultRowHeight="12.75"/>
  <cols>
    <col min="1" max="1" width="3.28125" style="2" customWidth="1"/>
    <col min="2" max="2" width="15.00390625" style="2" customWidth="1"/>
    <col min="3" max="3" width="7.421875" style="2" customWidth="1"/>
    <col min="4" max="4" width="8.00390625" style="2" customWidth="1"/>
    <col min="5" max="6" width="7.7109375" style="2" customWidth="1"/>
    <col min="7" max="7" width="6.140625" style="2" customWidth="1"/>
    <col min="8" max="8" width="7.28125" style="2" customWidth="1"/>
    <col min="9" max="9" width="8.140625" style="2" customWidth="1"/>
    <col min="10" max="11" width="5.8515625" style="2" customWidth="1"/>
    <col min="12" max="12" width="5.57421875" style="2" customWidth="1"/>
    <col min="13" max="13" width="6.8515625" style="2" customWidth="1"/>
    <col min="14" max="14" width="7.57421875" style="2" customWidth="1"/>
    <col min="15" max="15" width="10.8515625" style="2" customWidth="1"/>
    <col min="16" max="16" width="6.28125" style="2" customWidth="1"/>
    <col min="17" max="17" width="5.8515625" style="2" customWidth="1"/>
    <col min="18" max="18" width="6.28125" style="2" customWidth="1"/>
    <col min="19" max="19" width="5.421875" style="2" customWidth="1"/>
    <col min="20" max="20" width="7.00390625" style="2" customWidth="1"/>
    <col min="21" max="21" width="6.00390625" style="2" customWidth="1"/>
    <col min="22" max="22" width="5.57421875" style="2" customWidth="1"/>
    <col min="23" max="23" width="8.421875" style="2" customWidth="1"/>
    <col min="24" max="24" width="5.7109375" style="2" customWidth="1"/>
    <col min="25" max="25" width="8.421875" style="2" customWidth="1"/>
    <col min="26" max="26" width="5.8515625" style="2" customWidth="1"/>
    <col min="27" max="27" width="5.28125" style="2" customWidth="1"/>
    <col min="28" max="28" width="7.00390625" style="2" customWidth="1"/>
    <col min="29" max="29" width="5.8515625" style="2" customWidth="1"/>
    <col min="30" max="31" width="5.57421875" style="2" customWidth="1"/>
    <col min="32" max="32" width="5.140625" style="2" customWidth="1"/>
    <col min="33" max="33" width="6.57421875" style="2" customWidth="1"/>
    <col min="34" max="34" width="15.7109375" style="2" customWidth="1"/>
    <col min="35" max="35" width="10.421875" style="2" customWidth="1"/>
    <col min="36" max="16384" width="9.140625" style="2" customWidth="1"/>
  </cols>
  <sheetData>
    <row r="1" spans="1:38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3"/>
      <c r="AJ1" s="3"/>
      <c r="AK1" s="3"/>
      <c r="AL1" s="3"/>
    </row>
    <row r="2" spans="1:38" ht="52.5" customHeight="1" thickBot="1">
      <c r="A2" s="691" t="s">
        <v>85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L2" s="4"/>
    </row>
    <row r="3" spans="1:34" s="4" customFormat="1" ht="72" customHeight="1">
      <c r="A3" s="669" t="s">
        <v>1</v>
      </c>
      <c r="B3" s="666" t="s">
        <v>7</v>
      </c>
      <c r="C3" s="685" t="s">
        <v>20</v>
      </c>
      <c r="D3" s="685" t="s">
        <v>18</v>
      </c>
      <c r="E3" s="685"/>
      <c r="F3" s="685"/>
      <c r="G3" s="685"/>
      <c r="H3" s="685"/>
      <c r="I3" s="685"/>
      <c r="J3" s="685" t="s">
        <v>57</v>
      </c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78" t="s">
        <v>24</v>
      </c>
      <c r="AC3" s="697"/>
      <c r="AD3" s="697"/>
      <c r="AE3" s="697"/>
      <c r="AF3" s="697"/>
      <c r="AG3" s="679"/>
      <c r="AH3" s="694" t="s">
        <v>9</v>
      </c>
    </row>
    <row r="4" spans="1:34" s="4" customFormat="1" ht="48" customHeight="1">
      <c r="A4" s="670"/>
      <c r="B4" s="667"/>
      <c r="C4" s="686"/>
      <c r="D4" s="702" t="s">
        <v>21</v>
      </c>
      <c r="E4" s="703"/>
      <c r="F4" s="702" t="s">
        <v>3</v>
      </c>
      <c r="G4" s="703"/>
      <c r="H4" s="702" t="s">
        <v>11</v>
      </c>
      <c r="I4" s="703"/>
      <c r="J4" s="674" t="s">
        <v>53</v>
      </c>
      <c r="K4" s="699"/>
      <c r="L4" s="699"/>
      <c r="M4" s="699"/>
      <c r="N4" s="699"/>
      <c r="O4" s="675"/>
      <c r="P4" s="674" t="s">
        <v>54</v>
      </c>
      <c r="Q4" s="699"/>
      <c r="R4" s="699"/>
      <c r="S4" s="699"/>
      <c r="T4" s="699"/>
      <c r="U4" s="675"/>
      <c r="V4" s="674" t="s">
        <v>11</v>
      </c>
      <c r="W4" s="699"/>
      <c r="X4" s="699"/>
      <c r="Y4" s="699"/>
      <c r="Z4" s="699"/>
      <c r="AA4" s="675"/>
      <c r="AB4" s="680"/>
      <c r="AC4" s="698"/>
      <c r="AD4" s="698"/>
      <c r="AE4" s="698"/>
      <c r="AF4" s="698"/>
      <c r="AG4" s="681"/>
      <c r="AH4" s="695"/>
    </row>
    <row r="5" spans="1:34" s="4" customFormat="1" ht="90" customHeight="1">
      <c r="A5" s="692"/>
      <c r="B5" s="693"/>
      <c r="C5" s="688"/>
      <c r="D5" s="680"/>
      <c r="E5" s="681"/>
      <c r="F5" s="680"/>
      <c r="G5" s="681"/>
      <c r="H5" s="680"/>
      <c r="I5" s="681"/>
      <c r="J5" s="688" t="s">
        <v>55</v>
      </c>
      <c r="K5" s="688"/>
      <c r="L5" s="674" t="s">
        <v>56</v>
      </c>
      <c r="M5" s="675"/>
      <c r="N5" s="689" t="s">
        <v>60</v>
      </c>
      <c r="O5" s="690"/>
      <c r="P5" s="688" t="s">
        <v>55</v>
      </c>
      <c r="Q5" s="688"/>
      <c r="R5" s="674" t="s">
        <v>56</v>
      </c>
      <c r="S5" s="675"/>
      <c r="T5" s="689" t="s">
        <v>61</v>
      </c>
      <c r="U5" s="690"/>
      <c r="V5" s="688" t="s">
        <v>55</v>
      </c>
      <c r="W5" s="688"/>
      <c r="X5" s="674" t="s">
        <v>56</v>
      </c>
      <c r="Y5" s="675"/>
      <c r="Z5" s="674" t="s">
        <v>60</v>
      </c>
      <c r="AA5" s="675"/>
      <c r="AB5" s="688" t="s">
        <v>55</v>
      </c>
      <c r="AC5" s="688"/>
      <c r="AD5" s="674" t="s">
        <v>56</v>
      </c>
      <c r="AE5" s="675"/>
      <c r="AF5" s="674" t="s">
        <v>60</v>
      </c>
      <c r="AG5" s="675"/>
      <c r="AH5" s="696"/>
    </row>
    <row r="6" spans="1:34" s="4" customFormat="1" ht="25.5" customHeight="1">
      <c r="A6" s="692"/>
      <c r="B6" s="693"/>
      <c r="C6" s="688"/>
      <c r="D6" s="82" t="s">
        <v>22</v>
      </c>
      <c r="E6" s="82" t="s">
        <v>23</v>
      </c>
      <c r="F6" s="82" t="s">
        <v>22</v>
      </c>
      <c r="G6" s="82" t="s">
        <v>23</v>
      </c>
      <c r="H6" s="82" t="s">
        <v>22</v>
      </c>
      <c r="I6" s="82" t="s">
        <v>23</v>
      </c>
      <c r="J6" s="82" t="s">
        <v>22</v>
      </c>
      <c r="K6" s="82" t="s">
        <v>23</v>
      </c>
      <c r="L6" s="82" t="s">
        <v>22</v>
      </c>
      <c r="M6" s="82" t="s">
        <v>23</v>
      </c>
      <c r="N6" s="105" t="s">
        <v>22</v>
      </c>
      <c r="O6" s="105" t="s">
        <v>23</v>
      </c>
      <c r="P6" s="82" t="s">
        <v>22</v>
      </c>
      <c r="Q6" s="82" t="s">
        <v>23</v>
      </c>
      <c r="R6" s="82" t="s">
        <v>22</v>
      </c>
      <c r="S6" s="82" t="s">
        <v>23</v>
      </c>
      <c r="T6" s="105" t="s">
        <v>22</v>
      </c>
      <c r="U6" s="105" t="s">
        <v>23</v>
      </c>
      <c r="V6" s="82" t="s">
        <v>22</v>
      </c>
      <c r="W6" s="82" t="s">
        <v>23</v>
      </c>
      <c r="X6" s="82" t="s">
        <v>22</v>
      </c>
      <c r="Y6" s="82" t="s">
        <v>23</v>
      </c>
      <c r="Z6" s="82" t="s">
        <v>22</v>
      </c>
      <c r="AA6" s="82" t="s">
        <v>23</v>
      </c>
      <c r="AB6" s="82" t="s">
        <v>22</v>
      </c>
      <c r="AC6" s="82" t="s">
        <v>23</v>
      </c>
      <c r="AD6" s="82" t="s">
        <v>22</v>
      </c>
      <c r="AE6" s="82" t="s">
        <v>23</v>
      </c>
      <c r="AF6" s="82" t="s">
        <v>22</v>
      </c>
      <c r="AG6" s="82" t="s">
        <v>23</v>
      </c>
      <c r="AH6" s="696"/>
    </row>
    <row r="7" spans="1:34" ht="18.75" customHeight="1">
      <c r="A7" s="87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50">
        <v>14</v>
      </c>
      <c r="O7" s="50">
        <v>15</v>
      </c>
      <c r="P7" s="21">
        <v>16</v>
      </c>
      <c r="Q7" s="21">
        <v>17</v>
      </c>
      <c r="R7" s="21">
        <v>18</v>
      </c>
      <c r="S7" s="21">
        <v>19</v>
      </c>
      <c r="T7" s="50">
        <v>20</v>
      </c>
      <c r="U7" s="50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88">
        <v>34</v>
      </c>
    </row>
    <row r="8" spans="1:34" ht="35.25" customHeight="1">
      <c r="A8" s="87">
        <v>1</v>
      </c>
      <c r="B8" s="21" t="s">
        <v>6</v>
      </c>
      <c r="C8" s="78">
        <v>4</v>
      </c>
      <c r="D8" s="78">
        <v>137</v>
      </c>
      <c r="E8" s="84">
        <v>62.874</v>
      </c>
      <c r="F8" s="78">
        <v>0</v>
      </c>
      <c r="G8" s="78">
        <v>0</v>
      </c>
      <c r="H8" s="78">
        <v>0</v>
      </c>
      <c r="I8" s="78">
        <v>0</v>
      </c>
      <c r="J8" s="78">
        <v>66</v>
      </c>
      <c r="K8" s="78">
        <v>28.721999999999994</v>
      </c>
      <c r="L8" s="78">
        <v>137</v>
      </c>
      <c r="M8" s="84">
        <v>62.874</v>
      </c>
      <c r="N8" s="106">
        <f>L8-J8</f>
        <v>71</v>
      </c>
      <c r="O8" s="107">
        <f>M8-K8</f>
        <v>34.15200000000001</v>
      </c>
      <c r="P8" s="78">
        <v>0</v>
      </c>
      <c r="Q8" s="78">
        <v>0</v>
      </c>
      <c r="R8" s="78">
        <v>0</v>
      </c>
      <c r="S8" s="78">
        <v>0</v>
      </c>
      <c r="T8" s="106">
        <f>R8-P8</f>
        <v>0</v>
      </c>
      <c r="U8" s="106">
        <f>S8-Q8</f>
        <v>0</v>
      </c>
      <c r="V8" s="78">
        <v>0</v>
      </c>
      <c r="W8" s="78">
        <v>0</v>
      </c>
      <c r="X8" s="78">
        <v>0</v>
      </c>
      <c r="Y8" s="78">
        <v>0</v>
      </c>
      <c r="Z8" s="78">
        <f>X8-V8</f>
        <v>0</v>
      </c>
      <c r="AA8" s="78">
        <f>Y8-W8</f>
        <v>0</v>
      </c>
      <c r="AB8" s="78">
        <v>0</v>
      </c>
      <c r="AC8" s="78">
        <v>0</v>
      </c>
      <c r="AD8" s="78">
        <v>0</v>
      </c>
      <c r="AE8" s="78">
        <v>0</v>
      </c>
      <c r="AF8" s="78">
        <f>AD8-AB8</f>
        <v>0</v>
      </c>
      <c r="AG8" s="78">
        <f>AE8-AC8</f>
        <v>0</v>
      </c>
      <c r="AH8" s="86"/>
    </row>
    <row r="9" spans="1:34" ht="62.25" customHeight="1">
      <c r="A9" s="87">
        <v>2</v>
      </c>
      <c r="B9" s="21" t="s">
        <v>5</v>
      </c>
      <c r="C9" s="78">
        <v>2</v>
      </c>
      <c r="D9" s="78">
        <v>0</v>
      </c>
      <c r="E9" s="78">
        <v>0</v>
      </c>
      <c r="F9" s="78">
        <v>4</v>
      </c>
      <c r="G9" s="78">
        <v>15.799999999999999</v>
      </c>
      <c r="H9" s="78">
        <v>252</v>
      </c>
      <c r="I9" s="78">
        <v>79.026</v>
      </c>
      <c r="J9" s="78">
        <v>7</v>
      </c>
      <c r="K9" s="78">
        <v>581.31</v>
      </c>
      <c r="L9" s="78">
        <v>0</v>
      </c>
      <c r="M9" s="78">
        <v>0</v>
      </c>
      <c r="N9" s="106">
        <f aca="true" t="shared" si="0" ref="N9:N17">L9-J9</f>
        <v>-7</v>
      </c>
      <c r="O9" s="107">
        <f aca="true" t="shared" si="1" ref="O9:O17">M9-K9</f>
        <v>-581.31</v>
      </c>
      <c r="P9" s="78">
        <v>0</v>
      </c>
      <c r="Q9" s="78">
        <v>0</v>
      </c>
      <c r="R9" s="78">
        <v>4</v>
      </c>
      <c r="S9" s="78">
        <v>15.799999999999999</v>
      </c>
      <c r="T9" s="106">
        <f aca="true" t="shared" si="2" ref="T9:T17">R9-P9</f>
        <v>4</v>
      </c>
      <c r="U9" s="106">
        <f aca="true" t="shared" si="3" ref="U9:U17">S9-Q9</f>
        <v>15.799999999999999</v>
      </c>
      <c r="V9" s="102">
        <v>378</v>
      </c>
      <c r="W9" s="78">
        <v>98.45049999999998</v>
      </c>
      <c r="X9" s="78">
        <v>252</v>
      </c>
      <c r="Y9" s="78">
        <v>79.026</v>
      </c>
      <c r="Z9" s="78">
        <f aca="true" t="shared" si="4" ref="Z9:Z17">X9-V9</f>
        <v>-126</v>
      </c>
      <c r="AA9" s="78">
        <f aca="true" t="shared" si="5" ref="AA9:AA17">Y9-W9</f>
        <v>-19.42449999999998</v>
      </c>
      <c r="AB9" s="78">
        <v>1</v>
      </c>
      <c r="AC9" s="78">
        <v>2.096</v>
      </c>
      <c r="AD9" s="78">
        <v>0</v>
      </c>
      <c r="AE9" s="78">
        <v>0</v>
      </c>
      <c r="AF9" s="78">
        <f aca="true" t="shared" si="6" ref="AF9:AF17">AD9-AB9</f>
        <v>-1</v>
      </c>
      <c r="AG9" s="78">
        <f aca="true" t="shared" si="7" ref="AG9:AG17">AE9-AC9</f>
        <v>-2.096</v>
      </c>
      <c r="AH9" s="89" t="s">
        <v>59</v>
      </c>
    </row>
    <row r="10" spans="1:34" ht="25.5" customHeight="1">
      <c r="A10" s="87">
        <v>3</v>
      </c>
      <c r="B10" s="21" t="s">
        <v>14</v>
      </c>
      <c r="C10" s="83">
        <v>10</v>
      </c>
      <c r="D10" s="78"/>
      <c r="E10" s="78"/>
      <c r="F10" s="78"/>
      <c r="G10" s="78"/>
      <c r="H10" s="78">
        <v>785</v>
      </c>
      <c r="I10" s="78">
        <v>467.673</v>
      </c>
      <c r="J10" s="78"/>
      <c r="K10" s="78"/>
      <c r="L10" s="78"/>
      <c r="M10" s="78"/>
      <c r="N10" s="106">
        <f t="shared" si="0"/>
        <v>0</v>
      </c>
      <c r="O10" s="107">
        <f t="shared" si="1"/>
        <v>0</v>
      </c>
      <c r="P10" s="78"/>
      <c r="Q10" s="78"/>
      <c r="R10" s="78"/>
      <c r="S10" s="78"/>
      <c r="T10" s="106">
        <f t="shared" si="2"/>
        <v>0</v>
      </c>
      <c r="U10" s="106">
        <f t="shared" si="3"/>
        <v>0</v>
      </c>
      <c r="V10" s="78">
        <v>354</v>
      </c>
      <c r="W10" s="78">
        <v>150.8456</v>
      </c>
      <c r="X10" s="78">
        <v>785</v>
      </c>
      <c r="Y10" s="78">
        <v>467.673</v>
      </c>
      <c r="Z10" s="78">
        <f t="shared" si="4"/>
        <v>431</v>
      </c>
      <c r="AA10" s="78">
        <f t="shared" si="5"/>
        <v>316.8274</v>
      </c>
      <c r="AB10" s="78">
        <v>0</v>
      </c>
      <c r="AC10" s="78">
        <v>0</v>
      </c>
      <c r="AD10" s="78"/>
      <c r="AE10" s="78"/>
      <c r="AF10" s="78">
        <f t="shared" si="6"/>
        <v>0</v>
      </c>
      <c r="AG10" s="78">
        <f t="shared" si="7"/>
        <v>0</v>
      </c>
      <c r="AH10" s="86"/>
    </row>
    <row r="11" spans="1:34" ht="27" customHeight="1">
      <c r="A11" s="87">
        <v>4</v>
      </c>
      <c r="B11" s="21" t="s">
        <v>8</v>
      </c>
      <c r="C11" s="78">
        <v>1</v>
      </c>
      <c r="D11" s="102">
        <v>91.02</v>
      </c>
      <c r="E11" s="78"/>
      <c r="F11" s="78"/>
      <c r="G11" s="78"/>
      <c r="H11" s="78"/>
      <c r="I11" s="78">
        <v>1</v>
      </c>
      <c r="J11" s="78">
        <v>2</v>
      </c>
      <c r="K11" s="78">
        <v>236.03</v>
      </c>
      <c r="L11" s="78">
        <v>91.02</v>
      </c>
      <c r="M11" s="78"/>
      <c r="N11" s="106">
        <f t="shared" si="0"/>
        <v>89.02</v>
      </c>
      <c r="O11" s="107">
        <f t="shared" si="1"/>
        <v>-236.03</v>
      </c>
      <c r="P11" s="78"/>
      <c r="Q11" s="78"/>
      <c r="R11" s="78"/>
      <c r="S11" s="78"/>
      <c r="T11" s="106">
        <f t="shared" si="2"/>
        <v>0</v>
      </c>
      <c r="U11" s="106">
        <f t="shared" si="3"/>
        <v>0</v>
      </c>
      <c r="V11" s="78"/>
      <c r="W11" s="78"/>
      <c r="X11" s="78"/>
      <c r="Y11" s="78"/>
      <c r="Z11" s="78">
        <f t="shared" si="4"/>
        <v>0</v>
      </c>
      <c r="AA11" s="78">
        <f t="shared" si="5"/>
        <v>0</v>
      </c>
      <c r="AB11" s="78">
        <v>1</v>
      </c>
      <c r="AC11" s="78">
        <v>160</v>
      </c>
      <c r="AD11" s="78"/>
      <c r="AE11" s="78"/>
      <c r="AF11" s="78">
        <f t="shared" si="6"/>
        <v>-1</v>
      </c>
      <c r="AG11" s="78">
        <f t="shared" si="7"/>
        <v>-160</v>
      </c>
      <c r="AH11" s="98"/>
    </row>
    <row r="12" spans="1:34" ht="24.75" customHeight="1">
      <c r="A12" s="87">
        <v>5</v>
      </c>
      <c r="B12" s="21" t="s">
        <v>15</v>
      </c>
      <c r="C12" s="78">
        <v>1</v>
      </c>
      <c r="D12" s="78"/>
      <c r="E12" s="78"/>
      <c r="F12" s="78">
        <v>2</v>
      </c>
      <c r="G12" s="78">
        <v>0.541</v>
      </c>
      <c r="H12" s="78"/>
      <c r="I12" s="78"/>
      <c r="J12" s="78"/>
      <c r="K12" s="78"/>
      <c r="L12" s="78"/>
      <c r="M12" s="78"/>
      <c r="N12" s="106">
        <f t="shared" si="0"/>
        <v>0</v>
      </c>
      <c r="O12" s="107">
        <f t="shared" si="1"/>
        <v>0</v>
      </c>
      <c r="P12" s="78">
        <v>6</v>
      </c>
      <c r="Q12" s="78">
        <v>1.72</v>
      </c>
      <c r="R12" s="78">
        <v>2</v>
      </c>
      <c r="S12" s="78">
        <v>0.541</v>
      </c>
      <c r="T12" s="106">
        <f t="shared" si="2"/>
        <v>-4</v>
      </c>
      <c r="U12" s="106">
        <f t="shared" si="3"/>
        <v>-1.1789999999999998</v>
      </c>
      <c r="V12" s="78">
        <v>377</v>
      </c>
      <c r="W12" s="78">
        <v>26.35</v>
      </c>
      <c r="X12" s="78"/>
      <c r="Y12" s="78"/>
      <c r="Z12" s="78">
        <f t="shared" si="4"/>
        <v>-377</v>
      </c>
      <c r="AA12" s="78">
        <f t="shared" si="5"/>
        <v>-26.35</v>
      </c>
      <c r="AB12" s="78">
        <v>0</v>
      </c>
      <c r="AC12" s="78">
        <v>0</v>
      </c>
      <c r="AD12" s="78"/>
      <c r="AE12" s="78"/>
      <c r="AF12" s="78">
        <f t="shared" si="6"/>
        <v>0</v>
      </c>
      <c r="AG12" s="78">
        <f t="shared" si="7"/>
        <v>0</v>
      </c>
      <c r="AH12" s="99"/>
    </row>
    <row r="13" spans="1:34" ht="33.75" customHeight="1">
      <c r="A13" s="87">
        <v>6</v>
      </c>
      <c r="B13" s="21" t="s">
        <v>17</v>
      </c>
      <c r="C13" s="78">
        <v>6</v>
      </c>
      <c r="D13" s="78">
        <v>3</v>
      </c>
      <c r="E13" s="78">
        <v>11.59</v>
      </c>
      <c r="F13" s="78">
        <v>345</v>
      </c>
      <c r="G13" s="78">
        <v>526.89</v>
      </c>
      <c r="H13" s="78">
        <v>1</v>
      </c>
      <c r="I13" s="78">
        <v>0.287</v>
      </c>
      <c r="J13" s="78">
        <v>1</v>
      </c>
      <c r="K13" s="78">
        <v>14.7</v>
      </c>
      <c r="L13" s="78">
        <v>3</v>
      </c>
      <c r="M13" s="78">
        <v>11.59</v>
      </c>
      <c r="N13" s="106">
        <f t="shared" si="0"/>
        <v>2</v>
      </c>
      <c r="O13" s="107">
        <f t="shared" si="1"/>
        <v>-3.1099999999999994</v>
      </c>
      <c r="P13" s="78">
        <v>1386</v>
      </c>
      <c r="Q13" s="78">
        <v>786</v>
      </c>
      <c r="R13" s="78">
        <v>345</v>
      </c>
      <c r="S13" s="78">
        <v>526.9</v>
      </c>
      <c r="T13" s="106">
        <f t="shared" si="2"/>
        <v>-1041</v>
      </c>
      <c r="U13" s="106">
        <f t="shared" si="3"/>
        <v>-259.1</v>
      </c>
      <c r="V13" s="78">
        <v>0</v>
      </c>
      <c r="W13" s="78">
        <v>0</v>
      </c>
      <c r="X13" s="78">
        <v>1</v>
      </c>
      <c r="Y13" s="78">
        <v>0.287</v>
      </c>
      <c r="Z13" s="78">
        <f t="shared" si="4"/>
        <v>1</v>
      </c>
      <c r="AA13" s="78">
        <f t="shared" si="5"/>
        <v>0.287</v>
      </c>
      <c r="AB13" s="78">
        <v>0</v>
      </c>
      <c r="AC13" s="78">
        <v>0</v>
      </c>
      <c r="AD13" s="78"/>
      <c r="AE13" s="78"/>
      <c r="AF13" s="78">
        <f t="shared" si="6"/>
        <v>0</v>
      </c>
      <c r="AG13" s="78">
        <f t="shared" si="7"/>
        <v>0</v>
      </c>
      <c r="AH13" s="89"/>
    </row>
    <row r="14" spans="1:34" ht="142.5" customHeight="1">
      <c r="A14" s="87">
        <v>7</v>
      </c>
      <c r="B14" s="21" t="s">
        <v>10</v>
      </c>
      <c r="C14" s="78">
        <v>10</v>
      </c>
      <c r="D14" s="78">
        <v>78</v>
      </c>
      <c r="E14" s="78">
        <v>504.341</v>
      </c>
      <c r="F14" s="78">
        <v>1</v>
      </c>
      <c r="G14" s="78">
        <v>7.21</v>
      </c>
      <c r="H14" s="78"/>
      <c r="I14" s="78"/>
      <c r="J14" s="78">
        <v>50</v>
      </c>
      <c r="K14" s="78">
        <v>420.29</v>
      </c>
      <c r="L14" s="78">
        <v>78</v>
      </c>
      <c r="M14" s="78">
        <v>494.341</v>
      </c>
      <c r="N14" s="106">
        <f t="shared" si="0"/>
        <v>28</v>
      </c>
      <c r="O14" s="107">
        <f t="shared" si="1"/>
        <v>74.05099999999999</v>
      </c>
      <c r="P14" s="78">
        <v>2</v>
      </c>
      <c r="Q14" s="78">
        <v>46.56</v>
      </c>
      <c r="R14" s="78">
        <v>1</v>
      </c>
      <c r="S14" s="78">
        <v>7.21</v>
      </c>
      <c r="T14" s="106">
        <f t="shared" si="2"/>
        <v>-1</v>
      </c>
      <c r="U14" s="106">
        <f t="shared" si="3"/>
        <v>-39.35</v>
      </c>
      <c r="V14" s="78"/>
      <c r="W14" s="85"/>
      <c r="X14" s="85"/>
      <c r="Y14" s="85"/>
      <c r="Z14" s="78">
        <f t="shared" si="4"/>
        <v>0</v>
      </c>
      <c r="AA14" s="78">
        <f t="shared" si="5"/>
        <v>0</v>
      </c>
      <c r="AB14" s="78">
        <v>8</v>
      </c>
      <c r="AC14" s="78">
        <v>62.6001</v>
      </c>
      <c r="AD14" s="78">
        <v>1</v>
      </c>
      <c r="AE14" s="120">
        <v>10</v>
      </c>
      <c r="AF14" s="78">
        <f t="shared" si="6"/>
        <v>-7</v>
      </c>
      <c r="AG14" s="78">
        <f t="shared" si="7"/>
        <v>-52.6001</v>
      </c>
      <c r="AH14" s="103" t="s">
        <v>58</v>
      </c>
    </row>
    <row r="15" spans="1:34" ht="36" customHeight="1">
      <c r="A15" s="87">
        <v>8</v>
      </c>
      <c r="B15" s="21" t="s">
        <v>12</v>
      </c>
      <c r="C15" s="674" t="s">
        <v>52</v>
      </c>
      <c r="D15" s="699"/>
      <c r="E15" s="699"/>
      <c r="F15" s="699"/>
      <c r="G15" s="699"/>
      <c r="H15" s="699"/>
      <c r="I15" s="675"/>
      <c r="J15" s="78">
        <v>1</v>
      </c>
      <c r="K15" s="78">
        <v>0</v>
      </c>
      <c r="L15" s="101"/>
      <c r="M15" s="101"/>
      <c r="N15" s="106">
        <f t="shared" si="0"/>
        <v>-1</v>
      </c>
      <c r="O15" s="107">
        <f t="shared" si="1"/>
        <v>0</v>
      </c>
      <c r="P15" s="78">
        <v>48</v>
      </c>
      <c r="Q15" s="78">
        <v>0</v>
      </c>
      <c r="R15" s="101"/>
      <c r="S15" s="101"/>
      <c r="T15" s="106">
        <f t="shared" si="2"/>
        <v>-48</v>
      </c>
      <c r="U15" s="106">
        <f t="shared" si="3"/>
        <v>0</v>
      </c>
      <c r="V15" s="78">
        <v>0</v>
      </c>
      <c r="W15" s="78">
        <v>0</v>
      </c>
      <c r="X15" s="101"/>
      <c r="Y15" s="101"/>
      <c r="Z15" s="78">
        <f t="shared" si="4"/>
        <v>0</v>
      </c>
      <c r="AA15" s="78">
        <f t="shared" si="5"/>
        <v>0</v>
      </c>
      <c r="AB15" s="101"/>
      <c r="AC15" s="101"/>
      <c r="AD15" s="101"/>
      <c r="AE15" s="101"/>
      <c r="AF15" s="78">
        <f t="shared" si="6"/>
        <v>0</v>
      </c>
      <c r="AG15" s="78">
        <f t="shared" si="7"/>
        <v>0</v>
      </c>
      <c r="AH15" s="98"/>
    </row>
    <row r="16" spans="1:34" ht="30" customHeight="1">
      <c r="A16" s="87">
        <v>9</v>
      </c>
      <c r="B16" s="21" t="s">
        <v>13</v>
      </c>
      <c r="C16" s="78">
        <v>1</v>
      </c>
      <c r="D16" s="78"/>
      <c r="E16" s="78"/>
      <c r="F16" s="78"/>
      <c r="G16" s="78"/>
      <c r="H16" s="78">
        <v>1</v>
      </c>
      <c r="I16" s="78">
        <v>0.242</v>
      </c>
      <c r="J16" s="78">
        <v>24</v>
      </c>
      <c r="K16" s="78">
        <v>9.487</v>
      </c>
      <c r="L16" s="78"/>
      <c r="M16" s="78"/>
      <c r="N16" s="106">
        <f t="shared" si="0"/>
        <v>-24</v>
      </c>
      <c r="O16" s="107">
        <f t="shared" si="1"/>
        <v>-9.487</v>
      </c>
      <c r="P16" s="78">
        <v>223</v>
      </c>
      <c r="Q16" s="78">
        <v>45.96</v>
      </c>
      <c r="R16" s="78"/>
      <c r="S16" s="78"/>
      <c r="T16" s="106">
        <f t="shared" si="2"/>
        <v>-223</v>
      </c>
      <c r="U16" s="106">
        <f t="shared" si="3"/>
        <v>-45.96</v>
      </c>
      <c r="V16" s="78">
        <v>0</v>
      </c>
      <c r="W16" s="78">
        <v>0</v>
      </c>
      <c r="X16" s="78">
        <v>1</v>
      </c>
      <c r="Y16" s="78">
        <v>0.242</v>
      </c>
      <c r="Z16" s="78">
        <f t="shared" si="4"/>
        <v>1</v>
      </c>
      <c r="AA16" s="78">
        <f t="shared" si="5"/>
        <v>0.242</v>
      </c>
      <c r="AB16" s="78"/>
      <c r="AC16" s="78"/>
      <c r="AD16" s="78"/>
      <c r="AE16" s="78"/>
      <c r="AF16" s="78">
        <f t="shared" si="6"/>
        <v>0</v>
      </c>
      <c r="AG16" s="78">
        <f t="shared" si="7"/>
        <v>0</v>
      </c>
      <c r="AH16" s="99"/>
    </row>
    <row r="17" spans="1:34" ht="24.75" customHeight="1">
      <c r="A17" s="87">
        <v>10</v>
      </c>
      <c r="B17" s="21" t="s">
        <v>16</v>
      </c>
      <c r="C17" s="78">
        <v>2</v>
      </c>
      <c r="D17" s="78"/>
      <c r="E17" s="78"/>
      <c r="F17" s="78"/>
      <c r="G17" s="78"/>
      <c r="H17" s="78">
        <v>89</v>
      </c>
      <c r="I17" s="78">
        <v>57.05500000000001</v>
      </c>
      <c r="J17" s="78">
        <v>0</v>
      </c>
      <c r="K17" s="78">
        <v>0</v>
      </c>
      <c r="L17" s="78"/>
      <c r="M17" s="78"/>
      <c r="N17" s="106">
        <f t="shared" si="0"/>
        <v>0</v>
      </c>
      <c r="O17" s="107">
        <f t="shared" si="1"/>
        <v>0</v>
      </c>
      <c r="P17" s="78">
        <v>54</v>
      </c>
      <c r="Q17" s="78">
        <v>39.66</v>
      </c>
      <c r="R17" s="78"/>
      <c r="S17" s="78"/>
      <c r="T17" s="106">
        <f t="shared" si="2"/>
        <v>-54</v>
      </c>
      <c r="U17" s="106">
        <f t="shared" si="3"/>
        <v>-39.66</v>
      </c>
      <c r="V17" s="78">
        <v>28</v>
      </c>
      <c r="W17" s="78">
        <v>15.96</v>
      </c>
      <c r="X17" s="78">
        <v>89</v>
      </c>
      <c r="Y17" s="78">
        <v>57.05500000000001</v>
      </c>
      <c r="Z17" s="78">
        <f t="shared" si="4"/>
        <v>61</v>
      </c>
      <c r="AA17" s="78">
        <f t="shared" si="5"/>
        <v>41.095000000000006</v>
      </c>
      <c r="AB17" s="78"/>
      <c r="AC17" s="78"/>
      <c r="AD17" s="78"/>
      <c r="AE17" s="78"/>
      <c r="AF17" s="78">
        <f t="shared" si="6"/>
        <v>0</v>
      </c>
      <c r="AG17" s="78">
        <f t="shared" si="7"/>
        <v>0</v>
      </c>
      <c r="AH17" s="81"/>
    </row>
    <row r="18" spans="1:34" ht="37.5" customHeight="1" thickBot="1">
      <c r="A18" s="700" t="s">
        <v>2</v>
      </c>
      <c r="B18" s="701"/>
      <c r="C18" s="100">
        <f aca="true" t="shared" si="8" ref="C18:AH18">SUM(C8:C17)</f>
        <v>37</v>
      </c>
      <c r="D18" s="100">
        <f t="shared" si="8"/>
        <v>309.02</v>
      </c>
      <c r="E18" s="100">
        <f t="shared" si="8"/>
        <v>578.8050000000001</v>
      </c>
      <c r="F18" s="100">
        <f t="shared" si="8"/>
        <v>352</v>
      </c>
      <c r="G18" s="100">
        <f t="shared" si="8"/>
        <v>550.441</v>
      </c>
      <c r="H18" s="100">
        <f t="shared" si="8"/>
        <v>1128</v>
      </c>
      <c r="I18" s="100">
        <f t="shared" si="8"/>
        <v>605.2829999999999</v>
      </c>
      <c r="J18" s="100">
        <f t="shared" si="8"/>
        <v>151</v>
      </c>
      <c r="K18" s="100">
        <f t="shared" si="8"/>
        <v>1290.539</v>
      </c>
      <c r="L18" s="100">
        <f t="shared" si="8"/>
        <v>309.02</v>
      </c>
      <c r="M18" s="100">
        <f t="shared" si="8"/>
        <v>568.8050000000001</v>
      </c>
      <c r="N18" s="108">
        <f t="shared" si="8"/>
        <v>158.01999999999998</v>
      </c>
      <c r="O18" s="108">
        <f t="shared" si="8"/>
        <v>-721.7339999999998</v>
      </c>
      <c r="P18" s="100">
        <f t="shared" si="8"/>
        <v>1719</v>
      </c>
      <c r="Q18" s="100">
        <f t="shared" si="8"/>
        <v>919.9</v>
      </c>
      <c r="R18" s="100">
        <f t="shared" si="8"/>
        <v>352</v>
      </c>
      <c r="S18" s="100">
        <f t="shared" si="8"/>
        <v>550.451</v>
      </c>
      <c r="T18" s="108">
        <f t="shared" si="8"/>
        <v>-1367</v>
      </c>
      <c r="U18" s="108">
        <f t="shared" si="8"/>
        <v>-369.44899999999996</v>
      </c>
      <c r="V18" s="100">
        <f t="shared" si="8"/>
        <v>1137</v>
      </c>
      <c r="W18" s="100">
        <f t="shared" si="8"/>
        <v>291.60609999999997</v>
      </c>
      <c r="X18" s="100">
        <f t="shared" si="8"/>
        <v>1128</v>
      </c>
      <c r="Y18" s="100">
        <f t="shared" si="8"/>
        <v>604.2829999999999</v>
      </c>
      <c r="Z18" s="100">
        <f t="shared" si="8"/>
        <v>-9</v>
      </c>
      <c r="AA18" s="100">
        <f t="shared" si="8"/>
        <v>312.67690000000005</v>
      </c>
      <c r="AB18" s="100">
        <f t="shared" si="8"/>
        <v>10</v>
      </c>
      <c r="AC18" s="100">
        <f t="shared" si="8"/>
        <v>224.6961</v>
      </c>
      <c r="AD18" s="100">
        <f t="shared" si="8"/>
        <v>1</v>
      </c>
      <c r="AE18" s="100">
        <f t="shared" si="8"/>
        <v>10</v>
      </c>
      <c r="AF18" s="100">
        <f>SUM(AF8:AF17)</f>
        <v>-9</v>
      </c>
      <c r="AG18" s="100">
        <f t="shared" si="8"/>
        <v>-214.6961</v>
      </c>
      <c r="AH18" s="104">
        <f t="shared" si="8"/>
        <v>0</v>
      </c>
    </row>
    <row r="19" spans="1:33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3"/>
      <c r="AD19" s="3"/>
      <c r="AE19" s="3"/>
      <c r="AF19" s="3"/>
      <c r="AG19" s="3"/>
    </row>
    <row r="20" spans="1:33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3"/>
      <c r="AD20" s="3"/>
      <c r="AE20" s="3"/>
      <c r="AF20" s="3"/>
      <c r="AG20" s="3"/>
    </row>
    <row r="21" spans="1:33" ht="16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1"/>
      <c r="N21" s="11"/>
      <c r="O21" s="11"/>
      <c r="P21" s="11"/>
      <c r="Q21" s="11"/>
      <c r="R21" s="11"/>
      <c r="S21" s="11"/>
      <c r="T21" s="11"/>
      <c r="U21" s="7"/>
      <c r="V21" s="7"/>
      <c r="W21" s="7"/>
      <c r="X21" s="7"/>
      <c r="Y21" s="7"/>
      <c r="Z21" s="7"/>
      <c r="AA21" s="7"/>
      <c r="AB21" s="7"/>
      <c r="AC21" s="3"/>
      <c r="AD21" s="3"/>
      <c r="AE21" s="3"/>
      <c r="AF21" s="3"/>
      <c r="AG21" s="3"/>
    </row>
    <row r="22" spans="1:34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3"/>
      <c r="AD22" s="3"/>
      <c r="AE22" s="3"/>
      <c r="AF22" s="3"/>
      <c r="AG22" s="3"/>
      <c r="AH22" s="3"/>
    </row>
    <row r="23" spans="1:33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3"/>
      <c r="AD23" s="3"/>
      <c r="AE23" s="3"/>
      <c r="AF23" s="3"/>
      <c r="AG23" s="3"/>
    </row>
    <row r="24" spans="1:32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3"/>
      <c r="AD24" s="3"/>
      <c r="AE24" s="3"/>
      <c r="AF24" s="3"/>
    </row>
    <row r="25" spans="1:28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</sheetData>
  <sheetProtection/>
  <mergeCells count="29">
    <mergeCell ref="J4:O4"/>
    <mergeCell ref="C15:I15"/>
    <mergeCell ref="R5:S5"/>
    <mergeCell ref="A18:B18"/>
    <mergeCell ref="D4:E5"/>
    <mergeCell ref="F4:G5"/>
    <mergeCell ref="H4:I5"/>
    <mergeCell ref="P4:U4"/>
    <mergeCell ref="P5:Q5"/>
    <mergeCell ref="A1:AH1"/>
    <mergeCell ref="A2:AH2"/>
    <mergeCell ref="A3:A6"/>
    <mergeCell ref="B3:B6"/>
    <mergeCell ref="C3:C6"/>
    <mergeCell ref="D3:I3"/>
    <mergeCell ref="J3:AA3"/>
    <mergeCell ref="AH3:AH6"/>
    <mergeCell ref="AB3:AG4"/>
    <mergeCell ref="V4:AA4"/>
    <mergeCell ref="AB5:AC5"/>
    <mergeCell ref="AD5:AE5"/>
    <mergeCell ref="AF5:AG5"/>
    <mergeCell ref="J5:K5"/>
    <mergeCell ref="L5:M5"/>
    <mergeCell ref="N5:O5"/>
    <mergeCell ref="T5:U5"/>
    <mergeCell ref="Z5:AA5"/>
    <mergeCell ref="V5:W5"/>
    <mergeCell ref="X5:Y5"/>
  </mergeCells>
  <printOptions/>
  <pageMargins left="0.23" right="0.196850393700787" top="0.275590551181102" bottom="0.354330708661417" header="0.15748031496063" footer="0.196850393700787"/>
  <pageSetup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C4">
      <selection activeCell="G15" sqref="G15"/>
    </sheetView>
  </sheetViews>
  <sheetFormatPr defaultColWidth="9.140625" defaultRowHeight="12.75"/>
  <cols>
    <col min="1" max="1" width="5.00390625" style="0" bestFit="1" customWidth="1"/>
    <col min="2" max="2" width="21.57421875" style="0" customWidth="1"/>
    <col min="3" max="3" width="15.00390625" style="0" customWidth="1"/>
    <col min="5" max="5" width="13.7109375" style="0" customWidth="1"/>
    <col min="7" max="7" width="13.7109375" style="0" customWidth="1"/>
    <col min="11" max="11" width="13.421875" style="0" customWidth="1"/>
    <col min="13" max="13" width="12.7109375" style="0" customWidth="1"/>
    <col min="15" max="15" width="13.7109375" style="0" customWidth="1"/>
  </cols>
  <sheetData>
    <row r="1" spans="1:18" ht="57" customHeight="1">
      <c r="A1" s="809" t="s">
        <v>110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</row>
    <row r="2" spans="1:18" ht="17.25" customHeight="1" thickBot="1">
      <c r="A2" s="888" t="s">
        <v>145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</row>
    <row r="3" spans="1:18" ht="54" customHeight="1">
      <c r="A3" s="879" t="s">
        <v>1</v>
      </c>
      <c r="B3" s="882" t="s">
        <v>48</v>
      </c>
      <c r="C3" s="885" t="s">
        <v>20</v>
      </c>
      <c r="D3" s="891" t="s">
        <v>18</v>
      </c>
      <c r="E3" s="892"/>
      <c r="F3" s="892"/>
      <c r="G3" s="892"/>
      <c r="H3" s="892"/>
      <c r="I3" s="893"/>
      <c r="J3" s="891" t="s">
        <v>19</v>
      </c>
      <c r="K3" s="892"/>
      <c r="L3" s="892"/>
      <c r="M3" s="892"/>
      <c r="N3" s="892"/>
      <c r="O3" s="893"/>
      <c r="P3" s="894" t="s">
        <v>24</v>
      </c>
      <c r="Q3" s="895"/>
      <c r="R3" s="898" t="s">
        <v>9</v>
      </c>
    </row>
    <row r="4" spans="1:18" ht="103.5" customHeight="1">
      <c r="A4" s="880"/>
      <c r="B4" s="883"/>
      <c r="C4" s="886"/>
      <c r="D4" s="877" t="s">
        <v>49</v>
      </c>
      <c r="E4" s="878"/>
      <c r="F4" s="877" t="s">
        <v>3</v>
      </c>
      <c r="G4" s="878"/>
      <c r="H4" s="877" t="s">
        <v>11</v>
      </c>
      <c r="I4" s="878"/>
      <c r="J4" s="877" t="s">
        <v>50</v>
      </c>
      <c r="K4" s="878"/>
      <c r="L4" s="877" t="s">
        <v>3</v>
      </c>
      <c r="M4" s="878"/>
      <c r="N4" s="877" t="s">
        <v>11</v>
      </c>
      <c r="O4" s="878"/>
      <c r="P4" s="896"/>
      <c r="Q4" s="897"/>
      <c r="R4" s="899"/>
    </row>
    <row r="5" spans="1:18" ht="14.25" customHeight="1">
      <c r="A5" s="881"/>
      <c r="B5" s="884"/>
      <c r="C5" s="887"/>
      <c r="D5" s="165" t="s">
        <v>22</v>
      </c>
      <c r="E5" s="165" t="s">
        <v>23</v>
      </c>
      <c r="F5" s="165" t="s">
        <v>22</v>
      </c>
      <c r="G5" s="165" t="s">
        <v>23</v>
      </c>
      <c r="H5" s="165" t="s">
        <v>22</v>
      </c>
      <c r="I5" s="165" t="s">
        <v>23</v>
      </c>
      <c r="J5" s="165" t="s">
        <v>22</v>
      </c>
      <c r="K5" s="165" t="s">
        <v>23</v>
      </c>
      <c r="L5" s="165" t="s">
        <v>22</v>
      </c>
      <c r="M5" s="165" t="s">
        <v>23</v>
      </c>
      <c r="N5" s="165" t="s">
        <v>22</v>
      </c>
      <c r="O5" s="165" t="s">
        <v>23</v>
      </c>
      <c r="P5" s="165" t="s">
        <v>22</v>
      </c>
      <c r="Q5" s="165" t="s">
        <v>23</v>
      </c>
      <c r="R5" s="900"/>
    </row>
    <row r="6" spans="1:18" ht="20.25" customHeight="1">
      <c r="A6" s="299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  <c r="G6" s="300">
        <v>7</v>
      </c>
      <c r="H6" s="300">
        <v>8</v>
      </c>
      <c r="I6" s="300">
        <v>9</v>
      </c>
      <c r="J6" s="300">
        <v>10</v>
      </c>
      <c r="K6" s="300">
        <v>11</v>
      </c>
      <c r="L6" s="300">
        <v>12</v>
      </c>
      <c r="M6" s="300">
        <v>13</v>
      </c>
      <c r="N6" s="300">
        <v>14</v>
      </c>
      <c r="O6" s="300">
        <v>15</v>
      </c>
      <c r="P6" s="300">
        <v>13</v>
      </c>
      <c r="Q6" s="300">
        <v>17</v>
      </c>
      <c r="R6" s="646">
        <v>18</v>
      </c>
    </row>
    <row r="7" spans="1:18" ht="27" customHeight="1">
      <c r="A7" s="299">
        <v>1</v>
      </c>
      <c r="B7" s="230" t="s">
        <v>210</v>
      </c>
      <c r="C7" s="96" t="s">
        <v>211</v>
      </c>
      <c r="D7" s="96">
        <v>1</v>
      </c>
      <c r="E7" s="96">
        <v>0.3478</v>
      </c>
      <c r="F7" s="96"/>
      <c r="G7" s="96"/>
      <c r="H7" s="96">
        <v>1</v>
      </c>
      <c r="I7" s="96">
        <v>0.3478</v>
      </c>
      <c r="J7" s="96">
        <v>1</v>
      </c>
      <c r="K7" s="96">
        <v>0.3478</v>
      </c>
      <c r="L7" s="96"/>
      <c r="M7" s="96"/>
      <c r="N7" s="96">
        <v>1</v>
      </c>
      <c r="O7" s="96">
        <v>0.3478</v>
      </c>
      <c r="P7" s="96"/>
      <c r="Q7" s="96"/>
      <c r="R7" s="209"/>
    </row>
    <row r="8" spans="1:18" ht="33" customHeight="1">
      <c r="A8" s="299">
        <v>2</v>
      </c>
      <c r="B8" s="230" t="s">
        <v>212</v>
      </c>
      <c r="C8" s="96" t="s">
        <v>211</v>
      </c>
      <c r="D8" s="96">
        <v>1</v>
      </c>
      <c r="E8" s="96">
        <v>0.55</v>
      </c>
      <c r="F8" s="96"/>
      <c r="G8" s="96"/>
      <c r="H8" s="96">
        <v>1</v>
      </c>
      <c r="I8" s="96">
        <v>0.55</v>
      </c>
      <c r="J8" s="96">
        <v>1</v>
      </c>
      <c r="K8" s="96">
        <v>0.55</v>
      </c>
      <c r="L8" s="96"/>
      <c r="M8" s="96"/>
      <c r="N8" s="96">
        <v>1</v>
      </c>
      <c r="O8" s="96">
        <v>0.55</v>
      </c>
      <c r="P8" s="96"/>
      <c r="Q8" s="96"/>
      <c r="R8" s="209"/>
    </row>
    <row r="9" spans="1:18" ht="24.75" customHeight="1">
      <c r="A9" s="299">
        <v>3</v>
      </c>
      <c r="B9" s="230" t="s">
        <v>212</v>
      </c>
      <c r="C9" s="96" t="s">
        <v>213</v>
      </c>
      <c r="D9" s="96">
        <v>1</v>
      </c>
      <c r="E9" s="96">
        <v>0.9537</v>
      </c>
      <c r="F9" s="96"/>
      <c r="G9" s="96"/>
      <c r="H9" s="96">
        <v>1</v>
      </c>
      <c r="I9" s="96">
        <v>0.9537</v>
      </c>
      <c r="J9" s="96">
        <v>1</v>
      </c>
      <c r="K9" s="96">
        <v>0.9537</v>
      </c>
      <c r="L9" s="96"/>
      <c r="M9" s="96"/>
      <c r="N9" s="96">
        <v>1</v>
      </c>
      <c r="O9" s="96">
        <v>0.9537</v>
      </c>
      <c r="P9" s="96"/>
      <c r="Q9" s="96"/>
      <c r="R9" s="209"/>
    </row>
    <row r="10" spans="1:18" ht="27.75" customHeight="1" thickBot="1">
      <c r="A10" s="647">
        <v>4</v>
      </c>
      <c r="B10" s="227" t="s">
        <v>214</v>
      </c>
      <c r="C10" s="227" t="s">
        <v>215</v>
      </c>
      <c r="D10" s="227">
        <v>1</v>
      </c>
      <c r="E10" s="227">
        <v>7.5021</v>
      </c>
      <c r="F10" s="227"/>
      <c r="G10" s="227"/>
      <c r="H10" s="227">
        <v>1</v>
      </c>
      <c r="I10" s="227">
        <v>7.5021</v>
      </c>
      <c r="J10" s="227">
        <v>1</v>
      </c>
      <c r="K10" s="227">
        <v>7.5021</v>
      </c>
      <c r="L10" s="227"/>
      <c r="M10" s="227"/>
      <c r="N10" s="227">
        <v>1</v>
      </c>
      <c r="O10" s="227">
        <v>7.5021</v>
      </c>
      <c r="P10" s="227"/>
      <c r="Q10" s="227"/>
      <c r="R10" s="228"/>
    </row>
    <row r="11" spans="1:18" ht="18" thickBot="1">
      <c r="A11" s="889" t="s">
        <v>51</v>
      </c>
      <c r="B11" s="890"/>
      <c r="C11" s="645">
        <v>4</v>
      </c>
      <c r="D11" s="645">
        <f>D7+D8+D9+D10</f>
        <v>4</v>
      </c>
      <c r="E11" s="645">
        <f aca="true" t="shared" si="0" ref="E11:R11">E7+E8+E9+E10</f>
        <v>9.3536</v>
      </c>
      <c r="F11" s="645">
        <f t="shared" si="0"/>
        <v>0</v>
      </c>
      <c r="G11" s="645">
        <f t="shared" si="0"/>
        <v>0</v>
      </c>
      <c r="H11" s="645">
        <f t="shared" si="0"/>
        <v>4</v>
      </c>
      <c r="I11" s="645">
        <f>I7+I8+I9+I10</f>
        <v>9.3536</v>
      </c>
      <c r="J11" s="645">
        <f t="shared" si="0"/>
        <v>4</v>
      </c>
      <c r="K11" s="645">
        <f t="shared" si="0"/>
        <v>9.3536</v>
      </c>
      <c r="L11" s="645">
        <f t="shared" si="0"/>
        <v>0</v>
      </c>
      <c r="M11" s="645">
        <f t="shared" si="0"/>
        <v>0</v>
      </c>
      <c r="N11" s="645">
        <f>N7+N8+N9+N10</f>
        <v>4</v>
      </c>
      <c r="O11" s="645">
        <v>9.3536</v>
      </c>
      <c r="P11" s="645">
        <f t="shared" si="0"/>
        <v>0</v>
      </c>
      <c r="Q11" s="645">
        <f t="shared" si="0"/>
        <v>0</v>
      </c>
      <c r="R11" s="648">
        <f t="shared" si="0"/>
        <v>0</v>
      </c>
    </row>
  </sheetData>
  <sheetProtection/>
  <mergeCells count="16">
    <mergeCell ref="A1:R1"/>
    <mergeCell ref="A2:R2"/>
    <mergeCell ref="A11:B11"/>
    <mergeCell ref="D3:I3"/>
    <mergeCell ref="J3:O3"/>
    <mergeCell ref="P3:Q4"/>
    <mergeCell ref="R3:R5"/>
    <mergeCell ref="D4:E4"/>
    <mergeCell ref="F4:G4"/>
    <mergeCell ref="H4:I4"/>
    <mergeCell ref="J4:K4"/>
    <mergeCell ref="L4:M4"/>
    <mergeCell ref="N4:O4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P3" sqref="P3:Q4"/>
    </sheetView>
  </sheetViews>
  <sheetFormatPr defaultColWidth="9.140625" defaultRowHeight="12.75"/>
  <cols>
    <col min="1" max="1" width="4.7109375" style="90" customWidth="1"/>
    <col min="2" max="2" width="17.140625" style="90" customWidth="1"/>
    <col min="3" max="3" width="12.8515625" style="90" customWidth="1"/>
    <col min="4" max="4" width="10.421875" style="90" customWidth="1"/>
    <col min="5" max="5" width="13.7109375" style="90" customWidth="1"/>
    <col min="6" max="6" width="9.140625" style="90" customWidth="1"/>
    <col min="7" max="7" width="8.57421875" style="90" customWidth="1"/>
    <col min="8" max="8" width="9.28125" style="90" customWidth="1"/>
    <col min="9" max="9" width="8.28125" style="90" customWidth="1"/>
    <col min="10" max="10" width="9.57421875" style="90" customWidth="1"/>
    <col min="11" max="11" width="12.57421875" style="90" customWidth="1"/>
    <col min="12" max="12" width="9.421875" style="90" customWidth="1"/>
    <col min="13" max="13" width="8.7109375" style="90" customWidth="1"/>
    <col min="14" max="14" width="9.140625" style="90" customWidth="1"/>
    <col min="15" max="15" width="7.28125" style="90" customWidth="1"/>
    <col min="16" max="16" width="7.7109375" style="90" customWidth="1"/>
    <col min="17" max="17" width="11.28125" style="90" customWidth="1"/>
    <col min="18" max="18" width="50.28125" style="90" customWidth="1"/>
    <col min="19" max="16384" width="9.140625" style="90" customWidth="1"/>
  </cols>
  <sheetData>
    <row r="1" spans="1:18" ht="26.25" customHeight="1">
      <c r="A1" s="901" t="s">
        <v>0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</row>
    <row r="2" spans="1:18" ht="57.75" customHeight="1" thickBot="1">
      <c r="A2" s="901" t="s">
        <v>149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</row>
    <row r="3" spans="1:18" ht="83.25" customHeight="1">
      <c r="A3" s="800" t="s">
        <v>1</v>
      </c>
      <c r="B3" s="802" t="s">
        <v>48</v>
      </c>
      <c r="C3" s="662" t="s">
        <v>20</v>
      </c>
      <c r="D3" s="904" t="s">
        <v>18</v>
      </c>
      <c r="E3" s="904"/>
      <c r="F3" s="904"/>
      <c r="G3" s="904"/>
      <c r="H3" s="904"/>
      <c r="I3" s="904"/>
      <c r="J3" s="905" t="s">
        <v>19</v>
      </c>
      <c r="K3" s="905"/>
      <c r="L3" s="905"/>
      <c r="M3" s="905"/>
      <c r="N3" s="905"/>
      <c r="O3" s="905"/>
      <c r="P3" s="904" t="s">
        <v>24</v>
      </c>
      <c r="Q3" s="904"/>
      <c r="R3" s="906" t="s">
        <v>9</v>
      </c>
    </row>
    <row r="4" spans="1:18" ht="120.75" customHeight="1">
      <c r="A4" s="801"/>
      <c r="B4" s="803"/>
      <c r="C4" s="813"/>
      <c r="D4" s="708" t="s">
        <v>49</v>
      </c>
      <c r="E4" s="708"/>
      <c r="F4" s="708" t="s">
        <v>3</v>
      </c>
      <c r="G4" s="708"/>
      <c r="H4" s="708" t="s">
        <v>11</v>
      </c>
      <c r="I4" s="708"/>
      <c r="J4" s="728" t="s">
        <v>50</v>
      </c>
      <c r="K4" s="728"/>
      <c r="L4" s="728" t="s">
        <v>3</v>
      </c>
      <c r="M4" s="728"/>
      <c r="N4" s="728" t="s">
        <v>11</v>
      </c>
      <c r="O4" s="728"/>
      <c r="P4" s="749"/>
      <c r="Q4" s="749"/>
      <c r="R4" s="907"/>
    </row>
    <row r="5" spans="1:18" ht="25.5" customHeight="1">
      <c r="A5" s="902"/>
      <c r="B5" s="903"/>
      <c r="C5" s="814"/>
      <c r="D5" s="486" t="s">
        <v>22</v>
      </c>
      <c r="E5" s="486" t="s">
        <v>23</v>
      </c>
      <c r="F5" s="486" t="s">
        <v>22</v>
      </c>
      <c r="G5" s="486" t="s">
        <v>23</v>
      </c>
      <c r="H5" s="486" t="s">
        <v>22</v>
      </c>
      <c r="I5" s="486" t="s">
        <v>23</v>
      </c>
      <c r="J5" s="487" t="s">
        <v>22</v>
      </c>
      <c r="K5" s="487" t="s">
        <v>23</v>
      </c>
      <c r="L5" s="487" t="s">
        <v>22</v>
      </c>
      <c r="M5" s="487" t="s">
        <v>23</v>
      </c>
      <c r="N5" s="487" t="s">
        <v>22</v>
      </c>
      <c r="O5" s="487" t="s">
        <v>23</v>
      </c>
      <c r="P5" s="105" t="s">
        <v>22</v>
      </c>
      <c r="Q5" s="105" t="s">
        <v>23</v>
      </c>
      <c r="R5" s="908"/>
    </row>
    <row r="6" spans="1:18" s="306" customFormat="1" ht="18.75" customHeight="1">
      <c r="A6" s="277">
        <v>1</v>
      </c>
      <c r="B6" s="277">
        <v>2</v>
      </c>
      <c r="C6" s="277">
        <v>3</v>
      </c>
      <c r="D6" s="277">
        <v>4</v>
      </c>
      <c r="E6" s="277">
        <v>5</v>
      </c>
      <c r="F6" s="277">
        <v>6</v>
      </c>
      <c r="G6" s="277">
        <v>7</v>
      </c>
      <c r="H6" s="277">
        <v>8</v>
      </c>
      <c r="I6" s="277">
        <v>9</v>
      </c>
      <c r="J6" s="277">
        <v>10</v>
      </c>
      <c r="K6" s="277">
        <v>11</v>
      </c>
      <c r="L6" s="277">
        <v>12</v>
      </c>
      <c r="M6" s="277">
        <v>13</v>
      </c>
      <c r="N6" s="277">
        <v>14</v>
      </c>
      <c r="O6" s="277">
        <v>15</v>
      </c>
      <c r="P6" s="277">
        <v>13</v>
      </c>
      <c r="Q6" s="277">
        <v>17</v>
      </c>
      <c r="R6" s="278">
        <v>18</v>
      </c>
    </row>
    <row r="7" spans="1:18" s="306" customFormat="1" ht="93" customHeight="1">
      <c r="A7" s="596"/>
      <c r="B7" s="597"/>
      <c r="C7" s="59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8"/>
    </row>
    <row r="8" spans="1:18" s="91" customFormat="1" ht="123" customHeight="1" thickBot="1">
      <c r="A8" s="299"/>
      <c r="B8" s="300"/>
      <c r="C8" s="345"/>
      <c r="D8" s="300"/>
      <c r="E8" s="300"/>
      <c r="F8" s="300"/>
      <c r="G8" s="300"/>
      <c r="H8" s="300"/>
      <c r="I8" s="300"/>
      <c r="J8" s="300"/>
      <c r="K8" s="489"/>
      <c r="L8" s="300"/>
      <c r="M8" s="300"/>
      <c r="N8" s="300"/>
      <c r="O8" s="300"/>
      <c r="P8" s="300"/>
      <c r="Q8" s="300"/>
      <c r="R8" s="490"/>
    </row>
    <row r="9" spans="1:18" s="499" customFormat="1" ht="31.5" customHeight="1" thickBot="1">
      <c r="A9" s="909" t="s">
        <v>51</v>
      </c>
      <c r="B9" s="910"/>
      <c r="C9" s="491">
        <v>1</v>
      </c>
      <c r="D9" s="491">
        <f aca="true" t="shared" si="0" ref="D9:Q9">SUM(D8:D8)</f>
        <v>0</v>
      </c>
      <c r="E9" s="492">
        <f t="shared" si="0"/>
        <v>0</v>
      </c>
      <c r="F9" s="493">
        <f t="shared" si="0"/>
        <v>0</v>
      </c>
      <c r="G9" s="494">
        <f t="shared" si="0"/>
        <v>0</v>
      </c>
      <c r="H9" s="491">
        <f t="shared" si="0"/>
        <v>0</v>
      </c>
      <c r="I9" s="495">
        <f t="shared" si="0"/>
        <v>0</v>
      </c>
      <c r="J9" s="491">
        <f t="shared" si="0"/>
        <v>0</v>
      </c>
      <c r="K9" s="496">
        <f t="shared" si="0"/>
        <v>0</v>
      </c>
      <c r="L9" s="491">
        <f t="shared" si="0"/>
        <v>0</v>
      </c>
      <c r="M9" s="495">
        <f t="shared" si="0"/>
        <v>0</v>
      </c>
      <c r="N9" s="491">
        <f t="shared" si="0"/>
        <v>0</v>
      </c>
      <c r="O9" s="497">
        <f t="shared" si="0"/>
        <v>0</v>
      </c>
      <c r="P9" s="491">
        <f t="shared" si="0"/>
        <v>0</v>
      </c>
      <c r="Q9" s="497">
        <f t="shared" si="0"/>
        <v>0</v>
      </c>
      <c r="R9" s="498"/>
    </row>
    <row r="10" spans="1:11" ht="28.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3.5">
      <c r="A11" s="91"/>
      <c r="B11" s="91"/>
      <c r="C11" s="91"/>
      <c r="D11" s="95"/>
      <c r="E11" s="94"/>
      <c r="F11" s="91"/>
      <c r="G11" s="91"/>
      <c r="H11" s="91"/>
      <c r="I11" s="91"/>
      <c r="J11" s="91"/>
      <c r="K11" s="91"/>
    </row>
    <row r="12" spans="1:11" ht="13.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3.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</row>
  </sheetData>
  <sheetProtection/>
  <mergeCells count="16">
    <mergeCell ref="F4:G4"/>
    <mergeCell ref="H4:I4"/>
    <mergeCell ref="J4:K4"/>
    <mergeCell ref="L4:M4"/>
    <mergeCell ref="N4:O4"/>
    <mergeCell ref="A9:B9"/>
    <mergeCell ref="A1:R1"/>
    <mergeCell ref="A2:R2"/>
    <mergeCell ref="A3:A5"/>
    <mergeCell ref="B3:B5"/>
    <mergeCell ref="C3:C5"/>
    <mergeCell ref="D3:I3"/>
    <mergeCell ref="J3:O3"/>
    <mergeCell ref="P3:Q4"/>
    <mergeCell ref="R3:R5"/>
    <mergeCell ref="D4:E4"/>
  </mergeCells>
  <printOptions/>
  <pageMargins left="0.2" right="0.17" top="0.32" bottom="0.4" header="0.17" footer="0.3"/>
  <pageSetup horizontalDpi="600" verticalDpi="600" orientation="landscape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4">
      <selection activeCell="N8" sqref="N8"/>
    </sheetView>
  </sheetViews>
  <sheetFormatPr defaultColWidth="9.140625" defaultRowHeight="12.75"/>
  <cols>
    <col min="1" max="1" width="4.7109375" style="90" customWidth="1"/>
    <col min="2" max="2" width="14.28125" style="90" customWidth="1"/>
    <col min="3" max="3" width="19.140625" style="90" customWidth="1"/>
    <col min="4" max="4" width="13.28125" style="90" customWidth="1"/>
    <col min="5" max="5" width="9.421875" style="90" customWidth="1"/>
    <col min="6" max="6" width="11.57421875" style="90" customWidth="1"/>
    <col min="7" max="7" width="8.57421875" style="90" customWidth="1"/>
    <col min="8" max="8" width="12.140625" style="90" customWidth="1"/>
    <col min="9" max="9" width="9.57421875" style="90" customWidth="1"/>
    <col min="10" max="10" width="13.28125" style="90" customWidth="1"/>
    <col min="11" max="11" width="9.7109375" style="90" customWidth="1"/>
    <col min="12" max="12" width="9.140625" style="90" customWidth="1"/>
    <col min="13" max="13" width="10.00390625" style="90" customWidth="1"/>
    <col min="14" max="14" width="9.140625" style="90" customWidth="1"/>
    <col min="15" max="15" width="10.7109375" style="90" customWidth="1"/>
    <col min="16" max="16" width="7.7109375" style="90" customWidth="1"/>
    <col min="17" max="17" width="7.00390625" style="90" customWidth="1"/>
    <col min="18" max="18" width="16.28125" style="90" customWidth="1"/>
    <col min="19" max="16384" width="9.140625" style="90" customWidth="1"/>
  </cols>
  <sheetData>
    <row r="1" spans="1:18" ht="18.75" customHeight="1">
      <c r="A1" s="847" t="s">
        <v>0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</row>
    <row r="2" spans="1:18" ht="68.25" customHeight="1" thickBot="1">
      <c r="A2" s="848" t="s">
        <v>148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</row>
    <row r="3" spans="1:18" ht="68.25" customHeight="1">
      <c r="A3" s="800" t="s">
        <v>1</v>
      </c>
      <c r="B3" s="802" t="s">
        <v>48</v>
      </c>
      <c r="C3" s="662" t="s">
        <v>20</v>
      </c>
      <c r="D3" s="749" t="s">
        <v>18</v>
      </c>
      <c r="E3" s="749"/>
      <c r="F3" s="749"/>
      <c r="G3" s="749"/>
      <c r="H3" s="749"/>
      <c r="I3" s="749"/>
      <c r="J3" s="751" t="s">
        <v>19</v>
      </c>
      <c r="K3" s="751"/>
      <c r="L3" s="751"/>
      <c r="M3" s="751"/>
      <c r="N3" s="751"/>
      <c r="O3" s="751"/>
      <c r="P3" s="749" t="s">
        <v>24</v>
      </c>
      <c r="Q3" s="749"/>
      <c r="R3" s="751" t="s">
        <v>9</v>
      </c>
    </row>
    <row r="4" spans="1:18" ht="107.25" customHeight="1">
      <c r="A4" s="801"/>
      <c r="B4" s="803"/>
      <c r="C4" s="813"/>
      <c r="D4" s="708" t="s">
        <v>49</v>
      </c>
      <c r="E4" s="708"/>
      <c r="F4" s="708" t="s">
        <v>3</v>
      </c>
      <c r="G4" s="708"/>
      <c r="H4" s="708" t="s">
        <v>11</v>
      </c>
      <c r="I4" s="708"/>
      <c r="J4" s="728" t="s">
        <v>50</v>
      </c>
      <c r="K4" s="728"/>
      <c r="L4" s="728" t="s">
        <v>3</v>
      </c>
      <c r="M4" s="728"/>
      <c r="N4" s="728" t="s">
        <v>11</v>
      </c>
      <c r="O4" s="728"/>
      <c r="P4" s="749"/>
      <c r="Q4" s="749"/>
      <c r="R4" s="751"/>
    </row>
    <row r="5" spans="1:18" ht="25.5" customHeight="1" thickBot="1">
      <c r="A5" s="902"/>
      <c r="B5" s="903"/>
      <c r="C5" s="814"/>
      <c r="D5" s="304" t="s">
        <v>22</v>
      </c>
      <c r="E5" s="304" t="s">
        <v>23</v>
      </c>
      <c r="F5" s="304" t="s">
        <v>22</v>
      </c>
      <c r="G5" s="304" t="s">
        <v>23</v>
      </c>
      <c r="H5" s="304" t="s">
        <v>22</v>
      </c>
      <c r="I5" s="304" t="s">
        <v>23</v>
      </c>
      <c r="J5" s="305" t="s">
        <v>22</v>
      </c>
      <c r="K5" s="305" t="s">
        <v>23</v>
      </c>
      <c r="L5" s="305" t="s">
        <v>22</v>
      </c>
      <c r="M5" s="305" t="s">
        <v>23</v>
      </c>
      <c r="N5" s="305" t="s">
        <v>22</v>
      </c>
      <c r="O5" s="305" t="s">
        <v>23</v>
      </c>
      <c r="P5" s="105" t="s">
        <v>22</v>
      </c>
      <c r="Q5" s="105" t="s">
        <v>23</v>
      </c>
      <c r="R5" s="913"/>
    </row>
    <row r="6" spans="1:18" ht="18.75" customHeight="1">
      <c r="A6" s="233">
        <v>1</v>
      </c>
      <c r="B6" s="234">
        <v>2</v>
      </c>
      <c r="C6" s="234">
        <v>3</v>
      </c>
      <c r="D6" s="235">
        <v>4</v>
      </c>
      <c r="E6" s="235">
        <v>5</v>
      </c>
      <c r="F6" s="235">
        <v>6</v>
      </c>
      <c r="G6" s="235">
        <v>7</v>
      </c>
      <c r="H6" s="235">
        <v>8</v>
      </c>
      <c r="I6" s="235">
        <v>9</v>
      </c>
      <c r="J6" s="235">
        <v>10</v>
      </c>
      <c r="K6" s="235">
        <v>11</v>
      </c>
      <c r="L6" s="235">
        <v>12</v>
      </c>
      <c r="M6" s="235">
        <v>13</v>
      </c>
      <c r="N6" s="235">
        <v>14</v>
      </c>
      <c r="O6" s="235">
        <v>15</v>
      </c>
      <c r="P6" s="235">
        <v>13</v>
      </c>
      <c r="Q6" s="235">
        <v>17</v>
      </c>
      <c r="R6" s="235">
        <v>18</v>
      </c>
    </row>
    <row r="7" spans="1:18" s="91" customFormat="1" ht="51" customHeight="1">
      <c r="A7" s="96">
        <v>1</v>
      </c>
      <c r="B7" s="96"/>
      <c r="C7" s="96"/>
      <c r="D7" s="96"/>
      <c r="E7" s="96"/>
      <c r="F7" s="96"/>
      <c r="G7" s="96"/>
      <c r="H7" s="96"/>
      <c r="I7" s="96"/>
      <c r="J7" s="96"/>
      <c r="K7" s="279"/>
      <c r="L7" s="96"/>
      <c r="M7" s="96"/>
      <c r="N7" s="96"/>
      <c r="O7" s="96"/>
      <c r="P7" s="96"/>
      <c r="Q7" s="96"/>
      <c r="R7" s="96"/>
    </row>
    <row r="8" spans="1:18" s="91" customFormat="1" ht="51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279"/>
      <c r="L8" s="96"/>
      <c r="M8" s="96"/>
      <c r="N8" s="96"/>
      <c r="O8" s="96"/>
      <c r="P8" s="96"/>
      <c r="Q8" s="96"/>
      <c r="R8" s="96"/>
    </row>
    <row r="9" spans="1:18" s="91" customFormat="1" ht="51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279"/>
      <c r="L9" s="96"/>
      <c r="M9" s="96"/>
      <c r="N9" s="96"/>
      <c r="O9" s="96"/>
      <c r="P9" s="96"/>
      <c r="Q9" s="96"/>
      <c r="R9" s="96"/>
    </row>
    <row r="10" spans="1:18" s="271" customFormat="1" ht="31.5" customHeight="1" thickBot="1">
      <c r="A10" s="911" t="s">
        <v>51</v>
      </c>
      <c r="B10" s="912"/>
      <c r="C10" s="598">
        <f aca="true" t="shared" si="0" ref="C10:Q10">SUM(C7:C7)</f>
        <v>0</v>
      </c>
      <c r="D10" s="598">
        <f t="shared" si="0"/>
        <v>0</v>
      </c>
      <c r="E10" s="599">
        <f t="shared" si="0"/>
        <v>0</v>
      </c>
      <c r="F10" s="600">
        <f t="shared" si="0"/>
        <v>0</v>
      </c>
      <c r="G10" s="601">
        <f t="shared" si="0"/>
        <v>0</v>
      </c>
      <c r="H10" s="598">
        <f t="shared" si="0"/>
        <v>0</v>
      </c>
      <c r="I10" s="602">
        <f t="shared" si="0"/>
        <v>0</v>
      </c>
      <c r="J10" s="598">
        <f t="shared" si="0"/>
        <v>0</v>
      </c>
      <c r="K10" s="603">
        <f t="shared" si="0"/>
        <v>0</v>
      </c>
      <c r="L10" s="604">
        <f t="shared" si="0"/>
        <v>0</v>
      </c>
      <c r="M10" s="604">
        <f t="shared" si="0"/>
        <v>0</v>
      </c>
      <c r="N10" s="598">
        <f t="shared" si="0"/>
        <v>0</v>
      </c>
      <c r="O10" s="604">
        <f t="shared" si="0"/>
        <v>0</v>
      </c>
      <c r="P10" s="598">
        <f t="shared" si="0"/>
        <v>0</v>
      </c>
      <c r="Q10" s="604">
        <f t="shared" si="0"/>
        <v>0</v>
      </c>
      <c r="R10" s="605"/>
    </row>
    <row r="11" spans="1:11" ht="16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3" ht="22.5" customHeight="1">
      <c r="A12" s="91"/>
      <c r="B12" s="91"/>
      <c r="C12" s="848" t="s">
        <v>69</v>
      </c>
      <c r="D12" s="848"/>
      <c r="E12" s="848"/>
      <c r="F12" s="848"/>
      <c r="G12" s="848"/>
      <c r="H12" s="848"/>
      <c r="I12" s="848"/>
      <c r="J12" s="848"/>
      <c r="K12" s="848"/>
      <c r="L12" s="848"/>
      <c r="M12" s="848"/>
    </row>
    <row r="13" spans="1:11" ht="13.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13.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</row>
  </sheetData>
  <sheetProtection/>
  <mergeCells count="17">
    <mergeCell ref="R3:R5"/>
    <mergeCell ref="N4:O4"/>
    <mergeCell ref="A1:R1"/>
    <mergeCell ref="A2:R2"/>
    <mergeCell ref="A3:A5"/>
    <mergeCell ref="B3:B5"/>
    <mergeCell ref="C3:C5"/>
    <mergeCell ref="A10:B10"/>
    <mergeCell ref="C12:M12"/>
    <mergeCell ref="D3:I3"/>
    <mergeCell ref="J3:O3"/>
    <mergeCell ref="P3:Q4"/>
    <mergeCell ref="D4:E4"/>
    <mergeCell ref="F4:G4"/>
    <mergeCell ref="H4:I4"/>
    <mergeCell ref="J4:K4"/>
    <mergeCell ref="L4:M4"/>
  </mergeCells>
  <printOptions/>
  <pageMargins left="0.2" right="0.18" top="0.29" bottom="0.37" header="0.15748031496062992" footer="0.18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7">
      <selection activeCell="C13" sqref="C13:Q13"/>
    </sheetView>
  </sheetViews>
  <sheetFormatPr defaultColWidth="17.8515625" defaultRowHeight="12.75"/>
  <cols>
    <col min="1" max="1" width="4.8515625" style="90" customWidth="1"/>
    <col min="2" max="2" width="17.8515625" style="90" customWidth="1"/>
    <col min="3" max="3" width="12.57421875" style="90" customWidth="1"/>
    <col min="4" max="4" width="13.8515625" style="90" customWidth="1"/>
    <col min="5" max="5" width="13.57421875" style="90" customWidth="1"/>
    <col min="6" max="6" width="7.28125" style="90" customWidth="1"/>
    <col min="7" max="7" width="8.57421875" style="90" customWidth="1"/>
    <col min="8" max="8" width="9.00390625" style="90" customWidth="1"/>
    <col min="9" max="9" width="9.28125" style="90" customWidth="1"/>
    <col min="10" max="10" width="7.00390625" style="90" customWidth="1"/>
    <col min="11" max="11" width="5.7109375" style="90" customWidth="1"/>
    <col min="12" max="12" width="8.28125" style="90" customWidth="1"/>
    <col min="13" max="13" width="9.28125" style="90" customWidth="1"/>
    <col min="14" max="14" width="9.00390625" style="90" customWidth="1"/>
    <col min="15" max="15" width="7.28125" style="90" customWidth="1"/>
    <col min="16" max="16" width="8.57421875" style="90" customWidth="1"/>
    <col min="17" max="17" width="9.28125" style="90" customWidth="1"/>
    <col min="18" max="18" width="26.140625" style="90" customWidth="1"/>
    <col min="19" max="16384" width="17.8515625" style="90" customWidth="1"/>
  </cols>
  <sheetData>
    <row r="1" spans="1:18" ht="18.75" customHeight="1">
      <c r="A1" s="808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</row>
    <row r="2" spans="1:18" ht="35.25" customHeight="1">
      <c r="A2" s="809" t="s">
        <v>101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</row>
    <row r="3" spans="1:18" ht="14.25" customHeight="1" thickBot="1">
      <c r="A3" s="810" t="s">
        <v>146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</row>
    <row r="4" spans="1:18" ht="68.25" customHeight="1">
      <c r="A4" s="800" t="s">
        <v>1</v>
      </c>
      <c r="B4" s="802" t="s">
        <v>48</v>
      </c>
      <c r="C4" s="662" t="s">
        <v>20</v>
      </c>
      <c r="D4" s="662" t="s">
        <v>18</v>
      </c>
      <c r="E4" s="662"/>
      <c r="F4" s="662"/>
      <c r="G4" s="662"/>
      <c r="H4" s="662"/>
      <c r="I4" s="662"/>
      <c r="J4" s="662" t="s">
        <v>19</v>
      </c>
      <c r="K4" s="662"/>
      <c r="L4" s="662"/>
      <c r="M4" s="662"/>
      <c r="N4" s="662"/>
      <c r="O4" s="662"/>
      <c r="P4" s="662" t="s">
        <v>24</v>
      </c>
      <c r="Q4" s="662"/>
      <c r="R4" s="804" t="s">
        <v>9</v>
      </c>
    </row>
    <row r="5" spans="1:18" ht="120.75" customHeight="1">
      <c r="A5" s="801"/>
      <c r="B5" s="803"/>
      <c r="C5" s="663"/>
      <c r="D5" s="807" t="s">
        <v>49</v>
      </c>
      <c r="E5" s="807"/>
      <c r="F5" s="807" t="s">
        <v>3</v>
      </c>
      <c r="G5" s="807"/>
      <c r="H5" s="807" t="s">
        <v>11</v>
      </c>
      <c r="I5" s="807"/>
      <c r="J5" s="807" t="s">
        <v>50</v>
      </c>
      <c r="K5" s="807"/>
      <c r="L5" s="807" t="s">
        <v>3</v>
      </c>
      <c r="M5" s="807"/>
      <c r="N5" s="807" t="s">
        <v>11</v>
      </c>
      <c r="O5" s="807"/>
      <c r="P5" s="663"/>
      <c r="Q5" s="663"/>
      <c r="R5" s="805"/>
    </row>
    <row r="6" spans="1:18" ht="21.75" customHeight="1">
      <c r="A6" s="801"/>
      <c r="B6" s="803"/>
      <c r="C6" s="663"/>
      <c r="D6" s="165" t="s">
        <v>22</v>
      </c>
      <c r="E6" s="165" t="s">
        <v>23</v>
      </c>
      <c r="F6" s="165" t="s">
        <v>22</v>
      </c>
      <c r="G6" s="165" t="s">
        <v>23</v>
      </c>
      <c r="H6" s="165" t="s">
        <v>22</v>
      </c>
      <c r="I6" s="165" t="s">
        <v>23</v>
      </c>
      <c r="J6" s="165" t="s">
        <v>22</v>
      </c>
      <c r="K6" s="165" t="s">
        <v>23</v>
      </c>
      <c r="L6" s="165" t="s">
        <v>22</v>
      </c>
      <c r="M6" s="165" t="s">
        <v>23</v>
      </c>
      <c r="N6" s="165" t="s">
        <v>22</v>
      </c>
      <c r="O6" s="165" t="s">
        <v>23</v>
      </c>
      <c r="P6" s="625" t="s">
        <v>22</v>
      </c>
      <c r="Q6" s="625" t="s">
        <v>23</v>
      </c>
      <c r="R6" s="806"/>
    </row>
    <row r="7" spans="1:18" ht="18.75" customHeight="1">
      <c r="A7" s="92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9</v>
      </c>
      <c r="J7" s="96">
        <v>10</v>
      </c>
      <c r="K7" s="96">
        <v>11</v>
      </c>
      <c r="L7" s="96">
        <v>12</v>
      </c>
      <c r="M7" s="96">
        <v>13</v>
      </c>
      <c r="N7" s="96">
        <v>14</v>
      </c>
      <c r="O7" s="96">
        <v>15</v>
      </c>
      <c r="P7" s="96">
        <v>13</v>
      </c>
      <c r="Q7" s="96">
        <v>17</v>
      </c>
      <c r="R7" s="209">
        <v>18</v>
      </c>
    </row>
    <row r="8" spans="1:18" ht="19.5" customHeight="1">
      <c r="A8" s="92">
        <v>1</v>
      </c>
      <c r="B8" s="96" t="s">
        <v>220</v>
      </c>
      <c r="C8" s="96">
        <v>8</v>
      </c>
      <c r="D8" s="96">
        <v>19</v>
      </c>
      <c r="E8" s="96">
        <v>12.23782</v>
      </c>
      <c r="F8" s="96">
        <v>12</v>
      </c>
      <c r="G8" s="96">
        <v>10.6595</v>
      </c>
      <c r="H8" s="96">
        <v>7</v>
      </c>
      <c r="I8" s="96">
        <v>1.57832</v>
      </c>
      <c r="J8" s="96">
        <v>19</v>
      </c>
      <c r="K8" s="96">
        <v>12.23782</v>
      </c>
      <c r="L8" s="96">
        <v>12</v>
      </c>
      <c r="M8" s="96">
        <v>10.6595</v>
      </c>
      <c r="N8" s="96">
        <v>7</v>
      </c>
      <c r="O8" s="96">
        <v>1.5783</v>
      </c>
      <c r="P8" s="96">
        <v>0</v>
      </c>
      <c r="Q8" s="96">
        <v>0</v>
      </c>
      <c r="R8" s="209" t="s">
        <v>221</v>
      </c>
    </row>
    <row r="9" spans="1:18" ht="19.5" customHeight="1">
      <c r="A9" s="92">
        <v>2</v>
      </c>
      <c r="B9" s="96" t="s">
        <v>222</v>
      </c>
      <c r="C9" s="96">
        <v>2</v>
      </c>
      <c r="D9" s="96">
        <v>4</v>
      </c>
      <c r="E9" s="96">
        <v>1.86615</v>
      </c>
      <c r="F9" s="96">
        <v>1</v>
      </c>
      <c r="G9" s="96">
        <v>0.2</v>
      </c>
      <c r="H9" s="96">
        <v>3</v>
      </c>
      <c r="I9" s="96">
        <v>1.66615</v>
      </c>
      <c r="J9" s="96">
        <v>4</v>
      </c>
      <c r="K9" s="96">
        <v>1.86615</v>
      </c>
      <c r="L9" s="96">
        <v>1</v>
      </c>
      <c r="M9" s="96">
        <v>0.2</v>
      </c>
      <c r="N9" s="96">
        <v>3</v>
      </c>
      <c r="O9" s="96">
        <v>1.6662</v>
      </c>
      <c r="P9" s="96">
        <v>0</v>
      </c>
      <c r="Q9" s="96">
        <v>0</v>
      </c>
      <c r="R9" s="209" t="s">
        <v>223</v>
      </c>
    </row>
    <row r="10" spans="1:18" ht="19.5" customHeight="1">
      <c r="A10" s="92">
        <v>3</v>
      </c>
      <c r="B10" s="96" t="s">
        <v>224</v>
      </c>
      <c r="C10" s="96">
        <v>1</v>
      </c>
      <c r="D10" s="96">
        <v>1</v>
      </c>
      <c r="E10" s="96">
        <v>1.1</v>
      </c>
      <c r="F10" s="96">
        <v>0</v>
      </c>
      <c r="G10" s="96">
        <v>0</v>
      </c>
      <c r="H10" s="96">
        <v>1</v>
      </c>
      <c r="I10" s="96">
        <v>1.1</v>
      </c>
      <c r="J10" s="96">
        <v>1</v>
      </c>
      <c r="K10" s="96">
        <v>1.1</v>
      </c>
      <c r="L10" s="96">
        <v>0</v>
      </c>
      <c r="M10" s="96">
        <v>0</v>
      </c>
      <c r="N10" s="96">
        <v>1</v>
      </c>
      <c r="O10" s="96">
        <v>1.1</v>
      </c>
      <c r="P10" s="96">
        <v>0</v>
      </c>
      <c r="Q10" s="96">
        <v>0</v>
      </c>
      <c r="R10" s="209" t="s">
        <v>223</v>
      </c>
    </row>
    <row r="11" spans="1:18" ht="19.5" customHeight="1">
      <c r="A11" s="92">
        <v>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209"/>
    </row>
    <row r="12" spans="1:18" ht="19.5" customHeight="1">
      <c r="A12" s="222">
        <v>5</v>
      </c>
      <c r="B12" s="227"/>
      <c r="C12" s="96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8"/>
    </row>
    <row r="13" spans="1:18" ht="27" customHeight="1" thickBot="1">
      <c r="A13" s="914" t="s">
        <v>51</v>
      </c>
      <c r="B13" s="915"/>
      <c r="C13" s="635">
        <f>SUM(C8:C12)</f>
        <v>11</v>
      </c>
      <c r="D13" s="635">
        <f aca="true" t="shared" si="0" ref="D13:Q13">SUM(D8:D12)</f>
        <v>24</v>
      </c>
      <c r="E13" s="635">
        <f t="shared" si="0"/>
        <v>15.203969999999998</v>
      </c>
      <c r="F13" s="635">
        <f t="shared" si="0"/>
        <v>13</v>
      </c>
      <c r="G13" s="635">
        <f t="shared" si="0"/>
        <v>10.859499999999999</v>
      </c>
      <c r="H13" s="635">
        <f t="shared" si="0"/>
        <v>11</v>
      </c>
      <c r="I13" s="635">
        <f t="shared" si="0"/>
        <v>4.344469999999999</v>
      </c>
      <c r="J13" s="635">
        <f t="shared" si="0"/>
        <v>24</v>
      </c>
      <c r="K13" s="635">
        <f t="shared" si="0"/>
        <v>15.203969999999998</v>
      </c>
      <c r="L13" s="635">
        <f t="shared" si="0"/>
        <v>13</v>
      </c>
      <c r="M13" s="635">
        <f t="shared" si="0"/>
        <v>10.859499999999999</v>
      </c>
      <c r="N13" s="635">
        <f t="shared" si="0"/>
        <v>11</v>
      </c>
      <c r="O13" s="635">
        <f t="shared" si="0"/>
        <v>4.3445</v>
      </c>
      <c r="P13" s="635">
        <f t="shared" si="0"/>
        <v>0</v>
      </c>
      <c r="Q13" s="635">
        <f t="shared" si="0"/>
        <v>0</v>
      </c>
      <c r="R13" s="229"/>
    </row>
    <row r="15" ht="13.5">
      <c r="E15" s="643"/>
    </row>
    <row r="58" ht="14.25">
      <c r="E58" s="109"/>
    </row>
  </sheetData>
  <sheetProtection/>
  <mergeCells count="17">
    <mergeCell ref="R4:R6"/>
    <mergeCell ref="N5:O5"/>
    <mergeCell ref="A1:R1"/>
    <mergeCell ref="A2:R2"/>
    <mergeCell ref="A3:R3"/>
    <mergeCell ref="A4:A6"/>
    <mergeCell ref="B4:B6"/>
    <mergeCell ref="C4:C6"/>
    <mergeCell ref="D4:I4"/>
    <mergeCell ref="J4:O4"/>
    <mergeCell ref="P4:Q5"/>
    <mergeCell ref="A13:B13"/>
    <mergeCell ref="D5:E5"/>
    <mergeCell ref="F5:G5"/>
    <mergeCell ref="H5:I5"/>
    <mergeCell ref="J5:K5"/>
    <mergeCell ref="L5:M5"/>
  </mergeCells>
  <printOptions/>
  <pageMargins left="0.2" right="0.23" top="0.46" bottom="0.39" header="0.3" footer="0.3"/>
  <pageSetup horizontalDpi="600" verticalDpi="600" orientation="landscape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4.7109375" style="90" customWidth="1"/>
    <col min="2" max="2" width="15.421875" style="90" customWidth="1"/>
    <col min="3" max="3" width="18.57421875" style="90" customWidth="1"/>
    <col min="4" max="4" width="8.8515625" style="90" customWidth="1"/>
    <col min="5" max="5" width="11.421875" style="90" customWidth="1"/>
    <col min="6" max="6" width="8.140625" style="90" customWidth="1"/>
    <col min="7" max="7" width="9.00390625" style="90" customWidth="1"/>
    <col min="8" max="8" width="8.28125" style="90" customWidth="1"/>
    <col min="9" max="9" width="11.7109375" style="90" customWidth="1"/>
    <col min="10" max="10" width="9.00390625" style="90" customWidth="1"/>
    <col min="11" max="11" width="10.421875" style="90" customWidth="1"/>
    <col min="12" max="12" width="8.57421875" style="90" customWidth="1"/>
    <col min="13" max="13" width="11.28125" style="90" customWidth="1"/>
    <col min="14" max="14" width="8.421875" style="90" customWidth="1"/>
    <col min="15" max="15" width="12.00390625" style="90" customWidth="1"/>
    <col min="16" max="16" width="7.7109375" style="90" customWidth="1"/>
    <col min="17" max="17" width="9.7109375" style="90" customWidth="1"/>
    <col min="18" max="18" width="16.00390625" style="90" customWidth="1"/>
    <col min="19" max="16384" width="9.140625" style="90" customWidth="1"/>
  </cols>
  <sheetData>
    <row r="1" spans="1:18" ht="18.75" customHeight="1">
      <c r="A1" s="847" t="s">
        <v>0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</row>
    <row r="2" spans="1:18" ht="46.5" customHeight="1">
      <c r="A2" s="848" t="s">
        <v>102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</row>
    <row r="3" spans="1:18" ht="26.25" customHeight="1" thickBot="1">
      <c r="A3" s="901" t="s">
        <v>146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</row>
    <row r="4" spans="1:18" ht="68.25" customHeight="1">
      <c r="A4" s="800" t="s">
        <v>1</v>
      </c>
      <c r="B4" s="802" t="s">
        <v>48</v>
      </c>
      <c r="C4" s="662" t="s">
        <v>20</v>
      </c>
      <c r="D4" s="666" t="s">
        <v>18</v>
      </c>
      <c r="E4" s="666"/>
      <c r="F4" s="666"/>
      <c r="G4" s="666"/>
      <c r="H4" s="666"/>
      <c r="I4" s="666"/>
      <c r="J4" s="666" t="s">
        <v>19</v>
      </c>
      <c r="K4" s="666"/>
      <c r="L4" s="666"/>
      <c r="M4" s="666"/>
      <c r="N4" s="666"/>
      <c r="O4" s="666"/>
      <c r="P4" s="666" t="s">
        <v>24</v>
      </c>
      <c r="Q4" s="666"/>
      <c r="R4" s="694" t="s">
        <v>9</v>
      </c>
    </row>
    <row r="5" spans="1:18" ht="120.75" customHeight="1">
      <c r="A5" s="801"/>
      <c r="B5" s="803"/>
      <c r="C5" s="663"/>
      <c r="D5" s="688" t="s">
        <v>49</v>
      </c>
      <c r="E5" s="688"/>
      <c r="F5" s="688" t="s">
        <v>3</v>
      </c>
      <c r="G5" s="688"/>
      <c r="H5" s="688" t="s">
        <v>11</v>
      </c>
      <c r="I5" s="688"/>
      <c r="J5" s="688" t="s">
        <v>50</v>
      </c>
      <c r="K5" s="688"/>
      <c r="L5" s="688" t="s">
        <v>3</v>
      </c>
      <c r="M5" s="688"/>
      <c r="N5" s="688" t="s">
        <v>11</v>
      </c>
      <c r="O5" s="688"/>
      <c r="P5" s="693"/>
      <c r="Q5" s="693"/>
      <c r="R5" s="756"/>
    </row>
    <row r="6" spans="1:18" ht="21.75" customHeight="1">
      <c r="A6" s="801"/>
      <c r="B6" s="803"/>
      <c r="C6" s="663"/>
      <c r="D6" s="21" t="s">
        <v>22</v>
      </c>
      <c r="E6" s="21" t="s">
        <v>23</v>
      </c>
      <c r="F6" s="21" t="s">
        <v>22</v>
      </c>
      <c r="G6" s="21" t="s">
        <v>23</v>
      </c>
      <c r="H6" s="21" t="s">
        <v>22</v>
      </c>
      <c r="I6" s="21" t="s">
        <v>23</v>
      </c>
      <c r="J6" s="21" t="s">
        <v>22</v>
      </c>
      <c r="K6" s="21" t="s">
        <v>23</v>
      </c>
      <c r="L6" s="21" t="s">
        <v>22</v>
      </c>
      <c r="M6" s="21" t="s">
        <v>23</v>
      </c>
      <c r="N6" s="21" t="s">
        <v>22</v>
      </c>
      <c r="O6" s="21" t="s">
        <v>23</v>
      </c>
      <c r="P6" s="82" t="s">
        <v>22</v>
      </c>
      <c r="Q6" s="82" t="s">
        <v>23</v>
      </c>
      <c r="R6" s="757"/>
    </row>
    <row r="7" spans="1:18" ht="18.75" customHeight="1">
      <c r="A7" s="92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9</v>
      </c>
      <c r="J7" s="96">
        <v>10</v>
      </c>
      <c r="K7" s="96">
        <v>11</v>
      </c>
      <c r="L7" s="96">
        <v>12</v>
      </c>
      <c r="M7" s="96">
        <v>13</v>
      </c>
      <c r="N7" s="96">
        <v>14</v>
      </c>
      <c r="O7" s="96">
        <v>15</v>
      </c>
      <c r="P7" s="96">
        <v>13</v>
      </c>
      <c r="Q7" s="96">
        <v>17</v>
      </c>
      <c r="R7" s="209">
        <v>18</v>
      </c>
    </row>
    <row r="8" spans="1:18" ht="30" customHeight="1">
      <c r="A8" s="92">
        <v>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209"/>
    </row>
    <row r="9" spans="1:18" ht="30" customHeight="1">
      <c r="A9" s="92">
        <v>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209"/>
    </row>
    <row r="10" spans="1:18" ht="30" customHeight="1">
      <c r="A10" s="92">
        <v>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209"/>
    </row>
    <row r="11" spans="1:18" ht="32.25" customHeight="1">
      <c r="A11" s="92">
        <v>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209"/>
    </row>
    <row r="12" spans="1:18" ht="34.5" customHeight="1" thickBot="1">
      <c r="A12" s="914" t="s">
        <v>51</v>
      </c>
      <c r="B12" s="915"/>
      <c r="C12" s="565">
        <f>C8+C11</f>
        <v>0</v>
      </c>
      <c r="D12" s="541">
        <f>D8+D11</f>
        <v>0</v>
      </c>
      <c r="E12" s="541">
        <f>E8+E9</f>
        <v>0</v>
      </c>
      <c r="F12" s="541">
        <f aca="true" t="shared" si="0" ref="F12:R12">F8+F11</f>
        <v>0</v>
      </c>
      <c r="G12" s="541">
        <f t="shared" si="0"/>
        <v>0</v>
      </c>
      <c r="H12" s="541">
        <f t="shared" si="0"/>
        <v>0</v>
      </c>
      <c r="I12" s="541">
        <f t="shared" si="0"/>
        <v>0</v>
      </c>
      <c r="J12" s="541">
        <f>J8+J9</f>
        <v>0</v>
      </c>
      <c r="K12" s="541">
        <f>K8+K9</f>
        <v>0</v>
      </c>
      <c r="L12" s="541">
        <f t="shared" si="0"/>
        <v>0</v>
      </c>
      <c r="M12" s="541">
        <f t="shared" si="0"/>
        <v>0</v>
      </c>
      <c r="N12" s="541">
        <f t="shared" si="0"/>
        <v>0</v>
      </c>
      <c r="O12" s="541">
        <f t="shared" si="0"/>
        <v>0</v>
      </c>
      <c r="P12" s="541">
        <f t="shared" si="0"/>
        <v>0</v>
      </c>
      <c r="Q12" s="541">
        <f t="shared" si="0"/>
        <v>0</v>
      </c>
      <c r="R12" s="541">
        <f t="shared" si="0"/>
        <v>0</v>
      </c>
    </row>
    <row r="13" spans="1:11" ht="24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22.5" customHeight="1">
      <c r="A14" s="91"/>
      <c r="B14" s="91"/>
      <c r="C14" s="91"/>
      <c r="D14" s="91"/>
      <c r="E14" s="94"/>
      <c r="F14" s="91"/>
      <c r="G14" s="91"/>
      <c r="H14" s="91"/>
      <c r="I14" s="91"/>
      <c r="J14" s="91"/>
      <c r="K14" s="91"/>
    </row>
    <row r="15" spans="1:11" ht="13.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13.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13.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57" ht="14.25">
      <c r="E57" s="109"/>
    </row>
  </sheetData>
  <sheetProtection/>
  <mergeCells count="17">
    <mergeCell ref="J4:O4"/>
    <mergeCell ref="P4:Q5"/>
    <mergeCell ref="D5:E5"/>
    <mergeCell ref="F5:G5"/>
    <mergeCell ref="H5:I5"/>
    <mergeCell ref="J5:K5"/>
    <mergeCell ref="L5:M5"/>
    <mergeCell ref="R4:R6"/>
    <mergeCell ref="A12:B12"/>
    <mergeCell ref="N5:O5"/>
    <mergeCell ref="A1:R1"/>
    <mergeCell ref="A2:R2"/>
    <mergeCell ref="A3:R3"/>
    <mergeCell ref="A4:A6"/>
    <mergeCell ref="B4:B6"/>
    <mergeCell ref="C4:C6"/>
    <mergeCell ref="D4:I4"/>
  </mergeCells>
  <printOptions/>
  <pageMargins left="0.17" right="0.17" top="0.17" bottom="0.3" header="0.2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I7">
      <selection activeCell="W13" sqref="W13"/>
    </sheetView>
  </sheetViews>
  <sheetFormatPr defaultColWidth="9.140625" defaultRowHeight="12.75"/>
  <cols>
    <col min="1" max="1" width="3.28125" style="2" customWidth="1"/>
    <col min="2" max="2" width="14.421875" style="2" customWidth="1"/>
    <col min="3" max="3" width="5.28125" style="2" customWidth="1"/>
    <col min="4" max="4" width="6.140625" style="2" customWidth="1"/>
    <col min="5" max="5" width="5.00390625" style="2" customWidth="1"/>
    <col min="6" max="6" width="6.421875" style="2" customWidth="1"/>
    <col min="7" max="7" width="8.00390625" style="2" customWidth="1"/>
    <col min="8" max="8" width="5.7109375" style="2" customWidth="1"/>
    <col min="9" max="9" width="8.140625" style="2" customWidth="1"/>
    <col min="10" max="11" width="5.8515625" style="2" customWidth="1"/>
    <col min="12" max="12" width="5.57421875" style="2" customWidth="1"/>
    <col min="13" max="13" width="8.00390625" style="2" customWidth="1"/>
    <col min="14" max="14" width="7.57421875" style="2" customWidth="1"/>
    <col min="15" max="15" width="9.00390625" style="2" customWidth="1"/>
    <col min="16" max="16" width="6.28125" style="2" customWidth="1"/>
    <col min="17" max="17" width="5.8515625" style="2" customWidth="1"/>
    <col min="18" max="18" width="6.28125" style="2" customWidth="1"/>
    <col min="19" max="19" width="5.421875" style="2" customWidth="1"/>
    <col min="20" max="20" width="7.00390625" style="2" customWidth="1"/>
    <col min="21" max="21" width="6.00390625" style="2" customWidth="1"/>
    <col min="22" max="22" width="5.57421875" style="2" customWidth="1"/>
    <col min="23" max="23" width="6.57421875" style="2" customWidth="1"/>
    <col min="24" max="24" width="5.7109375" style="2" customWidth="1"/>
    <col min="25" max="25" width="6.8515625" style="2" customWidth="1"/>
    <col min="26" max="26" width="5.8515625" style="2" customWidth="1"/>
    <col min="27" max="27" width="5.28125" style="2" customWidth="1"/>
    <col min="28" max="28" width="7.00390625" style="2" customWidth="1"/>
    <col min="29" max="29" width="4.8515625" style="2" customWidth="1"/>
    <col min="30" max="31" width="5.57421875" style="2" customWidth="1"/>
    <col min="32" max="32" width="5.140625" style="2" customWidth="1"/>
    <col min="33" max="33" width="7.421875" style="2" customWidth="1"/>
    <col min="34" max="34" width="12.140625" style="2" customWidth="1"/>
    <col min="35" max="35" width="10.421875" style="2" customWidth="1"/>
    <col min="36" max="16384" width="9.140625" style="2" customWidth="1"/>
  </cols>
  <sheetData>
    <row r="1" spans="1:38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3"/>
      <c r="AJ1" s="3"/>
      <c r="AK1" s="3"/>
      <c r="AL1" s="3"/>
    </row>
    <row r="2" spans="1:38" ht="28.5" customHeight="1" thickBot="1">
      <c r="A2" s="691" t="s">
        <v>86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L2" s="4"/>
    </row>
    <row r="3" spans="1:34" s="4" customFormat="1" ht="72" customHeight="1">
      <c r="A3" s="669" t="s">
        <v>1</v>
      </c>
      <c r="B3" s="666" t="s">
        <v>7</v>
      </c>
      <c r="C3" s="685" t="s">
        <v>20</v>
      </c>
      <c r="D3" s="685" t="s">
        <v>18</v>
      </c>
      <c r="E3" s="685"/>
      <c r="F3" s="685"/>
      <c r="G3" s="685"/>
      <c r="H3" s="685"/>
      <c r="I3" s="685"/>
      <c r="J3" s="685" t="s">
        <v>57</v>
      </c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78" t="s">
        <v>24</v>
      </c>
      <c r="AC3" s="697"/>
      <c r="AD3" s="697"/>
      <c r="AE3" s="697"/>
      <c r="AF3" s="697"/>
      <c r="AG3" s="679"/>
      <c r="AH3" s="694" t="s">
        <v>9</v>
      </c>
    </row>
    <row r="4" spans="1:34" s="4" customFormat="1" ht="48" customHeight="1">
      <c r="A4" s="670"/>
      <c r="B4" s="667"/>
      <c r="C4" s="686"/>
      <c r="D4" s="702" t="s">
        <v>21</v>
      </c>
      <c r="E4" s="703"/>
      <c r="F4" s="702" t="s">
        <v>3</v>
      </c>
      <c r="G4" s="703"/>
      <c r="H4" s="702" t="s">
        <v>11</v>
      </c>
      <c r="I4" s="703"/>
      <c r="J4" s="674" t="s">
        <v>53</v>
      </c>
      <c r="K4" s="699"/>
      <c r="L4" s="699"/>
      <c r="M4" s="699"/>
      <c r="N4" s="699"/>
      <c r="O4" s="675"/>
      <c r="P4" s="674" t="s">
        <v>54</v>
      </c>
      <c r="Q4" s="699"/>
      <c r="R4" s="699"/>
      <c r="S4" s="699"/>
      <c r="T4" s="699"/>
      <c r="U4" s="675"/>
      <c r="V4" s="674" t="s">
        <v>11</v>
      </c>
      <c r="W4" s="699"/>
      <c r="X4" s="699"/>
      <c r="Y4" s="699"/>
      <c r="Z4" s="699"/>
      <c r="AA4" s="675"/>
      <c r="AB4" s="680"/>
      <c r="AC4" s="698"/>
      <c r="AD4" s="698"/>
      <c r="AE4" s="698"/>
      <c r="AF4" s="698"/>
      <c r="AG4" s="681"/>
      <c r="AH4" s="695"/>
    </row>
    <row r="5" spans="1:34" s="4" customFormat="1" ht="94.5" customHeight="1">
      <c r="A5" s="692"/>
      <c r="B5" s="693"/>
      <c r="C5" s="688"/>
      <c r="D5" s="680"/>
      <c r="E5" s="681"/>
      <c r="F5" s="680"/>
      <c r="G5" s="681"/>
      <c r="H5" s="680"/>
      <c r="I5" s="681"/>
      <c r="J5" s="688" t="s">
        <v>55</v>
      </c>
      <c r="K5" s="688"/>
      <c r="L5" s="674" t="s">
        <v>56</v>
      </c>
      <c r="M5" s="675"/>
      <c r="N5" s="689" t="s">
        <v>60</v>
      </c>
      <c r="O5" s="690"/>
      <c r="P5" s="688" t="s">
        <v>55</v>
      </c>
      <c r="Q5" s="688"/>
      <c r="R5" s="674" t="s">
        <v>56</v>
      </c>
      <c r="S5" s="675"/>
      <c r="T5" s="689" t="s">
        <v>61</v>
      </c>
      <c r="U5" s="690"/>
      <c r="V5" s="688" t="s">
        <v>55</v>
      </c>
      <c r="W5" s="688"/>
      <c r="X5" s="674" t="s">
        <v>56</v>
      </c>
      <c r="Y5" s="675"/>
      <c r="Z5" s="674" t="s">
        <v>60</v>
      </c>
      <c r="AA5" s="675"/>
      <c r="AB5" s="688" t="s">
        <v>55</v>
      </c>
      <c r="AC5" s="688"/>
      <c r="AD5" s="674" t="s">
        <v>56</v>
      </c>
      <c r="AE5" s="675"/>
      <c r="AF5" s="674" t="s">
        <v>60</v>
      </c>
      <c r="AG5" s="675"/>
      <c r="AH5" s="696"/>
    </row>
    <row r="6" spans="1:34" s="4" customFormat="1" ht="25.5" customHeight="1">
      <c r="A6" s="692"/>
      <c r="B6" s="693"/>
      <c r="C6" s="688"/>
      <c r="D6" s="82" t="s">
        <v>22</v>
      </c>
      <c r="E6" s="82" t="s">
        <v>23</v>
      </c>
      <c r="F6" s="82" t="s">
        <v>22</v>
      </c>
      <c r="G6" s="82" t="s">
        <v>23</v>
      </c>
      <c r="H6" s="82" t="s">
        <v>22</v>
      </c>
      <c r="I6" s="82" t="s">
        <v>23</v>
      </c>
      <c r="J6" s="82" t="s">
        <v>22</v>
      </c>
      <c r="K6" s="82" t="s">
        <v>23</v>
      </c>
      <c r="L6" s="82" t="s">
        <v>22</v>
      </c>
      <c r="M6" s="82" t="s">
        <v>23</v>
      </c>
      <c r="N6" s="105" t="s">
        <v>22</v>
      </c>
      <c r="O6" s="105" t="s">
        <v>23</v>
      </c>
      <c r="P6" s="82" t="s">
        <v>22</v>
      </c>
      <c r="Q6" s="82" t="s">
        <v>23</v>
      </c>
      <c r="R6" s="82" t="s">
        <v>22</v>
      </c>
      <c r="S6" s="82" t="s">
        <v>23</v>
      </c>
      <c r="T6" s="105" t="s">
        <v>22</v>
      </c>
      <c r="U6" s="105" t="s">
        <v>23</v>
      </c>
      <c r="V6" s="82" t="s">
        <v>22</v>
      </c>
      <c r="W6" s="82" t="s">
        <v>23</v>
      </c>
      <c r="X6" s="82" t="s">
        <v>22</v>
      </c>
      <c r="Y6" s="82" t="s">
        <v>23</v>
      </c>
      <c r="Z6" s="82" t="s">
        <v>22</v>
      </c>
      <c r="AA6" s="82" t="s">
        <v>23</v>
      </c>
      <c r="AB6" s="82" t="s">
        <v>22</v>
      </c>
      <c r="AC6" s="82" t="s">
        <v>23</v>
      </c>
      <c r="AD6" s="82" t="s">
        <v>22</v>
      </c>
      <c r="AE6" s="82" t="s">
        <v>23</v>
      </c>
      <c r="AF6" s="82" t="s">
        <v>22</v>
      </c>
      <c r="AG6" s="82" t="s">
        <v>23</v>
      </c>
      <c r="AH6" s="696"/>
    </row>
    <row r="7" spans="1:34" ht="18.75" customHeight="1">
      <c r="A7" s="87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194">
        <v>14</v>
      </c>
      <c r="O7" s="194">
        <v>15</v>
      </c>
      <c r="P7" s="21">
        <v>16</v>
      </c>
      <c r="Q7" s="21">
        <v>17</v>
      </c>
      <c r="R7" s="21">
        <v>18</v>
      </c>
      <c r="S7" s="21">
        <v>19</v>
      </c>
      <c r="T7" s="194">
        <v>20</v>
      </c>
      <c r="U7" s="194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88">
        <v>34</v>
      </c>
    </row>
    <row r="8" spans="1:34" ht="35.25" customHeight="1">
      <c r="A8" s="87">
        <v>1</v>
      </c>
      <c r="B8" s="21" t="s">
        <v>6</v>
      </c>
      <c r="C8" s="78">
        <v>4</v>
      </c>
      <c r="D8" s="78">
        <v>137</v>
      </c>
      <c r="E8" s="78">
        <v>62.874</v>
      </c>
      <c r="F8" s="78">
        <v>0</v>
      </c>
      <c r="G8" s="78">
        <v>0</v>
      </c>
      <c r="H8" s="78">
        <v>0</v>
      </c>
      <c r="I8" s="78">
        <v>0</v>
      </c>
      <c r="J8" s="78">
        <v>66</v>
      </c>
      <c r="K8" s="78">
        <v>28.721999999999994</v>
      </c>
      <c r="L8" s="78">
        <v>137</v>
      </c>
      <c r="M8" s="84">
        <v>62.874</v>
      </c>
      <c r="N8" s="195">
        <f>L8-J8</f>
        <v>71</v>
      </c>
      <c r="O8" s="107">
        <f>M8-K8</f>
        <v>34.15200000000001</v>
      </c>
      <c r="P8" s="78">
        <v>0</v>
      </c>
      <c r="Q8" s="78">
        <v>0</v>
      </c>
      <c r="R8" s="78">
        <v>0</v>
      </c>
      <c r="S8" s="78">
        <v>0</v>
      </c>
      <c r="T8" s="195">
        <f>R8-P8</f>
        <v>0</v>
      </c>
      <c r="U8" s="195">
        <f>S8-Q8</f>
        <v>0</v>
      </c>
      <c r="V8" s="78">
        <v>0</v>
      </c>
      <c r="W8" s="78">
        <v>0</v>
      </c>
      <c r="X8" s="78">
        <v>0</v>
      </c>
      <c r="Y8" s="78">
        <v>0</v>
      </c>
      <c r="Z8" s="78">
        <f>X8-V8</f>
        <v>0</v>
      </c>
      <c r="AA8" s="78">
        <f>Y8-W8</f>
        <v>0</v>
      </c>
      <c r="AB8" s="78">
        <v>0</v>
      </c>
      <c r="AC8" s="78">
        <v>0</v>
      </c>
      <c r="AD8" s="78">
        <v>0</v>
      </c>
      <c r="AE8" s="78">
        <v>0</v>
      </c>
      <c r="AF8" s="78">
        <f>AD8-AB8</f>
        <v>0</v>
      </c>
      <c r="AG8" s="78">
        <f>AE8-AC8</f>
        <v>0</v>
      </c>
      <c r="AH8" s="86"/>
    </row>
    <row r="9" spans="1:34" ht="62.25" customHeight="1">
      <c r="A9" s="87">
        <v>2</v>
      </c>
      <c r="B9" s="21" t="s">
        <v>5</v>
      </c>
      <c r="C9" s="78">
        <v>2</v>
      </c>
      <c r="D9" s="78">
        <v>0</v>
      </c>
      <c r="E9" s="78">
        <v>0</v>
      </c>
      <c r="F9" s="78">
        <v>4</v>
      </c>
      <c r="G9" s="78">
        <v>15.799999999999999</v>
      </c>
      <c r="H9" s="78">
        <v>252</v>
      </c>
      <c r="I9" s="78">
        <v>79.026</v>
      </c>
      <c r="J9" s="78">
        <v>7</v>
      </c>
      <c r="K9" s="78">
        <v>581.31</v>
      </c>
      <c r="L9" s="78">
        <v>0</v>
      </c>
      <c r="M9" s="78">
        <v>0</v>
      </c>
      <c r="N9" s="195">
        <f aca="true" t="shared" si="0" ref="N9:O17">L9-J9</f>
        <v>-7</v>
      </c>
      <c r="O9" s="107">
        <f t="shared" si="0"/>
        <v>-581.31</v>
      </c>
      <c r="P9" s="78">
        <v>0</v>
      </c>
      <c r="Q9" s="78">
        <v>0</v>
      </c>
      <c r="R9" s="78">
        <v>4</v>
      </c>
      <c r="S9" s="78">
        <v>15.799999999999999</v>
      </c>
      <c r="T9" s="195">
        <f aca="true" t="shared" si="1" ref="T9:U17">R9-P9</f>
        <v>4</v>
      </c>
      <c r="U9" s="195">
        <f t="shared" si="1"/>
        <v>15.799999999999999</v>
      </c>
      <c r="V9" s="102">
        <v>378</v>
      </c>
      <c r="W9" s="78">
        <v>98.45049999999998</v>
      </c>
      <c r="X9" s="78">
        <v>252</v>
      </c>
      <c r="Y9" s="78">
        <v>79.026</v>
      </c>
      <c r="Z9" s="78">
        <f aca="true" t="shared" si="2" ref="Z9:AA17">X9-V9</f>
        <v>-126</v>
      </c>
      <c r="AA9" s="78">
        <f t="shared" si="2"/>
        <v>-19.42449999999998</v>
      </c>
      <c r="AB9" s="78">
        <v>1</v>
      </c>
      <c r="AC9" s="78">
        <v>2.096</v>
      </c>
      <c r="AD9" s="78">
        <v>0</v>
      </c>
      <c r="AE9" s="78">
        <v>0</v>
      </c>
      <c r="AF9" s="78">
        <f aca="true" t="shared" si="3" ref="AF9:AG17">AD9-AB9</f>
        <v>-1</v>
      </c>
      <c r="AG9" s="78">
        <f t="shared" si="3"/>
        <v>-2.096</v>
      </c>
      <c r="AH9" s="89" t="s">
        <v>59</v>
      </c>
    </row>
    <row r="10" spans="1:34" ht="25.5" customHeight="1">
      <c r="A10" s="87">
        <v>3</v>
      </c>
      <c r="B10" s="21" t="s">
        <v>14</v>
      </c>
      <c r="C10" s="83">
        <v>10</v>
      </c>
      <c r="D10" s="78"/>
      <c r="E10" s="78"/>
      <c r="F10" s="78"/>
      <c r="G10" s="78"/>
      <c r="H10" s="78">
        <v>785</v>
      </c>
      <c r="I10" s="78">
        <v>467.673</v>
      </c>
      <c r="J10" s="78"/>
      <c r="K10" s="78"/>
      <c r="L10" s="78"/>
      <c r="M10" s="78"/>
      <c r="N10" s="195">
        <f t="shared" si="0"/>
        <v>0</v>
      </c>
      <c r="O10" s="107">
        <f t="shared" si="0"/>
        <v>0</v>
      </c>
      <c r="P10" s="78"/>
      <c r="Q10" s="78"/>
      <c r="R10" s="78"/>
      <c r="S10" s="78"/>
      <c r="T10" s="195">
        <f t="shared" si="1"/>
        <v>0</v>
      </c>
      <c r="U10" s="195">
        <f t="shared" si="1"/>
        <v>0</v>
      </c>
      <c r="V10" s="78">
        <v>354</v>
      </c>
      <c r="W10" s="78">
        <v>150.8456</v>
      </c>
      <c r="X10" s="78">
        <v>785</v>
      </c>
      <c r="Y10" s="78">
        <v>467.673</v>
      </c>
      <c r="Z10" s="78">
        <f t="shared" si="2"/>
        <v>431</v>
      </c>
      <c r="AA10" s="78">
        <f t="shared" si="2"/>
        <v>316.8274</v>
      </c>
      <c r="AB10" s="78">
        <v>0</v>
      </c>
      <c r="AC10" s="78">
        <v>0</v>
      </c>
      <c r="AD10" s="78"/>
      <c r="AE10" s="78"/>
      <c r="AF10" s="78">
        <f t="shared" si="3"/>
        <v>0</v>
      </c>
      <c r="AG10" s="78">
        <f t="shared" si="3"/>
        <v>0</v>
      </c>
      <c r="AH10" s="86"/>
    </row>
    <row r="11" spans="1:34" ht="27" customHeight="1">
      <c r="A11" s="87">
        <v>4</v>
      </c>
      <c r="B11" s="21" t="s">
        <v>8</v>
      </c>
      <c r="C11" s="78">
        <v>1</v>
      </c>
      <c r="D11" s="78">
        <v>91.02</v>
      </c>
      <c r="E11" s="78"/>
      <c r="F11" s="78"/>
      <c r="G11" s="78"/>
      <c r="H11" s="78"/>
      <c r="I11" s="78">
        <v>1</v>
      </c>
      <c r="J11" s="78">
        <v>2</v>
      </c>
      <c r="K11" s="78">
        <v>236.03</v>
      </c>
      <c r="L11" s="78">
        <v>91.02</v>
      </c>
      <c r="M11" s="78"/>
      <c r="N11" s="195">
        <f t="shared" si="0"/>
        <v>89.02</v>
      </c>
      <c r="O11" s="107">
        <f t="shared" si="0"/>
        <v>-236.03</v>
      </c>
      <c r="P11" s="78"/>
      <c r="Q11" s="78"/>
      <c r="R11" s="78"/>
      <c r="S11" s="78"/>
      <c r="T11" s="195">
        <f t="shared" si="1"/>
        <v>0</v>
      </c>
      <c r="U11" s="195">
        <f t="shared" si="1"/>
        <v>0</v>
      </c>
      <c r="V11" s="78"/>
      <c r="W11" s="78"/>
      <c r="X11" s="78"/>
      <c r="Y11" s="78"/>
      <c r="Z11" s="78">
        <f t="shared" si="2"/>
        <v>0</v>
      </c>
      <c r="AA11" s="78">
        <f t="shared" si="2"/>
        <v>0</v>
      </c>
      <c r="AB11" s="78">
        <v>1</v>
      </c>
      <c r="AC11" s="78">
        <v>160</v>
      </c>
      <c r="AD11" s="78"/>
      <c r="AE11" s="78"/>
      <c r="AF11" s="78">
        <f t="shared" si="3"/>
        <v>-1</v>
      </c>
      <c r="AG11" s="78">
        <f t="shared" si="3"/>
        <v>-160</v>
      </c>
      <c r="AH11" s="98"/>
    </row>
    <row r="12" spans="1:34" ht="24.75" customHeight="1">
      <c r="A12" s="87">
        <v>5</v>
      </c>
      <c r="B12" s="21" t="s">
        <v>15</v>
      </c>
      <c r="C12" s="78">
        <v>1</v>
      </c>
      <c r="D12" s="78"/>
      <c r="E12" s="78"/>
      <c r="F12" s="78">
        <v>2</v>
      </c>
      <c r="G12" s="78">
        <v>0.541</v>
      </c>
      <c r="H12" s="78"/>
      <c r="I12" s="78"/>
      <c r="J12" s="78"/>
      <c r="K12" s="78"/>
      <c r="L12" s="78"/>
      <c r="M12" s="78"/>
      <c r="N12" s="195">
        <f t="shared" si="0"/>
        <v>0</v>
      </c>
      <c r="O12" s="107">
        <f t="shared" si="0"/>
        <v>0</v>
      </c>
      <c r="P12" s="78">
        <v>6</v>
      </c>
      <c r="Q12" s="78">
        <v>1.72</v>
      </c>
      <c r="R12" s="78">
        <v>2</v>
      </c>
      <c r="S12" s="78">
        <v>0.541</v>
      </c>
      <c r="T12" s="195">
        <f t="shared" si="1"/>
        <v>-4</v>
      </c>
      <c r="U12" s="195">
        <f t="shared" si="1"/>
        <v>-1.1789999999999998</v>
      </c>
      <c r="V12" s="78">
        <v>377</v>
      </c>
      <c r="W12" s="78">
        <v>26.35</v>
      </c>
      <c r="X12" s="78"/>
      <c r="Y12" s="78"/>
      <c r="Z12" s="78">
        <f t="shared" si="2"/>
        <v>-377</v>
      </c>
      <c r="AA12" s="78">
        <f t="shared" si="2"/>
        <v>-26.35</v>
      </c>
      <c r="AB12" s="78">
        <v>0</v>
      </c>
      <c r="AC12" s="78">
        <v>0</v>
      </c>
      <c r="AD12" s="78"/>
      <c r="AE12" s="78"/>
      <c r="AF12" s="78">
        <f t="shared" si="3"/>
        <v>0</v>
      </c>
      <c r="AG12" s="78">
        <f t="shared" si="3"/>
        <v>0</v>
      </c>
      <c r="AH12" s="99"/>
    </row>
    <row r="13" spans="1:34" ht="33.75" customHeight="1">
      <c r="A13" s="87">
        <v>6</v>
      </c>
      <c r="B13" s="21" t="s">
        <v>17</v>
      </c>
      <c r="C13" s="78">
        <v>6</v>
      </c>
      <c r="D13" s="78">
        <v>3</v>
      </c>
      <c r="E13" s="78">
        <v>11.59</v>
      </c>
      <c r="F13" s="78">
        <v>345</v>
      </c>
      <c r="G13" s="78">
        <v>526.89</v>
      </c>
      <c r="H13" s="78">
        <v>1</v>
      </c>
      <c r="I13" s="78">
        <v>0.287</v>
      </c>
      <c r="J13" s="78">
        <v>1</v>
      </c>
      <c r="K13" s="78">
        <v>14.7</v>
      </c>
      <c r="L13" s="78">
        <v>3</v>
      </c>
      <c r="M13" s="78">
        <v>11.59</v>
      </c>
      <c r="N13" s="195">
        <f t="shared" si="0"/>
        <v>2</v>
      </c>
      <c r="O13" s="107">
        <f t="shared" si="0"/>
        <v>-3.1099999999999994</v>
      </c>
      <c r="P13" s="78">
        <v>1386</v>
      </c>
      <c r="Q13" s="78">
        <v>786</v>
      </c>
      <c r="R13" s="78">
        <v>345</v>
      </c>
      <c r="S13" s="78">
        <v>526.9</v>
      </c>
      <c r="T13" s="195">
        <f t="shared" si="1"/>
        <v>-1041</v>
      </c>
      <c r="U13" s="195">
        <f t="shared" si="1"/>
        <v>-259.1</v>
      </c>
      <c r="V13" s="78">
        <v>0</v>
      </c>
      <c r="W13" s="78">
        <v>0</v>
      </c>
      <c r="X13" s="78">
        <v>1</v>
      </c>
      <c r="Y13" s="78">
        <v>0.287</v>
      </c>
      <c r="Z13" s="78">
        <f t="shared" si="2"/>
        <v>1</v>
      </c>
      <c r="AA13" s="78">
        <f t="shared" si="2"/>
        <v>0.287</v>
      </c>
      <c r="AB13" s="78">
        <v>0</v>
      </c>
      <c r="AC13" s="78">
        <v>0</v>
      </c>
      <c r="AD13" s="78"/>
      <c r="AE13" s="78"/>
      <c r="AF13" s="78">
        <f t="shared" si="3"/>
        <v>0</v>
      </c>
      <c r="AG13" s="78">
        <f t="shared" si="3"/>
        <v>0</v>
      </c>
      <c r="AH13" s="89"/>
    </row>
    <row r="14" spans="1:34" ht="142.5" customHeight="1">
      <c r="A14" s="87">
        <v>7</v>
      </c>
      <c r="B14" s="21" t="s">
        <v>10</v>
      </c>
      <c r="C14" s="78">
        <v>10</v>
      </c>
      <c r="D14" s="78">
        <v>78</v>
      </c>
      <c r="E14" s="78">
        <v>504.341</v>
      </c>
      <c r="F14" s="78">
        <v>1</v>
      </c>
      <c r="G14" s="78">
        <v>7.21</v>
      </c>
      <c r="H14" s="78"/>
      <c r="I14" s="78"/>
      <c r="J14" s="78">
        <v>50</v>
      </c>
      <c r="K14" s="78">
        <v>420.29</v>
      </c>
      <c r="L14" s="78">
        <v>78</v>
      </c>
      <c r="M14" s="78">
        <v>494.341</v>
      </c>
      <c r="N14" s="195">
        <f t="shared" si="0"/>
        <v>28</v>
      </c>
      <c r="O14" s="107">
        <f t="shared" si="0"/>
        <v>74.05099999999999</v>
      </c>
      <c r="P14" s="78">
        <v>2</v>
      </c>
      <c r="Q14" s="78">
        <v>46.56</v>
      </c>
      <c r="R14" s="78">
        <v>1</v>
      </c>
      <c r="S14" s="78">
        <v>7.21</v>
      </c>
      <c r="T14" s="195">
        <f t="shared" si="1"/>
        <v>-1</v>
      </c>
      <c r="U14" s="195">
        <f t="shared" si="1"/>
        <v>-39.35</v>
      </c>
      <c r="V14" s="78"/>
      <c r="W14" s="85"/>
      <c r="X14" s="85"/>
      <c r="Y14" s="85"/>
      <c r="Z14" s="78">
        <f t="shared" si="2"/>
        <v>0</v>
      </c>
      <c r="AA14" s="78">
        <f t="shared" si="2"/>
        <v>0</v>
      </c>
      <c r="AB14" s="78">
        <v>8</v>
      </c>
      <c r="AC14" s="78">
        <v>62.6001</v>
      </c>
      <c r="AD14" s="78">
        <v>1</v>
      </c>
      <c r="AE14" s="78">
        <v>10</v>
      </c>
      <c r="AF14" s="78">
        <f t="shared" si="3"/>
        <v>-7</v>
      </c>
      <c r="AG14" s="78">
        <f t="shared" si="3"/>
        <v>-52.6001</v>
      </c>
      <c r="AH14" s="103" t="s">
        <v>58</v>
      </c>
    </row>
    <row r="15" spans="1:34" ht="45" customHeight="1">
      <c r="A15" s="87">
        <v>8</v>
      </c>
      <c r="B15" s="21" t="s">
        <v>12</v>
      </c>
      <c r="C15" s="674" t="s">
        <v>52</v>
      </c>
      <c r="D15" s="699"/>
      <c r="E15" s="699"/>
      <c r="F15" s="699"/>
      <c r="G15" s="699"/>
      <c r="H15" s="699"/>
      <c r="I15" s="675"/>
      <c r="J15" s="78">
        <v>1</v>
      </c>
      <c r="K15" s="78">
        <v>0</v>
      </c>
      <c r="L15" s="101"/>
      <c r="M15" s="101"/>
      <c r="N15" s="195">
        <f t="shared" si="0"/>
        <v>-1</v>
      </c>
      <c r="O15" s="107">
        <f t="shared" si="0"/>
        <v>0</v>
      </c>
      <c r="P15" s="78">
        <v>48</v>
      </c>
      <c r="Q15" s="78">
        <v>0</v>
      </c>
      <c r="R15" s="101"/>
      <c r="S15" s="101"/>
      <c r="T15" s="195">
        <f t="shared" si="1"/>
        <v>-48</v>
      </c>
      <c r="U15" s="195">
        <f t="shared" si="1"/>
        <v>0</v>
      </c>
      <c r="V15" s="78">
        <v>0</v>
      </c>
      <c r="W15" s="78">
        <v>0</v>
      </c>
      <c r="X15" s="101"/>
      <c r="Y15" s="101"/>
      <c r="Z15" s="78">
        <f t="shared" si="2"/>
        <v>0</v>
      </c>
      <c r="AA15" s="78">
        <f t="shared" si="2"/>
        <v>0</v>
      </c>
      <c r="AB15" s="101"/>
      <c r="AC15" s="101"/>
      <c r="AD15" s="101"/>
      <c r="AE15" s="101"/>
      <c r="AF15" s="78">
        <f t="shared" si="3"/>
        <v>0</v>
      </c>
      <c r="AG15" s="78">
        <f t="shared" si="3"/>
        <v>0</v>
      </c>
      <c r="AH15" s="98"/>
    </row>
    <row r="16" spans="1:34" ht="30" customHeight="1">
      <c r="A16" s="87">
        <v>9</v>
      </c>
      <c r="B16" s="21" t="s">
        <v>13</v>
      </c>
      <c r="C16" s="78">
        <v>1</v>
      </c>
      <c r="D16" s="78"/>
      <c r="E16" s="78"/>
      <c r="F16" s="78"/>
      <c r="G16" s="78"/>
      <c r="H16" s="78">
        <v>1</v>
      </c>
      <c r="I16" s="78">
        <v>0.242</v>
      </c>
      <c r="J16" s="78">
        <v>24</v>
      </c>
      <c r="K16" s="78">
        <v>9.487</v>
      </c>
      <c r="L16" s="78"/>
      <c r="M16" s="78"/>
      <c r="N16" s="195">
        <f t="shared" si="0"/>
        <v>-24</v>
      </c>
      <c r="O16" s="107">
        <f t="shared" si="0"/>
        <v>-9.487</v>
      </c>
      <c r="P16" s="78">
        <v>223</v>
      </c>
      <c r="Q16" s="78">
        <v>45.96</v>
      </c>
      <c r="R16" s="78"/>
      <c r="S16" s="78"/>
      <c r="T16" s="195">
        <f t="shared" si="1"/>
        <v>-223</v>
      </c>
      <c r="U16" s="195">
        <f t="shared" si="1"/>
        <v>-45.96</v>
      </c>
      <c r="V16" s="78">
        <v>0</v>
      </c>
      <c r="W16" s="78">
        <v>0</v>
      </c>
      <c r="X16" s="78">
        <v>1</v>
      </c>
      <c r="Y16" s="78">
        <v>0.242</v>
      </c>
      <c r="Z16" s="78">
        <f t="shared" si="2"/>
        <v>1</v>
      </c>
      <c r="AA16" s="78">
        <f t="shared" si="2"/>
        <v>0.242</v>
      </c>
      <c r="AB16" s="78"/>
      <c r="AC16" s="78"/>
      <c r="AD16" s="78"/>
      <c r="AE16" s="78"/>
      <c r="AF16" s="78">
        <f t="shared" si="3"/>
        <v>0</v>
      </c>
      <c r="AG16" s="78">
        <f t="shared" si="3"/>
        <v>0</v>
      </c>
      <c r="AH16" s="99"/>
    </row>
    <row r="17" spans="1:34" ht="24.75" customHeight="1">
      <c r="A17" s="87">
        <v>10</v>
      </c>
      <c r="B17" s="21" t="s">
        <v>16</v>
      </c>
      <c r="C17" s="78">
        <v>2</v>
      </c>
      <c r="D17" s="78"/>
      <c r="E17" s="78"/>
      <c r="F17" s="78"/>
      <c r="G17" s="78"/>
      <c r="H17" s="78">
        <v>89</v>
      </c>
      <c r="I17" s="78">
        <v>57.05500000000001</v>
      </c>
      <c r="J17" s="78">
        <v>0</v>
      </c>
      <c r="K17" s="78">
        <v>0</v>
      </c>
      <c r="L17" s="78"/>
      <c r="M17" s="78"/>
      <c r="N17" s="195">
        <f t="shared" si="0"/>
        <v>0</v>
      </c>
      <c r="O17" s="107">
        <f t="shared" si="0"/>
        <v>0</v>
      </c>
      <c r="P17" s="78">
        <v>54</v>
      </c>
      <c r="Q17" s="78">
        <v>39.66</v>
      </c>
      <c r="R17" s="78"/>
      <c r="S17" s="78"/>
      <c r="T17" s="195">
        <f t="shared" si="1"/>
        <v>-54</v>
      </c>
      <c r="U17" s="195">
        <f t="shared" si="1"/>
        <v>-39.66</v>
      </c>
      <c r="V17" s="78">
        <v>28</v>
      </c>
      <c r="W17" s="78">
        <v>15.96</v>
      </c>
      <c r="X17" s="78">
        <v>89</v>
      </c>
      <c r="Y17" s="78">
        <v>57.05500000000001</v>
      </c>
      <c r="Z17" s="78">
        <f t="shared" si="2"/>
        <v>61</v>
      </c>
      <c r="AA17" s="78">
        <f t="shared" si="2"/>
        <v>41.095000000000006</v>
      </c>
      <c r="AB17" s="78"/>
      <c r="AC17" s="78"/>
      <c r="AD17" s="78"/>
      <c r="AE17" s="78"/>
      <c r="AF17" s="78">
        <f t="shared" si="3"/>
        <v>0</v>
      </c>
      <c r="AG17" s="78">
        <f t="shared" si="3"/>
        <v>0</v>
      </c>
      <c r="AH17" s="81"/>
    </row>
    <row r="18" spans="1:34" ht="37.5" customHeight="1" thickBot="1">
      <c r="A18" s="700" t="s">
        <v>2</v>
      </c>
      <c r="B18" s="701"/>
      <c r="C18" s="100">
        <f aca="true" t="shared" si="4" ref="C18:AH18">SUM(C8:C17)</f>
        <v>37</v>
      </c>
      <c r="D18" s="100">
        <f t="shared" si="4"/>
        <v>309.02</v>
      </c>
      <c r="E18" s="100">
        <f t="shared" si="4"/>
        <v>578.8050000000001</v>
      </c>
      <c r="F18" s="100">
        <f t="shared" si="4"/>
        <v>352</v>
      </c>
      <c r="G18" s="100">
        <f t="shared" si="4"/>
        <v>550.441</v>
      </c>
      <c r="H18" s="100">
        <f t="shared" si="4"/>
        <v>1128</v>
      </c>
      <c r="I18" s="100">
        <f t="shared" si="4"/>
        <v>605.2829999999999</v>
      </c>
      <c r="J18" s="100">
        <f t="shared" si="4"/>
        <v>151</v>
      </c>
      <c r="K18" s="100">
        <f t="shared" si="4"/>
        <v>1290.539</v>
      </c>
      <c r="L18" s="100">
        <f t="shared" si="4"/>
        <v>309.02</v>
      </c>
      <c r="M18" s="100">
        <f t="shared" si="4"/>
        <v>568.8050000000001</v>
      </c>
      <c r="N18" s="108">
        <f t="shared" si="4"/>
        <v>158.01999999999998</v>
      </c>
      <c r="O18" s="108">
        <f t="shared" si="4"/>
        <v>-721.7339999999998</v>
      </c>
      <c r="P18" s="100">
        <f t="shared" si="4"/>
        <v>1719</v>
      </c>
      <c r="Q18" s="100">
        <f t="shared" si="4"/>
        <v>919.9</v>
      </c>
      <c r="R18" s="100">
        <f t="shared" si="4"/>
        <v>352</v>
      </c>
      <c r="S18" s="100">
        <f t="shared" si="4"/>
        <v>550.451</v>
      </c>
      <c r="T18" s="108">
        <f t="shared" si="4"/>
        <v>-1367</v>
      </c>
      <c r="U18" s="108">
        <f t="shared" si="4"/>
        <v>-369.44899999999996</v>
      </c>
      <c r="V18" s="100">
        <f t="shared" si="4"/>
        <v>1137</v>
      </c>
      <c r="W18" s="100">
        <f t="shared" si="4"/>
        <v>291.60609999999997</v>
      </c>
      <c r="X18" s="100">
        <f t="shared" si="4"/>
        <v>1128</v>
      </c>
      <c r="Y18" s="100">
        <f t="shared" si="4"/>
        <v>604.2829999999999</v>
      </c>
      <c r="Z18" s="100">
        <f t="shared" si="4"/>
        <v>-9</v>
      </c>
      <c r="AA18" s="100">
        <f t="shared" si="4"/>
        <v>312.67690000000005</v>
      </c>
      <c r="AB18" s="100">
        <f t="shared" si="4"/>
        <v>10</v>
      </c>
      <c r="AC18" s="100">
        <f t="shared" si="4"/>
        <v>224.6961</v>
      </c>
      <c r="AD18" s="100">
        <f t="shared" si="4"/>
        <v>1</v>
      </c>
      <c r="AE18" s="100">
        <f t="shared" si="4"/>
        <v>10</v>
      </c>
      <c r="AF18" s="100">
        <f>SUM(AF8:AF17)</f>
        <v>-9</v>
      </c>
      <c r="AG18" s="100">
        <f t="shared" si="4"/>
        <v>-214.6961</v>
      </c>
      <c r="AH18" s="104">
        <f t="shared" si="4"/>
        <v>0</v>
      </c>
    </row>
    <row r="19" spans="1:33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3"/>
      <c r="AD19" s="3"/>
      <c r="AE19" s="3"/>
      <c r="AF19" s="3"/>
      <c r="AG19" s="3"/>
    </row>
    <row r="20" spans="1:33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3"/>
      <c r="AD20" s="3"/>
      <c r="AE20" s="3"/>
      <c r="AF20" s="3"/>
      <c r="AG20" s="3"/>
    </row>
    <row r="21" spans="1:33" ht="16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1"/>
      <c r="N21" s="11"/>
      <c r="O21" s="11"/>
      <c r="P21" s="11"/>
      <c r="Q21" s="11"/>
      <c r="R21" s="11"/>
      <c r="S21" s="11"/>
      <c r="T21" s="11"/>
      <c r="U21" s="7"/>
      <c r="V21" s="7"/>
      <c r="W21" s="7"/>
      <c r="X21" s="7"/>
      <c r="Y21" s="7"/>
      <c r="Z21" s="7"/>
      <c r="AA21" s="7"/>
      <c r="AB21" s="7"/>
      <c r="AC21" s="3"/>
      <c r="AD21" s="3"/>
      <c r="AE21" s="3"/>
      <c r="AF21" s="3"/>
      <c r="AG21" s="3"/>
    </row>
    <row r="22" spans="1:34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3"/>
      <c r="AD22" s="3"/>
      <c r="AE22" s="3"/>
      <c r="AF22" s="3"/>
      <c r="AG22" s="3"/>
      <c r="AH22" s="3"/>
    </row>
    <row r="23" spans="1:33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3"/>
      <c r="AD23" s="3"/>
      <c r="AE23" s="3"/>
      <c r="AF23" s="3"/>
      <c r="AG23" s="3"/>
    </row>
    <row r="24" spans="1:32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3"/>
      <c r="AD24" s="3"/>
      <c r="AE24" s="3"/>
      <c r="AF24" s="3"/>
    </row>
    <row r="25" spans="1:28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</sheetData>
  <sheetProtection/>
  <mergeCells count="29">
    <mergeCell ref="AF5:AG5"/>
    <mergeCell ref="C15:I15"/>
    <mergeCell ref="A18:B18"/>
    <mergeCell ref="T5:U5"/>
    <mergeCell ref="V5:W5"/>
    <mergeCell ref="X5:Y5"/>
    <mergeCell ref="Z5:AA5"/>
    <mergeCell ref="AB5:AC5"/>
    <mergeCell ref="AD5:AE5"/>
    <mergeCell ref="F4:G5"/>
    <mergeCell ref="H4:I5"/>
    <mergeCell ref="J4:O4"/>
    <mergeCell ref="P4:U4"/>
    <mergeCell ref="V4:AA4"/>
    <mergeCell ref="J5:K5"/>
    <mergeCell ref="L5:M5"/>
    <mergeCell ref="N5:O5"/>
    <mergeCell ref="P5:Q5"/>
    <mergeCell ref="R5:S5"/>
    <mergeCell ref="A1:AH1"/>
    <mergeCell ref="A2:AH2"/>
    <mergeCell ref="A3:A6"/>
    <mergeCell ref="B3:B6"/>
    <mergeCell ref="C3:C6"/>
    <mergeCell ref="D3:I3"/>
    <mergeCell ref="J3:AA3"/>
    <mergeCell ref="AB3:AG4"/>
    <mergeCell ref="AH3:AH6"/>
    <mergeCell ref="D4:E5"/>
  </mergeCells>
  <printOptions/>
  <pageMargins left="0.33" right="0.18" top="0.36" bottom="0.37" header="0.18" footer="0.19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5"/>
  <sheetViews>
    <sheetView zoomScale="88" zoomScaleNormal="88" zoomScalePageLayoutView="0" workbookViewId="0" topLeftCell="A1">
      <selection activeCell="J8" sqref="J8"/>
    </sheetView>
  </sheetViews>
  <sheetFormatPr defaultColWidth="9.140625" defaultRowHeight="12.75"/>
  <cols>
    <col min="1" max="1" width="3.28125" style="2" customWidth="1"/>
    <col min="2" max="2" width="14.140625" style="2" customWidth="1"/>
    <col min="3" max="3" width="5.140625" style="2" customWidth="1"/>
    <col min="4" max="4" width="5.57421875" style="2" customWidth="1"/>
    <col min="5" max="5" width="7.57421875" style="2" customWidth="1"/>
    <col min="6" max="6" width="5.00390625" style="2" customWidth="1"/>
    <col min="7" max="7" width="5.7109375" style="2" customWidth="1"/>
    <col min="8" max="8" width="5.421875" style="2" customWidth="1"/>
    <col min="9" max="9" width="6.8515625" style="2" customWidth="1"/>
    <col min="10" max="10" width="5.421875" style="2" customWidth="1"/>
    <col min="11" max="11" width="7.57421875" style="2" customWidth="1"/>
    <col min="12" max="12" width="6.28125" style="2" customWidth="1"/>
    <col min="13" max="13" width="7.7109375" style="2" customWidth="1"/>
    <col min="14" max="14" width="5.421875" style="2" customWidth="1"/>
    <col min="15" max="15" width="7.8515625" style="2" customWidth="1"/>
    <col min="16" max="16" width="6.28125" style="2" customWidth="1"/>
    <col min="17" max="17" width="8.421875" style="2" customWidth="1"/>
    <col min="18" max="18" width="5.00390625" style="2" customWidth="1"/>
    <col min="19" max="19" width="7.140625" style="2" customWidth="1"/>
    <col min="20" max="20" width="5.8515625" style="2" customWidth="1"/>
    <col min="21" max="21" width="7.140625" style="2" customWidth="1"/>
    <col min="22" max="22" width="5.57421875" style="2" customWidth="1"/>
    <col min="23" max="23" width="7.00390625" style="2" customWidth="1"/>
    <col min="24" max="24" width="6.421875" style="2" customWidth="1"/>
    <col min="25" max="25" width="5.8515625" style="2" customWidth="1"/>
    <col min="26" max="26" width="7.00390625" style="2" customWidth="1"/>
    <col min="27" max="27" width="6.8515625" style="2" customWidth="1"/>
    <col min="28" max="28" width="5.140625" style="2" customWidth="1"/>
    <col min="29" max="29" width="5.8515625" style="2" customWidth="1"/>
    <col min="30" max="30" width="5.57421875" style="2" customWidth="1"/>
    <col min="31" max="31" width="6.00390625" style="2" customWidth="1"/>
    <col min="32" max="32" width="5.140625" style="2" customWidth="1"/>
    <col min="33" max="33" width="6.28125" style="2" customWidth="1"/>
    <col min="34" max="34" width="28.7109375" style="2" customWidth="1"/>
    <col min="35" max="35" width="10.421875" style="2" customWidth="1"/>
    <col min="36" max="16384" width="9.140625" style="2" customWidth="1"/>
  </cols>
  <sheetData>
    <row r="1" spans="1:38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3"/>
      <c r="AJ1" s="3"/>
      <c r="AK1" s="3"/>
      <c r="AL1" s="3"/>
    </row>
    <row r="2" spans="1:38" ht="35.25" customHeight="1" thickBot="1">
      <c r="A2" s="691" t="s">
        <v>67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L2" s="4"/>
    </row>
    <row r="3" spans="1:34" s="4" customFormat="1" ht="63.75" customHeight="1">
      <c r="A3" s="669" t="s">
        <v>1</v>
      </c>
      <c r="B3" s="666" t="s">
        <v>7</v>
      </c>
      <c r="C3" s="685" t="s">
        <v>20</v>
      </c>
      <c r="D3" s="685" t="s">
        <v>18</v>
      </c>
      <c r="E3" s="685"/>
      <c r="F3" s="685"/>
      <c r="G3" s="685"/>
      <c r="H3" s="685"/>
      <c r="I3" s="685"/>
      <c r="J3" s="685" t="s">
        <v>57</v>
      </c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78" t="s">
        <v>24</v>
      </c>
      <c r="AC3" s="697"/>
      <c r="AD3" s="697"/>
      <c r="AE3" s="697"/>
      <c r="AF3" s="697"/>
      <c r="AG3" s="679"/>
      <c r="AH3" s="711" t="s">
        <v>9</v>
      </c>
    </row>
    <row r="4" spans="1:34" s="4" customFormat="1" ht="48" customHeight="1">
      <c r="A4" s="670"/>
      <c r="B4" s="667"/>
      <c r="C4" s="686"/>
      <c r="D4" s="702" t="s">
        <v>21</v>
      </c>
      <c r="E4" s="703"/>
      <c r="F4" s="702" t="s">
        <v>3</v>
      </c>
      <c r="G4" s="703"/>
      <c r="H4" s="702" t="s">
        <v>11</v>
      </c>
      <c r="I4" s="703"/>
      <c r="J4" s="674" t="s">
        <v>53</v>
      </c>
      <c r="K4" s="699"/>
      <c r="L4" s="699"/>
      <c r="M4" s="699"/>
      <c r="N4" s="699"/>
      <c r="O4" s="675"/>
      <c r="P4" s="674" t="s">
        <v>54</v>
      </c>
      <c r="Q4" s="699"/>
      <c r="R4" s="699"/>
      <c r="S4" s="699"/>
      <c r="T4" s="699"/>
      <c r="U4" s="675"/>
      <c r="V4" s="674" t="s">
        <v>11</v>
      </c>
      <c r="W4" s="699"/>
      <c r="X4" s="699"/>
      <c r="Y4" s="699"/>
      <c r="Z4" s="699"/>
      <c r="AA4" s="675"/>
      <c r="AB4" s="680"/>
      <c r="AC4" s="698"/>
      <c r="AD4" s="698"/>
      <c r="AE4" s="698"/>
      <c r="AF4" s="698"/>
      <c r="AG4" s="681"/>
      <c r="AH4" s="712"/>
    </row>
    <row r="5" spans="1:34" s="4" customFormat="1" ht="102.75" customHeight="1">
      <c r="A5" s="692"/>
      <c r="B5" s="693"/>
      <c r="C5" s="688"/>
      <c r="D5" s="680"/>
      <c r="E5" s="681"/>
      <c r="F5" s="680"/>
      <c r="G5" s="681"/>
      <c r="H5" s="680"/>
      <c r="I5" s="681"/>
      <c r="J5" s="708" t="s">
        <v>62</v>
      </c>
      <c r="K5" s="708"/>
      <c r="L5" s="709" t="s">
        <v>63</v>
      </c>
      <c r="M5" s="710"/>
      <c r="N5" s="704" t="s">
        <v>64</v>
      </c>
      <c r="O5" s="705"/>
      <c r="P5" s="708" t="s">
        <v>62</v>
      </c>
      <c r="Q5" s="708"/>
      <c r="R5" s="709" t="s">
        <v>63</v>
      </c>
      <c r="S5" s="710"/>
      <c r="T5" s="704" t="s">
        <v>66</v>
      </c>
      <c r="U5" s="705"/>
      <c r="V5" s="708" t="s">
        <v>62</v>
      </c>
      <c r="W5" s="708"/>
      <c r="X5" s="709" t="s">
        <v>63</v>
      </c>
      <c r="Y5" s="710"/>
      <c r="Z5" s="704" t="s">
        <v>65</v>
      </c>
      <c r="AA5" s="705"/>
      <c r="AB5" s="708" t="s">
        <v>62</v>
      </c>
      <c r="AC5" s="708"/>
      <c r="AD5" s="709" t="s">
        <v>63</v>
      </c>
      <c r="AE5" s="710"/>
      <c r="AF5" s="704" t="s">
        <v>65</v>
      </c>
      <c r="AG5" s="705"/>
      <c r="AH5" s="696"/>
    </row>
    <row r="6" spans="1:34" s="4" customFormat="1" ht="36" customHeight="1" thickBot="1">
      <c r="A6" s="671"/>
      <c r="B6" s="668"/>
      <c r="C6" s="687"/>
      <c r="D6" s="123" t="s">
        <v>22</v>
      </c>
      <c r="E6" s="123" t="s">
        <v>23</v>
      </c>
      <c r="F6" s="123" t="s">
        <v>22</v>
      </c>
      <c r="G6" s="123" t="s">
        <v>23</v>
      </c>
      <c r="H6" s="123" t="s">
        <v>22</v>
      </c>
      <c r="I6" s="123" t="s">
        <v>23</v>
      </c>
      <c r="J6" s="93" t="s">
        <v>22</v>
      </c>
      <c r="K6" s="93" t="s">
        <v>23</v>
      </c>
      <c r="L6" s="38" t="s">
        <v>22</v>
      </c>
      <c r="M6" s="38" t="s">
        <v>23</v>
      </c>
      <c r="N6" s="31" t="s">
        <v>22</v>
      </c>
      <c r="O6" s="31" t="s">
        <v>23</v>
      </c>
      <c r="P6" s="93" t="s">
        <v>22</v>
      </c>
      <c r="Q6" s="93" t="s">
        <v>23</v>
      </c>
      <c r="R6" s="38" t="s">
        <v>22</v>
      </c>
      <c r="S6" s="38" t="s">
        <v>23</v>
      </c>
      <c r="T6" s="31" t="s">
        <v>22</v>
      </c>
      <c r="U6" s="31" t="s">
        <v>23</v>
      </c>
      <c r="V6" s="93" t="s">
        <v>22</v>
      </c>
      <c r="W6" s="93" t="s">
        <v>23</v>
      </c>
      <c r="X6" s="38" t="s">
        <v>22</v>
      </c>
      <c r="Y6" s="38" t="s">
        <v>23</v>
      </c>
      <c r="Z6" s="31" t="s">
        <v>22</v>
      </c>
      <c r="AA6" s="31" t="s">
        <v>23</v>
      </c>
      <c r="AB6" s="93" t="s">
        <v>22</v>
      </c>
      <c r="AC6" s="93" t="s">
        <v>23</v>
      </c>
      <c r="AD6" s="38" t="s">
        <v>22</v>
      </c>
      <c r="AE6" s="38" t="s">
        <v>23</v>
      </c>
      <c r="AF6" s="31" t="s">
        <v>22</v>
      </c>
      <c r="AG6" s="31" t="s">
        <v>23</v>
      </c>
      <c r="AH6" s="713"/>
    </row>
    <row r="7" spans="1:34" ht="24" customHeight="1" thickBot="1">
      <c r="A7" s="128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29">
        <v>7</v>
      </c>
      <c r="H7" s="129">
        <v>8</v>
      </c>
      <c r="I7" s="129">
        <v>9</v>
      </c>
      <c r="J7" s="130">
        <v>10</v>
      </c>
      <c r="K7" s="130">
        <v>11</v>
      </c>
      <c r="L7" s="131">
        <v>12</v>
      </c>
      <c r="M7" s="131">
        <v>13</v>
      </c>
      <c r="N7" s="132">
        <v>14</v>
      </c>
      <c r="O7" s="132">
        <v>15</v>
      </c>
      <c r="P7" s="130">
        <v>16</v>
      </c>
      <c r="Q7" s="130">
        <v>17</v>
      </c>
      <c r="R7" s="131">
        <v>18</v>
      </c>
      <c r="S7" s="131">
        <v>19</v>
      </c>
      <c r="T7" s="132">
        <v>20</v>
      </c>
      <c r="U7" s="132">
        <v>21</v>
      </c>
      <c r="V7" s="130">
        <v>22</v>
      </c>
      <c r="W7" s="130">
        <v>23</v>
      </c>
      <c r="X7" s="131">
        <v>24</v>
      </c>
      <c r="Y7" s="131">
        <v>25</v>
      </c>
      <c r="Z7" s="132">
        <v>26</v>
      </c>
      <c r="AA7" s="132">
        <v>27</v>
      </c>
      <c r="AB7" s="130">
        <v>28</v>
      </c>
      <c r="AC7" s="130">
        <v>29</v>
      </c>
      <c r="AD7" s="131">
        <v>30</v>
      </c>
      <c r="AE7" s="131">
        <v>31</v>
      </c>
      <c r="AF7" s="132">
        <v>32</v>
      </c>
      <c r="AG7" s="132">
        <v>33</v>
      </c>
      <c r="AH7" s="133">
        <v>34</v>
      </c>
    </row>
    <row r="8" spans="1:34" ht="30" customHeight="1">
      <c r="A8" s="126">
        <v>1</v>
      </c>
      <c r="B8" s="161" t="s">
        <v>6</v>
      </c>
      <c r="C8" s="117">
        <v>5</v>
      </c>
      <c r="D8" s="117">
        <v>78</v>
      </c>
      <c r="E8" s="117">
        <v>60.0964</v>
      </c>
      <c r="F8" s="117">
        <v>0</v>
      </c>
      <c r="G8" s="117">
        <v>0</v>
      </c>
      <c r="H8" s="134">
        <v>78</v>
      </c>
      <c r="I8" s="135">
        <v>0.5175</v>
      </c>
      <c r="J8" s="136">
        <v>137</v>
      </c>
      <c r="K8" s="137">
        <v>62.874</v>
      </c>
      <c r="L8" s="138">
        <v>78</v>
      </c>
      <c r="M8" s="139">
        <v>60.0964</v>
      </c>
      <c r="N8" s="140">
        <f aca="true" t="shared" si="0" ref="N8:O17">L8-J8</f>
        <v>-59</v>
      </c>
      <c r="O8" s="141">
        <f t="shared" si="0"/>
        <v>-2.7775999999999996</v>
      </c>
      <c r="P8" s="136">
        <v>0</v>
      </c>
      <c r="Q8" s="136">
        <v>0</v>
      </c>
      <c r="R8" s="138">
        <v>0</v>
      </c>
      <c r="S8" s="138">
        <v>0</v>
      </c>
      <c r="T8" s="140">
        <f>R8-P8</f>
        <v>0</v>
      </c>
      <c r="U8" s="140">
        <f>S8-Q8</f>
        <v>0</v>
      </c>
      <c r="V8" s="136">
        <v>0</v>
      </c>
      <c r="W8" s="136">
        <v>0</v>
      </c>
      <c r="X8" s="138">
        <v>78</v>
      </c>
      <c r="Y8" s="138">
        <v>0.5175</v>
      </c>
      <c r="Z8" s="140">
        <f>X8-V8</f>
        <v>78</v>
      </c>
      <c r="AA8" s="140">
        <f>Y8-W8</f>
        <v>0.5175</v>
      </c>
      <c r="AB8" s="136">
        <v>0</v>
      </c>
      <c r="AC8" s="136">
        <v>0</v>
      </c>
      <c r="AD8" s="138">
        <v>0</v>
      </c>
      <c r="AE8" s="138">
        <v>0</v>
      </c>
      <c r="AF8" s="140">
        <f>AD8-AB8</f>
        <v>0</v>
      </c>
      <c r="AG8" s="140">
        <f>AE8-AC8</f>
        <v>0</v>
      </c>
      <c r="AH8" s="127"/>
    </row>
    <row r="9" spans="1:34" ht="36" customHeight="1">
      <c r="A9" s="87">
        <v>2</v>
      </c>
      <c r="B9" s="162" t="s">
        <v>5</v>
      </c>
      <c r="C9" s="21">
        <v>4</v>
      </c>
      <c r="D9" s="21">
        <v>0</v>
      </c>
      <c r="E9" s="21">
        <v>0</v>
      </c>
      <c r="F9" s="21">
        <v>11</v>
      </c>
      <c r="G9" s="21">
        <v>35.2229</v>
      </c>
      <c r="H9" s="142">
        <v>283</v>
      </c>
      <c r="I9" s="143">
        <v>87.5316</v>
      </c>
      <c r="J9" s="118">
        <v>0</v>
      </c>
      <c r="K9" s="118">
        <v>0</v>
      </c>
      <c r="L9" s="121">
        <v>0</v>
      </c>
      <c r="M9" s="121">
        <v>0</v>
      </c>
      <c r="N9" s="119">
        <v>0</v>
      </c>
      <c r="O9" s="144">
        <v>0</v>
      </c>
      <c r="P9" s="118">
        <v>4</v>
      </c>
      <c r="Q9" s="118">
        <v>15.799999999999999</v>
      </c>
      <c r="R9" s="121">
        <v>11</v>
      </c>
      <c r="S9" s="121">
        <v>35.2229</v>
      </c>
      <c r="T9" s="119">
        <v>7</v>
      </c>
      <c r="U9" s="119">
        <v>19.422900000000006</v>
      </c>
      <c r="V9" s="118">
        <v>252</v>
      </c>
      <c r="W9" s="118">
        <v>79.026</v>
      </c>
      <c r="X9" s="121">
        <v>283</v>
      </c>
      <c r="Y9" s="121">
        <v>87.5316</v>
      </c>
      <c r="Z9" s="119">
        <v>31</v>
      </c>
      <c r="AA9" s="119">
        <v>8.505600000000001</v>
      </c>
      <c r="AB9" s="118">
        <v>0</v>
      </c>
      <c r="AC9" s="118">
        <v>0</v>
      </c>
      <c r="AD9" s="121">
        <v>0</v>
      </c>
      <c r="AE9" s="121">
        <v>0</v>
      </c>
      <c r="AF9" s="119">
        <v>0</v>
      </c>
      <c r="AG9" s="119">
        <v>0</v>
      </c>
      <c r="AH9" s="88"/>
    </row>
    <row r="10" spans="1:34" ht="25.5" customHeight="1">
      <c r="A10" s="87">
        <v>3</v>
      </c>
      <c r="B10" s="162" t="s">
        <v>14</v>
      </c>
      <c r="C10" s="145">
        <v>10</v>
      </c>
      <c r="D10" s="21">
        <v>0</v>
      </c>
      <c r="E10" s="21">
        <v>0</v>
      </c>
      <c r="F10" s="21">
        <v>0</v>
      </c>
      <c r="G10" s="21">
        <v>0</v>
      </c>
      <c r="H10" s="142">
        <v>518</v>
      </c>
      <c r="I10" s="143">
        <v>271.3938</v>
      </c>
      <c r="J10" s="118"/>
      <c r="K10" s="118"/>
      <c r="L10" s="121"/>
      <c r="M10" s="121"/>
      <c r="N10" s="119">
        <f t="shared" si="0"/>
        <v>0</v>
      </c>
      <c r="O10" s="144">
        <f t="shared" si="0"/>
        <v>0</v>
      </c>
      <c r="P10" s="118"/>
      <c r="Q10" s="118"/>
      <c r="R10" s="121"/>
      <c r="S10" s="121"/>
      <c r="T10" s="119">
        <f aca="true" t="shared" si="1" ref="T10:U17">R10-P10</f>
        <v>0</v>
      </c>
      <c r="U10" s="119">
        <f t="shared" si="1"/>
        <v>0</v>
      </c>
      <c r="V10" s="118">
        <v>785</v>
      </c>
      <c r="W10" s="146">
        <v>467.673</v>
      </c>
      <c r="X10" s="121">
        <v>518</v>
      </c>
      <c r="Y10" s="121">
        <v>271.3938</v>
      </c>
      <c r="Z10" s="119">
        <f aca="true" t="shared" si="2" ref="Z10:AA17">X10-V10</f>
        <v>-267</v>
      </c>
      <c r="AA10" s="119">
        <f t="shared" si="2"/>
        <v>-196.2792</v>
      </c>
      <c r="AB10" s="118">
        <v>0</v>
      </c>
      <c r="AC10" s="118">
        <v>0</v>
      </c>
      <c r="AD10" s="121">
        <v>0</v>
      </c>
      <c r="AE10" s="121">
        <v>0</v>
      </c>
      <c r="AF10" s="119">
        <f aca="true" t="shared" si="3" ref="AF10:AG17">AD10-AB10</f>
        <v>0</v>
      </c>
      <c r="AG10" s="119">
        <f t="shared" si="3"/>
        <v>0</v>
      </c>
      <c r="AH10" s="86"/>
    </row>
    <row r="11" spans="1:34" ht="55.5" customHeight="1">
      <c r="A11" s="87">
        <v>4</v>
      </c>
      <c r="B11" s="162" t="s">
        <v>8</v>
      </c>
      <c r="C11" s="674" t="s">
        <v>82</v>
      </c>
      <c r="D11" s="699"/>
      <c r="E11" s="699"/>
      <c r="F11" s="699"/>
      <c r="G11" s="699"/>
      <c r="H11" s="699"/>
      <c r="I11" s="675"/>
      <c r="J11" s="118">
        <v>1</v>
      </c>
      <c r="K11" s="147">
        <v>91.02</v>
      </c>
      <c r="L11" s="121"/>
      <c r="M11" s="121"/>
      <c r="N11" s="119">
        <f t="shared" si="0"/>
        <v>-1</v>
      </c>
      <c r="O11" s="144">
        <f t="shared" si="0"/>
        <v>-91.02</v>
      </c>
      <c r="P11" s="118"/>
      <c r="Q11" s="118"/>
      <c r="R11" s="121"/>
      <c r="S11" s="121"/>
      <c r="T11" s="119">
        <f t="shared" si="1"/>
        <v>0</v>
      </c>
      <c r="U11" s="119">
        <f t="shared" si="1"/>
        <v>0</v>
      </c>
      <c r="V11" s="118"/>
      <c r="W11" s="118"/>
      <c r="X11" s="121"/>
      <c r="Y11" s="121"/>
      <c r="Z11" s="119">
        <f t="shared" si="2"/>
        <v>0</v>
      </c>
      <c r="AA11" s="119">
        <f t="shared" si="2"/>
        <v>0</v>
      </c>
      <c r="AB11" s="118"/>
      <c r="AC11" s="118"/>
      <c r="AD11" s="121"/>
      <c r="AE11" s="121"/>
      <c r="AF11" s="119">
        <f t="shared" si="3"/>
        <v>0</v>
      </c>
      <c r="AG11" s="119">
        <f t="shared" si="3"/>
        <v>0</v>
      </c>
      <c r="AH11" s="148"/>
    </row>
    <row r="12" spans="1:34" ht="48" customHeight="1">
      <c r="A12" s="87">
        <v>5</v>
      </c>
      <c r="B12" s="162" t="s">
        <v>15</v>
      </c>
      <c r="C12" s="674" t="s">
        <v>82</v>
      </c>
      <c r="D12" s="699"/>
      <c r="E12" s="699"/>
      <c r="F12" s="699"/>
      <c r="G12" s="699"/>
      <c r="H12" s="699"/>
      <c r="I12" s="675"/>
      <c r="J12" s="118"/>
      <c r="K12" s="118"/>
      <c r="L12" s="121"/>
      <c r="M12" s="121"/>
      <c r="N12" s="119">
        <f t="shared" si="0"/>
        <v>0</v>
      </c>
      <c r="O12" s="144">
        <f t="shared" si="0"/>
        <v>0</v>
      </c>
      <c r="P12" s="118">
        <v>2</v>
      </c>
      <c r="Q12" s="118">
        <v>0.541</v>
      </c>
      <c r="R12" s="121"/>
      <c r="S12" s="121"/>
      <c r="T12" s="119">
        <f t="shared" si="1"/>
        <v>-2</v>
      </c>
      <c r="U12" s="119">
        <f t="shared" si="1"/>
        <v>-0.541</v>
      </c>
      <c r="V12" s="118"/>
      <c r="W12" s="118"/>
      <c r="X12" s="121"/>
      <c r="Y12" s="121"/>
      <c r="Z12" s="119">
        <f t="shared" si="2"/>
        <v>0</v>
      </c>
      <c r="AA12" s="119">
        <f t="shared" si="2"/>
        <v>0</v>
      </c>
      <c r="AB12" s="118"/>
      <c r="AC12" s="118"/>
      <c r="AD12" s="121"/>
      <c r="AE12" s="121"/>
      <c r="AF12" s="119">
        <f t="shared" si="3"/>
        <v>0</v>
      </c>
      <c r="AG12" s="119">
        <f t="shared" si="3"/>
        <v>0</v>
      </c>
      <c r="AH12" s="88"/>
    </row>
    <row r="13" spans="1:34" ht="33.75" customHeight="1" thickBot="1">
      <c r="A13" s="87">
        <v>6</v>
      </c>
      <c r="B13" s="162" t="s">
        <v>17</v>
      </c>
      <c r="C13" s="21">
        <v>1</v>
      </c>
      <c r="D13" s="21">
        <v>0</v>
      </c>
      <c r="E13" s="21">
        <v>0</v>
      </c>
      <c r="F13" s="21">
        <v>0</v>
      </c>
      <c r="G13" s="21">
        <v>0</v>
      </c>
      <c r="H13" s="21">
        <v>2</v>
      </c>
      <c r="I13" s="21">
        <v>0.6</v>
      </c>
      <c r="J13" s="118">
        <v>3</v>
      </c>
      <c r="K13" s="118">
        <v>11.59</v>
      </c>
      <c r="L13" s="121">
        <v>0</v>
      </c>
      <c r="M13" s="121">
        <v>0</v>
      </c>
      <c r="N13" s="119">
        <f t="shared" si="0"/>
        <v>-3</v>
      </c>
      <c r="O13" s="144">
        <f t="shared" si="0"/>
        <v>-11.59</v>
      </c>
      <c r="P13" s="118">
        <v>345</v>
      </c>
      <c r="Q13" s="118">
        <v>526.9</v>
      </c>
      <c r="R13" s="121">
        <v>0</v>
      </c>
      <c r="S13" s="121">
        <v>0</v>
      </c>
      <c r="T13" s="119">
        <f t="shared" si="1"/>
        <v>-345</v>
      </c>
      <c r="U13" s="119">
        <f t="shared" si="1"/>
        <v>-526.9</v>
      </c>
      <c r="V13" s="118">
        <v>1</v>
      </c>
      <c r="W13" s="118">
        <v>0.287</v>
      </c>
      <c r="X13" s="121">
        <v>2</v>
      </c>
      <c r="Y13" s="121">
        <v>0.6</v>
      </c>
      <c r="Z13" s="119">
        <f t="shared" si="2"/>
        <v>1</v>
      </c>
      <c r="AA13" s="119">
        <f t="shared" si="2"/>
        <v>0.313</v>
      </c>
      <c r="AB13" s="118">
        <v>0</v>
      </c>
      <c r="AC13" s="118">
        <v>0</v>
      </c>
      <c r="AD13" s="121">
        <v>0</v>
      </c>
      <c r="AE13" s="121">
        <v>0</v>
      </c>
      <c r="AF13" s="119">
        <f t="shared" si="3"/>
        <v>0</v>
      </c>
      <c r="AG13" s="119">
        <f t="shared" si="3"/>
        <v>0</v>
      </c>
      <c r="AH13" s="88"/>
    </row>
    <row r="14" spans="1:34" ht="46.5" customHeight="1" thickBot="1">
      <c r="A14" s="87">
        <v>7</v>
      </c>
      <c r="B14" s="162" t="s">
        <v>10</v>
      </c>
      <c r="C14" s="21">
        <v>22</v>
      </c>
      <c r="D14" s="21">
        <v>246</v>
      </c>
      <c r="E14" s="21">
        <v>2409.6377</v>
      </c>
      <c r="F14" s="21">
        <v>0</v>
      </c>
      <c r="G14" s="21">
        <v>0</v>
      </c>
      <c r="H14" s="21">
        <v>0</v>
      </c>
      <c r="I14" s="21">
        <v>0</v>
      </c>
      <c r="J14" s="118">
        <v>78</v>
      </c>
      <c r="K14" s="146">
        <v>494.341</v>
      </c>
      <c r="L14" s="121">
        <v>172</v>
      </c>
      <c r="M14" s="149">
        <v>779.4760999999999</v>
      </c>
      <c r="N14" s="119">
        <f t="shared" si="0"/>
        <v>94</v>
      </c>
      <c r="O14" s="144">
        <f t="shared" si="0"/>
        <v>285.13509999999985</v>
      </c>
      <c r="P14" s="118">
        <v>1</v>
      </c>
      <c r="Q14" s="147">
        <v>7.2</v>
      </c>
      <c r="R14" s="131">
        <v>54</v>
      </c>
      <c r="S14" s="150">
        <v>144.3</v>
      </c>
      <c r="T14" s="119">
        <f t="shared" si="1"/>
        <v>53</v>
      </c>
      <c r="U14" s="119">
        <f t="shared" si="1"/>
        <v>137.10000000000002</v>
      </c>
      <c r="V14" s="118"/>
      <c r="W14" s="118"/>
      <c r="X14" s="121">
        <v>0</v>
      </c>
      <c r="Y14" s="121">
        <v>0</v>
      </c>
      <c r="Z14" s="119">
        <f t="shared" si="2"/>
        <v>0</v>
      </c>
      <c r="AA14" s="119">
        <f t="shared" si="2"/>
        <v>0</v>
      </c>
      <c r="AB14" s="118">
        <v>1</v>
      </c>
      <c r="AC14" s="118">
        <v>10</v>
      </c>
      <c r="AD14" s="121">
        <v>20</v>
      </c>
      <c r="AE14" s="121">
        <v>1485.86</v>
      </c>
      <c r="AF14" s="119">
        <f t="shared" si="3"/>
        <v>19</v>
      </c>
      <c r="AG14" s="119">
        <f t="shared" si="3"/>
        <v>1475.86</v>
      </c>
      <c r="AH14" s="151" t="s">
        <v>68</v>
      </c>
    </row>
    <row r="15" spans="1:34" ht="27.75" customHeight="1" thickBot="1">
      <c r="A15" s="87">
        <v>8</v>
      </c>
      <c r="B15" s="162" t="s">
        <v>12</v>
      </c>
      <c r="C15" s="21">
        <v>2</v>
      </c>
      <c r="D15" s="21">
        <v>1</v>
      </c>
      <c r="E15" s="21">
        <v>0.246</v>
      </c>
      <c r="F15" s="21">
        <v>1</v>
      </c>
      <c r="G15" s="21">
        <v>0.766</v>
      </c>
      <c r="H15" s="21">
        <v>0</v>
      </c>
      <c r="I15" s="21">
        <v>0</v>
      </c>
      <c r="J15" s="152"/>
      <c r="K15" s="152"/>
      <c r="L15" s="153">
        <f>SUM(L13:L14)</f>
        <v>172</v>
      </c>
      <c r="M15" s="154">
        <f>SUM(M13:M14)</f>
        <v>779.4760999999999</v>
      </c>
      <c r="N15" s="119">
        <f t="shared" si="0"/>
        <v>172</v>
      </c>
      <c r="O15" s="144">
        <f t="shared" si="0"/>
        <v>779.4760999999999</v>
      </c>
      <c r="P15" s="152"/>
      <c r="Q15" s="152"/>
      <c r="R15" s="121">
        <v>1</v>
      </c>
      <c r="S15" s="121">
        <v>0.766</v>
      </c>
      <c r="T15" s="119">
        <f t="shared" si="1"/>
        <v>1</v>
      </c>
      <c r="U15" s="119">
        <f t="shared" si="1"/>
        <v>0.766</v>
      </c>
      <c r="V15" s="152"/>
      <c r="W15" s="152"/>
      <c r="X15" s="155"/>
      <c r="Y15" s="155"/>
      <c r="Z15" s="119">
        <f t="shared" si="2"/>
        <v>0</v>
      </c>
      <c r="AA15" s="119">
        <f t="shared" si="2"/>
        <v>0</v>
      </c>
      <c r="AB15" s="152"/>
      <c r="AC15" s="152"/>
      <c r="AD15" s="155"/>
      <c r="AE15" s="155"/>
      <c r="AF15" s="119">
        <f t="shared" si="3"/>
        <v>0</v>
      </c>
      <c r="AG15" s="119">
        <f t="shared" si="3"/>
        <v>0</v>
      </c>
      <c r="AH15" s="148"/>
    </row>
    <row r="16" spans="1:34" ht="30" customHeight="1">
      <c r="A16" s="87">
        <v>9</v>
      </c>
      <c r="B16" s="162" t="s">
        <v>13</v>
      </c>
      <c r="C16" s="21">
        <v>1</v>
      </c>
      <c r="D16" s="21"/>
      <c r="E16" s="21"/>
      <c r="F16" s="21"/>
      <c r="G16" s="21"/>
      <c r="H16" s="21">
        <v>1</v>
      </c>
      <c r="I16" s="21">
        <v>0.08</v>
      </c>
      <c r="J16" s="118"/>
      <c r="K16" s="118"/>
      <c r="L16" s="121"/>
      <c r="M16" s="121"/>
      <c r="N16" s="119">
        <f t="shared" si="0"/>
        <v>0</v>
      </c>
      <c r="O16" s="144">
        <f t="shared" si="0"/>
        <v>0</v>
      </c>
      <c r="P16" s="118"/>
      <c r="Q16" s="118"/>
      <c r="R16" s="121"/>
      <c r="S16" s="121"/>
      <c r="T16" s="119">
        <f t="shared" si="1"/>
        <v>0</v>
      </c>
      <c r="U16" s="119">
        <f t="shared" si="1"/>
        <v>0</v>
      </c>
      <c r="V16" s="118">
        <v>1</v>
      </c>
      <c r="W16" s="156">
        <v>0.242</v>
      </c>
      <c r="X16" s="157">
        <v>1</v>
      </c>
      <c r="Y16" s="149">
        <v>0.08</v>
      </c>
      <c r="Z16" s="119">
        <f t="shared" si="2"/>
        <v>0</v>
      </c>
      <c r="AA16" s="144">
        <f t="shared" si="2"/>
        <v>-0.16199999999999998</v>
      </c>
      <c r="AB16" s="118"/>
      <c r="AC16" s="118"/>
      <c r="AD16" s="121"/>
      <c r="AE16" s="121"/>
      <c r="AF16" s="119">
        <f t="shared" si="3"/>
        <v>0</v>
      </c>
      <c r="AG16" s="119">
        <f t="shared" si="3"/>
        <v>0</v>
      </c>
      <c r="AH16" s="88"/>
    </row>
    <row r="17" spans="1:34" s="115" customFormat="1" ht="24.75" customHeight="1" thickBot="1">
      <c r="A17" s="122">
        <v>10</v>
      </c>
      <c r="B17" s="163" t="s">
        <v>16</v>
      </c>
      <c r="C17" s="123">
        <v>1</v>
      </c>
      <c r="D17" s="123">
        <v>0</v>
      </c>
      <c r="E17" s="123">
        <v>0</v>
      </c>
      <c r="F17" s="123">
        <v>0</v>
      </c>
      <c r="G17" s="123">
        <v>0</v>
      </c>
      <c r="H17" s="123">
        <v>2</v>
      </c>
      <c r="I17" s="123">
        <v>0.78</v>
      </c>
      <c r="J17" s="93">
        <v>0</v>
      </c>
      <c r="K17" s="93">
        <v>0</v>
      </c>
      <c r="L17" s="38">
        <v>0</v>
      </c>
      <c r="M17" s="38">
        <v>0</v>
      </c>
      <c r="N17" s="31">
        <f t="shared" si="0"/>
        <v>0</v>
      </c>
      <c r="O17" s="158">
        <f t="shared" si="0"/>
        <v>0</v>
      </c>
      <c r="P17" s="93">
        <v>0</v>
      </c>
      <c r="Q17" s="93">
        <v>0</v>
      </c>
      <c r="R17" s="38">
        <v>0</v>
      </c>
      <c r="S17" s="38">
        <v>0</v>
      </c>
      <c r="T17" s="31">
        <f t="shared" si="1"/>
        <v>0</v>
      </c>
      <c r="U17" s="31">
        <f t="shared" si="1"/>
        <v>0</v>
      </c>
      <c r="V17" s="93">
        <v>89</v>
      </c>
      <c r="W17" s="93">
        <v>57.05500000000001</v>
      </c>
      <c r="X17" s="38">
        <v>2</v>
      </c>
      <c r="Y17" s="38">
        <v>0.78</v>
      </c>
      <c r="Z17" s="31">
        <f t="shared" si="2"/>
        <v>-87</v>
      </c>
      <c r="AA17" s="31">
        <f t="shared" si="2"/>
        <v>-56.275000000000006</v>
      </c>
      <c r="AB17" s="93">
        <v>0</v>
      </c>
      <c r="AC17" s="93">
        <v>0</v>
      </c>
      <c r="AD17" s="38">
        <v>0</v>
      </c>
      <c r="AE17" s="38">
        <v>0</v>
      </c>
      <c r="AF17" s="31">
        <f t="shared" si="3"/>
        <v>0</v>
      </c>
      <c r="AG17" s="31">
        <f t="shared" si="3"/>
        <v>0</v>
      </c>
      <c r="AH17" s="125"/>
    </row>
    <row r="18" spans="1:34" ht="29.25" customHeight="1" thickBot="1">
      <c r="A18" s="706" t="s">
        <v>2</v>
      </c>
      <c r="B18" s="707"/>
      <c r="C18" s="132">
        <f aca="true" t="shared" si="4" ref="C18:AG18">SUM(C8:C17)</f>
        <v>46</v>
      </c>
      <c r="D18" s="132">
        <f t="shared" si="4"/>
        <v>325</v>
      </c>
      <c r="E18" s="159">
        <f t="shared" si="4"/>
        <v>2469.9801</v>
      </c>
      <c r="F18" s="132">
        <f t="shared" si="4"/>
        <v>12</v>
      </c>
      <c r="G18" s="164">
        <f t="shared" si="4"/>
        <v>35.9889</v>
      </c>
      <c r="H18" s="132">
        <f t="shared" si="4"/>
        <v>884</v>
      </c>
      <c r="I18" s="132">
        <f t="shared" si="4"/>
        <v>360.9029</v>
      </c>
      <c r="J18" s="132">
        <f t="shared" si="4"/>
        <v>219</v>
      </c>
      <c r="K18" s="132">
        <f t="shared" si="4"/>
        <v>659.825</v>
      </c>
      <c r="L18" s="132">
        <f t="shared" si="4"/>
        <v>422</v>
      </c>
      <c r="M18" s="132">
        <f t="shared" si="4"/>
        <v>1619.0485999999996</v>
      </c>
      <c r="N18" s="132">
        <f t="shared" si="4"/>
        <v>203</v>
      </c>
      <c r="O18" s="132">
        <f t="shared" si="4"/>
        <v>959.2235999999997</v>
      </c>
      <c r="P18" s="132">
        <f t="shared" si="4"/>
        <v>352</v>
      </c>
      <c r="Q18" s="132">
        <f t="shared" si="4"/>
        <v>550.441</v>
      </c>
      <c r="R18" s="132">
        <f t="shared" si="4"/>
        <v>66</v>
      </c>
      <c r="S18" s="132">
        <f t="shared" si="4"/>
        <v>180.2889</v>
      </c>
      <c r="T18" s="132">
        <f t="shared" si="4"/>
        <v>-286</v>
      </c>
      <c r="U18" s="132">
        <f t="shared" si="4"/>
        <v>-370.1520999999999</v>
      </c>
      <c r="V18" s="132">
        <f>SUM(V8:V17)</f>
        <v>1128</v>
      </c>
      <c r="W18" s="132">
        <f>SUM(W8:W17)</f>
        <v>604.2829999999999</v>
      </c>
      <c r="X18" s="132">
        <f t="shared" si="4"/>
        <v>884</v>
      </c>
      <c r="Y18" s="132">
        <f t="shared" si="4"/>
        <v>360.9029</v>
      </c>
      <c r="Z18" s="132">
        <f t="shared" si="4"/>
        <v>-244</v>
      </c>
      <c r="AA18" s="132">
        <f t="shared" si="4"/>
        <v>-243.38010000000003</v>
      </c>
      <c r="AB18" s="132">
        <f t="shared" si="4"/>
        <v>1</v>
      </c>
      <c r="AC18" s="132">
        <f t="shared" si="4"/>
        <v>10</v>
      </c>
      <c r="AD18" s="132">
        <f t="shared" si="4"/>
        <v>20</v>
      </c>
      <c r="AE18" s="132">
        <f t="shared" si="4"/>
        <v>1485.86</v>
      </c>
      <c r="AF18" s="132">
        <f>SUM(AF8:AF17)</f>
        <v>19</v>
      </c>
      <c r="AG18" s="132">
        <f t="shared" si="4"/>
        <v>1475.86</v>
      </c>
      <c r="AH18" s="160"/>
    </row>
    <row r="19" spans="1:33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3"/>
      <c r="AD19" s="3"/>
      <c r="AE19" s="3"/>
      <c r="AF19" s="3"/>
      <c r="AG19" s="3"/>
    </row>
    <row r="20" spans="1:33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3"/>
      <c r="AD20" s="3"/>
      <c r="AE20" s="3"/>
      <c r="AF20" s="3"/>
      <c r="AG20" s="3"/>
    </row>
    <row r="21" spans="1:33" ht="16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1"/>
      <c r="N21" s="11"/>
      <c r="O21" s="11"/>
      <c r="P21" s="11"/>
      <c r="Q21" s="11"/>
      <c r="R21" s="11"/>
      <c r="S21" s="11"/>
      <c r="T21" s="11"/>
      <c r="U21" s="7"/>
      <c r="V21" s="7"/>
      <c r="W21" s="7"/>
      <c r="X21" s="7"/>
      <c r="Y21" s="7"/>
      <c r="Z21" s="7"/>
      <c r="AA21" s="7"/>
      <c r="AB21" s="7"/>
      <c r="AC21" s="3"/>
      <c r="AD21" s="3"/>
      <c r="AE21" s="3"/>
      <c r="AF21" s="3"/>
      <c r="AG21" s="3"/>
    </row>
    <row r="22" spans="1:34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3"/>
      <c r="AD22" s="3"/>
      <c r="AE22" s="3"/>
      <c r="AF22" s="3"/>
      <c r="AG22" s="3"/>
      <c r="AH22" s="3"/>
    </row>
    <row r="23" spans="1:33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3"/>
      <c r="AD23" s="3"/>
      <c r="AE23" s="3"/>
      <c r="AF23" s="3"/>
      <c r="AG23" s="3"/>
    </row>
    <row r="24" spans="1:32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3"/>
      <c r="AD24" s="3"/>
      <c r="AE24" s="3"/>
      <c r="AF24" s="3"/>
    </row>
    <row r="25" spans="1:28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</sheetData>
  <sheetProtection/>
  <mergeCells count="30">
    <mergeCell ref="A1:AH1"/>
    <mergeCell ref="A2:AH2"/>
    <mergeCell ref="A3:A6"/>
    <mergeCell ref="B3:B6"/>
    <mergeCell ref="C3:C6"/>
    <mergeCell ref="D3:I3"/>
    <mergeCell ref="J3:AA3"/>
    <mergeCell ref="AB3:AG4"/>
    <mergeCell ref="AH3:AH6"/>
    <mergeCell ref="D4:E5"/>
    <mergeCell ref="F4:G5"/>
    <mergeCell ref="H4:I5"/>
    <mergeCell ref="J4:O4"/>
    <mergeCell ref="P4:U4"/>
    <mergeCell ref="V4:AA4"/>
    <mergeCell ref="J5:K5"/>
    <mergeCell ref="L5:M5"/>
    <mergeCell ref="N5:O5"/>
    <mergeCell ref="P5:Q5"/>
    <mergeCell ref="R5:S5"/>
    <mergeCell ref="C11:I11"/>
    <mergeCell ref="C12:I12"/>
    <mergeCell ref="AF5:AG5"/>
    <mergeCell ref="A18:B18"/>
    <mergeCell ref="T5:U5"/>
    <mergeCell ref="V5:W5"/>
    <mergeCell ref="X5:Y5"/>
    <mergeCell ref="Z5:AA5"/>
    <mergeCell ref="AB5:AC5"/>
    <mergeCell ref="AD5:AE5"/>
  </mergeCells>
  <printOptions/>
  <pageMargins left="0.28" right="0.28" top="0.43" bottom="0.4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0">
      <selection activeCell="F26" sqref="F25:F26"/>
    </sheetView>
  </sheetViews>
  <sheetFormatPr defaultColWidth="9.140625" defaultRowHeight="12.75"/>
  <cols>
    <col min="1" max="1" width="3.28125" style="2" customWidth="1"/>
    <col min="2" max="2" width="14.00390625" style="2" customWidth="1"/>
    <col min="3" max="3" width="7.140625" style="2" customWidth="1"/>
    <col min="4" max="4" width="7.421875" style="2" customWidth="1"/>
    <col min="5" max="5" width="7.28125" style="2" customWidth="1"/>
    <col min="6" max="6" width="6.140625" style="2" customWidth="1"/>
    <col min="7" max="7" width="10.57421875" style="2" customWidth="1"/>
    <col min="8" max="8" width="8.140625" style="2" customWidth="1"/>
    <col min="9" max="9" width="9.8515625" style="2" customWidth="1"/>
    <col min="10" max="10" width="8.140625" style="2" customWidth="1"/>
    <col min="11" max="11" width="8.00390625" style="2" customWidth="1"/>
    <col min="12" max="12" width="7.140625" style="2" customWidth="1"/>
    <col min="13" max="14" width="9.00390625" style="2" customWidth="1"/>
    <col min="15" max="15" width="9.421875" style="2" customWidth="1"/>
    <col min="16" max="16" width="6.8515625" style="2" customWidth="1"/>
    <col min="17" max="17" width="8.00390625" style="2" customWidth="1"/>
    <col min="18" max="18" width="26.8515625" style="2" customWidth="1"/>
    <col min="19" max="19" width="10.421875" style="2" customWidth="1"/>
    <col min="20" max="16384" width="9.140625" style="2" customWidth="1"/>
  </cols>
  <sheetData>
    <row r="1" spans="1:22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3"/>
      <c r="T1" s="3"/>
      <c r="U1" s="3"/>
      <c r="V1" s="3"/>
    </row>
    <row r="2" spans="1:22" ht="54.75" customHeight="1" thickBot="1">
      <c r="A2" s="714" t="s">
        <v>84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V2" s="4"/>
    </row>
    <row r="3" spans="1:18" s="4" customFormat="1" ht="59.25" customHeight="1">
      <c r="A3" s="715" t="s">
        <v>1</v>
      </c>
      <c r="B3" s="685" t="s">
        <v>7</v>
      </c>
      <c r="C3" s="685" t="s">
        <v>20</v>
      </c>
      <c r="D3" s="685" t="s">
        <v>18</v>
      </c>
      <c r="E3" s="685"/>
      <c r="F3" s="685"/>
      <c r="G3" s="685"/>
      <c r="H3" s="685"/>
      <c r="I3" s="685"/>
      <c r="J3" s="682" t="s">
        <v>83</v>
      </c>
      <c r="K3" s="683"/>
      <c r="L3" s="683"/>
      <c r="M3" s="683"/>
      <c r="N3" s="683"/>
      <c r="O3" s="684"/>
      <c r="P3" s="688" t="s">
        <v>24</v>
      </c>
      <c r="Q3" s="688"/>
      <c r="R3" s="711" t="s">
        <v>9</v>
      </c>
    </row>
    <row r="4" spans="1:18" s="4" customFormat="1" ht="130.5" customHeight="1">
      <c r="A4" s="716"/>
      <c r="B4" s="686"/>
      <c r="C4" s="686"/>
      <c r="D4" s="702" t="s">
        <v>21</v>
      </c>
      <c r="E4" s="703"/>
      <c r="F4" s="702" t="s">
        <v>3</v>
      </c>
      <c r="G4" s="703"/>
      <c r="H4" s="702" t="s">
        <v>11</v>
      </c>
      <c r="I4" s="703"/>
      <c r="J4" s="688" t="s">
        <v>53</v>
      </c>
      <c r="K4" s="688"/>
      <c r="L4" s="688" t="s">
        <v>54</v>
      </c>
      <c r="M4" s="688"/>
      <c r="N4" s="699" t="s">
        <v>11</v>
      </c>
      <c r="O4" s="699"/>
      <c r="P4" s="688"/>
      <c r="Q4" s="688"/>
      <c r="R4" s="712"/>
    </row>
    <row r="5" spans="1:18" s="4" customFormat="1" ht="35.25" customHeight="1" thickBot="1">
      <c r="A5" s="717"/>
      <c r="B5" s="687"/>
      <c r="C5" s="687"/>
      <c r="D5" s="123" t="s">
        <v>22</v>
      </c>
      <c r="E5" s="123" t="s">
        <v>23</v>
      </c>
      <c r="F5" s="123" t="s">
        <v>22</v>
      </c>
      <c r="G5" s="123" t="s">
        <v>23</v>
      </c>
      <c r="H5" s="123" t="s">
        <v>22</v>
      </c>
      <c r="I5" s="123" t="s">
        <v>23</v>
      </c>
      <c r="J5" s="123" t="s">
        <v>22</v>
      </c>
      <c r="K5" s="123" t="s">
        <v>23</v>
      </c>
      <c r="L5" s="123" t="s">
        <v>22</v>
      </c>
      <c r="M5" s="123" t="s">
        <v>23</v>
      </c>
      <c r="N5" s="123" t="s">
        <v>22</v>
      </c>
      <c r="O5" s="123" t="s">
        <v>23</v>
      </c>
      <c r="P5" s="123" t="s">
        <v>22</v>
      </c>
      <c r="Q5" s="123" t="s">
        <v>23</v>
      </c>
      <c r="R5" s="713"/>
    </row>
    <row r="6" spans="1:18" ht="14.25" customHeight="1" thickBot="1">
      <c r="A6" s="128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  <c r="J6" s="129">
        <v>12</v>
      </c>
      <c r="K6" s="129">
        <v>13</v>
      </c>
      <c r="L6" s="129">
        <v>18</v>
      </c>
      <c r="M6" s="129">
        <v>19</v>
      </c>
      <c r="N6" s="129">
        <v>24</v>
      </c>
      <c r="O6" s="129">
        <v>25</v>
      </c>
      <c r="P6" s="129">
        <v>30</v>
      </c>
      <c r="Q6" s="129">
        <v>31</v>
      </c>
      <c r="R6" s="133">
        <v>34</v>
      </c>
    </row>
    <row r="7" spans="1:18" ht="24.75" customHeight="1">
      <c r="A7" s="126">
        <v>1</v>
      </c>
      <c r="B7" s="161" t="s">
        <v>6</v>
      </c>
      <c r="C7" s="117">
        <v>5</v>
      </c>
      <c r="D7" s="117">
        <v>78</v>
      </c>
      <c r="E7" s="117">
        <v>60.0964</v>
      </c>
      <c r="F7" s="117">
        <v>0</v>
      </c>
      <c r="G7" s="117">
        <v>0</v>
      </c>
      <c r="H7" s="134">
        <v>78</v>
      </c>
      <c r="I7" s="135">
        <v>0.5175</v>
      </c>
      <c r="J7" s="117">
        <v>78</v>
      </c>
      <c r="K7" s="184">
        <v>60.0964</v>
      </c>
      <c r="L7" s="117">
        <v>0</v>
      </c>
      <c r="M7" s="117">
        <v>0</v>
      </c>
      <c r="N7" s="117">
        <v>78</v>
      </c>
      <c r="O7" s="117">
        <v>0.5175</v>
      </c>
      <c r="P7" s="117">
        <v>0</v>
      </c>
      <c r="Q7" s="117">
        <v>0</v>
      </c>
      <c r="R7" s="127"/>
    </row>
    <row r="8" spans="1:18" ht="29.25" customHeight="1">
      <c r="A8" s="87">
        <v>2</v>
      </c>
      <c r="B8" s="162" t="s">
        <v>5</v>
      </c>
      <c r="C8" s="21">
        <v>4</v>
      </c>
      <c r="D8" s="21">
        <v>0</v>
      </c>
      <c r="E8" s="21">
        <v>0</v>
      </c>
      <c r="F8" s="21">
        <v>11</v>
      </c>
      <c r="G8" s="21">
        <v>35.2229</v>
      </c>
      <c r="H8" s="142">
        <v>283</v>
      </c>
      <c r="I8" s="143">
        <v>87.5316</v>
      </c>
      <c r="J8" s="21">
        <v>0</v>
      </c>
      <c r="K8" s="21">
        <v>0</v>
      </c>
      <c r="L8" s="21">
        <v>11</v>
      </c>
      <c r="M8" s="21">
        <v>35.2229</v>
      </c>
      <c r="N8" s="21">
        <v>283</v>
      </c>
      <c r="O8" s="21">
        <v>87.5316</v>
      </c>
      <c r="P8" s="21">
        <v>0</v>
      </c>
      <c r="Q8" s="21">
        <v>0</v>
      </c>
      <c r="R8" s="88"/>
    </row>
    <row r="9" spans="1:18" ht="19.5" customHeight="1">
      <c r="A9" s="87">
        <v>3</v>
      </c>
      <c r="B9" s="162" t="s">
        <v>14</v>
      </c>
      <c r="C9" s="145">
        <v>10</v>
      </c>
      <c r="D9" s="21">
        <v>0</v>
      </c>
      <c r="E9" s="21">
        <v>0</v>
      </c>
      <c r="F9" s="21">
        <v>0</v>
      </c>
      <c r="G9" s="21">
        <v>0</v>
      </c>
      <c r="H9" s="142">
        <v>518</v>
      </c>
      <c r="I9" s="143">
        <v>271.3938</v>
      </c>
      <c r="J9" s="21"/>
      <c r="K9" s="21"/>
      <c r="L9" s="21"/>
      <c r="M9" s="21"/>
      <c r="N9" s="21">
        <v>518</v>
      </c>
      <c r="O9" s="21">
        <v>271.3938</v>
      </c>
      <c r="P9" s="21">
        <v>0</v>
      </c>
      <c r="Q9" s="21">
        <v>0</v>
      </c>
      <c r="R9" s="86"/>
    </row>
    <row r="10" spans="1:18" ht="36.75" customHeight="1">
      <c r="A10" s="87">
        <v>4</v>
      </c>
      <c r="B10" s="162" t="s">
        <v>8</v>
      </c>
      <c r="C10" s="674" t="s">
        <v>82</v>
      </c>
      <c r="D10" s="699"/>
      <c r="E10" s="699"/>
      <c r="F10" s="699"/>
      <c r="G10" s="699"/>
      <c r="H10" s="699"/>
      <c r="I10" s="675"/>
      <c r="J10" s="21"/>
      <c r="K10" s="21"/>
      <c r="L10" s="21"/>
      <c r="M10" s="21"/>
      <c r="N10" s="21"/>
      <c r="O10" s="21"/>
      <c r="P10" s="21"/>
      <c r="Q10" s="21"/>
      <c r="R10" s="148"/>
    </row>
    <row r="11" spans="1:18" ht="30" customHeight="1">
      <c r="A11" s="87">
        <v>5</v>
      </c>
      <c r="B11" s="162" t="s">
        <v>15</v>
      </c>
      <c r="C11" s="674" t="s">
        <v>82</v>
      </c>
      <c r="D11" s="699"/>
      <c r="E11" s="699"/>
      <c r="F11" s="699"/>
      <c r="G11" s="699"/>
      <c r="H11" s="699"/>
      <c r="I11" s="675"/>
      <c r="J11" s="21"/>
      <c r="K11" s="21"/>
      <c r="L11" s="21"/>
      <c r="M11" s="21"/>
      <c r="N11" s="21"/>
      <c r="O11" s="21"/>
      <c r="P11" s="21"/>
      <c r="Q11" s="21"/>
      <c r="R11" s="88"/>
    </row>
    <row r="12" spans="1:18" ht="21.75" customHeight="1" thickBot="1">
      <c r="A12" s="87">
        <v>6</v>
      </c>
      <c r="B12" s="162" t="s">
        <v>17</v>
      </c>
      <c r="C12" s="21">
        <v>1</v>
      </c>
      <c r="D12" s="21">
        <v>0</v>
      </c>
      <c r="E12" s="21">
        <v>0</v>
      </c>
      <c r="F12" s="21">
        <v>0</v>
      </c>
      <c r="G12" s="21">
        <v>0</v>
      </c>
      <c r="H12" s="21">
        <v>2</v>
      </c>
      <c r="I12" s="21">
        <v>0.6</v>
      </c>
      <c r="J12" s="21">
        <v>0</v>
      </c>
      <c r="K12" s="21">
        <v>0</v>
      </c>
      <c r="L12" s="21">
        <v>0</v>
      </c>
      <c r="M12" s="21">
        <v>0</v>
      </c>
      <c r="N12" s="21">
        <v>2</v>
      </c>
      <c r="O12" s="21">
        <v>0.6</v>
      </c>
      <c r="P12" s="21">
        <v>0</v>
      </c>
      <c r="Q12" s="21">
        <v>0</v>
      </c>
      <c r="R12" s="88"/>
    </row>
    <row r="13" spans="1:18" ht="42" customHeight="1" thickBot="1">
      <c r="A13" s="122">
        <v>7</v>
      </c>
      <c r="B13" s="163" t="s">
        <v>10</v>
      </c>
      <c r="C13" s="123">
        <v>22</v>
      </c>
      <c r="D13" s="123">
        <v>246</v>
      </c>
      <c r="E13" s="123">
        <v>2409.6377</v>
      </c>
      <c r="F13" s="123">
        <v>0</v>
      </c>
      <c r="G13" s="123">
        <v>0</v>
      </c>
      <c r="H13" s="123">
        <v>0</v>
      </c>
      <c r="I13" s="123">
        <v>0</v>
      </c>
      <c r="J13" s="123">
        <v>172</v>
      </c>
      <c r="K13" s="187">
        <v>779.4760999999999</v>
      </c>
      <c r="L13" s="188">
        <v>54</v>
      </c>
      <c r="M13" s="189">
        <v>144.3</v>
      </c>
      <c r="N13" s="123">
        <v>0</v>
      </c>
      <c r="O13" s="123">
        <v>0</v>
      </c>
      <c r="P13" s="123">
        <v>20</v>
      </c>
      <c r="Q13" s="123">
        <v>1485.86</v>
      </c>
      <c r="R13" s="103" t="s">
        <v>68</v>
      </c>
    </row>
    <row r="14" spans="1:18" ht="23.25" customHeight="1" thickBot="1">
      <c r="A14" s="128">
        <v>8</v>
      </c>
      <c r="B14" s="190" t="s">
        <v>12</v>
      </c>
      <c r="C14" s="129">
        <v>2</v>
      </c>
      <c r="D14" s="129">
        <v>1</v>
      </c>
      <c r="E14" s="129">
        <v>0.246</v>
      </c>
      <c r="F14" s="129">
        <v>1</v>
      </c>
      <c r="G14" s="129">
        <v>0.766</v>
      </c>
      <c r="H14" s="129">
        <v>0</v>
      </c>
      <c r="I14" s="129">
        <v>0</v>
      </c>
      <c r="J14" s="185">
        <f>SUM(J12:J13)</f>
        <v>172</v>
      </c>
      <c r="K14" s="186">
        <f>SUM(K12:K13)</f>
        <v>779.4760999999999</v>
      </c>
      <c r="L14" s="129">
        <v>1</v>
      </c>
      <c r="M14" s="129">
        <v>0.766</v>
      </c>
      <c r="N14" s="116"/>
      <c r="O14" s="116"/>
      <c r="P14" s="116"/>
      <c r="Q14" s="116"/>
      <c r="R14" s="191"/>
    </row>
    <row r="15" spans="1:18" ht="24.75" customHeight="1" thickBot="1">
      <c r="A15" s="128">
        <v>9</v>
      </c>
      <c r="B15" s="190" t="s">
        <v>13</v>
      </c>
      <c r="C15" s="129">
        <v>1</v>
      </c>
      <c r="D15" s="129"/>
      <c r="E15" s="129"/>
      <c r="F15" s="129"/>
      <c r="G15" s="129"/>
      <c r="H15" s="129">
        <v>1</v>
      </c>
      <c r="I15" s="129">
        <v>0.08</v>
      </c>
      <c r="J15" s="129"/>
      <c r="K15" s="129"/>
      <c r="L15" s="129"/>
      <c r="M15" s="129"/>
      <c r="N15" s="192">
        <v>1</v>
      </c>
      <c r="O15" s="193">
        <v>0.08</v>
      </c>
      <c r="P15" s="129"/>
      <c r="Q15" s="129"/>
      <c r="R15" s="133"/>
    </row>
    <row r="16" spans="1:18" s="115" customFormat="1" ht="24.75" customHeight="1" thickBot="1">
      <c r="A16" s="128">
        <v>10</v>
      </c>
      <c r="B16" s="190" t="s">
        <v>16</v>
      </c>
      <c r="C16" s="129">
        <v>1</v>
      </c>
      <c r="D16" s="129">
        <v>0</v>
      </c>
      <c r="E16" s="129">
        <v>0</v>
      </c>
      <c r="F16" s="129">
        <v>0</v>
      </c>
      <c r="G16" s="129">
        <v>0</v>
      </c>
      <c r="H16" s="129">
        <v>2</v>
      </c>
      <c r="I16" s="129">
        <v>0.78</v>
      </c>
      <c r="J16" s="129">
        <v>0</v>
      </c>
      <c r="K16" s="129">
        <v>0</v>
      </c>
      <c r="L16" s="129">
        <v>0</v>
      </c>
      <c r="M16" s="129">
        <v>0</v>
      </c>
      <c r="N16" s="129">
        <v>2</v>
      </c>
      <c r="O16" s="129">
        <v>0.78</v>
      </c>
      <c r="P16" s="129">
        <v>0</v>
      </c>
      <c r="Q16" s="129">
        <v>0</v>
      </c>
      <c r="R16" s="173"/>
    </row>
    <row r="17" spans="1:18" ht="29.25" customHeight="1" thickBot="1">
      <c r="A17" s="706" t="s">
        <v>2</v>
      </c>
      <c r="B17" s="707"/>
      <c r="C17" s="183">
        <f aca="true" t="shared" si="0" ref="C17:Q17">SUM(C7:C16)</f>
        <v>46</v>
      </c>
      <c r="D17" s="183">
        <f t="shared" si="0"/>
        <v>325</v>
      </c>
      <c r="E17" s="159">
        <f t="shared" si="0"/>
        <v>2469.9801</v>
      </c>
      <c r="F17" s="183">
        <f t="shared" si="0"/>
        <v>12</v>
      </c>
      <c r="G17" s="164">
        <f t="shared" si="0"/>
        <v>35.9889</v>
      </c>
      <c r="H17" s="183">
        <f t="shared" si="0"/>
        <v>884</v>
      </c>
      <c r="I17" s="183">
        <f t="shared" si="0"/>
        <v>360.9029</v>
      </c>
      <c r="J17" s="183">
        <f t="shared" si="0"/>
        <v>422</v>
      </c>
      <c r="K17" s="183">
        <f t="shared" si="0"/>
        <v>1619.0485999999996</v>
      </c>
      <c r="L17" s="183">
        <f t="shared" si="0"/>
        <v>66</v>
      </c>
      <c r="M17" s="183">
        <f t="shared" si="0"/>
        <v>180.2889</v>
      </c>
      <c r="N17" s="183">
        <f t="shared" si="0"/>
        <v>884</v>
      </c>
      <c r="O17" s="183">
        <f t="shared" si="0"/>
        <v>360.9029</v>
      </c>
      <c r="P17" s="183">
        <f t="shared" si="0"/>
        <v>20</v>
      </c>
      <c r="Q17" s="183">
        <f t="shared" si="0"/>
        <v>1485.86</v>
      </c>
      <c r="R17" s="160"/>
    </row>
    <row r="18" spans="1:17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3"/>
    </row>
    <row r="19" spans="1:17" ht="16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3"/>
    </row>
    <row r="20" spans="1:17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11"/>
      <c r="L20" s="11"/>
      <c r="M20" s="11"/>
      <c r="N20" s="7"/>
      <c r="O20" s="7"/>
      <c r="P20" s="3"/>
      <c r="Q20" s="3"/>
    </row>
    <row r="21" spans="1:18" ht="18" customHeight="1">
      <c r="A21" s="7"/>
      <c r="B21" s="7"/>
      <c r="C21" s="7">
        <v>2</v>
      </c>
      <c r="D21" s="7">
        <v>1</v>
      </c>
      <c r="E21" s="7">
        <v>0.56654</v>
      </c>
      <c r="F21" s="7">
        <v>0</v>
      </c>
      <c r="G21" s="7">
        <v>0</v>
      </c>
      <c r="H21" s="7">
        <v>0</v>
      </c>
      <c r="I21" s="7">
        <v>0.28</v>
      </c>
      <c r="J21" s="7">
        <v>1</v>
      </c>
      <c r="K21" s="7">
        <v>0.56654</v>
      </c>
      <c r="L21" s="7">
        <v>0</v>
      </c>
      <c r="M21" s="7">
        <v>0</v>
      </c>
      <c r="N21" s="7">
        <v>0</v>
      </c>
      <c r="O21" s="7">
        <v>0.28</v>
      </c>
      <c r="P21" s="3">
        <v>0</v>
      </c>
      <c r="Q21" s="3">
        <v>0</v>
      </c>
      <c r="R21" s="3">
        <v>0</v>
      </c>
    </row>
    <row r="22" spans="1:17" ht="16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3"/>
    </row>
    <row r="23" spans="1:17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3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</sheetData>
  <sheetProtection/>
  <mergeCells count="18">
    <mergeCell ref="J3:O3"/>
    <mergeCell ref="P3:Q4"/>
    <mergeCell ref="C10:I10"/>
    <mergeCell ref="C11:I11"/>
    <mergeCell ref="A17:B17"/>
    <mergeCell ref="J4:K4"/>
    <mergeCell ref="F4:G4"/>
    <mergeCell ref="H4:I4"/>
    <mergeCell ref="R3:R5"/>
    <mergeCell ref="D4:E4"/>
    <mergeCell ref="L4:M4"/>
    <mergeCell ref="N4:O4"/>
    <mergeCell ref="A1:R1"/>
    <mergeCell ref="A2:R2"/>
    <mergeCell ref="A3:A5"/>
    <mergeCell ref="B3:B5"/>
    <mergeCell ref="C3:C5"/>
    <mergeCell ref="D3:I3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C10">
      <selection activeCell="M22" sqref="M22"/>
    </sheetView>
  </sheetViews>
  <sheetFormatPr defaultColWidth="9.140625" defaultRowHeight="12.75"/>
  <cols>
    <col min="1" max="1" width="4.8515625" style="2" customWidth="1"/>
    <col min="2" max="2" width="16.7109375" style="2" customWidth="1"/>
    <col min="3" max="3" width="8.00390625" style="2" customWidth="1"/>
    <col min="4" max="4" width="7.7109375" style="2" customWidth="1"/>
    <col min="5" max="5" width="9.140625" style="2" customWidth="1"/>
    <col min="6" max="6" width="7.57421875" style="2" customWidth="1"/>
    <col min="7" max="7" width="7.8515625" style="2" customWidth="1"/>
    <col min="8" max="8" width="8.140625" style="2" customWidth="1"/>
    <col min="9" max="9" width="10.57421875" style="2" customWidth="1"/>
    <col min="10" max="10" width="8.140625" style="2" customWidth="1"/>
    <col min="11" max="11" width="10.421875" style="2" customWidth="1"/>
    <col min="12" max="12" width="7.421875" style="2" customWidth="1"/>
    <col min="13" max="13" width="9.7109375" style="2" customWidth="1"/>
    <col min="14" max="14" width="9.140625" style="2" customWidth="1"/>
    <col min="15" max="15" width="8.8515625" style="2" customWidth="1"/>
    <col min="16" max="16" width="7.7109375" style="2" customWidth="1"/>
    <col min="17" max="17" width="8.28125" style="2" customWidth="1"/>
    <col min="18" max="18" width="7.8515625" style="2" customWidth="1"/>
    <col min="19" max="19" width="10.421875" style="2" customWidth="1"/>
    <col min="20" max="16384" width="9.140625" style="2" customWidth="1"/>
  </cols>
  <sheetData>
    <row r="1" spans="1:22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3"/>
      <c r="T1" s="3"/>
      <c r="U1" s="3"/>
      <c r="V1" s="3"/>
    </row>
    <row r="2" spans="1:22" ht="48.75" customHeight="1" thickBot="1">
      <c r="A2" s="714" t="s">
        <v>99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V2" s="4"/>
    </row>
    <row r="3" spans="1:18" s="4" customFormat="1" ht="72" customHeight="1">
      <c r="A3" s="715" t="s">
        <v>1</v>
      </c>
      <c r="B3" s="685" t="s">
        <v>7</v>
      </c>
      <c r="C3" s="685" t="s">
        <v>20</v>
      </c>
      <c r="D3" s="685" t="s">
        <v>18</v>
      </c>
      <c r="E3" s="685"/>
      <c r="F3" s="685"/>
      <c r="G3" s="685"/>
      <c r="H3" s="685"/>
      <c r="I3" s="685"/>
      <c r="J3" s="685" t="s">
        <v>83</v>
      </c>
      <c r="K3" s="685"/>
      <c r="L3" s="685"/>
      <c r="M3" s="685"/>
      <c r="N3" s="685"/>
      <c r="O3" s="685"/>
      <c r="P3" s="685" t="s">
        <v>24</v>
      </c>
      <c r="Q3" s="685"/>
      <c r="R3" s="711" t="s">
        <v>9</v>
      </c>
    </row>
    <row r="4" spans="1:18" s="4" customFormat="1" ht="126.75" customHeight="1">
      <c r="A4" s="724"/>
      <c r="B4" s="688"/>
      <c r="C4" s="688"/>
      <c r="D4" s="688" t="s">
        <v>21</v>
      </c>
      <c r="E4" s="688"/>
      <c r="F4" s="688" t="s">
        <v>3</v>
      </c>
      <c r="G4" s="688"/>
      <c r="H4" s="688" t="s">
        <v>11</v>
      </c>
      <c r="I4" s="688"/>
      <c r="J4" s="688" t="s">
        <v>53</v>
      </c>
      <c r="K4" s="688"/>
      <c r="L4" s="688" t="s">
        <v>54</v>
      </c>
      <c r="M4" s="688"/>
      <c r="N4" s="688" t="s">
        <v>11</v>
      </c>
      <c r="O4" s="688"/>
      <c r="P4" s="688"/>
      <c r="Q4" s="688"/>
      <c r="R4" s="721"/>
    </row>
    <row r="5" spans="1:18" s="4" customFormat="1" ht="35.25" customHeight="1">
      <c r="A5" s="724"/>
      <c r="B5" s="688"/>
      <c r="C5" s="688"/>
      <c r="D5" s="21" t="s">
        <v>22</v>
      </c>
      <c r="E5" s="21" t="s">
        <v>23</v>
      </c>
      <c r="F5" s="21" t="s">
        <v>22</v>
      </c>
      <c r="G5" s="21" t="s">
        <v>23</v>
      </c>
      <c r="H5" s="21" t="s">
        <v>22</v>
      </c>
      <c r="I5" s="21" t="s">
        <v>23</v>
      </c>
      <c r="J5" s="21" t="s">
        <v>22</v>
      </c>
      <c r="K5" s="21" t="s">
        <v>23</v>
      </c>
      <c r="L5" s="21" t="s">
        <v>22</v>
      </c>
      <c r="M5" s="21" t="s">
        <v>23</v>
      </c>
      <c r="N5" s="21" t="s">
        <v>22</v>
      </c>
      <c r="O5" s="21" t="s">
        <v>23</v>
      </c>
      <c r="P5" s="21" t="s">
        <v>22</v>
      </c>
      <c r="Q5" s="21" t="s">
        <v>23</v>
      </c>
      <c r="R5" s="696"/>
    </row>
    <row r="6" spans="1:18" ht="18.75" customHeight="1" thickBot="1">
      <c r="A6" s="197">
        <v>1</v>
      </c>
      <c r="B6" s="196">
        <v>2</v>
      </c>
      <c r="C6" s="196">
        <v>3</v>
      </c>
      <c r="D6" s="196">
        <v>4</v>
      </c>
      <c r="E6" s="196">
        <v>5</v>
      </c>
      <c r="F6" s="196">
        <v>6</v>
      </c>
      <c r="G6" s="196">
        <v>7</v>
      </c>
      <c r="H6" s="196">
        <v>8</v>
      </c>
      <c r="I6" s="196">
        <v>9</v>
      </c>
      <c r="J6" s="196">
        <v>10</v>
      </c>
      <c r="K6" s="196">
        <v>11</v>
      </c>
      <c r="L6" s="196">
        <v>12</v>
      </c>
      <c r="M6" s="196">
        <v>13</v>
      </c>
      <c r="N6" s="196">
        <v>14</v>
      </c>
      <c r="O6" s="196">
        <v>15</v>
      </c>
      <c r="P6" s="196">
        <v>16</v>
      </c>
      <c r="Q6" s="196">
        <v>17</v>
      </c>
      <c r="R6" s="200">
        <v>18</v>
      </c>
    </row>
    <row r="7" spans="1:18" ht="29.25" customHeight="1" thickBot="1">
      <c r="A7" s="202">
        <v>1</v>
      </c>
      <c r="B7" s="203" t="s">
        <v>6</v>
      </c>
      <c r="C7" s="113">
        <v>2</v>
      </c>
      <c r="D7" s="113"/>
      <c r="E7" s="113"/>
      <c r="F7" s="113">
        <v>0</v>
      </c>
      <c r="G7" s="113">
        <v>0</v>
      </c>
      <c r="H7" s="204">
        <v>10</v>
      </c>
      <c r="I7" s="205">
        <v>21.4557</v>
      </c>
      <c r="J7" s="113"/>
      <c r="K7" s="114"/>
      <c r="L7" s="113">
        <v>0</v>
      </c>
      <c r="M7" s="113">
        <v>0</v>
      </c>
      <c r="N7" s="113">
        <v>10</v>
      </c>
      <c r="O7" s="113">
        <v>21.4557</v>
      </c>
      <c r="P7" s="113">
        <v>0</v>
      </c>
      <c r="Q7" s="113">
        <v>0</v>
      </c>
      <c r="R7" s="199">
        <v>0</v>
      </c>
    </row>
    <row r="8" spans="1:18" ht="21.75" customHeight="1" thickBot="1">
      <c r="A8" s="202">
        <v>2</v>
      </c>
      <c r="B8" s="203" t="s">
        <v>5</v>
      </c>
      <c r="C8" s="113">
        <v>1</v>
      </c>
      <c r="D8" s="113">
        <v>1</v>
      </c>
      <c r="E8" s="113">
        <v>6.2477</v>
      </c>
      <c r="F8" s="113">
        <v>0</v>
      </c>
      <c r="G8" s="113">
        <v>0</v>
      </c>
      <c r="H8" s="204">
        <v>106</v>
      </c>
      <c r="I8" s="114">
        <v>33.8591</v>
      </c>
      <c r="J8" s="113">
        <v>1</v>
      </c>
      <c r="K8" s="113">
        <v>6.2477</v>
      </c>
      <c r="L8" s="113">
        <v>0</v>
      </c>
      <c r="M8" s="113">
        <v>0</v>
      </c>
      <c r="N8" s="113">
        <v>106</v>
      </c>
      <c r="O8" s="113">
        <v>33.8591</v>
      </c>
      <c r="P8" s="113">
        <v>0</v>
      </c>
      <c r="Q8" s="113">
        <v>0</v>
      </c>
      <c r="R8" s="199"/>
    </row>
    <row r="9" spans="1:18" ht="19.5" customHeight="1" thickBot="1">
      <c r="A9" s="202">
        <v>3</v>
      </c>
      <c r="B9" s="203" t="s">
        <v>14</v>
      </c>
      <c r="C9" s="113">
        <v>12</v>
      </c>
      <c r="D9" s="113"/>
      <c r="E9" s="113"/>
      <c r="F9" s="113"/>
      <c r="G9" s="113"/>
      <c r="H9" s="113">
        <v>321</v>
      </c>
      <c r="I9" s="113">
        <v>132.21099999999998</v>
      </c>
      <c r="J9" s="113"/>
      <c r="K9" s="113"/>
      <c r="L9" s="113"/>
      <c r="M9" s="113"/>
      <c r="N9" s="113">
        <v>321</v>
      </c>
      <c r="O9" s="113">
        <v>132.21099999999998</v>
      </c>
      <c r="P9" s="113"/>
      <c r="Q9" s="113"/>
      <c r="R9" s="199"/>
    </row>
    <row r="10" spans="1:18" ht="28.5" customHeight="1" thickBot="1">
      <c r="A10" s="202">
        <v>4</v>
      </c>
      <c r="B10" s="203" t="s">
        <v>8</v>
      </c>
      <c r="C10" s="718" t="s">
        <v>87</v>
      </c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  <c r="P10" s="719"/>
      <c r="Q10" s="719"/>
      <c r="R10" s="720"/>
    </row>
    <row r="11" spans="1:18" ht="23.25" customHeight="1" thickBot="1">
      <c r="A11" s="202">
        <v>5</v>
      </c>
      <c r="B11" s="203" t="s">
        <v>15</v>
      </c>
      <c r="C11" s="113">
        <v>3</v>
      </c>
      <c r="D11" s="113">
        <v>1</v>
      </c>
      <c r="E11" s="113">
        <v>4.1</v>
      </c>
      <c r="F11" s="113">
        <v>85</v>
      </c>
      <c r="G11" s="113">
        <v>33.5</v>
      </c>
      <c r="H11" s="113">
        <v>2</v>
      </c>
      <c r="I11" s="113">
        <v>0.94</v>
      </c>
      <c r="J11" s="199">
        <v>1</v>
      </c>
      <c r="K11" s="217">
        <v>4.1</v>
      </c>
      <c r="L11" s="207">
        <v>85</v>
      </c>
      <c r="M11" s="207">
        <v>33.5</v>
      </c>
      <c r="N11" s="207">
        <v>2</v>
      </c>
      <c r="O11" s="207">
        <v>0.94</v>
      </c>
      <c r="P11" s="207">
        <v>0</v>
      </c>
      <c r="Q11" s="207">
        <v>0</v>
      </c>
      <c r="R11" s="211"/>
    </row>
    <row r="12" spans="1:18" ht="33" customHeight="1" thickBot="1">
      <c r="A12" s="218">
        <v>6</v>
      </c>
      <c r="B12" s="219" t="s">
        <v>17</v>
      </c>
      <c r="C12" s="718" t="s">
        <v>87</v>
      </c>
      <c r="D12" s="719"/>
      <c r="E12" s="719"/>
      <c r="F12" s="719"/>
      <c r="G12" s="719"/>
      <c r="H12" s="719"/>
      <c r="I12" s="719"/>
      <c r="J12" s="719"/>
      <c r="K12" s="719"/>
      <c r="L12" s="719"/>
      <c r="M12" s="719"/>
      <c r="N12" s="719"/>
      <c r="O12" s="719"/>
      <c r="P12" s="719"/>
      <c r="Q12" s="719"/>
      <c r="R12" s="720"/>
    </row>
    <row r="13" spans="1:18" ht="24.75" customHeight="1" thickBot="1">
      <c r="A13" s="202">
        <v>7</v>
      </c>
      <c r="B13" s="203" t="s">
        <v>10</v>
      </c>
      <c r="C13" s="113">
        <v>6</v>
      </c>
      <c r="D13" s="113">
        <v>25</v>
      </c>
      <c r="E13" s="113">
        <v>222.07</v>
      </c>
      <c r="F13" s="113">
        <v>1</v>
      </c>
      <c r="G13" s="113">
        <v>5.08</v>
      </c>
      <c r="H13" s="113">
        <v>0</v>
      </c>
      <c r="I13" s="113">
        <v>0</v>
      </c>
      <c r="J13" s="113">
        <v>19</v>
      </c>
      <c r="K13" s="114">
        <v>188.07</v>
      </c>
      <c r="L13" s="113">
        <v>1</v>
      </c>
      <c r="M13" s="220">
        <v>5.08</v>
      </c>
      <c r="N13" s="113">
        <v>0</v>
      </c>
      <c r="O13" s="113">
        <v>0</v>
      </c>
      <c r="P13" s="113">
        <v>6</v>
      </c>
      <c r="Q13" s="113">
        <v>34</v>
      </c>
      <c r="R13" s="206"/>
    </row>
    <row r="14" spans="1:18" ht="24" customHeight="1" thickBot="1">
      <c r="A14" s="212">
        <v>8</v>
      </c>
      <c r="B14" s="213" t="s">
        <v>12</v>
      </c>
      <c r="C14" s="210">
        <v>3</v>
      </c>
      <c r="D14" s="210">
        <v>3</v>
      </c>
      <c r="E14" s="210">
        <v>1.0408</v>
      </c>
      <c r="F14" s="210">
        <v>1</v>
      </c>
      <c r="G14" s="210">
        <v>0.2695</v>
      </c>
      <c r="H14" s="210">
        <v>0</v>
      </c>
      <c r="I14" s="210">
        <v>0</v>
      </c>
      <c r="J14" s="214">
        <v>3</v>
      </c>
      <c r="K14" s="215">
        <v>1.0408</v>
      </c>
      <c r="L14" s="210">
        <v>1</v>
      </c>
      <c r="M14" s="210">
        <v>0.2695</v>
      </c>
      <c r="N14" s="210">
        <v>0</v>
      </c>
      <c r="O14" s="210">
        <v>0</v>
      </c>
      <c r="P14" s="210">
        <v>0</v>
      </c>
      <c r="Q14" s="210">
        <v>0</v>
      </c>
      <c r="R14" s="216"/>
    </row>
    <row r="15" spans="1:18" ht="27" customHeight="1" thickBot="1">
      <c r="A15" s="202">
        <v>9</v>
      </c>
      <c r="B15" s="203" t="s">
        <v>13</v>
      </c>
      <c r="C15" s="718" t="s">
        <v>87</v>
      </c>
      <c r="D15" s="719"/>
      <c r="E15" s="719"/>
      <c r="F15" s="719"/>
      <c r="G15" s="719"/>
      <c r="H15" s="719"/>
      <c r="I15" s="719"/>
      <c r="J15" s="719"/>
      <c r="K15" s="719"/>
      <c r="L15" s="719"/>
      <c r="M15" s="719"/>
      <c r="N15" s="719"/>
      <c r="O15" s="719"/>
      <c r="P15" s="719"/>
      <c r="Q15" s="719"/>
      <c r="R15" s="720"/>
    </row>
    <row r="16" spans="1:18" s="115" customFormat="1" ht="30.75" customHeight="1" thickBot="1">
      <c r="A16" s="202">
        <v>10</v>
      </c>
      <c r="B16" s="203" t="s">
        <v>16</v>
      </c>
      <c r="C16" s="718" t="s">
        <v>87</v>
      </c>
      <c r="D16" s="719"/>
      <c r="E16" s="719"/>
      <c r="F16" s="719"/>
      <c r="G16" s="719"/>
      <c r="H16" s="719"/>
      <c r="I16" s="719"/>
      <c r="J16" s="719"/>
      <c r="K16" s="719"/>
      <c r="L16" s="719"/>
      <c r="M16" s="719"/>
      <c r="N16" s="719"/>
      <c r="O16" s="719"/>
      <c r="P16" s="719"/>
      <c r="Q16" s="719"/>
      <c r="R16" s="720"/>
    </row>
    <row r="17" spans="1:18" ht="29.25" customHeight="1" thickBot="1">
      <c r="A17" s="722" t="s">
        <v>2</v>
      </c>
      <c r="B17" s="723"/>
      <c r="C17" s="42">
        <f aca="true" t="shared" si="0" ref="C17:R17">SUM(C7:C16)</f>
        <v>27</v>
      </c>
      <c r="D17" s="42">
        <f t="shared" si="0"/>
        <v>30</v>
      </c>
      <c r="E17" s="42">
        <f t="shared" si="0"/>
        <v>233.4585</v>
      </c>
      <c r="F17" s="42">
        <f t="shared" si="0"/>
        <v>87</v>
      </c>
      <c r="G17" s="42">
        <f t="shared" si="0"/>
        <v>38.8495</v>
      </c>
      <c r="H17" s="42">
        <f t="shared" si="0"/>
        <v>439</v>
      </c>
      <c r="I17" s="42">
        <f t="shared" si="0"/>
        <v>188.46579999999997</v>
      </c>
      <c r="J17" s="42">
        <f t="shared" si="0"/>
        <v>24</v>
      </c>
      <c r="K17" s="42">
        <f t="shared" si="0"/>
        <v>199.4585</v>
      </c>
      <c r="L17" s="42">
        <f t="shared" si="0"/>
        <v>87</v>
      </c>
      <c r="M17" s="42">
        <f t="shared" si="0"/>
        <v>38.8495</v>
      </c>
      <c r="N17" s="42">
        <f t="shared" si="0"/>
        <v>439</v>
      </c>
      <c r="O17" s="42">
        <f t="shared" si="0"/>
        <v>188.46579999999997</v>
      </c>
      <c r="P17" s="42">
        <f t="shared" si="0"/>
        <v>6</v>
      </c>
      <c r="Q17" s="42">
        <f t="shared" si="0"/>
        <v>34</v>
      </c>
      <c r="R17" s="208">
        <f t="shared" si="0"/>
        <v>0</v>
      </c>
    </row>
    <row r="18" spans="1:18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7" ht="16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3"/>
    </row>
    <row r="20" spans="1:17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11"/>
      <c r="L20" s="11"/>
      <c r="M20" s="11"/>
      <c r="N20" s="7"/>
      <c r="O20" s="7"/>
      <c r="P20" s="3"/>
      <c r="Q20" s="3"/>
    </row>
    <row r="21" spans="1:18" ht="18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"/>
    </row>
    <row r="22" spans="1:17" ht="16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3"/>
    </row>
    <row r="23" spans="1:17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3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198"/>
      <c r="J27" s="8"/>
      <c r="K27" s="8"/>
      <c r="L27" s="8"/>
      <c r="M27" s="8"/>
      <c r="N27" s="8"/>
      <c r="O27" s="8"/>
    </row>
    <row r="28" spans="1:15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</sheetData>
  <sheetProtection/>
  <mergeCells count="20">
    <mergeCell ref="A17:B17"/>
    <mergeCell ref="F4:G4"/>
    <mergeCell ref="H4:I4"/>
    <mergeCell ref="J4:K4"/>
    <mergeCell ref="L4:M4"/>
    <mergeCell ref="A1:R1"/>
    <mergeCell ref="A2:R2"/>
    <mergeCell ref="A3:A5"/>
    <mergeCell ref="B3:B5"/>
    <mergeCell ref="C3:C5"/>
    <mergeCell ref="D3:I3"/>
    <mergeCell ref="J3:O3"/>
    <mergeCell ref="P3:Q4"/>
    <mergeCell ref="C16:R16"/>
    <mergeCell ref="C15:R15"/>
    <mergeCell ref="C10:R10"/>
    <mergeCell ref="C12:R12"/>
    <mergeCell ref="R3:R5"/>
    <mergeCell ref="D4:E4"/>
    <mergeCell ref="N4:O4"/>
  </mergeCells>
  <printOptions/>
  <pageMargins left="0.3" right="0.17" top="0.43" bottom="0.34" header="0.3" footer="0.3"/>
  <pageSetup horizontalDpi="1200" verticalDpi="12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5"/>
  <sheetViews>
    <sheetView zoomScale="78" zoomScaleNormal="78" zoomScalePageLayoutView="0" workbookViewId="0" topLeftCell="A1">
      <selection activeCell="R8" sqref="R8"/>
    </sheetView>
  </sheetViews>
  <sheetFormatPr defaultColWidth="9.140625" defaultRowHeight="12.75"/>
  <cols>
    <col min="1" max="1" width="3.57421875" style="2" customWidth="1"/>
    <col min="2" max="2" width="13.57421875" style="2" customWidth="1"/>
    <col min="3" max="3" width="3.7109375" style="2" customWidth="1"/>
    <col min="4" max="4" width="4.421875" style="2" customWidth="1"/>
    <col min="5" max="5" width="4.7109375" style="2" customWidth="1"/>
    <col min="6" max="6" width="5.421875" style="2" customWidth="1"/>
    <col min="7" max="7" width="8.28125" style="2" customWidth="1"/>
    <col min="8" max="8" width="4.421875" style="2" customWidth="1"/>
    <col min="9" max="9" width="7.00390625" style="2" customWidth="1"/>
    <col min="10" max="10" width="5.421875" style="2" customWidth="1"/>
    <col min="11" max="11" width="7.57421875" style="2" customWidth="1"/>
    <col min="12" max="12" width="4.8515625" style="2" customWidth="1"/>
    <col min="13" max="13" width="6.57421875" style="2" customWidth="1"/>
    <col min="14" max="14" width="4.57421875" style="2" customWidth="1"/>
    <col min="15" max="15" width="6.421875" style="2" customWidth="1"/>
    <col min="16" max="16" width="6.28125" style="2" customWidth="1"/>
    <col min="17" max="17" width="7.140625" style="2" customWidth="1"/>
    <col min="18" max="18" width="5.00390625" style="2" customWidth="1"/>
    <col min="19" max="19" width="7.28125" style="2" customWidth="1"/>
    <col min="20" max="20" width="5.8515625" style="2" customWidth="1"/>
    <col min="21" max="21" width="6.7109375" style="2" customWidth="1"/>
    <col min="22" max="22" width="5.421875" style="2" customWidth="1"/>
    <col min="23" max="23" width="9.421875" style="2" customWidth="1"/>
    <col min="24" max="24" width="5.421875" style="2" customWidth="1"/>
    <col min="25" max="25" width="5.8515625" style="2" customWidth="1"/>
    <col min="26" max="26" width="5.28125" style="2" customWidth="1"/>
    <col min="27" max="27" width="6.00390625" style="2" customWidth="1"/>
    <col min="28" max="28" width="5.421875" style="2" customWidth="1"/>
    <col min="29" max="29" width="8.140625" style="2" customWidth="1"/>
    <col min="30" max="30" width="20.57421875" style="2" customWidth="1"/>
    <col min="31" max="31" width="10.421875" style="2" customWidth="1"/>
    <col min="32" max="16384" width="9.140625" style="2" customWidth="1"/>
  </cols>
  <sheetData>
    <row r="1" spans="1:34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3"/>
      <c r="AF1" s="3"/>
      <c r="AG1" s="3"/>
      <c r="AH1" s="3"/>
    </row>
    <row r="2" spans="1:34" ht="45.75" customHeight="1" thickBot="1">
      <c r="A2" s="691" t="s">
        <v>98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H2" s="4"/>
    </row>
    <row r="3" spans="1:30" s="4" customFormat="1" ht="24" customHeight="1">
      <c r="A3" s="669" t="s">
        <v>1</v>
      </c>
      <c r="B3" s="666" t="s">
        <v>7</v>
      </c>
      <c r="C3" s="666" t="s">
        <v>20</v>
      </c>
      <c r="D3" s="666"/>
      <c r="E3" s="666"/>
      <c r="F3" s="685" t="s">
        <v>57</v>
      </c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 t="s">
        <v>24</v>
      </c>
      <c r="Y3" s="685"/>
      <c r="Z3" s="685"/>
      <c r="AA3" s="685"/>
      <c r="AB3" s="685"/>
      <c r="AC3" s="685"/>
      <c r="AD3" s="711" t="s">
        <v>9</v>
      </c>
    </row>
    <row r="4" spans="1:30" s="4" customFormat="1" ht="46.5" customHeight="1">
      <c r="A4" s="692"/>
      <c r="B4" s="693"/>
      <c r="C4" s="693"/>
      <c r="D4" s="693"/>
      <c r="E4" s="693"/>
      <c r="F4" s="688" t="s">
        <v>53</v>
      </c>
      <c r="G4" s="688"/>
      <c r="H4" s="688"/>
      <c r="I4" s="688"/>
      <c r="J4" s="688"/>
      <c r="K4" s="688"/>
      <c r="L4" s="688" t="s">
        <v>54</v>
      </c>
      <c r="M4" s="688"/>
      <c r="N4" s="688"/>
      <c r="O4" s="688"/>
      <c r="P4" s="688"/>
      <c r="Q4" s="688"/>
      <c r="R4" s="688" t="s">
        <v>11</v>
      </c>
      <c r="S4" s="688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721"/>
    </row>
    <row r="5" spans="1:30" s="4" customFormat="1" ht="54" customHeight="1">
      <c r="A5" s="692"/>
      <c r="B5" s="693"/>
      <c r="C5" s="693" t="s">
        <v>90</v>
      </c>
      <c r="D5" s="693" t="s">
        <v>97</v>
      </c>
      <c r="E5" s="688" t="s">
        <v>92</v>
      </c>
      <c r="F5" s="708" t="s">
        <v>90</v>
      </c>
      <c r="G5" s="708"/>
      <c r="H5" s="732" t="s">
        <v>91</v>
      </c>
      <c r="I5" s="732"/>
      <c r="J5" s="728" t="s">
        <v>92</v>
      </c>
      <c r="K5" s="728"/>
      <c r="L5" s="708" t="s">
        <v>93</v>
      </c>
      <c r="M5" s="708"/>
      <c r="N5" s="732" t="s">
        <v>91</v>
      </c>
      <c r="O5" s="732"/>
      <c r="P5" s="728" t="s">
        <v>94</v>
      </c>
      <c r="Q5" s="728"/>
      <c r="R5" s="708" t="s">
        <v>90</v>
      </c>
      <c r="S5" s="708"/>
      <c r="T5" s="731" t="s">
        <v>91</v>
      </c>
      <c r="U5" s="731"/>
      <c r="V5" s="728" t="s">
        <v>95</v>
      </c>
      <c r="W5" s="728"/>
      <c r="X5" s="708" t="s">
        <v>93</v>
      </c>
      <c r="Y5" s="708"/>
      <c r="Z5" s="732" t="s">
        <v>91</v>
      </c>
      <c r="AA5" s="732"/>
      <c r="AB5" s="728" t="s">
        <v>96</v>
      </c>
      <c r="AC5" s="728"/>
      <c r="AD5" s="696"/>
    </row>
    <row r="6" spans="1:30" s="4" customFormat="1" ht="36" customHeight="1">
      <c r="A6" s="692"/>
      <c r="B6" s="693"/>
      <c r="C6" s="693"/>
      <c r="D6" s="693"/>
      <c r="E6" s="688"/>
      <c r="F6" s="252" t="s">
        <v>22</v>
      </c>
      <c r="G6" s="252" t="s">
        <v>23</v>
      </c>
      <c r="H6" s="121" t="s">
        <v>22</v>
      </c>
      <c r="I6" s="121" t="s">
        <v>23</v>
      </c>
      <c r="J6" s="254" t="s">
        <v>22</v>
      </c>
      <c r="K6" s="254" t="s">
        <v>23</v>
      </c>
      <c r="L6" s="252" t="s">
        <v>22</v>
      </c>
      <c r="M6" s="252" t="s">
        <v>23</v>
      </c>
      <c r="N6" s="121" t="s">
        <v>22</v>
      </c>
      <c r="O6" s="121" t="s">
        <v>23</v>
      </c>
      <c r="P6" s="254" t="s">
        <v>22</v>
      </c>
      <c r="Q6" s="254" t="s">
        <v>23</v>
      </c>
      <c r="R6" s="252" t="s">
        <v>22</v>
      </c>
      <c r="S6" s="252" t="s">
        <v>23</v>
      </c>
      <c r="T6" s="253" t="s">
        <v>22</v>
      </c>
      <c r="U6" s="253" t="s">
        <v>23</v>
      </c>
      <c r="V6" s="254" t="s">
        <v>22</v>
      </c>
      <c r="W6" s="254" t="s">
        <v>23</v>
      </c>
      <c r="X6" s="252" t="s">
        <v>22</v>
      </c>
      <c r="Y6" s="252" t="s">
        <v>23</v>
      </c>
      <c r="Z6" s="121" t="s">
        <v>22</v>
      </c>
      <c r="AA6" s="121" t="s">
        <v>23</v>
      </c>
      <c r="AB6" s="254" t="s">
        <v>22</v>
      </c>
      <c r="AC6" s="254" t="s">
        <v>23</v>
      </c>
      <c r="AD6" s="696"/>
    </row>
    <row r="7" spans="1:30" ht="15" customHeight="1" thickBot="1">
      <c r="A7" s="257">
        <v>1</v>
      </c>
      <c r="B7" s="256">
        <v>2</v>
      </c>
      <c r="C7" s="256">
        <v>3</v>
      </c>
      <c r="D7" s="256">
        <v>4</v>
      </c>
      <c r="E7" s="256">
        <v>5</v>
      </c>
      <c r="F7" s="256">
        <v>6</v>
      </c>
      <c r="G7" s="256">
        <v>7</v>
      </c>
      <c r="H7" s="256">
        <v>8</v>
      </c>
      <c r="I7" s="256">
        <v>9</v>
      </c>
      <c r="J7" s="256">
        <v>10</v>
      </c>
      <c r="K7" s="256">
        <v>11</v>
      </c>
      <c r="L7" s="256">
        <v>12</v>
      </c>
      <c r="M7" s="256">
        <v>13</v>
      </c>
      <c r="N7" s="256">
        <v>14</v>
      </c>
      <c r="O7" s="256">
        <v>15</v>
      </c>
      <c r="P7" s="256">
        <v>16</v>
      </c>
      <c r="Q7" s="256">
        <v>17</v>
      </c>
      <c r="R7" s="256">
        <v>18</v>
      </c>
      <c r="S7" s="256">
        <v>19</v>
      </c>
      <c r="T7" s="256">
        <v>20</v>
      </c>
      <c r="U7" s="256">
        <v>21</v>
      </c>
      <c r="V7" s="256">
        <v>22</v>
      </c>
      <c r="W7" s="256">
        <v>23</v>
      </c>
      <c r="X7" s="256">
        <v>24</v>
      </c>
      <c r="Y7" s="256">
        <v>25</v>
      </c>
      <c r="Z7" s="256">
        <v>26</v>
      </c>
      <c r="AA7" s="256">
        <v>27</v>
      </c>
      <c r="AB7" s="256">
        <v>28</v>
      </c>
      <c r="AC7" s="256">
        <v>29</v>
      </c>
      <c r="AD7" s="258">
        <v>30</v>
      </c>
    </row>
    <row r="8" spans="1:30" ht="45" customHeight="1" thickBot="1">
      <c r="A8" s="128">
        <v>1</v>
      </c>
      <c r="B8" s="190" t="s">
        <v>6</v>
      </c>
      <c r="C8" s="113">
        <v>2</v>
      </c>
      <c r="D8" s="113">
        <v>3</v>
      </c>
      <c r="E8" s="129">
        <f>D8-C8</f>
        <v>1</v>
      </c>
      <c r="F8" s="113"/>
      <c r="G8" s="114"/>
      <c r="H8" s="241"/>
      <c r="I8" s="250"/>
      <c r="J8" s="251">
        <f>H8-F8</f>
        <v>0</v>
      </c>
      <c r="K8" s="259">
        <f>I8-G8</f>
        <v>0</v>
      </c>
      <c r="L8" s="130"/>
      <c r="M8" s="130"/>
      <c r="N8" s="241">
        <v>0</v>
      </c>
      <c r="O8" s="241">
        <v>0</v>
      </c>
      <c r="P8" s="251">
        <f>N8-L8</f>
        <v>0</v>
      </c>
      <c r="Q8" s="164">
        <f>O8-M8</f>
        <v>0</v>
      </c>
      <c r="R8" s="113">
        <v>10</v>
      </c>
      <c r="S8" s="113">
        <v>21.4557</v>
      </c>
      <c r="T8" s="241">
        <v>56</v>
      </c>
      <c r="U8" s="260">
        <v>26.043</v>
      </c>
      <c r="V8" s="251">
        <f>T8-R8</f>
        <v>46</v>
      </c>
      <c r="W8" s="164">
        <f>U8-S8</f>
        <v>4.587299999999999</v>
      </c>
      <c r="X8" s="130"/>
      <c r="Y8" s="130"/>
      <c r="Z8" s="131"/>
      <c r="AA8" s="131"/>
      <c r="AB8" s="251">
        <f>Z8-X8</f>
        <v>0</v>
      </c>
      <c r="AC8" s="251">
        <f>AA8-Y8</f>
        <v>0</v>
      </c>
      <c r="AD8" s="173"/>
    </row>
    <row r="9" spans="1:30" ht="45.75" customHeight="1" thickBot="1">
      <c r="A9" s="128">
        <v>2</v>
      </c>
      <c r="B9" s="190" t="s">
        <v>5</v>
      </c>
      <c r="C9" s="113">
        <v>1</v>
      </c>
      <c r="D9" s="113">
        <v>4</v>
      </c>
      <c r="E9" s="129">
        <f aca="true" t="shared" si="0" ref="E9:E15">D9-C9</f>
        <v>3</v>
      </c>
      <c r="F9" s="113">
        <v>1</v>
      </c>
      <c r="G9" s="113">
        <v>6.2477</v>
      </c>
      <c r="H9" s="241">
        <v>9</v>
      </c>
      <c r="I9" s="241">
        <v>44.38</v>
      </c>
      <c r="J9" s="251">
        <f aca="true" t="shared" si="1" ref="J9:J18">H9-F9</f>
        <v>8</v>
      </c>
      <c r="K9" s="259">
        <f aca="true" t="shared" si="2" ref="K9:K18">I9-G9</f>
        <v>38.1323</v>
      </c>
      <c r="L9" s="130"/>
      <c r="M9" s="130"/>
      <c r="N9" s="241">
        <v>1</v>
      </c>
      <c r="O9" s="260">
        <v>8</v>
      </c>
      <c r="P9" s="251">
        <f>N9-L9</f>
        <v>1</v>
      </c>
      <c r="Q9" s="164">
        <f>O9-M9</f>
        <v>8</v>
      </c>
      <c r="R9" s="113">
        <v>106</v>
      </c>
      <c r="S9" s="113">
        <v>33.8591</v>
      </c>
      <c r="T9" s="241">
        <v>533</v>
      </c>
      <c r="U9" s="260">
        <v>169.71960000000004</v>
      </c>
      <c r="V9" s="251">
        <f aca="true" t="shared" si="3" ref="V9:V18">T9-R9</f>
        <v>427</v>
      </c>
      <c r="W9" s="164">
        <f aca="true" t="shared" si="4" ref="W9:W18">U9-S9</f>
        <v>135.86050000000006</v>
      </c>
      <c r="X9" s="130"/>
      <c r="Y9" s="130"/>
      <c r="Z9" s="131"/>
      <c r="AA9" s="131"/>
      <c r="AB9" s="251">
        <f aca="true" t="shared" si="5" ref="AB9:AB18">Z9-X9</f>
        <v>0</v>
      </c>
      <c r="AC9" s="251">
        <f aca="true" t="shared" si="6" ref="AC9:AC18">AA9-Y9</f>
        <v>0</v>
      </c>
      <c r="AD9" s="133"/>
    </row>
    <row r="10" spans="1:30" ht="40.5" customHeight="1" thickBot="1">
      <c r="A10" s="128">
        <v>3</v>
      </c>
      <c r="B10" s="190" t="s">
        <v>14</v>
      </c>
      <c r="C10" s="113">
        <v>12</v>
      </c>
      <c r="D10" s="113">
        <v>18</v>
      </c>
      <c r="E10" s="129">
        <f t="shared" si="0"/>
        <v>6</v>
      </c>
      <c r="F10" s="113"/>
      <c r="G10" s="113"/>
      <c r="H10" s="241">
        <v>0</v>
      </c>
      <c r="I10" s="241">
        <v>0</v>
      </c>
      <c r="J10" s="251">
        <f t="shared" si="1"/>
        <v>0</v>
      </c>
      <c r="K10" s="259">
        <f t="shared" si="2"/>
        <v>0</v>
      </c>
      <c r="L10" s="130"/>
      <c r="M10" s="130"/>
      <c r="N10" s="241">
        <v>0</v>
      </c>
      <c r="O10" s="241">
        <v>0</v>
      </c>
      <c r="P10" s="251">
        <f aca="true" t="shared" si="7" ref="P10:P18">N10-L10</f>
        <v>0</v>
      </c>
      <c r="Q10" s="164">
        <f aca="true" t="shared" si="8" ref="Q10:Q18">O10-M10</f>
        <v>0</v>
      </c>
      <c r="R10" s="113">
        <v>321</v>
      </c>
      <c r="S10" s="220">
        <v>132.21099999999998</v>
      </c>
      <c r="T10" s="241">
        <v>138</v>
      </c>
      <c r="U10" s="260">
        <v>177.88300000000007</v>
      </c>
      <c r="V10" s="251">
        <f t="shared" si="3"/>
        <v>-183</v>
      </c>
      <c r="W10" s="164">
        <f t="shared" si="4"/>
        <v>45.67200000000008</v>
      </c>
      <c r="X10" s="130"/>
      <c r="Y10" s="130"/>
      <c r="Z10" s="131"/>
      <c r="AA10" s="131"/>
      <c r="AB10" s="251">
        <f t="shared" si="5"/>
        <v>0</v>
      </c>
      <c r="AC10" s="251">
        <f t="shared" si="6"/>
        <v>0</v>
      </c>
      <c r="AD10" s="173"/>
    </row>
    <row r="11" spans="1:30" ht="44.25" customHeight="1" thickBot="1">
      <c r="A11" s="128">
        <v>4</v>
      </c>
      <c r="B11" s="190" t="s">
        <v>8</v>
      </c>
      <c r="C11" s="725" t="s">
        <v>87</v>
      </c>
      <c r="D11" s="726"/>
      <c r="E11" s="726"/>
      <c r="F11" s="726"/>
      <c r="G11" s="726"/>
      <c r="H11" s="726"/>
      <c r="I11" s="726"/>
      <c r="J11" s="726"/>
      <c r="K11" s="726"/>
      <c r="L11" s="726"/>
      <c r="M11" s="726"/>
      <c r="N11" s="726"/>
      <c r="O11" s="726"/>
      <c r="P11" s="726"/>
      <c r="Q11" s="726"/>
      <c r="R11" s="726"/>
      <c r="S11" s="726"/>
      <c r="T11" s="726"/>
      <c r="U11" s="726"/>
      <c r="V11" s="726"/>
      <c r="W11" s="726"/>
      <c r="X11" s="726"/>
      <c r="Y11" s="726"/>
      <c r="Z11" s="726"/>
      <c r="AA11" s="726"/>
      <c r="AB11" s="726"/>
      <c r="AC11" s="726"/>
      <c r="AD11" s="727"/>
    </row>
    <row r="12" spans="1:30" ht="43.5" customHeight="1" thickBot="1">
      <c r="A12" s="128">
        <v>5</v>
      </c>
      <c r="B12" s="190" t="s">
        <v>15</v>
      </c>
      <c r="C12" s="113">
        <v>3</v>
      </c>
      <c r="D12" s="190"/>
      <c r="E12" s="129">
        <f t="shared" si="0"/>
        <v>-3</v>
      </c>
      <c r="F12" s="113">
        <v>1</v>
      </c>
      <c r="G12" s="113">
        <v>4.1</v>
      </c>
      <c r="H12" s="241">
        <v>1</v>
      </c>
      <c r="I12" s="250">
        <v>3</v>
      </c>
      <c r="J12" s="251">
        <f t="shared" si="1"/>
        <v>0</v>
      </c>
      <c r="K12" s="259">
        <f t="shared" si="2"/>
        <v>-1.0999999999999996</v>
      </c>
      <c r="L12" s="113">
        <v>85</v>
      </c>
      <c r="M12" s="220">
        <v>33.5</v>
      </c>
      <c r="N12" s="129"/>
      <c r="O12" s="129"/>
      <c r="P12" s="251">
        <f t="shared" si="7"/>
        <v>-85</v>
      </c>
      <c r="Q12" s="164">
        <f t="shared" si="8"/>
        <v>-33.5</v>
      </c>
      <c r="R12" s="113">
        <v>2</v>
      </c>
      <c r="S12" s="113">
        <v>0.94</v>
      </c>
      <c r="T12" s="241">
        <v>2</v>
      </c>
      <c r="U12" s="241">
        <v>0.884</v>
      </c>
      <c r="V12" s="251">
        <f t="shared" si="3"/>
        <v>0</v>
      </c>
      <c r="W12" s="164">
        <f t="shared" si="4"/>
        <v>-0.05599999999999994</v>
      </c>
      <c r="X12" s="129"/>
      <c r="Y12" s="129"/>
      <c r="Z12" s="261"/>
      <c r="AA12" s="261"/>
      <c r="AB12" s="251">
        <f t="shared" si="5"/>
        <v>0</v>
      </c>
      <c r="AC12" s="251">
        <f t="shared" si="6"/>
        <v>0</v>
      </c>
      <c r="AD12" s="133"/>
    </row>
    <row r="13" spans="1:30" ht="39" customHeight="1" thickBot="1">
      <c r="A13" s="128">
        <v>6</v>
      </c>
      <c r="B13" s="190" t="s">
        <v>17</v>
      </c>
      <c r="C13" s="190"/>
      <c r="D13" s="113">
        <v>2</v>
      </c>
      <c r="E13" s="129">
        <f t="shared" si="0"/>
        <v>2</v>
      </c>
      <c r="F13" s="130"/>
      <c r="G13" s="130"/>
      <c r="H13" s="131"/>
      <c r="I13" s="131"/>
      <c r="J13" s="251">
        <f t="shared" si="1"/>
        <v>0</v>
      </c>
      <c r="K13" s="259">
        <f t="shared" si="2"/>
        <v>0</v>
      </c>
      <c r="L13" s="130"/>
      <c r="M13" s="130"/>
      <c r="N13" s="131"/>
      <c r="O13" s="131"/>
      <c r="P13" s="251">
        <f t="shared" si="7"/>
        <v>0</v>
      </c>
      <c r="Q13" s="164">
        <f t="shared" si="8"/>
        <v>0</v>
      </c>
      <c r="R13" s="130"/>
      <c r="S13" s="130"/>
      <c r="T13" s="261"/>
      <c r="U13" s="261"/>
      <c r="V13" s="251">
        <f t="shared" si="3"/>
        <v>0</v>
      </c>
      <c r="W13" s="164">
        <f t="shared" si="4"/>
        <v>0</v>
      </c>
      <c r="X13" s="130"/>
      <c r="Y13" s="130"/>
      <c r="Z13" s="241">
        <v>2</v>
      </c>
      <c r="AA13" s="241">
        <v>0.884</v>
      </c>
      <c r="AB13" s="251">
        <f t="shared" si="5"/>
        <v>2</v>
      </c>
      <c r="AC13" s="251">
        <f t="shared" si="6"/>
        <v>0.884</v>
      </c>
      <c r="AD13" s="133"/>
    </row>
    <row r="14" spans="1:30" ht="44.25" customHeight="1" thickBot="1">
      <c r="A14" s="128">
        <v>7</v>
      </c>
      <c r="B14" s="190" t="s">
        <v>10</v>
      </c>
      <c r="C14" s="113">
        <v>6</v>
      </c>
      <c r="D14" s="190"/>
      <c r="E14" s="129">
        <f t="shared" si="0"/>
        <v>-6</v>
      </c>
      <c r="F14" s="113">
        <v>19</v>
      </c>
      <c r="G14" s="114">
        <v>188.07</v>
      </c>
      <c r="H14" s="131"/>
      <c r="I14" s="262"/>
      <c r="J14" s="251">
        <f t="shared" si="1"/>
        <v>-19</v>
      </c>
      <c r="K14" s="259">
        <f t="shared" si="2"/>
        <v>-188.07</v>
      </c>
      <c r="L14" s="113">
        <v>1</v>
      </c>
      <c r="M14" s="220">
        <v>5.08</v>
      </c>
      <c r="N14" s="131"/>
      <c r="O14" s="150"/>
      <c r="P14" s="251">
        <f t="shared" si="7"/>
        <v>-1</v>
      </c>
      <c r="Q14" s="164">
        <f t="shared" si="8"/>
        <v>-5.08</v>
      </c>
      <c r="R14" s="130"/>
      <c r="S14" s="130"/>
      <c r="T14" s="261"/>
      <c r="U14" s="261"/>
      <c r="V14" s="251">
        <f t="shared" si="3"/>
        <v>0</v>
      </c>
      <c r="W14" s="164">
        <f t="shared" si="4"/>
        <v>0</v>
      </c>
      <c r="X14" s="113">
        <v>6</v>
      </c>
      <c r="Y14" s="220">
        <v>34</v>
      </c>
      <c r="Z14" s="261"/>
      <c r="AA14" s="261"/>
      <c r="AB14" s="251">
        <f t="shared" si="5"/>
        <v>-6</v>
      </c>
      <c r="AC14" s="251">
        <f t="shared" si="6"/>
        <v>-34</v>
      </c>
      <c r="AD14" s="191"/>
    </row>
    <row r="15" spans="1:30" ht="51" customHeight="1" thickBot="1">
      <c r="A15" s="128">
        <v>8</v>
      </c>
      <c r="B15" s="190" t="s">
        <v>12</v>
      </c>
      <c r="C15" s="113">
        <v>3</v>
      </c>
      <c r="D15" s="113">
        <v>1</v>
      </c>
      <c r="E15" s="129">
        <f t="shared" si="0"/>
        <v>-2</v>
      </c>
      <c r="F15" s="263">
        <v>3</v>
      </c>
      <c r="G15" s="264">
        <v>1.0408</v>
      </c>
      <c r="H15" s="153"/>
      <c r="I15" s="154"/>
      <c r="J15" s="251">
        <f t="shared" si="1"/>
        <v>-3</v>
      </c>
      <c r="K15" s="259">
        <f t="shared" si="2"/>
        <v>-1.0408</v>
      </c>
      <c r="L15" s="113">
        <v>1</v>
      </c>
      <c r="M15" s="113">
        <v>0.2695</v>
      </c>
      <c r="N15" s="131"/>
      <c r="O15" s="131"/>
      <c r="P15" s="251">
        <f t="shared" si="7"/>
        <v>-1</v>
      </c>
      <c r="Q15" s="164">
        <f t="shared" si="8"/>
        <v>-0.2695</v>
      </c>
      <c r="R15" s="265"/>
      <c r="S15" s="265"/>
      <c r="T15" s="266"/>
      <c r="U15" s="266"/>
      <c r="V15" s="251">
        <f t="shared" si="3"/>
        <v>0</v>
      </c>
      <c r="W15" s="164">
        <f t="shared" si="4"/>
        <v>0</v>
      </c>
      <c r="X15" s="113">
        <v>0</v>
      </c>
      <c r="Y15" s="113">
        <v>0</v>
      </c>
      <c r="Z15" s="241">
        <v>1</v>
      </c>
      <c r="AA15" s="241">
        <v>3.8188</v>
      </c>
      <c r="AB15" s="251">
        <f t="shared" si="5"/>
        <v>1</v>
      </c>
      <c r="AC15" s="251">
        <f t="shared" si="6"/>
        <v>3.8188</v>
      </c>
      <c r="AD15" s="191"/>
    </row>
    <row r="16" spans="1:30" ht="42.75" customHeight="1" thickBot="1">
      <c r="A16" s="128">
        <v>9</v>
      </c>
      <c r="B16" s="190" t="s">
        <v>13</v>
      </c>
      <c r="C16" s="725" t="s">
        <v>87</v>
      </c>
      <c r="D16" s="726"/>
      <c r="E16" s="726"/>
      <c r="F16" s="726"/>
      <c r="G16" s="726"/>
      <c r="H16" s="726"/>
      <c r="I16" s="726"/>
      <c r="J16" s="726"/>
      <c r="K16" s="726"/>
      <c r="L16" s="726"/>
      <c r="M16" s="726"/>
      <c r="N16" s="726"/>
      <c r="O16" s="726"/>
      <c r="P16" s="726"/>
      <c r="Q16" s="726"/>
      <c r="R16" s="726"/>
      <c r="S16" s="726"/>
      <c r="T16" s="726"/>
      <c r="U16" s="726"/>
      <c r="V16" s="726"/>
      <c r="W16" s="726"/>
      <c r="X16" s="726"/>
      <c r="Y16" s="726"/>
      <c r="Z16" s="726"/>
      <c r="AA16" s="726"/>
      <c r="AB16" s="726"/>
      <c r="AC16" s="726"/>
      <c r="AD16" s="727"/>
    </row>
    <row r="17" spans="1:30" s="115" customFormat="1" ht="39" customHeight="1" thickBot="1">
      <c r="A17" s="128">
        <v>10</v>
      </c>
      <c r="B17" s="190" t="s">
        <v>16</v>
      </c>
      <c r="C17" s="725" t="s">
        <v>87</v>
      </c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7"/>
    </row>
    <row r="18" spans="1:30" ht="40.5" customHeight="1" thickBot="1">
      <c r="A18" s="729" t="s">
        <v>2</v>
      </c>
      <c r="B18" s="730"/>
      <c r="C18" s="267">
        <f>SUM(C8:C17)</f>
        <v>27</v>
      </c>
      <c r="D18" s="267">
        <f aca="true" t="shared" si="9" ref="D18:AD18">SUM(D8:D17)</f>
        <v>28</v>
      </c>
      <c r="E18" s="267">
        <f t="shared" si="9"/>
        <v>1</v>
      </c>
      <c r="F18" s="267">
        <f t="shared" si="9"/>
        <v>24</v>
      </c>
      <c r="G18" s="267">
        <f t="shared" si="9"/>
        <v>199.4585</v>
      </c>
      <c r="H18" s="267">
        <f t="shared" si="9"/>
        <v>10</v>
      </c>
      <c r="I18" s="267">
        <f t="shared" si="9"/>
        <v>47.38</v>
      </c>
      <c r="J18" s="267">
        <f t="shared" si="1"/>
        <v>-14</v>
      </c>
      <c r="K18" s="268">
        <f t="shared" si="2"/>
        <v>-152.0785</v>
      </c>
      <c r="L18" s="267">
        <f t="shared" si="9"/>
        <v>87</v>
      </c>
      <c r="M18" s="267">
        <f t="shared" si="9"/>
        <v>38.8495</v>
      </c>
      <c r="N18" s="267">
        <f t="shared" si="9"/>
        <v>1</v>
      </c>
      <c r="O18" s="267">
        <f t="shared" si="9"/>
        <v>8</v>
      </c>
      <c r="P18" s="267">
        <f t="shared" si="7"/>
        <v>-86</v>
      </c>
      <c r="Q18" s="269">
        <f t="shared" si="8"/>
        <v>-30.8495</v>
      </c>
      <c r="R18" s="267">
        <f t="shared" si="9"/>
        <v>439</v>
      </c>
      <c r="S18" s="267">
        <f t="shared" si="9"/>
        <v>188.46579999999997</v>
      </c>
      <c r="T18" s="267">
        <f t="shared" si="9"/>
        <v>729</v>
      </c>
      <c r="U18" s="267">
        <f t="shared" si="9"/>
        <v>374.52960000000013</v>
      </c>
      <c r="V18" s="267">
        <f t="shared" si="3"/>
        <v>290</v>
      </c>
      <c r="W18" s="269">
        <f t="shared" si="4"/>
        <v>186.06380000000016</v>
      </c>
      <c r="X18" s="267">
        <f t="shared" si="9"/>
        <v>6</v>
      </c>
      <c r="Y18" s="267">
        <f t="shared" si="9"/>
        <v>34</v>
      </c>
      <c r="Z18" s="267">
        <f t="shared" si="9"/>
        <v>3</v>
      </c>
      <c r="AA18" s="267">
        <f t="shared" si="9"/>
        <v>4.7028</v>
      </c>
      <c r="AB18" s="267">
        <f t="shared" si="5"/>
        <v>-3</v>
      </c>
      <c r="AC18" s="267">
        <f t="shared" si="6"/>
        <v>-29.2972</v>
      </c>
      <c r="AD18" s="270">
        <f t="shared" si="9"/>
        <v>0</v>
      </c>
    </row>
    <row r="19" spans="1:29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3"/>
      <c r="Z19" s="3"/>
      <c r="AA19" s="3"/>
      <c r="AB19" s="3"/>
      <c r="AC19" s="3"/>
    </row>
    <row r="20" spans="1:29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3"/>
      <c r="Z20" s="3"/>
      <c r="AA20" s="3"/>
      <c r="AB20" s="3"/>
      <c r="AC20" s="3"/>
    </row>
    <row r="21" spans="1:29" ht="16.5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7"/>
      <c r="R21" s="7"/>
      <c r="S21" s="7"/>
      <c r="T21" s="7"/>
      <c r="U21" s="7"/>
      <c r="V21" s="7"/>
      <c r="W21" s="7"/>
      <c r="X21" s="7"/>
      <c r="Y21" s="3"/>
      <c r="Z21" s="3"/>
      <c r="AA21" s="3"/>
      <c r="AB21" s="3"/>
      <c r="AC21" s="3"/>
    </row>
    <row r="22" spans="1:30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3"/>
      <c r="Z22" s="3"/>
      <c r="AA22" s="3"/>
      <c r="AB22" s="3"/>
      <c r="AC22" s="3"/>
      <c r="AD22" s="3"/>
    </row>
    <row r="23" spans="1:29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3"/>
      <c r="Z23" s="3"/>
      <c r="AA23" s="3"/>
      <c r="AB23" s="3"/>
      <c r="AC23" s="3"/>
    </row>
    <row r="24" spans="1:28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</row>
    <row r="25" spans="1:24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</sheetData>
  <sheetProtection/>
  <mergeCells count="30">
    <mergeCell ref="J5:K5"/>
    <mergeCell ref="L5:M5"/>
    <mergeCell ref="N5:O5"/>
    <mergeCell ref="A1:AD1"/>
    <mergeCell ref="A2:AD2"/>
    <mergeCell ref="A3:A6"/>
    <mergeCell ref="B3:B6"/>
    <mergeCell ref="F3:W3"/>
    <mergeCell ref="X3:AC4"/>
    <mergeCell ref="AD3:AD6"/>
    <mergeCell ref="R5:S5"/>
    <mergeCell ref="T5:U5"/>
    <mergeCell ref="V5:W5"/>
    <mergeCell ref="X5:Y5"/>
    <mergeCell ref="Z5:AA5"/>
    <mergeCell ref="F4:K4"/>
    <mergeCell ref="L4:Q4"/>
    <mergeCell ref="R4:W4"/>
    <mergeCell ref="F5:G5"/>
    <mergeCell ref="H5:I5"/>
    <mergeCell ref="C17:AD17"/>
    <mergeCell ref="AB5:AC5"/>
    <mergeCell ref="A18:B18"/>
    <mergeCell ref="C3:E4"/>
    <mergeCell ref="C5:C6"/>
    <mergeCell ref="D5:D6"/>
    <mergeCell ref="E5:E6"/>
    <mergeCell ref="C11:AD11"/>
    <mergeCell ref="C16:AD16"/>
    <mergeCell ref="P5:Q5"/>
  </mergeCells>
  <printOptions/>
  <pageMargins left="0.1968503937007874" right="0.1968503937007874" top="0.31496062992125984" bottom="0.35433070866141736" header="0.1968503937007874" footer="0.15748031496062992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7">
      <selection activeCell="C13" sqref="C13:R13"/>
    </sheetView>
  </sheetViews>
  <sheetFormatPr defaultColWidth="9.140625" defaultRowHeight="12.75"/>
  <cols>
    <col min="1" max="1" width="4.8515625" style="2" customWidth="1"/>
    <col min="2" max="2" width="20.8515625" style="2" customWidth="1"/>
    <col min="3" max="3" width="9.7109375" style="2" customWidth="1"/>
    <col min="4" max="4" width="8.28125" style="2" customWidth="1"/>
    <col min="5" max="5" width="10.8515625" style="2" customWidth="1"/>
    <col min="6" max="6" width="8.28125" style="2" customWidth="1"/>
    <col min="7" max="7" width="8.421875" style="2" customWidth="1"/>
    <col min="8" max="8" width="9.140625" style="2" customWidth="1"/>
    <col min="9" max="10" width="8.7109375" style="2" customWidth="1"/>
    <col min="11" max="11" width="9.421875" style="2" customWidth="1"/>
    <col min="12" max="12" width="9.7109375" style="2" customWidth="1"/>
    <col min="13" max="13" width="8.421875" style="2" customWidth="1"/>
    <col min="14" max="14" width="8.7109375" style="2" customWidth="1"/>
    <col min="15" max="15" width="8.8515625" style="2" customWidth="1"/>
    <col min="16" max="16" width="9.421875" style="2" customWidth="1"/>
    <col min="17" max="17" width="10.28125" style="2" customWidth="1"/>
    <col min="18" max="18" width="10.140625" style="2" customWidth="1"/>
    <col min="19" max="19" width="10.421875" style="2" customWidth="1"/>
    <col min="20" max="16384" width="9.140625" style="2" customWidth="1"/>
  </cols>
  <sheetData>
    <row r="1" spans="1:22" ht="18.75" customHeight="1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3"/>
      <c r="T1" s="3"/>
      <c r="U1" s="3"/>
      <c r="V1" s="3"/>
    </row>
    <row r="2" spans="1:22" ht="48.75" customHeight="1" thickBot="1">
      <c r="A2" s="714" t="s">
        <v>88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V2" s="4"/>
    </row>
    <row r="3" spans="1:18" s="4" customFormat="1" ht="72" customHeight="1">
      <c r="A3" s="715" t="s">
        <v>1</v>
      </c>
      <c r="B3" s="685" t="s">
        <v>7</v>
      </c>
      <c r="C3" s="685" t="s">
        <v>89</v>
      </c>
      <c r="D3" s="685" t="s">
        <v>18</v>
      </c>
      <c r="E3" s="685"/>
      <c r="F3" s="685"/>
      <c r="G3" s="685"/>
      <c r="H3" s="685"/>
      <c r="I3" s="685"/>
      <c r="J3" s="685" t="s">
        <v>83</v>
      </c>
      <c r="K3" s="685"/>
      <c r="L3" s="685"/>
      <c r="M3" s="685"/>
      <c r="N3" s="685"/>
      <c r="O3" s="685"/>
      <c r="P3" s="685" t="s">
        <v>24</v>
      </c>
      <c r="Q3" s="685"/>
      <c r="R3" s="711" t="s">
        <v>9</v>
      </c>
    </row>
    <row r="4" spans="1:18" s="4" customFormat="1" ht="126.75" customHeight="1">
      <c r="A4" s="724"/>
      <c r="B4" s="688"/>
      <c r="C4" s="688"/>
      <c r="D4" s="728" t="s">
        <v>21</v>
      </c>
      <c r="E4" s="728"/>
      <c r="F4" s="731" t="s">
        <v>3</v>
      </c>
      <c r="G4" s="731"/>
      <c r="H4" s="738" t="s">
        <v>11</v>
      </c>
      <c r="I4" s="738"/>
      <c r="J4" s="728" t="s">
        <v>53</v>
      </c>
      <c r="K4" s="728"/>
      <c r="L4" s="731" t="s">
        <v>54</v>
      </c>
      <c r="M4" s="731"/>
      <c r="N4" s="738" t="s">
        <v>11</v>
      </c>
      <c r="O4" s="738"/>
      <c r="P4" s="688"/>
      <c r="Q4" s="688"/>
      <c r="R4" s="721"/>
    </row>
    <row r="5" spans="1:18" s="4" customFormat="1" ht="35.25" customHeight="1">
      <c r="A5" s="724"/>
      <c r="B5" s="688"/>
      <c r="C5" s="688"/>
      <c r="D5" s="221" t="s">
        <v>22</v>
      </c>
      <c r="E5" s="221" t="s">
        <v>23</v>
      </c>
      <c r="F5" s="239" t="s">
        <v>22</v>
      </c>
      <c r="G5" s="239" t="s">
        <v>23</v>
      </c>
      <c r="H5" s="236" t="s">
        <v>22</v>
      </c>
      <c r="I5" s="236" t="s">
        <v>23</v>
      </c>
      <c r="J5" s="221" t="s">
        <v>22</v>
      </c>
      <c r="K5" s="221" t="s">
        <v>23</v>
      </c>
      <c r="L5" s="239" t="s">
        <v>22</v>
      </c>
      <c r="M5" s="239" t="s">
        <v>23</v>
      </c>
      <c r="N5" s="236" t="s">
        <v>22</v>
      </c>
      <c r="O5" s="236" t="s">
        <v>23</v>
      </c>
      <c r="P5" s="21" t="s">
        <v>22</v>
      </c>
      <c r="Q5" s="21" t="s">
        <v>23</v>
      </c>
      <c r="R5" s="696"/>
    </row>
    <row r="6" spans="1:18" ht="18.75" customHeight="1" thickBot="1">
      <c r="A6" s="246">
        <v>1</v>
      </c>
      <c r="B6" s="240">
        <v>2</v>
      </c>
      <c r="C6" s="240">
        <v>3</v>
      </c>
      <c r="D6" s="240">
        <v>4</v>
      </c>
      <c r="E6" s="240">
        <v>5</v>
      </c>
      <c r="F6" s="240">
        <v>6</v>
      </c>
      <c r="G6" s="240">
        <v>7</v>
      </c>
      <c r="H6" s="240">
        <v>8</v>
      </c>
      <c r="I6" s="240">
        <v>9</v>
      </c>
      <c r="J6" s="22">
        <v>10</v>
      </c>
      <c r="K6" s="22">
        <v>11</v>
      </c>
      <c r="L6" s="240">
        <v>12</v>
      </c>
      <c r="M6" s="240">
        <v>13</v>
      </c>
      <c r="N6" s="240">
        <v>14</v>
      </c>
      <c r="O6" s="240">
        <v>15</v>
      </c>
      <c r="P6" s="240">
        <v>16</v>
      </c>
      <c r="Q6" s="240">
        <v>17</v>
      </c>
      <c r="R6" s="247">
        <v>18</v>
      </c>
    </row>
    <row r="7" spans="1:18" ht="46.5" customHeight="1" thickBot="1">
      <c r="A7" s="223">
        <v>1</v>
      </c>
      <c r="B7" s="224" t="s">
        <v>6</v>
      </c>
      <c r="C7" s="113">
        <v>3</v>
      </c>
      <c r="D7" s="33"/>
      <c r="E7" s="33"/>
      <c r="F7" s="241"/>
      <c r="G7" s="241"/>
      <c r="H7" s="242">
        <v>56</v>
      </c>
      <c r="I7" s="243">
        <v>26.043</v>
      </c>
      <c r="J7" s="33"/>
      <c r="K7" s="201"/>
      <c r="L7" s="241"/>
      <c r="M7" s="241"/>
      <c r="N7" s="237">
        <v>56</v>
      </c>
      <c r="O7" s="237">
        <v>26.043</v>
      </c>
      <c r="P7" s="113"/>
      <c r="Q7" s="113"/>
      <c r="R7" s="199"/>
    </row>
    <row r="8" spans="1:18" ht="45" customHeight="1" thickBot="1">
      <c r="A8" s="223">
        <v>2</v>
      </c>
      <c r="B8" s="224" t="s">
        <v>5</v>
      </c>
      <c r="C8" s="113">
        <v>4</v>
      </c>
      <c r="D8" s="33">
        <v>9</v>
      </c>
      <c r="E8" s="33">
        <v>44.38</v>
      </c>
      <c r="F8" s="241">
        <v>1</v>
      </c>
      <c r="G8" s="250">
        <v>8</v>
      </c>
      <c r="H8" s="242">
        <v>533</v>
      </c>
      <c r="I8" s="244">
        <v>169.71960000000004</v>
      </c>
      <c r="J8" s="33">
        <v>9</v>
      </c>
      <c r="K8" s="33">
        <v>44.38</v>
      </c>
      <c r="L8" s="241">
        <v>1</v>
      </c>
      <c r="M8" s="241">
        <v>8</v>
      </c>
      <c r="N8" s="237">
        <v>533</v>
      </c>
      <c r="O8" s="237">
        <v>169.71960000000004</v>
      </c>
      <c r="P8" s="113">
        <v>0</v>
      </c>
      <c r="Q8" s="113">
        <v>0</v>
      </c>
      <c r="R8" s="199"/>
    </row>
    <row r="9" spans="1:18" ht="46.5" customHeight="1" thickBot="1">
      <c r="A9" s="223">
        <v>3</v>
      </c>
      <c r="B9" s="224" t="s">
        <v>14</v>
      </c>
      <c r="C9" s="113">
        <v>18</v>
      </c>
      <c r="D9" s="33">
        <v>0</v>
      </c>
      <c r="E9" s="33">
        <v>0</v>
      </c>
      <c r="F9" s="241">
        <v>0</v>
      </c>
      <c r="G9" s="241">
        <v>0</v>
      </c>
      <c r="H9" s="237">
        <v>138</v>
      </c>
      <c r="I9" s="255">
        <v>177.88300000000007</v>
      </c>
      <c r="J9" s="33">
        <v>0</v>
      </c>
      <c r="K9" s="33">
        <v>0</v>
      </c>
      <c r="L9" s="241">
        <v>0</v>
      </c>
      <c r="M9" s="241">
        <v>0</v>
      </c>
      <c r="N9" s="237">
        <v>138</v>
      </c>
      <c r="O9" s="237">
        <v>177.88300000000007</v>
      </c>
      <c r="P9" s="113">
        <v>0</v>
      </c>
      <c r="Q9" s="113">
        <v>0</v>
      </c>
      <c r="R9" s="199">
        <v>0</v>
      </c>
    </row>
    <row r="10" spans="1:18" ht="46.5" customHeight="1" thickBot="1">
      <c r="A10" s="223">
        <v>4</v>
      </c>
      <c r="B10" s="224" t="s">
        <v>8</v>
      </c>
      <c r="C10" s="735" t="s">
        <v>87</v>
      </c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7"/>
    </row>
    <row r="11" spans="1:18" ht="47.25" customHeight="1" thickBot="1">
      <c r="A11" s="223">
        <v>5</v>
      </c>
      <c r="B11" s="224" t="s">
        <v>15</v>
      </c>
      <c r="C11" s="735" t="s">
        <v>87</v>
      </c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736"/>
      <c r="R11" s="737"/>
    </row>
    <row r="12" spans="1:18" ht="39" customHeight="1" thickBot="1">
      <c r="A12" s="223">
        <v>6</v>
      </c>
      <c r="B12" s="224" t="s">
        <v>17</v>
      </c>
      <c r="C12" s="113">
        <v>2</v>
      </c>
      <c r="D12" s="33">
        <v>1</v>
      </c>
      <c r="E12" s="201">
        <v>3</v>
      </c>
      <c r="F12" s="241">
        <v>0</v>
      </c>
      <c r="G12" s="241">
        <v>0</v>
      </c>
      <c r="H12" s="237">
        <v>2</v>
      </c>
      <c r="I12" s="237">
        <v>0.884</v>
      </c>
      <c r="J12" s="33">
        <v>1</v>
      </c>
      <c r="K12" s="201">
        <v>3</v>
      </c>
      <c r="L12" s="241">
        <v>0</v>
      </c>
      <c r="M12" s="241">
        <v>0</v>
      </c>
      <c r="N12" s="237">
        <v>2</v>
      </c>
      <c r="O12" s="237">
        <v>0.884</v>
      </c>
      <c r="P12" s="113">
        <v>0</v>
      </c>
      <c r="Q12" s="113">
        <v>0</v>
      </c>
      <c r="R12" s="113">
        <v>0</v>
      </c>
    </row>
    <row r="13" spans="1:18" ht="33" customHeight="1" thickBot="1">
      <c r="A13" s="225">
        <v>7</v>
      </c>
      <c r="B13" s="226" t="s">
        <v>10</v>
      </c>
      <c r="C13" s="735" t="s">
        <v>87</v>
      </c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7"/>
    </row>
    <row r="14" spans="1:18" ht="36.75" customHeight="1" thickBot="1">
      <c r="A14" s="223">
        <v>8</v>
      </c>
      <c r="B14" s="224" t="s">
        <v>12</v>
      </c>
      <c r="C14" s="113">
        <v>1</v>
      </c>
      <c r="D14" s="33">
        <v>0</v>
      </c>
      <c r="E14" s="33">
        <v>0</v>
      </c>
      <c r="F14" s="241">
        <v>0</v>
      </c>
      <c r="G14" s="241">
        <v>0</v>
      </c>
      <c r="H14" s="237">
        <v>1</v>
      </c>
      <c r="I14" s="237">
        <v>3.8188</v>
      </c>
      <c r="J14" s="248">
        <v>0</v>
      </c>
      <c r="K14" s="249">
        <v>0</v>
      </c>
      <c r="L14" s="241">
        <v>0</v>
      </c>
      <c r="M14" s="241">
        <v>0</v>
      </c>
      <c r="N14" s="237">
        <v>1</v>
      </c>
      <c r="O14" s="237">
        <v>3.8188</v>
      </c>
      <c r="P14" s="113">
        <v>0</v>
      </c>
      <c r="Q14" s="113">
        <v>0</v>
      </c>
      <c r="R14" s="206"/>
    </row>
    <row r="15" spans="1:18" ht="35.25" customHeight="1" thickBot="1">
      <c r="A15" s="223">
        <v>9</v>
      </c>
      <c r="B15" s="224" t="s">
        <v>13</v>
      </c>
      <c r="C15" s="735" t="s">
        <v>87</v>
      </c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6"/>
      <c r="Q15" s="736"/>
      <c r="R15" s="737"/>
    </row>
    <row r="16" spans="1:18" s="115" customFormat="1" ht="29.25" customHeight="1" thickBot="1">
      <c r="A16" s="223">
        <v>10</v>
      </c>
      <c r="B16" s="224" t="s">
        <v>16</v>
      </c>
      <c r="C16" s="735" t="s">
        <v>87</v>
      </c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7"/>
    </row>
    <row r="17" spans="1:18" ht="37.5" customHeight="1" thickBot="1">
      <c r="A17" s="733" t="s">
        <v>2</v>
      </c>
      <c r="B17" s="734"/>
      <c r="C17" s="238">
        <f aca="true" t="shared" si="0" ref="C17:R17">SUM(C7:C16)</f>
        <v>28</v>
      </c>
      <c r="D17" s="238">
        <f t="shared" si="0"/>
        <v>10</v>
      </c>
      <c r="E17" s="238">
        <f t="shared" si="0"/>
        <v>47.38</v>
      </c>
      <c r="F17" s="238">
        <f t="shared" si="0"/>
        <v>1</v>
      </c>
      <c r="G17" s="238">
        <f t="shared" si="0"/>
        <v>8</v>
      </c>
      <c r="H17" s="238">
        <f t="shared" si="0"/>
        <v>730</v>
      </c>
      <c r="I17" s="238">
        <f t="shared" si="0"/>
        <v>378.34840000000014</v>
      </c>
      <c r="J17" s="238">
        <f t="shared" si="0"/>
        <v>10</v>
      </c>
      <c r="K17" s="238">
        <f t="shared" si="0"/>
        <v>47.38</v>
      </c>
      <c r="L17" s="238">
        <f t="shared" si="0"/>
        <v>1</v>
      </c>
      <c r="M17" s="238">
        <f t="shared" si="0"/>
        <v>8</v>
      </c>
      <c r="N17" s="238">
        <f t="shared" si="0"/>
        <v>730</v>
      </c>
      <c r="O17" s="238">
        <f t="shared" si="0"/>
        <v>378.34840000000014</v>
      </c>
      <c r="P17" s="238">
        <f t="shared" si="0"/>
        <v>0</v>
      </c>
      <c r="Q17" s="238">
        <f t="shared" si="0"/>
        <v>0</v>
      </c>
      <c r="R17" s="245">
        <f t="shared" si="0"/>
        <v>0</v>
      </c>
    </row>
    <row r="18" spans="1:18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6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7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11"/>
      <c r="L20" s="11"/>
      <c r="M20" s="11"/>
      <c r="N20" s="7"/>
      <c r="O20" s="7"/>
      <c r="P20" s="3"/>
      <c r="Q20" s="3"/>
    </row>
    <row r="21" spans="1:18" ht="18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"/>
    </row>
    <row r="22" spans="1:17" ht="16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3"/>
    </row>
    <row r="23" spans="1:17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3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198"/>
      <c r="J27" s="8"/>
      <c r="K27" s="8"/>
      <c r="L27" s="8"/>
      <c r="M27" s="8"/>
      <c r="N27" s="8"/>
      <c r="O27" s="8"/>
    </row>
    <row r="28" spans="1:15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</sheetData>
  <sheetProtection/>
  <mergeCells count="21">
    <mergeCell ref="F4:G4"/>
    <mergeCell ref="N4:O4"/>
    <mergeCell ref="A1:R1"/>
    <mergeCell ref="A2:R2"/>
    <mergeCell ref="A3:A5"/>
    <mergeCell ref="B3:B5"/>
    <mergeCell ref="C3:C5"/>
    <mergeCell ref="J3:O3"/>
    <mergeCell ref="H4:I4"/>
    <mergeCell ref="L4:M4"/>
    <mergeCell ref="J4:K4"/>
    <mergeCell ref="P3:Q4"/>
    <mergeCell ref="A17:B17"/>
    <mergeCell ref="C13:R13"/>
    <mergeCell ref="C15:R15"/>
    <mergeCell ref="C16:R16"/>
    <mergeCell ref="C11:R11"/>
    <mergeCell ref="R3:R5"/>
    <mergeCell ref="C10:R10"/>
    <mergeCell ref="D3:I3"/>
    <mergeCell ref="D4:E4"/>
  </mergeCells>
  <printOptions/>
  <pageMargins left="0.2362204724409449" right="0.2755905511811024" top="0.2755905511811024" bottom="0.1968503937007874" header="0.15748031496062992" footer="0.1574803149606299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Hripsime Babayan</dc:creator>
  <cp:keywords/>
  <dc:description/>
  <cp:lastModifiedBy>Hripsime Babayan</cp:lastModifiedBy>
  <cp:lastPrinted>2023-03-14T11:49:48Z</cp:lastPrinted>
  <dcterms:created xsi:type="dcterms:W3CDTF">1996-10-14T23:33:28Z</dcterms:created>
  <dcterms:modified xsi:type="dcterms:W3CDTF">2023-03-14T11:54:58Z</dcterms:modified>
  <cp:category/>
  <cp:version/>
  <cp:contentType/>
  <cp:contentStatus/>
</cp:coreProperties>
</file>