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5" activeTab="0"/>
  </bookViews>
  <sheets>
    <sheet name="Caxser" sheetId="1" r:id="rId1"/>
  </sheets>
  <definedNames>
    <definedName name="_xlnm.Print_Titles" localSheetId="0">'Caxser'!$A:$A,'Caxser'!$4:$8</definedName>
  </definedNames>
  <calcPr fullCalcOnLoad="1"/>
</workbook>
</file>

<file path=xl/sharedStrings.xml><?xml version="1.0" encoding="utf-8"?>
<sst xmlns="http://schemas.openxmlformats.org/spreadsheetml/2006/main" count="73" uniqueCount="44">
  <si>
    <t>Ð³Ù³ÛÝùÇ ³Ýí³ÝáõÙÁ</t>
  </si>
  <si>
    <t xml:space="preserve"> Ð²ÞìºîìàôÂÚàôÜ</t>
  </si>
  <si>
    <t>ÀÝ¹³Ù»ÝÁ í³ñã³Ï³Ý µÛáõç»</t>
  </si>
  <si>
    <t>ÀÝ¹³Ù»ÝÁ ýáÝ¹³ÛÇÝ µÛáõç»</t>
  </si>
  <si>
    <r>
      <t xml:space="preserve">1.3 îáÏáë³í×³ñÝ»ñ 
</t>
    </r>
    <r>
      <rPr>
        <sz val="10"/>
        <rFont val="Arial Armenian"/>
        <family val="2"/>
      </rPr>
      <t>(ïáÕ4310+ïáÕ4320ïáÕ4330)</t>
    </r>
  </si>
  <si>
    <t>1.4 êáõµëÇ¹³Ý»ñ 
(ïáÕ 4410+ïáÕ 4420)</t>
  </si>
  <si>
    <r>
      <t xml:space="preserve">  1.5 ¸ñ³Ù³ßÝáñÑÝ»ñ
</t>
    </r>
    <r>
      <rPr>
        <sz val="9"/>
        <rFont val="Arial Armenian"/>
        <family val="2"/>
      </rPr>
      <t xml:space="preserve"> (ïáÕ4510+ïáÕ4520+ïáÕ4530+ïáÕ4540)</t>
    </r>
  </si>
  <si>
    <r>
      <t xml:space="preserve">1.6 êáóÇ³É³Ï³Ý      Ýå³ëïÝ»ñ ¨ Ï»Ýë³Ãáß³ÏÝ»ñ 
</t>
    </r>
    <r>
      <rPr>
        <sz val="9"/>
        <rFont val="Arial Armenian"/>
        <family val="2"/>
      </rPr>
      <t>(ïáÕ 4610+ïáÕ 4630+ïáÕ4640)</t>
    </r>
  </si>
  <si>
    <r>
      <t xml:space="preserve">1.1 ²ßË³ï³ÝùÇ í³ñÓ³ïñáõÃÛáõÝ </t>
    </r>
    <r>
      <rPr>
        <sz val="10"/>
        <rFont val="Arial Armenian"/>
        <family val="2"/>
      </rPr>
      <t xml:space="preserve">(ïáÕ4110+ïáÕ4120+ïáÕ4130)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</si>
  <si>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1.2 Ì³é³ÛáõÃÛáõÝÝ»ñÇ ¨ ³åñ³ÝùÝ»ñÇ Ó»éù µ»ñáõÙ </t>
    </r>
    <r>
      <rPr>
        <sz val="10"/>
        <rFont val="Arial Armenian"/>
        <family val="2"/>
      </rPr>
      <t xml:space="preserve">
(ïáÕ 4210+ïáÕ 4220+ïáÕ 4230+ïáÕ 4240+ïáÕ4250+
ïáÕ 4260)</t>
    </r>
  </si>
  <si>
    <t xml:space="preserve">ï³ñ»Ï³Ý </t>
  </si>
  <si>
    <t>§¸ñ³Ùáí í×³ñíáÕ ³ßË³ï³í³ñÓ»ñ ¨ Ñ³í»É³í×³ñÝ»ñ¦ (4110),
§´Ý»Õ»Ý ³ßË³ï³í³ñÓ»ñ ¨ Ñ³í»É³í×³ñÝ»ñ¦(4120)</t>
  </si>
  <si>
    <t>Ñ³½³ñ ¹ñ³Ù</t>
  </si>
  <si>
    <t>÷³ëï. 
/Ñ³ßí»ïáõ Å³Ù³Ý³Ï³
ßñç³Ý/</t>
  </si>
  <si>
    <r>
      <t xml:space="preserve">÷³ëï. </t>
    </r>
    <r>
      <rPr>
        <sz val="9"/>
        <rFont val="Arial Armenian"/>
        <family val="2"/>
      </rPr>
      <t xml:space="preserve">
/Ñ³ßí»ïáõ Å³Ù³Ý³Ï³
ßñç³Ý/</t>
    </r>
  </si>
  <si>
    <t xml:space="preserve">²ÛÉ Í³Ëë»ñ*
³Û¹ ÃíáõÙ` 
å³Ñáõëï³ÛÇÝ ÙÇçáóÝ»ñ </t>
  </si>
  <si>
    <t xml:space="preserve">ÀÝ¹³Ù»ÝÁ </t>
  </si>
  <si>
    <t>²ð²¶²ÌàîÜ</t>
  </si>
  <si>
    <t>²ð²ð²î</t>
  </si>
  <si>
    <t>²ðØ²ìÆð</t>
  </si>
  <si>
    <t>¶ºÔ²ðøàôÜÆø</t>
  </si>
  <si>
    <t>ÈàèÆ</t>
  </si>
  <si>
    <t>Îàî²Úø</t>
  </si>
  <si>
    <t>ÞÆð²Î</t>
  </si>
  <si>
    <t>êÚàôÜÆø</t>
  </si>
  <si>
    <t>ì²Úàò Òàð</t>
  </si>
  <si>
    <t>î²ìàôÞ</t>
  </si>
  <si>
    <t>ºðºì²Ü</t>
  </si>
  <si>
    <t>ÀÜ¸²ØºÜÀ ´Úàôæºî²ÚÆÜ Ì²Êêºð  
³é³Ýó 
áã ýÇÝ³Ýë³Ï³Ý ³ÏïÇíÝ»ñÇ Çñ³óáõÙÇó Ùáõïù»ñÇ</t>
  </si>
  <si>
    <r>
      <t xml:space="preserve">ÀÜ¸²ØºÜÀ ´Úàôæºî²ÚÆÜ Ì²Êêºð                                                                                                                                                                                                      </t>
    </r>
  </si>
  <si>
    <t>ÀÝ¹³Ù»ÝÁ ýáÝ¹³ÛÇÝ µÛáõç» ³é³Ýó 
áã ýÇÝ³Ýë³Ï³Ý ³ÏïÇíÝ»ñÇ Çñ³óáõÙÇó Ùáõïù»ñÇ</t>
  </si>
  <si>
    <t>êáóÇ³É³Ï³Ý ³å³ÑáíáõÃÛ³Ý í×³ñÝ»ñ
(µÛáõç. ïáÕ 4130)</t>
  </si>
  <si>
    <r>
      <t>1.1. ÐÇÙÝ³Ï³Ý ÙÇçáóÝ»ñ</t>
    </r>
    <r>
      <rPr>
        <sz val="11"/>
        <rFont val="Arial Armenian"/>
        <family val="2"/>
      </rPr>
      <t xml:space="preserve">
( µÛáõç». ïáÕ 5110+
ïáÕ5120+ïáÕ5130)</t>
    </r>
  </si>
  <si>
    <t>ÀÝ¹³Ù»ÝÁ Í³Ëë»ñÇ ³×Á 2009Ã. Ý-µ  
 / %-Ý»ñáí/</t>
  </si>
  <si>
    <t>ÀÝ¹³Ù»ÝÁ Í³Ëë»ñÇ ³×Á 2009Ã. Ý-µ  
            /Ñ³½. ¹ñ³ÙÝ»ñáí/</t>
  </si>
  <si>
    <t>§ÐÇÙÝ³Ï³Ý ÙÇçáóÝ»ñÇ Çñ³óáõÙÇó Ùáõïù»ñ¦
(µÛáõç. ïáÕ 6100),
§ä³ß³ñÝ»ñÇ Çñ³óáõÙÇó Ùáõïù»ñ¦ (ïáÕ 6200),
§´³ñÓñ³ñÅ»ù ³ÏïÇíÝ»ñÇ Çñ³óáõÙÇó Ùáõïù»ñ¦ (ïáÕ 6300)
+ ÑáÕ»ñÇ Çñ³óáõÙÇó Ùáõïù»ñ 
(ïáÕ 6410)</t>
  </si>
  <si>
    <t>Պ³ßïáÝ³Ï³Ý ¹ñ³Ù³ßÝáñÑÝ»ñÇ Ñ³ßíÇÝ Ï³ï³ñí³Í Í³Ëë»ñ /ÝíÇñ³ïíáõÃÛáõÝÝ»ñ/</t>
  </si>
  <si>
    <t>Ð³Ù³ÛÝùÇ ë»÷³Ï³Ý »Ï³ÙáõïÝ»ñÇ Ñ³ßíÇÝ Ï³ï³ñíած կապիտալ  Í³Ëë»ñ</t>
  </si>
  <si>
    <t xml:space="preserve">հաշվարկ ï³ñ»Ï³Ý </t>
  </si>
  <si>
    <t>÷³ëï. ï³ñ»Ï³Ý</t>
  </si>
  <si>
    <t>÷³ëï. 
տարեկան</t>
  </si>
  <si>
    <t xml:space="preserve">÷³ëï. 
տարեկան </t>
  </si>
  <si>
    <t>Ñ³½. ¹ñ³Ù</t>
  </si>
  <si>
    <t xml:space="preserve">  ÐÐ Ð²Ø²ÚÜøÜºðÆ (Àêî Ø²ð¼ºðÆ)  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2009Ã.  ï³ñ»Ï³Ý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</si>
</sst>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#,##0.000"/>
    <numFmt numFmtId="193" formatCode="[$-409]dddd\,\ mmmm\ dd\,\ yyyy"/>
    <numFmt numFmtId="194" formatCode="[$-409]h:mm:ss\ AM/PM"/>
  </numFmts>
  <fonts count="49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80" fontId="8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vertical="center" wrapText="1"/>
    </xf>
    <xf numFmtId="191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 horizontal="right"/>
    </xf>
    <xf numFmtId="3" fontId="9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191" fontId="2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7" fillId="36" borderId="0" xfId="0" applyNumberFormat="1" applyFont="1" applyFill="1" applyBorder="1" applyAlignment="1" applyProtection="1">
      <alignment vertical="center" wrapText="1"/>
      <protection/>
    </xf>
    <xf numFmtId="0" fontId="7" fillId="36" borderId="11" xfId="0" applyNumberFormat="1" applyFont="1" applyFill="1" applyBorder="1" applyAlignment="1" applyProtection="1">
      <alignment vertical="center" wrapText="1"/>
      <protection/>
    </xf>
    <xf numFmtId="0" fontId="7" fillId="36" borderId="12" xfId="0" applyNumberFormat="1" applyFont="1" applyFill="1" applyBorder="1" applyAlignment="1" applyProtection="1">
      <alignment vertical="center" wrapText="1"/>
      <protection/>
    </xf>
    <xf numFmtId="0" fontId="7" fillId="36" borderId="13" xfId="0" applyNumberFormat="1" applyFont="1" applyFill="1" applyBorder="1" applyAlignment="1" applyProtection="1">
      <alignment vertical="center" wrapText="1"/>
      <protection/>
    </xf>
    <xf numFmtId="191" fontId="2" fillId="37" borderId="10" xfId="0" applyNumberFormat="1" applyFont="1" applyFill="1" applyBorder="1" applyAlignment="1">
      <alignment horizontal="right" vertical="center" wrapText="1"/>
    </xf>
    <xf numFmtId="191" fontId="2" fillId="38" borderId="10" xfId="0" applyNumberFormat="1" applyFont="1" applyFill="1" applyBorder="1" applyAlignment="1">
      <alignment horizontal="right" vertical="center" wrapText="1"/>
    </xf>
    <xf numFmtId="191" fontId="2" fillId="38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3" fontId="9" fillId="34" borderId="10" xfId="0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91" fontId="4" fillId="35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19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36" borderId="15" xfId="0" applyNumberFormat="1" applyFont="1" applyFill="1" applyBorder="1" applyAlignment="1" applyProtection="1">
      <alignment horizontal="center" vertical="center" wrapText="1"/>
      <protection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13" xfId="0" applyNumberFormat="1" applyFont="1" applyFill="1" applyBorder="1" applyAlignment="1" applyProtection="1">
      <alignment horizontal="center" vertical="center" wrapText="1"/>
      <protection/>
    </xf>
    <xf numFmtId="4" fontId="7" fillId="37" borderId="10" xfId="0" applyNumberFormat="1" applyFont="1" applyFill="1" applyBorder="1" applyAlignment="1">
      <alignment horizontal="center" vertical="center" wrapText="1"/>
    </xf>
    <xf numFmtId="4" fontId="7" fillId="3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8" xfId="0" applyNumberFormat="1" applyFont="1" applyFill="1" applyBorder="1" applyAlignment="1" applyProtection="1">
      <alignment horizontal="center" vertical="center" wrapText="1"/>
      <protection/>
    </xf>
    <xf numFmtId="0" fontId="9" fillId="37" borderId="11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37" borderId="21" xfId="0" applyNumberFormat="1" applyFont="1" applyFill="1" applyBorder="1" applyAlignment="1" applyProtection="1">
      <alignment horizontal="center" vertical="center" wrapText="1"/>
      <protection/>
    </xf>
    <xf numFmtId="0" fontId="9" fillId="37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796875" defaultRowHeight="15"/>
  <cols>
    <col min="1" max="1" width="4" style="1" customWidth="1"/>
    <col min="2" max="2" width="15.8984375" style="1" customWidth="1"/>
    <col min="3" max="3" width="11.19921875" style="1" customWidth="1"/>
    <col min="4" max="4" width="11.69921875" style="1" customWidth="1"/>
    <col min="5" max="5" width="10.69921875" style="1" hidden="1" customWidth="1"/>
    <col min="6" max="6" width="11.19921875" style="1" hidden="1" customWidth="1"/>
    <col min="7" max="7" width="12.19921875" style="1" customWidth="1"/>
    <col min="8" max="8" width="13.19921875" style="1" customWidth="1"/>
    <col min="9" max="9" width="9.5" style="1" hidden="1" customWidth="1"/>
    <col min="10" max="10" width="8.59765625" style="1" hidden="1" customWidth="1"/>
    <col min="11" max="11" width="9.09765625" style="1" hidden="1" customWidth="1"/>
    <col min="12" max="12" width="10" style="1" hidden="1" customWidth="1"/>
    <col min="13" max="14" width="9" style="1" hidden="1" customWidth="1"/>
    <col min="15" max="15" width="8.69921875" style="1" hidden="1" customWidth="1"/>
    <col min="16" max="16" width="8" style="1" hidden="1" customWidth="1"/>
    <col min="17" max="17" width="8.09765625" style="1" hidden="1" customWidth="1"/>
    <col min="18" max="18" width="7.8984375" style="1" hidden="1" customWidth="1"/>
    <col min="19" max="19" width="10.59765625" style="1" hidden="1" customWidth="1"/>
    <col min="20" max="20" width="10.69921875" style="1" hidden="1" customWidth="1"/>
    <col min="21" max="21" width="8.5" style="1" hidden="1" customWidth="1"/>
    <col min="22" max="22" width="10.8984375" style="1" hidden="1" customWidth="1"/>
    <col min="23" max="23" width="10.69921875" style="1" hidden="1" customWidth="1"/>
    <col min="24" max="24" width="10.3984375" style="1" hidden="1" customWidth="1"/>
    <col min="25" max="25" width="9.19921875" style="1" hidden="1" customWidth="1"/>
    <col min="26" max="26" width="12.09765625" style="1" hidden="1" customWidth="1"/>
    <col min="27" max="27" width="9.09765625" style="1" hidden="1" customWidth="1"/>
    <col min="28" max="28" width="9.69921875" style="1" hidden="1" customWidth="1"/>
    <col min="29" max="29" width="9.5" style="1" hidden="1" customWidth="1"/>
    <col min="30" max="30" width="9.69921875" style="1" hidden="1" customWidth="1"/>
    <col min="31" max="31" width="11.69921875" style="1" customWidth="1"/>
    <col min="32" max="32" width="12.59765625" style="1" customWidth="1"/>
    <col min="33" max="33" width="15.69921875" style="1" customWidth="1"/>
    <col min="34" max="34" width="10.5" style="1" customWidth="1"/>
    <col min="35" max="35" width="13" style="1" customWidth="1"/>
    <col min="36" max="38" width="10.69921875" style="1" hidden="1" customWidth="1"/>
    <col min="39" max="39" width="9.69921875" style="1" customWidth="1"/>
    <col min="40" max="40" width="9.8984375" style="1" customWidth="1"/>
    <col min="41" max="41" width="10.09765625" style="1" hidden="1" customWidth="1"/>
    <col min="42" max="42" width="11.3984375" style="1" customWidth="1"/>
    <col min="43" max="43" width="11.59765625" style="1" customWidth="1"/>
    <col min="44" max="44" width="13.19921875" style="1" customWidth="1"/>
    <col min="45" max="45" width="14.8984375" style="1" customWidth="1"/>
    <col min="46" max="16384" width="9" style="1" customWidth="1"/>
  </cols>
  <sheetData>
    <row r="1" spans="1:41" ht="24" customHeight="1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2"/>
      <c r="AK1" s="2"/>
      <c r="AL1" s="2"/>
      <c r="AM1" s="2"/>
      <c r="AN1" s="2"/>
      <c r="AO1" s="2"/>
    </row>
    <row r="2" spans="1:41" ht="45.75" customHeight="1">
      <c r="A2" s="107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3"/>
      <c r="AK2" s="3"/>
      <c r="AL2" s="3"/>
      <c r="AM2" s="3"/>
      <c r="AN2" s="3"/>
      <c r="AO2" s="3"/>
    </row>
    <row r="3" spans="2:45" ht="12.75" customHeight="1">
      <c r="B3" s="4"/>
      <c r="H3" s="46"/>
      <c r="W3" s="112" t="s">
        <v>12</v>
      </c>
      <c r="X3" s="112"/>
      <c r="AE3" s="113"/>
      <c r="AF3" s="113"/>
      <c r="AH3" s="108" t="s">
        <v>42</v>
      </c>
      <c r="AI3" s="108"/>
      <c r="AS3" s="45"/>
    </row>
    <row r="4" spans="1:45" ht="24.75" customHeight="1">
      <c r="A4" s="63"/>
      <c r="B4" s="53" t="s">
        <v>0</v>
      </c>
      <c r="C4" s="55" t="s">
        <v>29</v>
      </c>
      <c r="D4" s="56"/>
      <c r="E4" s="22"/>
      <c r="F4" s="24"/>
      <c r="G4" s="68" t="s">
        <v>28</v>
      </c>
      <c r="H4" s="69"/>
      <c r="I4" s="67"/>
      <c r="J4" s="67"/>
      <c r="K4" s="75"/>
      <c r="L4" s="75"/>
      <c r="M4" s="74"/>
      <c r="N4" s="74"/>
      <c r="O4" s="67"/>
      <c r="P4" s="67"/>
      <c r="Q4" s="75"/>
      <c r="R4" s="75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88" t="s">
        <v>2</v>
      </c>
      <c r="AF4" s="89"/>
      <c r="AG4" s="94" t="s">
        <v>32</v>
      </c>
      <c r="AH4" s="95"/>
      <c r="AI4" s="109" t="s">
        <v>37</v>
      </c>
      <c r="AJ4" s="78" t="s">
        <v>36</v>
      </c>
      <c r="AK4" s="79"/>
      <c r="AL4" s="80"/>
      <c r="AM4" s="100" t="s">
        <v>35</v>
      </c>
      <c r="AN4" s="101"/>
      <c r="AO4" s="50"/>
      <c r="AP4" s="77" t="s">
        <v>3</v>
      </c>
      <c r="AQ4" s="77"/>
      <c r="AR4" s="76" t="s">
        <v>30</v>
      </c>
      <c r="AS4" s="76"/>
    </row>
    <row r="5" spans="1:45" ht="24.75" customHeight="1">
      <c r="A5" s="63"/>
      <c r="B5" s="53"/>
      <c r="C5" s="57"/>
      <c r="D5" s="58"/>
      <c r="E5" s="22"/>
      <c r="F5" s="24"/>
      <c r="G5" s="70"/>
      <c r="H5" s="71"/>
      <c r="I5" s="62" t="s">
        <v>8</v>
      </c>
      <c r="J5" s="62"/>
      <c r="K5" s="62"/>
      <c r="L5" s="62"/>
      <c r="M5" s="62"/>
      <c r="N5" s="62"/>
      <c r="O5" s="62"/>
      <c r="P5" s="62"/>
      <c r="Q5" s="21"/>
      <c r="R5" s="21"/>
      <c r="S5" s="87" t="s">
        <v>9</v>
      </c>
      <c r="T5" s="87"/>
      <c r="U5" s="54" t="s">
        <v>4</v>
      </c>
      <c r="V5" s="54"/>
      <c r="W5" s="87" t="s">
        <v>5</v>
      </c>
      <c r="X5" s="87"/>
      <c r="Y5" s="87" t="s">
        <v>6</v>
      </c>
      <c r="Z5" s="87"/>
      <c r="AA5" s="87" t="s">
        <v>7</v>
      </c>
      <c r="AB5" s="87"/>
      <c r="AC5" s="87" t="s">
        <v>15</v>
      </c>
      <c r="AD5" s="87"/>
      <c r="AE5" s="90"/>
      <c r="AF5" s="91"/>
      <c r="AG5" s="96"/>
      <c r="AH5" s="97"/>
      <c r="AI5" s="110"/>
      <c r="AJ5" s="81"/>
      <c r="AK5" s="82"/>
      <c r="AL5" s="83"/>
      <c r="AM5" s="102"/>
      <c r="AN5" s="103"/>
      <c r="AO5" s="51"/>
      <c r="AP5" s="77"/>
      <c r="AQ5" s="77"/>
      <c r="AR5" s="76"/>
      <c r="AS5" s="76"/>
    </row>
    <row r="6" spans="1:45" ht="75" customHeight="1">
      <c r="A6" s="63"/>
      <c r="B6" s="53"/>
      <c r="C6" s="59"/>
      <c r="D6" s="60"/>
      <c r="E6" s="23"/>
      <c r="F6" s="25"/>
      <c r="G6" s="72"/>
      <c r="H6" s="73"/>
      <c r="I6" s="66" t="s">
        <v>11</v>
      </c>
      <c r="J6" s="66"/>
      <c r="K6" s="66"/>
      <c r="L6" s="66"/>
      <c r="M6" s="65" t="s">
        <v>33</v>
      </c>
      <c r="N6" s="65" t="s">
        <v>34</v>
      </c>
      <c r="O6" s="66" t="s">
        <v>31</v>
      </c>
      <c r="P6" s="66"/>
      <c r="Q6" s="66"/>
      <c r="R6" s="66"/>
      <c r="S6" s="87"/>
      <c r="T6" s="87"/>
      <c r="U6" s="54"/>
      <c r="V6" s="54"/>
      <c r="W6" s="87"/>
      <c r="X6" s="87"/>
      <c r="Y6" s="87"/>
      <c r="Z6" s="87"/>
      <c r="AA6" s="87"/>
      <c r="AB6" s="87"/>
      <c r="AC6" s="87"/>
      <c r="AD6" s="87"/>
      <c r="AE6" s="92"/>
      <c r="AF6" s="93"/>
      <c r="AG6" s="98"/>
      <c r="AH6" s="99"/>
      <c r="AI6" s="110"/>
      <c r="AJ6" s="84"/>
      <c r="AK6" s="85"/>
      <c r="AL6" s="86"/>
      <c r="AM6" s="104"/>
      <c r="AN6" s="105"/>
      <c r="AO6" s="52"/>
      <c r="AP6" s="77"/>
      <c r="AQ6" s="77"/>
      <c r="AR6" s="76"/>
      <c r="AS6" s="76"/>
    </row>
    <row r="7" spans="1:45" ht="34.5" customHeight="1">
      <c r="A7" s="64"/>
      <c r="B7" s="53"/>
      <c r="C7" s="8" t="s">
        <v>38</v>
      </c>
      <c r="D7" s="8" t="s">
        <v>40</v>
      </c>
      <c r="E7" s="8" t="s">
        <v>10</v>
      </c>
      <c r="F7" s="9" t="s">
        <v>14</v>
      </c>
      <c r="G7" s="20" t="s">
        <v>38</v>
      </c>
      <c r="H7" s="20" t="s">
        <v>41</v>
      </c>
      <c r="I7" s="38" t="s">
        <v>10</v>
      </c>
      <c r="J7" s="8" t="s">
        <v>13</v>
      </c>
      <c r="K7" s="38" t="s">
        <v>10</v>
      </c>
      <c r="L7" s="30" t="s">
        <v>13</v>
      </c>
      <c r="M7" s="65"/>
      <c r="N7" s="65"/>
      <c r="O7" s="38" t="s">
        <v>10</v>
      </c>
      <c r="P7" s="8" t="s">
        <v>13</v>
      </c>
      <c r="Q7" s="38" t="s">
        <v>10</v>
      </c>
      <c r="R7" s="30" t="s">
        <v>13</v>
      </c>
      <c r="S7" s="38" t="s">
        <v>10</v>
      </c>
      <c r="T7" s="8" t="s">
        <v>13</v>
      </c>
      <c r="U7" s="38" t="s">
        <v>10</v>
      </c>
      <c r="V7" s="8" t="s">
        <v>13</v>
      </c>
      <c r="W7" s="38" t="s">
        <v>10</v>
      </c>
      <c r="X7" s="8" t="s">
        <v>13</v>
      </c>
      <c r="Y7" s="38" t="s">
        <v>10</v>
      </c>
      <c r="Z7" s="8" t="s">
        <v>13</v>
      </c>
      <c r="AA7" s="38" t="s">
        <v>10</v>
      </c>
      <c r="AB7" s="8" t="s">
        <v>13</v>
      </c>
      <c r="AC7" s="38" t="s">
        <v>10</v>
      </c>
      <c r="AD7" s="8" t="s">
        <v>13</v>
      </c>
      <c r="AE7" s="38" t="s">
        <v>38</v>
      </c>
      <c r="AF7" s="8" t="s">
        <v>40</v>
      </c>
      <c r="AG7" s="38" t="s">
        <v>38</v>
      </c>
      <c r="AH7" s="8" t="s">
        <v>40</v>
      </c>
      <c r="AI7" s="111"/>
      <c r="AJ7" s="49"/>
      <c r="AK7" s="49"/>
      <c r="AL7" s="48"/>
      <c r="AM7" s="38" t="s">
        <v>38</v>
      </c>
      <c r="AN7" s="8" t="s">
        <v>40</v>
      </c>
      <c r="AO7" s="8"/>
      <c r="AP7" s="38" t="s">
        <v>38</v>
      </c>
      <c r="AQ7" s="8" t="s">
        <v>40</v>
      </c>
      <c r="AR7" s="20" t="s">
        <v>38</v>
      </c>
      <c r="AS7" s="20" t="s">
        <v>39</v>
      </c>
    </row>
    <row r="8" spans="1:45" ht="13.5" customHeight="1">
      <c r="A8" s="5"/>
      <c r="B8" s="6"/>
      <c r="C8" s="6"/>
      <c r="D8" s="6"/>
      <c r="E8" s="6"/>
      <c r="F8" s="6"/>
      <c r="G8" s="19"/>
      <c r="H8" s="19"/>
      <c r="I8" s="19"/>
      <c r="J8" s="19"/>
      <c r="K8" s="19"/>
      <c r="L8" s="19"/>
      <c r="M8" s="6"/>
      <c r="N8" s="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4" customHeight="1">
      <c r="A9" s="5">
        <v>1</v>
      </c>
      <c r="B9" s="16" t="s">
        <v>27</v>
      </c>
      <c r="C9" s="34">
        <v>19995120.400000002</v>
      </c>
      <c r="D9" s="34">
        <v>17752005.9</v>
      </c>
      <c r="E9" s="47">
        <v>-5251357</v>
      </c>
      <c r="F9" s="47">
        <v>-487536.9</v>
      </c>
      <c r="G9" s="33">
        <f aca="true" t="shared" si="0" ref="G9:G19">C9-E9</f>
        <v>25246477.400000002</v>
      </c>
      <c r="H9" s="33">
        <f>D9-F9</f>
        <v>18239542.799999997</v>
      </c>
      <c r="I9" s="34">
        <v>3247039.2</v>
      </c>
      <c r="J9" s="34">
        <v>523722.4</v>
      </c>
      <c r="K9" s="31">
        <v>3127365.4</v>
      </c>
      <c r="L9" s="27">
        <v>416677.6</v>
      </c>
      <c r="M9" s="27">
        <f>L9/J9*100-100</f>
        <v>-20.43922505510554</v>
      </c>
      <c r="N9" s="27">
        <f>L9-J9</f>
        <v>-107044.80000000005</v>
      </c>
      <c r="O9" s="34">
        <v>717524.9</v>
      </c>
      <c r="P9" s="34">
        <v>117456.8</v>
      </c>
      <c r="Q9" s="31">
        <v>525320.6</v>
      </c>
      <c r="R9" s="31">
        <v>69725.6</v>
      </c>
      <c r="S9" s="10">
        <v>6721868.299999999</v>
      </c>
      <c r="T9" s="10">
        <v>1094516.1</v>
      </c>
      <c r="U9" s="10">
        <v>0</v>
      </c>
      <c r="V9" s="10">
        <v>0</v>
      </c>
      <c r="W9" s="10">
        <v>1257100</v>
      </c>
      <c r="X9" s="10">
        <v>197170</v>
      </c>
      <c r="Y9" s="17">
        <v>3673112.1</v>
      </c>
      <c r="Z9" s="17">
        <v>695158.5</v>
      </c>
      <c r="AA9" s="17">
        <v>220593.2</v>
      </c>
      <c r="AB9" s="17">
        <v>34376.9</v>
      </c>
      <c r="AC9" s="17">
        <v>2105008.6</v>
      </c>
      <c r="AD9" s="17">
        <v>258987.1</v>
      </c>
      <c r="AE9" s="29">
        <v>19747744.8</v>
      </c>
      <c r="AF9" s="29">
        <v>17524905.2</v>
      </c>
      <c r="AG9" s="29">
        <v>6309070.3</v>
      </c>
      <c r="AH9" s="29">
        <v>1382800</v>
      </c>
      <c r="AI9" s="29">
        <v>1375174</v>
      </c>
      <c r="AJ9" s="29">
        <v>7626</v>
      </c>
      <c r="AK9" s="29">
        <v>1339455.3</v>
      </c>
      <c r="AL9" s="29">
        <f>AK9-AJ9</f>
        <v>1331829.3</v>
      </c>
      <c r="AM9" s="36">
        <v>-5251357</v>
      </c>
      <c r="AN9" s="36">
        <v>-487536.9</v>
      </c>
      <c r="AO9" s="36"/>
      <c r="AP9" s="41">
        <v>1188125.1</v>
      </c>
      <c r="AQ9" s="41">
        <v>945642.3</v>
      </c>
      <c r="AR9" s="42">
        <v>6439482.1</v>
      </c>
      <c r="AS9" s="42">
        <v>1433179.2000000002</v>
      </c>
    </row>
    <row r="10" spans="1:45" ht="24" customHeight="1">
      <c r="A10" s="5">
        <v>2</v>
      </c>
      <c r="B10" s="16" t="s">
        <v>17</v>
      </c>
      <c r="C10" s="34">
        <v>2332637.2</v>
      </c>
      <c r="D10" s="34">
        <v>2314101.56</v>
      </c>
      <c r="E10" s="47">
        <v>-451965.5</v>
      </c>
      <c r="F10" s="47">
        <v>-221637.9</v>
      </c>
      <c r="G10" s="33">
        <f t="shared" si="0"/>
        <v>2784602.7</v>
      </c>
      <c r="H10" s="33">
        <v>2534462.36</v>
      </c>
      <c r="I10" s="34">
        <v>1127435.1</v>
      </c>
      <c r="J10" s="34">
        <v>308974.3</v>
      </c>
      <c r="K10" s="31">
        <v>1168859.2</v>
      </c>
      <c r="L10" s="27">
        <v>240912.728</v>
      </c>
      <c r="M10" s="27">
        <f aca="true" t="shared" si="1" ref="M10:M20">L10/J10*100-100</f>
        <v>-22.028230826965213</v>
      </c>
      <c r="N10" s="27">
        <f aca="true" t="shared" si="2" ref="N10:N20">L10-J10</f>
        <v>-68061.57199999999</v>
      </c>
      <c r="O10" s="34">
        <v>278181.7</v>
      </c>
      <c r="P10" s="34">
        <v>56315.3</v>
      </c>
      <c r="Q10" s="31">
        <v>286058.4</v>
      </c>
      <c r="R10" s="31">
        <v>58347.66699999998</v>
      </c>
      <c r="S10" s="10">
        <v>477122.2</v>
      </c>
      <c r="T10" s="10">
        <v>51393.7</v>
      </c>
      <c r="U10" s="10">
        <v>300</v>
      </c>
      <c r="V10" s="10">
        <v>0</v>
      </c>
      <c r="W10" s="10">
        <v>0</v>
      </c>
      <c r="X10" s="10">
        <v>0</v>
      </c>
      <c r="Y10" s="11">
        <v>863.2</v>
      </c>
      <c r="Z10" s="11">
        <v>0</v>
      </c>
      <c r="AA10" s="11">
        <v>62470</v>
      </c>
      <c r="AB10" s="11">
        <v>6555</v>
      </c>
      <c r="AC10" s="11">
        <v>216542.7</v>
      </c>
      <c r="AD10" s="11">
        <v>13672.5</v>
      </c>
      <c r="AE10" s="29">
        <v>2194791.6</v>
      </c>
      <c r="AF10" s="29">
        <v>1941757.7</v>
      </c>
      <c r="AG10" s="29">
        <v>779121.1</v>
      </c>
      <c r="AH10" s="29">
        <v>595035.06</v>
      </c>
      <c r="AI10" s="29">
        <v>543035.06</v>
      </c>
      <c r="AJ10" s="29">
        <v>51999.99999999988</v>
      </c>
      <c r="AK10" s="29"/>
      <c r="AL10" s="29"/>
      <c r="AM10" s="36">
        <v>-451965.5</v>
      </c>
      <c r="AN10" s="36">
        <v>-221637.9</v>
      </c>
      <c r="AO10" s="36"/>
      <c r="AP10" s="41">
        <v>328055.6</v>
      </c>
      <c r="AQ10" s="41">
        <v>434564.2</v>
      </c>
      <c r="AR10" s="42">
        <v>780021.1</v>
      </c>
      <c r="AS10" s="42">
        <v>656202.1</v>
      </c>
    </row>
    <row r="11" spans="1:45" ht="24" customHeight="1">
      <c r="A11" s="5">
        <v>3</v>
      </c>
      <c r="B11" s="16" t="s">
        <v>18</v>
      </c>
      <c r="C11" s="34">
        <v>5086939.8</v>
      </c>
      <c r="D11" s="34">
        <v>4201422</v>
      </c>
      <c r="E11" s="47">
        <v>-129240</v>
      </c>
      <c r="F11" s="47">
        <v>320766.10000000003</v>
      </c>
      <c r="G11" s="33">
        <f t="shared" si="0"/>
        <v>5216179.8</v>
      </c>
      <c r="H11" s="33">
        <v>4522188</v>
      </c>
      <c r="I11" s="34">
        <v>1250129.9</v>
      </c>
      <c r="J11" s="34">
        <v>248328.7</v>
      </c>
      <c r="K11" s="31">
        <v>1260833.2</v>
      </c>
      <c r="L11" s="27">
        <v>254940.2</v>
      </c>
      <c r="M11" s="27">
        <f t="shared" si="1"/>
        <v>2.6623986675724467</v>
      </c>
      <c r="N11" s="27">
        <f t="shared" si="2"/>
        <v>6611.5</v>
      </c>
      <c r="O11" s="34">
        <v>277868.8</v>
      </c>
      <c r="P11" s="34">
        <v>53445.8</v>
      </c>
      <c r="Q11" s="31">
        <v>277133.9</v>
      </c>
      <c r="R11" s="31">
        <v>54365.7</v>
      </c>
      <c r="S11" s="10">
        <v>1190049.2</v>
      </c>
      <c r="T11" s="10">
        <v>162964.4</v>
      </c>
      <c r="U11" s="10">
        <v>0</v>
      </c>
      <c r="V11" s="10">
        <v>0</v>
      </c>
      <c r="W11" s="10">
        <v>244348.9</v>
      </c>
      <c r="X11" s="10">
        <v>39973.2</v>
      </c>
      <c r="Y11" s="11">
        <v>144701</v>
      </c>
      <c r="Z11" s="11">
        <v>9396</v>
      </c>
      <c r="AA11" s="11">
        <v>258644.3</v>
      </c>
      <c r="AB11" s="11">
        <v>42959.5</v>
      </c>
      <c r="AC11" s="11">
        <v>408777.1</v>
      </c>
      <c r="AD11" s="11">
        <v>5251.1</v>
      </c>
      <c r="AE11" s="29">
        <v>3762482.3</v>
      </c>
      <c r="AF11" s="29">
        <v>3255786.7</v>
      </c>
      <c r="AG11" s="29">
        <v>1453697.5</v>
      </c>
      <c r="AH11" s="29">
        <v>945635.3</v>
      </c>
      <c r="AI11" s="29">
        <v>817063.2000000001</v>
      </c>
      <c r="AJ11" s="29">
        <v>128572.1</v>
      </c>
      <c r="AK11" s="29">
        <v>15000</v>
      </c>
      <c r="AL11" s="29">
        <f aca="true" t="shared" si="3" ref="AL11:AL19">AK11-AJ11</f>
        <v>-113572.1</v>
      </c>
      <c r="AM11" s="36">
        <v>-129240</v>
      </c>
      <c r="AN11" s="36">
        <v>-294044.8</v>
      </c>
      <c r="AO11" s="36"/>
      <c r="AP11" s="41">
        <v>1324457.5</v>
      </c>
      <c r="AQ11" s="41">
        <v>1266401.4</v>
      </c>
      <c r="AR11" s="42">
        <v>1453697.5</v>
      </c>
      <c r="AS11" s="42">
        <v>945635.2999999998</v>
      </c>
    </row>
    <row r="12" spans="1:45" ht="24" customHeight="1">
      <c r="A12" s="5">
        <v>4</v>
      </c>
      <c r="B12" s="16" t="s">
        <v>19</v>
      </c>
      <c r="C12" s="34">
        <v>4723825.7</v>
      </c>
      <c r="D12" s="34">
        <v>4110028.6</v>
      </c>
      <c r="E12" s="47">
        <v>-497397.5</v>
      </c>
      <c r="F12" s="47">
        <v>-385615.89999999997</v>
      </c>
      <c r="G12" s="33">
        <f t="shared" si="0"/>
        <v>5221223.2</v>
      </c>
      <c r="H12" s="33">
        <v>4482247.2</v>
      </c>
      <c r="I12" s="34">
        <v>2161232</v>
      </c>
      <c r="J12" s="34">
        <v>343156.4</v>
      </c>
      <c r="K12" s="31">
        <v>2248312.9</v>
      </c>
      <c r="L12" s="27">
        <v>403022.2</v>
      </c>
      <c r="M12" s="27">
        <f t="shared" si="1"/>
        <v>17.445631204896657</v>
      </c>
      <c r="N12" s="27">
        <f t="shared" si="2"/>
        <v>59865.79999999999</v>
      </c>
      <c r="O12" s="34">
        <v>488739.8</v>
      </c>
      <c r="P12" s="34">
        <v>87871.1</v>
      </c>
      <c r="Q12" s="31">
        <v>513917.7</v>
      </c>
      <c r="R12" s="31">
        <v>98218.8</v>
      </c>
      <c r="S12" s="10">
        <v>1162811.9</v>
      </c>
      <c r="T12" s="10">
        <v>157091.5</v>
      </c>
      <c r="U12" s="10">
        <v>0</v>
      </c>
      <c r="V12" s="10">
        <v>0</v>
      </c>
      <c r="W12" s="10">
        <v>73289.8</v>
      </c>
      <c r="X12" s="10">
        <v>11079.5</v>
      </c>
      <c r="Y12" s="11">
        <v>44850</v>
      </c>
      <c r="Z12" s="11">
        <v>3278</v>
      </c>
      <c r="AA12" s="11">
        <v>176887.5</v>
      </c>
      <c r="AB12" s="11">
        <v>25857.1</v>
      </c>
      <c r="AC12" s="11">
        <v>243108.6</v>
      </c>
      <c r="AD12" s="11">
        <v>712</v>
      </c>
      <c r="AE12" s="29">
        <v>4309261.3</v>
      </c>
      <c r="AF12" s="29">
        <v>3923113.6</v>
      </c>
      <c r="AG12" s="29">
        <v>888899.6</v>
      </c>
      <c r="AH12" s="29">
        <v>556949.8</v>
      </c>
      <c r="AI12" s="29">
        <v>555449.8</v>
      </c>
      <c r="AJ12" s="29">
        <v>1500</v>
      </c>
      <c r="AK12" s="29"/>
      <c r="AL12" s="29"/>
      <c r="AM12" s="36">
        <v>-497397.5</v>
      </c>
      <c r="AN12" s="36">
        <v>-385615.89999999997</v>
      </c>
      <c r="AO12" s="36"/>
      <c r="AP12" s="41">
        <v>544600.4</v>
      </c>
      <c r="AQ12" s="41">
        <v>290903</v>
      </c>
      <c r="AR12" s="42">
        <v>1041997.9</v>
      </c>
      <c r="AS12" s="42">
        <v>676518.8999999999</v>
      </c>
    </row>
    <row r="13" spans="1:45" ht="24" customHeight="1">
      <c r="A13" s="5">
        <v>5</v>
      </c>
      <c r="B13" s="16" t="s">
        <v>20</v>
      </c>
      <c r="C13" s="34">
        <v>4013027.6000000006</v>
      </c>
      <c r="D13" s="34">
        <v>3491339.5700000008</v>
      </c>
      <c r="E13" s="47">
        <v>-210134.6</v>
      </c>
      <c r="F13" s="47">
        <v>-156306.63</v>
      </c>
      <c r="G13" s="33">
        <f t="shared" si="0"/>
        <v>4223162.2</v>
      </c>
      <c r="H13" s="33">
        <f>D13+144610</f>
        <v>3635949.5700000008</v>
      </c>
      <c r="I13" s="34">
        <v>1469619.3</v>
      </c>
      <c r="J13" s="34">
        <v>235553.6</v>
      </c>
      <c r="K13" s="31">
        <v>1510928.5</v>
      </c>
      <c r="L13" s="27">
        <v>324546.8</v>
      </c>
      <c r="M13" s="27">
        <f t="shared" si="1"/>
        <v>37.78044572445506</v>
      </c>
      <c r="N13" s="27">
        <f t="shared" si="2"/>
        <v>88993.19999999998</v>
      </c>
      <c r="O13" s="34">
        <v>326831.7</v>
      </c>
      <c r="P13" s="34">
        <v>63523.02</v>
      </c>
      <c r="Q13" s="31">
        <v>310251.8</v>
      </c>
      <c r="R13" s="31">
        <v>54931.3</v>
      </c>
      <c r="S13" s="10">
        <v>1017828.8</v>
      </c>
      <c r="T13" s="10">
        <v>121392.9</v>
      </c>
      <c r="U13" s="10">
        <v>0</v>
      </c>
      <c r="V13" s="10">
        <v>0</v>
      </c>
      <c r="W13" s="10">
        <v>221059.5</v>
      </c>
      <c r="X13" s="10">
        <v>28639.1</v>
      </c>
      <c r="Y13" s="11">
        <v>47054.8</v>
      </c>
      <c r="Z13" s="11">
        <v>0</v>
      </c>
      <c r="AA13" s="11">
        <v>77352.4</v>
      </c>
      <c r="AB13" s="11">
        <v>16210.4</v>
      </c>
      <c r="AC13" s="11">
        <v>340795.2</v>
      </c>
      <c r="AD13" s="11">
        <v>19419.3</v>
      </c>
      <c r="AE13" s="29">
        <v>3228284.8000000007</v>
      </c>
      <c r="AF13" s="29">
        <v>2817838.3000000003</v>
      </c>
      <c r="AG13" s="29">
        <v>994877.4000000001</v>
      </c>
      <c r="AH13" s="29">
        <v>829957.4</v>
      </c>
      <c r="AI13" s="29">
        <v>553347.8</v>
      </c>
      <c r="AJ13" s="29">
        <v>276609.6</v>
      </c>
      <c r="AK13" s="29"/>
      <c r="AL13" s="29"/>
      <c r="AM13" s="36">
        <v>-210134.6</v>
      </c>
      <c r="AN13" s="36">
        <v>-156306.63</v>
      </c>
      <c r="AO13" s="36"/>
      <c r="AP13" s="41">
        <v>799580</v>
      </c>
      <c r="AQ13" s="41">
        <v>673996.3</v>
      </c>
      <c r="AR13" s="42">
        <v>1009714.6</v>
      </c>
      <c r="AS13" s="42">
        <v>830302.93</v>
      </c>
    </row>
    <row r="14" spans="1:45" ht="24" customHeight="1">
      <c r="A14" s="5">
        <v>6</v>
      </c>
      <c r="B14" s="16" t="s">
        <v>21</v>
      </c>
      <c r="C14" s="34">
        <v>4916259.453300002</v>
      </c>
      <c r="D14" s="34">
        <v>4120104.2317999997</v>
      </c>
      <c r="E14" s="47">
        <v>-738419.0296000001</v>
      </c>
      <c r="F14" s="47">
        <v>-553863.529</v>
      </c>
      <c r="G14" s="33">
        <f t="shared" si="0"/>
        <v>5654678.482900002</v>
      </c>
      <c r="H14" s="33">
        <v>4330419.771799999</v>
      </c>
      <c r="I14" s="34">
        <v>1416973.2</v>
      </c>
      <c r="J14" s="34">
        <v>270302.28099999996</v>
      </c>
      <c r="K14" s="31">
        <v>1348992.5028</v>
      </c>
      <c r="L14" s="27">
        <v>284425.905</v>
      </c>
      <c r="M14" s="27">
        <f t="shared" si="1"/>
        <v>5.225122018115741</v>
      </c>
      <c r="N14" s="27">
        <f t="shared" si="2"/>
        <v>14123.624000000069</v>
      </c>
      <c r="O14" s="34">
        <v>326334.7839999999</v>
      </c>
      <c r="P14" s="34">
        <v>64085.548000000024</v>
      </c>
      <c r="Q14" s="31">
        <v>296684.15569999994</v>
      </c>
      <c r="R14" s="31">
        <v>61411.71200000003</v>
      </c>
      <c r="S14" s="10">
        <v>1097810.9001999998</v>
      </c>
      <c r="T14" s="10">
        <v>185018.773</v>
      </c>
      <c r="U14" s="10">
        <v>0</v>
      </c>
      <c r="V14" s="10">
        <v>0</v>
      </c>
      <c r="W14" s="10">
        <v>929249.7</v>
      </c>
      <c r="X14" s="10">
        <v>199378.97100000002</v>
      </c>
      <c r="Y14" s="11">
        <v>186495.3</v>
      </c>
      <c r="Z14" s="11">
        <v>30863.315000000002</v>
      </c>
      <c r="AA14" s="11">
        <v>194028.2</v>
      </c>
      <c r="AB14" s="11">
        <v>34146.087</v>
      </c>
      <c r="AC14" s="11">
        <v>264988.80600000004</v>
      </c>
      <c r="AD14" s="11">
        <v>3253.7</v>
      </c>
      <c r="AE14" s="29">
        <v>4393982.3345</v>
      </c>
      <c r="AF14" s="29">
        <v>3920568.0098000006</v>
      </c>
      <c r="AG14" s="29">
        <v>1281752.4675</v>
      </c>
      <c r="AH14" s="29">
        <v>824909.4669999997</v>
      </c>
      <c r="AI14" s="29">
        <v>476545.53</v>
      </c>
      <c r="AJ14" s="29">
        <v>348363.937</v>
      </c>
      <c r="AK14" s="29">
        <v>28143.5</v>
      </c>
      <c r="AL14" s="29">
        <f t="shared" si="3"/>
        <v>-320220.437</v>
      </c>
      <c r="AM14" s="36">
        <v>-738419.0296000001</v>
      </c>
      <c r="AN14" s="36">
        <v>-553863.529</v>
      </c>
      <c r="AO14" s="36"/>
      <c r="AP14" s="41">
        <v>638523.4379000001</v>
      </c>
      <c r="AQ14" s="41">
        <v>274595.938</v>
      </c>
      <c r="AR14" s="42">
        <v>1376942.4675000003</v>
      </c>
      <c r="AS14" s="42">
        <v>828459.467</v>
      </c>
    </row>
    <row r="15" spans="1:45" ht="24" customHeight="1">
      <c r="A15" s="5">
        <v>7</v>
      </c>
      <c r="B15" s="16" t="s">
        <v>22</v>
      </c>
      <c r="C15" s="34">
        <v>4634759.8312</v>
      </c>
      <c r="D15" s="34">
        <v>3961197.9079999994</v>
      </c>
      <c r="E15" s="47">
        <v>-1964020.9</v>
      </c>
      <c r="F15" s="47">
        <v>-1755456.4719999998</v>
      </c>
      <c r="G15" s="33">
        <f t="shared" si="0"/>
        <v>6598780.7312</v>
      </c>
      <c r="H15" s="33">
        <v>5645000.509</v>
      </c>
      <c r="I15" s="35">
        <v>1361430</v>
      </c>
      <c r="J15" s="35">
        <v>271766.05299999996</v>
      </c>
      <c r="K15" s="32">
        <v>1343518.3</v>
      </c>
      <c r="L15" s="28">
        <v>270931.6</v>
      </c>
      <c r="M15" s="27">
        <f t="shared" si="1"/>
        <v>-0.3070482831790571</v>
      </c>
      <c r="N15" s="27">
        <f t="shared" si="2"/>
        <v>-834.4529999999795</v>
      </c>
      <c r="O15" s="35">
        <v>287872.6</v>
      </c>
      <c r="P15" s="35">
        <v>58249.9</v>
      </c>
      <c r="Q15" s="32">
        <v>272946.2</v>
      </c>
      <c r="R15" s="32">
        <v>52711.7</v>
      </c>
      <c r="S15" s="14">
        <v>704505.6</v>
      </c>
      <c r="T15" s="14">
        <v>129757</v>
      </c>
      <c r="U15" s="14">
        <v>0</v>
      </c>
      <c r="V15" s="14">
        <v>0</v>
      </c>
      <c r="W15" s="14">
        <v>1159352.8</v>
      </c>
      <c r="X15" s="14">
        <v>216676.7</v>
      </c>
      <c r="Y15" s="12">
        <v>75407.7</v>
      </c>
      <c r="Z15" s="12">
        <v>10884.9</v>
      </c>
      <c r="AA15" s="12">
        <v>203011.5</v>
      </c>
      <c r="AB15" s="12">
        <v>40861.8</v>
      </c>
      <c r="AC15" s="12">
        <v>355311.2</v>
      </c>
      <c r="AD15" s="12">
        <v>34524.7</v>
      </c>
      <c r="AE15" s="29">
        <v>4091566.830600001</v>
      </c>
      <c r="AF15" s="29">
        <v>3756576.351</v>
      </c>
      <c r="AG15" s="29">
        <v>2487253.500599999</v>
      </c>
      <c r="AH15" s="29">
        <v>1955414.3290000006</v>
      </c>
      <c r="AI15" s="29">
        <v>1855308.3290000006</v>
      </c>
      <c r="AJ15" s="29">
        <v>100106</v>
      </c>
      <c r="AK15" s="29"/>
      <c r="AL15" s="29"/>
      <c r="AM15" s="36">
        <v>-1964020.9</v>
      </c>
      <c r="AN15" s="36">
        <v>-1755456.4719999998</v>
      </c>
      <c r="AO15" s="44"/>
      <c r="AP15" s="41">
        <v>544583.0006000004</v>
      </c>
      <c r="AQ15" s="41">
        <v>204621.5569999999</v>
      </c>
      <c r="AR15" s="42">
        <v>2508603.9006000003</v>
      </c>
      <c r="AS15" s="42">
        <v>1960078.0289999996</v>
      </c>
    </row>
    <row r="16" spans="1:45" ht="24" customHeight="1">
      <c r="A16" s="5">
        <v>8</v>
      </c>
      <c r="B16" s="16" t="s">
        <v>23</v>
      </c>
      <c r="C16" s="34">
        <v>5966955.299999995</v>
      </c>
      <c r="D16" s="34">
        <v>4530147.3</v>
      </c>
      <c r="E16" s="47">
        <v>-1050277.4</v>
      </c>
      <c r="F16" s="47">
        <v>-943948.6</v>
      </c>
      <c r="G16" s="33">
        <f t="shared" si="0"/>
        <v>7017232.6999999955</v>
      </c>
      <c r="H16" s="33">
        <v>5160588.1</v>
      </c>
      <c r="I16" s="35">
        <v>1569687.8</v>
      </c>
      <c r="J16" s="35">
        <v>322920.5</v>
      </c>
      <c r="K16" s="32">
        <v>1502773.1</v>
      </c>
      <c r="L16" s="28">
        <v>295774.04</v>
      </c>
      <c r="M16" s="27">
        <f t="shared" si="1"/>
        <v>-8.406545883584357</v>
      </c>
      <c r="N16" s="27">
        <f t="shared" si="2"/>
        <v>-27146.46000000002</v>
      </c>
      <c r="O16" s="35">
        <v>410950.8</v>
      </c>
      <c r="P16" s="35">
        <v>85842.9</v>
      </c>
      <c r="Q16" s="32">
        <v>387634.3</v>
      </c>
      <c r="R16" s="32">
        <v>72275.341</v>
      </c>
      <c r="S16" s="14">
        <v>1239904.4</v>
      </c>
      <c r="T16" s="14">
        <v>160317.1</v>
      </c>
      <c r="U16" s="14">
        <v>0</v>
      </c>
      <c r="V16" s="14">
        <v>0</v>
      </c>
      <c r="W16" s="14">
        <v>1104590.7</v>
      </c>
      <c r="X16" s="14">
        <v>302205.1</v>
      </c>
      <c r="Y16" s="13">
        <v>10600</v>
      </c>
      <c r="Z16" s="13">
        <v>1770</v>
      </c>
      <c r="AA16" s="13">
        <v>208101</v>
      </c>
      <c r="AB16" s="13">
        <v>34362.9</v>
      </c>
      <c r="AC16" s="13">
        <v>279700.9</v>
      </c>
      <c r="AD16" s="13">
        <v>978.2</v>
      </c>
      <c r="AE16" s="29">
        <v>5256518.3</v>
      </c>
      <c r="AF16" s="29">
        <v>4296407.8</v>
      </c>
      <c r="AG16" s="29">
        <v>1771822.6</v>
      </c>
      <c r="AH16" s="29">
        <v>1200906.3</v>
      </c>
      <c r="AI16" s="29">
        <v>1145261.8</v>
      </c>
      <c r="AJ16" s="29">
        <v>55644.5</v>
      </c>
      <c r="AK16" s="29"/>
      <c r="AL16" s="29"/>
      <c r="AM16" s="36">
        <v>-1050277.4</v>
      </c>
      <c r="AN16" s="36">
        <v>-943948.6</v>
      </c>
      <c r="AO16" s="44"/>
      <c r="AP16" s="41">
        <v>710437</v>
      </c>
      <c r="AQ16" s="41">
        <v>233739.5</v>
      </c>
      <c r="AR16" s="42">
        <v>1760714.4</v>
      </c>
      <c r="AS16" s="42">
        <v>1177688.1</v>
      </c>
    </row>
    <row r="17" spans="1:45" ht="24" customHeight="1">
      <c r="A17" s="5">
        <v>9</v>
      </c>
      <c r="B17" s="16" t="s">
        <v>24</v>
      </c>
      <c r="C17" s="34">
        <v>2991175.3</v>
      </c>
      <c r="D17" s="34">
        <v>2830593.3</v>
      </c>
      <c r="E17" s="47">
        <v>-339335</v>
      </c>
      <c r="F17" s="47">
        <v>-242815</v>
      </c>
      <c r="G17" s="33">
        <f t="shared" si="0"/>
        <v>3330510.3</v>
      </c>
      <c r="H17" s="33">
        <v>3113409.3</v>
      </c>
      <c r="I17" s="35">
        <v>1228067.6</v>
      </c>
      <c r="J17" s="35">
        <v>206399.5</v>
      </c>
      <c r="K17" s="32">
        <v>1024615.5</v>
      </c>
      <c r="L17" s="28">
        <v>194292.9</v>
      </c>
      <c r="M17" s="27">
        <f t="shared" si="1"/>
        <v>-5.865614984532428</v>
      </c>
      <c r="N17" s="27">
        <f t="shared" si="2"/>
        <v>-12106.600000000006</v>
      </c>
      <c r="O17" s="35">
        <v>306875.6</v>
      </c>
      <c r="P17" s="35">
        <v>62079.3</v>
      </c>
      <c r="Q17" s="32">
        <v>243893.8</v>
      </c>
      <c r="R17" s="32">
        <v>51915.8</v>
      </c>
      <c r="S17" s="14">
        <v>576119.6</v>
      </c>
      <c r="T17" s="14">
        <v>65552.8</v>
      </c>
      <c r="U17" s="14">
        <v>0</v>
      </c>
      <c r="V17" s="14">
        <v>0</v>
      </c>
      <c r="W17" s="14">
        <v>577368.6</v>
      </c>
      <c r="X17" s="14">
        <v>68419.9</v>
      </c>
      <c r="Y17" s="13">
        <v>59725.5</v>
      </c>
      <c r="Z17" s="13">
        <v>34207.3</v>
      </c>
      <c r="AA17" s="13">
        <v>42760.5</v>
      </c>
      <c r="AB17" s="13">
        <v>6753</v>
      </c>
      <c r="AC17" s="13">
        <v>206511.8</v>
      </c>
      <c r="AD17" s="13">
        <v>9684.6</v>
      </c>
      <c r="AE17" s="29">
        <v>2812952.1</v>
      </c>
      <c r="AF17" s="29">
        <v>2428370.6</v>
      </c>
      <c r="AG17" s="29">
        <v>507719</v>
      </c>
      <c r="AH17" s="29">
        <v>389673.2176513672</v>
      </c>
      <c r="AI17" s="29">
        <v>366673.2176513672</v>
      </c>
      <c r="AJ17" s="29">
        <v>23000</v>
      </c>
      <c r="AK17" s="29">
        <v>127138.4</v>
      </c>
      <c r="AL17" s="29">
        <f t="shared" si="3"/>
        <v>104138.4</v>
      </c>
      <c r="AM17" s="36">
        <v>-339335</v>
      </c>
      <c r="AN17" s="36">
        <v>-242815</v>
      </c>
      <c r="AO17" s="44"/>
      <c r="AP17" s="41">
        <v>178223.2</v>
      </c>
      <c r="AQ17" s="41">
        <v>149879.8532</v>
      </c>
      <c r="AR17" s="42">
        <v>517558.2</v>
      </c>
      <c r="AS17" s="42">
        <v>392694.8532</v>
      </c>
    </row>
    <row r="18" spans="1:45" ht="24" customHeight="1">
      <c r="A18" s="5">
        <v>10</v>
      </c>
      <c r="B18" s="16" t="s">
        <v>25</v>
      </c>
      <c r="C18" s="40">
        <v>1344461.1</v>
      </c>
      <c r="D18" s="40">
        <v>1312417.8</v>
      </c>
      <c r="E18" s="47">
        <v>-114474.4</v>
      </c>
      <c r="F18" s="47">
        <v>-120044.348</v>
      </c>
      <c r="G18" s="33">
        <f t="shared" si="0"/>
        <v>1458935.5</v>
      </c>
      <c r="H18" s="33">
        <v>1428737.8</v>
      </c>
      <c r="I18" s="35">
        <v>493333.7</v>
      </c>
      <c r="J18" s="35">
        <v>81936.1</v>
      </c>
      <c r="K18" s="32">
        <v>541525.3</v>
      </c>
      <c r="L18" s="28">
        <v>99143.2</v>
      </c>
      <c r="M18" s="27">
        <f t="shared" si="1"/>
        <v>21.00063342043373</v>
      </c>
      <c r="N18" s="27">
        <f t="shared" si="2"/>
        <v>17207.09999999999</v>
      </c>
      <c r="O18" s="35">
        <v>113917.2</v>
      </c>
      <c r="P18" s="35">
        <v>19006.2</v>
      </c>
      <c r="Q18" s="32">
        <v>123589.4</v>
      </c>
      <c r="R18" s="32">
        <v>23836</v>
      </c>
      <c r="S18" s="14">
        <v>265720.7</v>
      </c>
      <c r="T18" s="14">
        <v>24493.9</v>
      </c>
      <c r="U18" s="14">
        <v>0</v>
      </c>
      <c r="V18" s="14">
        <v>0</v>
      </c>
      <c r="W18" s="14">
        <v>0</v>
      </c>
      <c r="X18" s="14">
        <v>0</v>
      </c>
      <c r="Y18" s="13">
        <v>375</v>
      </c>
      <c r="Z18" s="13">
        <v>0</v>
      </c>
      <c r="AA18" s="13">
        <v>17435</v>
      </c>
      <c r="AB18" s="13">
        <v>1214</v>
      </c>
      <c r="AC18" s="13">
        <v>11922.3</v>
      </c>
      <c r="AD18" s="13">
        <v>500</v>
      </c>
      <c r="AE18" s="29">
        <v>909611.3</v>
      </c>
      <c r="AF18" s="29">
        <v>827342.1</v>
      </c>
      <c r="AG18" s="29">
        <v>549181.9</v>
      </c>
      <c r="AH18" s="29">
        <v>485075.7</v>
      </c>
      <c r="AI18" s="29">
        <v>142995.3</v>
      </c>
      <c r="AJ18" s="29">
        <v>342080.4</v>
      </c>
      <c r="AK18" s="29">
        <v>59092.100000000006</v>
      </c>
      <c r="AL18" s="29">
        <f t="shared" si="3"/>
        <v>-282988.30000000005</v>
      </c>
      <c r="AM18" s="36">
        <v>-114474.4</v>
      </c>
      <c r="AN18" s="36">
        <v>-120044.348</v>
      </c>
      <c r="AO18" s="44"/>
      <c r="AP18" s="41">
        <v>434849.8</v>
      </c>
      <c r="AQ18" s="41">
        <v>372479.4</v>
      </c>
      <c r="AR18" s="42">
        <v>549324.2</v>
      </c>
      <c r="AS18" s="42">
        <v>492523.748</v>
      </c>
    </row>
    <row r="19" spans="1:45" ht="24" customHeight="1">
      <c r="A19" s="5">
        <v>11</v>
      </c>
      <c r="B19" s="16" t="s">
        <v>26</v>
      </c>
      <c r="C19" s="39">
        <v>1994629.4</v>
      </c>
      <c r="D19" s="39">
        <v>1744041</v>
      </c>
      <c r="E19" s="47">
        <v>-598558.2</v>
      </c>
      <c r="F19" s="47">
        <v>-314997</v>
      </c>
      <c r="G19" s="33">
        <f t="shared" si="0"/>
        <v>2593187.5999999996</v>
      </c>
      <c r="H19" s="33">
        <v>2047908.6</v>
      </c>
      <c r="I19" s="35">
        <v>721244.2</v>
      </c>
      <c r="J19" s="35">
        <v>143989.5</v>
      </c>
      <c r="K19" s="32">
        <v>750195.7</v>
      </c>
      <c r="L19" s="28">
        <v>138301.7</v>
      </c>
      <c r="M19" s="27">
        <f t="shared" si="1"/>
        <v>-3.9501491428194413</v>
      </c>
      <c r="N19" s="27">
        <f t="shared" si="2"/>
        <v>-5687.799999999988</v>
      </c>
      <c r="O19" s="35">
        <v>169350.7</v>
      </c>
      <c r="P19" s="35">
        <v>33379.6</v>
      </c>
      <c r="Q19" s="32">
        <v>167919.5</v>
      </c>
      <c r="R19" s="32">
        <v>29250.6</v>
      </c>
      <c r="S19" s="14">
        <v>373434.8</v>
      </c>
      <c r="T19" s="14">
        <v>56514.3</v>
      </c>
      <c r="U19" s="14">
        <v>0</v>
      </c>
      <c r="V19" s="14">
        <v>0</v>
      </c>
      <c r="W19" s="14">
        <v>278655.5</v>
      </c>
      <c r="X19" s="14">
        <v>47353.2</v>
      </c>
      <c r="Y19" s="13">
        <v>157478.5</v>
      </c>
      <c r="Z19" s="13">
        <v>37261.6</v>
      </c>
      <c r="AA19" s="13">
        <v>35545</v>
      </c>
      <c r="AB19" s="13">
        <v>6318.1</v>
      </c>
      <c r="AC19" s="13">
        <v>187306.2</v>
      </c>
      <c r="AD19" s="13">
        <v>3435.5</v>
      </c>
      <c r="AE19" s="29">
        <v>1840228.1</v>
      </c>
      <c r="AF19" s="29">
        <v>1712544.1</v>
      </c>
      <c r="AG19" s="29">
        <v>706698.6</v>
      </c>
      <c r="AH19" s="29">
        <v>347673.6</v>
      </c>
      <c r="AI19" s="29">
        <v>298016.3</v>
      </c>
      <c r="AJ19" s="29">
        <v>49657.3</v>
      </c>
      <c r="AK19" s="29">
        <v>7632.1</v>
      </c>
      <c r="AL19" s="29">
        <f t="shared" si="3"/>
        <v>-42025.200000000004</v>
      </c>
      <c r="AM19" s="36">
        <v>-598558.2</v>
      </c>
      <c r="AN19" s="36">
        <v>-314997</v>
      </c>
      <c r="AO19" s="44"/>
      <c r="AP19" s="41">
        <v>159250.5</v>
      </c>
      <c r="AQ19" s="41">
        <v>32925.39999999999</v>
      </c>
      <c r="AR19" s="42">
        <v>757808.7</v>
      </c>
      <c r="AS19" s="42">
        <v>347922.39999999997</v>
      </c>
    </row>
    <row r="20" spans="1:45" ht="30" customHeight="1">
      <c r="A20" s="61" t="s">
        <v>16</v>
      </c>
      <c r="B20" s="61"/>
      <c r="C20" s="15">
        <f aca="true" t="shared" si="4" ref="C20:H20">SUM(C9:C19)</f>
        <v>57999791.0845</v>
      </c>
      <c r="D20" s="15">
        <f t="shared" si="4"/>
        <v>50367399.16979999</v>
      </c>
      <c r="E20" s="33">
        <f t="shared" si="4"/>
        <v>-11345179.5296</v>
      </c>
      <c r="F20" s="33">
        <f t="shared" si="4"/>
        <v>-4861456.1790000005</v>
      </c>
      <c r="G20" s="15">
        <f t="shared" si="4"/>
        <v>69344970.6141</v>
      </c>
      <c r="H20" s="15">
        <f t="shared" si="4"/>
        <v>55140454.01079999</v>
      </c>
      <c r="I20" s="33">
        <f>SUM(I9:I19)</f>
        <v>16046192</v>
      </c>
      <c r="J20" s="33">
        <f>SUM(J9:J19)</f>
        <v>2957049.334</v>
      </c>
      <c r="K20" s="33">
        <f>SUM(K9:K19)</f>
        <v>15827919.602799999</v>
      </c>
      <c r="L20" s="33">
        <f>SUM(L9:L19)</f>
        <v>2922968.873</v>
      </c>
      <c r="M20" s="18">
        <f t="shared" si="1"/>
        <v>-1.1525158071644057</v>
      </c>
      <c r="N20" s="18">
        <f t="shared" si="2"/>
        <v>-34080.46099999966</v>
      </c>
      <c r="O20" s="33">
        <f>SUM(O9:O19)</f>
        <v>3704448.5840000003</v>
      </c>
      <c r="P20" s="33">
        <f>SUM(P9:P19)</f>
        <v>701255.468</v>
      </c>
      <c r="Q20" s="33">
        <f>SUM(Q9:Q19)</f>
        <v>3405349.7556999996</v>
      </c>
      <c r="R20" s="33">
        <f>SUM(R9:R19)</f>
        <v>626990.22</v>
      </c>
      <c r="S20" s="33">
        <f aca="true" t="shared" si="5" ref="S20:AF20">SUM(S9:S19)</f>
        <v>14827176.4002</v>
      </c>
      <c r="T20" s="33">
        <f t="shared" si="5"/>
        <v>2209012.4729999998</v>
      </c>
      <c r="U20" s="33">
        <f t="shared" si="5"/>
        <v>300</v>
      </c>
      <c r="V20" s="33">
        <f t="shared" si="5"/>
        <v>0</v>
      </c>
      <c r="W20" s="33">
        <f t="shared" si="5"/>
        <v>5845015.5</v>
      </c>
      <c r="X20" s="33">
        <f t="shared" si="5"/>
        <v>1110895.6709999999</v>
      </c>
      <c r="Y20" s="33">
        <f t="shared" si="5"/>
        <v>4400663.1</v>
      </c>
      <c r="Z20" s="33">
        <f t="shared" si="5"/>
        <v>822819.615</v>
      </c>
      <c r="AA20" s="33">
        <f t="shared" si="5"/>
        <v>1496828.6</v>
      </c>
      <c r="AB20" s="33">
        <f t="shared" si="5"/>
        <v>249614.787</v>
      </c>
      <c r="AC20" s="33">
        <f t="shared" si="5"/>
        <v>4619973.406</v>
      </c>
      <c r="AD20" s="33">
        <f t="shared" si="5"/>
        <v>350418.69999999995</v>
      </c>
      <c r="AE20" s="33">
        <f t="shared" si="5"/>
        <v>52547423.7651</v>
      </c>
      <c r="AF20" s="33">
        <f t="shared" si="5"/>
        <v>46405210.4608</v>
      </c>
      <c r="AG20" s="15">
        <f>SUM(AG9:AG19)</f>
        <v>17730093.968099996</v>
      </c>
      <c r="AH20" s="15">
        <f>SUM(AH9:AH19)</f>
        <v>9514030.173651367</v>
      </c>
      <c r="AI20" s="33">
        <f>SUM(AI9:AI19)</f>
        <v>8128870.336651368</v>
      </c>
      <c r="AJ20" s="33">
        <f>SUM(AJ9:AJ19)</f>
        <v>1385159.837</v>
      </c>
      <c r="AK20" s="33">
        <f>SUM(AK9:AK19)</f>
        <v>1576461.4000000001</v>
      </c>
      <c r="AL20" s="33"/>
      <c r="AM20" s="33">
        <f>SUM(AM9:AM19)</f>
        <v>-11345179.5296</v>
      </c>
      <c r="AN20" s="33">
        <f>SUM(AN9:AN19)</f>
        <v>-5476267.079</v>
      </c>
      <c r="AO20" s="33">
        <v>2394841</v>
      </c>
      <c r="AP20" s="43">
        <f>SUM(AP9:AP19)</f>
        <v>6850685.5385</v>
      </c>
      <c r="AQ20" s="43">
        <f>SUM(AQ9:AQ19)</f>
        <v>4879748.848200001</v>
      </c>
      <c r="AR20" s="43">
        <f>SUM(AR9:AR19)</f>
        <v>18195865.0681</v>
      </c>
      <c r="AS20" s="43">
        <f>SUM(AS9:AS19)</f>
        <v>9741205.027199998</v>
      </c>
    </row>
    <row r="21" ht="16.5" customHeight="1">
      <c r="AP21" s="4"/>
    </row>
    <row r="22" spans="9:45" ht="16.5" customHeight="1" hidden="1"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-11098196.3093</v>
      </c>
      <c r="AN22" s="26">
        <v>-3727049.7500000005</v>
      </c>
      <c r="AO22" s="26"/>
      <c r="AP22" s="26"/>
      <c r="AQ22" s="26"/>
      <c r="AR22" s="26"/>
      <c r="AS22" s="26"/>
    </row>
    <row r="23" ht="16.5" customHeight="1">
      <c r="AQ23" s="4"/>
    </row>
    <row r="24" spans="42:43" ht="16.5" customHeight="1">
      <c r="AP24" s="4"/>
      <c r="AQ24" s="4"/>
    </row>
    <row r="25" ht="16.5" customHeight="1">
      <c r="AP25" s="4"/>
    </row>
    <row r="26" ht="16.5" customHeight="1">
      <c r="AP26" s="4"/>
    </row>
    <row r="27" ht="16.5" customHeight="1">
      <c r="AP27" s="4"/>
    </row>
    <row r="28" ht="16.5" customHeight="1">
      <c r="AP28" s="4"/>
    </row>
    <row r="29" ht="16.5" customHeight="1">
      <c r="AP29" s="4"/>
    </row>
    <row r="30" ht="16.5" customHeight="1">
      <c r="AP30" s="4"/>
    </row>
    <row r="31" ht="16.5" customHeight="1">
      <c r="AP31" s="4"/>
    </row>
    <row r="32" ht="16.5" customHeight="1">
      <c r="AP32" s="4"/>
    </row>
    <row r="33" ht="16.5" customHeight="1">
      <c r="AP33" s="4"/>
    </row>
    <row r="34" ht="16.5" customHeight="1">
      <c r="AP34" s="4"/>
    </row>
    <row r="35" ht="16.5" customHeight="1">
      <c r="AP35" s="4"/>
    </row>
    <row r="36" ht="16.5" customHeight="1">
      <c r="AP36" s="4"/>
    </row>
    <row r="37" ht="16.5" customHeight="1">
      <c r="AP37" s="4"/>
    </row>
    <row r="38" ht="16.5" customHeight="1">
      <c r="AP38" s="4"/>
    </row>
    <row r="39" ht="16.5" customHeight="1">
      <c r="AP39" s="4"/>
    </row>
    <row r="40" ht="16.5" customHeight="1">
      <c r="AP40" s="4"/>
    </row>
    <row r="41" ht="16.5" customHeight="1">
      <c r="AP41" s="4"/>
    </row>
    <row r="42" ht="16.5" customHeight="1">
      <c r="AP42" s="4"/>
    </row>
    <row r="43" ht="16.5" customHeight="1">
      <c r="AP43" s="4"/>
    </row>
    <row r="44" ht="16.5" customHeight="1">
      <c r="AP44" s="4"/>
    </row>
    <row r="45" ht="16.5" customHeight="1">
      <c r="AP45" s="4"/>
    </row>
    <row r="46" ht="16.5" customHeight="1">
      <c r="AP46" s="4"/>
    </row>
    <row r="47" ht="16.5" customHeight="1">
      <c r="AP47" s="4"/>
    </row>
    <row r="48" ht="16.5" customHeight="1">
      <c r="AP48" s="4"/>
    </row>
    <row r="49" ht="16.5" customHeight="1">
      <c r="AP49" s="4"/>
    </row>
    <row r="50" ht="16.5" customHeight="1">
      <c r="AP50" s="4"/>
    </row>
    <row r="51" ht="16.5" customHeight="1">
      <c r="AP51" s="4"/>
    </row>
    <row r="52" ht="16.5" customHeight="1">
      <c r="AP52" s="4"/>
    </row>
    <row r="53" ht="16.5" customHeight="1">
      <c r="AP53" s="4"/>
    </row>
    <row r="54" ht="16.5" customHeight="1">
      <c r="AP54" s="4"/>
    </row>
    <row r="55" ht="16.5" customHeight="1">
      <c r="AP55" s="4"/>
    </row>
    <row r="56" ht="16.5" customHeight="1">
      <c r="AP56" s="4"/>
    </row>
    <row r="57" ht="16.5" customHeight="1">
      <c r="AP57" s="4"/>
    </row>
    <row r="58" ht="16.5" customHeight="1">
      <c r="AP58" s="4"/>
    </row>
    <row r="59" ht="16.5" customHeight="1">
      <c r="AP59" s="4"/>
    </row>
    <row r="60" ht="16.5" customHeight="1">
      <c r="AP60" s="4"/>
    </row>
    <row r="61" ht="16.5" customHeight="1">
      <c r="AP61" s="4"/>
    </row>
    <row r="62" ht="16.5" customHeight="1">
      <c r="AP62" s="4"/>
    </row>
    <row r="63" ht="16.5" customHeight="1">
      <c r="AP63" s="4"/>
    </row>
    <row r="64" ht="16.5" customHeight="1">
      <c r="AP64" s="4"/>
    </row>
    <row r="65" ht="16.5" customHeight="1">
      <c r="AP65" s="4"/>
    </row>
    <row r="66" ht="16.5" customHeight="1">
      <c r="AP66" s="4"/>
    </row>
    <row r="67" ht="16.5" customHeight="1">
      <c r="AP67" s="4"/>
    </row>
    <row r="68" ht="16.5" customHeight="1">
      <c r="AP68" s="4"/>
    </row>
    <row r="69" ht="16.5" customHeight="1">
      <c r="AP69" s="4"/>
    </row>
    <row r="70" ht="16.5" customHeight="1">
      <c r="AP70" s="4"/>
    </row>
    <row r="71" ht="16.5" customHeight="1">
      <c r="AP71" s="4"/>
    </row>
    <row r="72" ht="16.5" customHeight="1">
      <c r="AP72" s="4"/>
    </row>
    <row r="73" ht="16.5" customHeight="1">
      <c r="AP73" s="4"/>
    </row>
    <row r="74" ht="16.5" customHeight="1">
      <c r="AP74" s="4"/>
    </row>
    <row r="75" ht="16.5" customHeight="1">
      <c r="AP75" s="4"/>
    </row>
    <row r="76" ht="16.5" customHeight="1">
      <c r="AP76" s="4"/>
    </row>
    <row r="77" ht="16.5" customHeight="1">
      <c r="AP77" s="4"/>
    </row>
    <row r="78" ht="16.5" customHeight="1">
      <c r="AP78" s="4"/>
    </row>
    <row r="79" ht="16.5" customHeight="1">
      <c r="AP79" s="4"/>
    </row>
    <row r="80" ht="16.5" customHeight="1">
      <c r="AP80" s="4"/>
    </row>
    <row r="81" ht="16.5" customHeight="1">
      <c r="AP81" s="4"/>
    </row>
    <row r="82" ht="16.5" customHeight="1">
      <c r="AP82" s="4"/>
    </row>
    <row r="83" ht="16.5" customHeight="1">
      <c r="AP83" s="4"/>
    </row>
    <row r="84" ht="16.5" customHeight="1">
      <c r="AP84" s="4"/>
    </row>
    <row r="85" ht="16.5" customHeight="1">
      <c r="AP85" s="4"/>
    </row>
    <row r="86" ht="16.5" customHeight="1">
      <c r="AP86" s="4"/>
    </row>
    <row r="87" ht="16.5" customHeight="1">
      <c r="AP87" s="4"/>
    </row>
    <row r="88" ht="16.5" customHeight="1">
      <c r="AP88" s="4"/>
    </row>
    <row r="89" ht="16.5" customHeight="1">
      <c r="AP89" s="4"/>
    </row>
    <row r="90" ht="16.5" customHeight="1">
      <c r="AP90" s="4"/>
    </row>
    <row r="91" ht="16.5" customHeight="1">
      <c r="AP91" s="4"/>
    </row>
    <row r="92" ht="16.5" customHeight="1">
      <c r="AP92" s="4"/>
    </row>
    <row r="93" ht="16.5" customHeight="1">
      <c r="AP93" s="4"/>
    </row>
    <row r="94" ht="16.5" customHeight="1">
      <c r="AP94" s="4"/>
    </row>
    <row r="95" ht="16.5" customHeight="1">
      <c r="AP95" s="4"/>
    </row>
    <row r="96" ht="16.5" customHeight="1">
      <c r="AP96" s="4"/>
    </row>
    <row r="97" ht="16.5" customHeight="1">
      <c r="AP97" s="4"/>
    </row>
    <row r="98" ht="16.5" customHeight="1">
      <c r="AP98" s="4"/>
    </row>
    <row r="99" ht="16.5" customHeight="1">
      <c r="AP99" s="4"/>
    </row>
    <row r="100" ht="16.5" customHeight="1">
      <c r="AP100" s="4"/>
    </row>
    <row r="101" ht="16.5" customHeight="1">
      <c r="AP101" s="4"/>
    </row>
    <row r="102" ht="16.5" customHeight="1">
      <c r="AP102" s="4"/>
    </row>
    <row r="103" ht="16.5" customHeight="1">
      <c r="AP103" s="4"/>
    </row>
    <row r="104" ht="16.5" customHeight="1">
      <c r="AP104" s="4"/>
    </row>
    <row r="105" ht="16.5" customHeight="1">
      <c r="AP105" s="4"/>
    </row>
    <row r="106" ht="16.5" customHeight="1">
      <c r="AP106" s="4"/>
    </row>
    <row r="107" ht="16.5" customHeight="1">
      <c r="AP107" s="4"/>
    </row>
    <row r="108" ht="16.5" customHeight="1">
      <c r="AP108" s="4"/>
    </row>
    <row r="109" ht="16.5" customHeight="1">
      <c r="AP109" s="4"/>
    </row>
    <row r="110" ht="16.5" customHeight="1">
      <c r="AP110" s="4"/>
    </row>
    <row r="111" ht="16.5" customHeight="1">
      <c r="AP111" s="4"/>
    </row>
    <row r="112" ht="16.5" customHeight="1">
      <c r="AP112" s="4"/>
    </row>
    <row r="113" ht="16.5" customHeight="1">
      <c r="AP113" s="4"/>
    </row>
    <row r="114" ht="16.5" customHeight="1">
      <c r="AP114" s="4"/>
    </row>
    <row r="115" ht="16.5" customHeight="1">
      <c r="AP115" s="4"/>
    </row>
    <row r="116" ht="16.5" customHeight="1">
      <c r="AP116" s="4"/>
    </row>
    <row r="117" ht="16.5" customHeight="1">
      <c r="AP117" s="4"/>
    </row>
    <row r="118" ht="16.5" customHeight="1">
      <c r="AP118" s="4"/>
    </row>
    <row r="119" ht="16.5" customHeight="1">
      <c r="AP119" s="4"/>
    </row>
    <row r="120" ht="16.5" customHeight="1">
      <c r="AP120" s="4"/>
    </row>
    <row r="121" ht="16.5" customHeight="1">
      <c r="AP121" s="4"/>
    </row>
    <row r="122" ht="16.5" customHeight="1">
      <c r="AP122" s="4"/>
    </row>
    <row r="123" ht="16.5" customHeight="1">
      <c r="AP123" s="4"/>
    </row>
    <row r="124" spans="1:42" s="7" customFormat="1" ht="22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4"/>
    </row>
    <row r="125" spans="1:41" s="7" customFormat="1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s="7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s="7" customFormat="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9" ht="45" customHeight="1"/>
  </sheetData>
  <sheetProtection/>
  <mergeCells count="33">
    <mergeCell ref="W3:X3"/>
    <mergeCell ref="AE3:AF3"/>
    <mergeCell ref="I6:L6"/>
    <mergeCell ref="W5:X6"/>
    <mergeCell ref="AE4:AF6"/>
    <mergeCell ref="AG4:AH6"/>
    <mergeCell ref="AM4:AN6"/>
    <mergeCell ref="A1:AI1"/>
    <mergeCell ref="A2:AI2"/>
    <mergeCell ref="AH3:AI3"/>
    <mergeCell ref="AI4:AI7"/>
    <mergeCell ref="Y5:Z6"/>
    <mergeCell ref="AA5:AB6"/>
    <mergeCell ref="M4:N4"/>
    <mergeCell ref="M6:M7"/>
    <mergeCell ref="K4:L4"/>
    <mergeCell ref="AR4:AS6"/>
    <mergeCell ref="AP4:AQ6"/>
    <mergeCell ref="AJ4:AL6"/>
    <mergeCell ref="S5:T6"/>
    <mergeCell ref="O4:P4"/>
    <mergeCell ref="Q4:R4"/>
    <mergeCell ref="AC5:AD6"/>
    <mergeCell ref="B4:B7"/>
    <mergeCell ref="U5:V6"/>
    <mergeCell ref="C4:D6"/>
    <mergeCell ref="A20:B20"/>
    <mergeCell ref="I5:P5"/>
    <mergeCell ref="A4:A7"/>
    <mergeCell ref="N6:N7"/>
    <mergeCell ref="O6:R6"/>
    <mergeCell ref="I4:J4"/>
    <mergeCell ref="G4:H6"/>
  </mergeCells>
  <printOptions/>
  <pageMargins left="0.15748031496062992" right="0.03937007874015748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2011-03-22T12:52:04Z</cp:lastPrinted>
  <dcterms:created xsi:type="dcterms:W3CDTF">2002-03-15T09:46:46Z</dcterms:created>
  <dcterms:modified xsi:type="dcterms:W3CDTF">2011-03-24T06:52:14Z</dcterms:modified>
  <cp:category/>
  <cp:version/>
  <cp:contentType/>
  <cp:contentStatus/>
</cp:coreProperties>
</file>